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8- AGOSTO 2025\"/>
    </mc:Choice>
  </mc:AlternateContent>
  <xr:revisionPtr revIDLastSave="0" documentId="13_ncr:1_{FCC29059-B089-488B-BB1F-C8499A01A160}" xr6:coauthVersionLast="47" xr6:coauthVersionMax="47" xr10:uidLastSave="{00000000-0000-0000-0000-000000000000}"/>
  <bookViews>
    <workbookView xWindow="-120" yWindow="-120" windowWidth="21840" windowHeight="13140" xr2:uid="{6E425FB0-E54B-4A20-9498-25D596C43E2D}"/>
  </bookViews>
  <sheets>
    <sheet name="Hoja1" sheetId="1" r:id="rId1"/>
    <sheet name="Hoja2" sheetId="2" r:id="rId2"/>
  </sheets>
  <definedNames>
    <definedName name="_xlnm._FilterDatabase" localSheetId="0" hidden="1">Hoja1!$A$8:$J$8</definedName>
    <definedName name="_xlnm.Print_Area" localSheetId="0">Hoja1!$A$1:$J$181</definedName>
    <definedName name="_xlnm.Print_Titles" localSheetId="0">Hoja1!$1:$8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7" i="1" l="1"/>
  <c r="G166" i="1"/>
  <c r="H166" i="1" s="1"/>
  <c r="G165" i="1"/>
  <c r="H165" i="1" s="1"/>
  <c r="F164" i="1"/>
  <c r="G163" i="1"/>
  <c r="G164" i="1" s="1"/>
  <c r="F162" i="1"/>
  <c r="G161" i="1"/>
  <c r="H161" i="1" s="1"/>
  <c r="H162" i="1" s="1"/>
  <c r="F160" i="1"/>
  <c r="G159" i="1"/>
  <c r="H159" i="1" s="1"/>
  <c r="G158" i="1"/>
  <c r="H158" i="1" s="1"/>
  <c r="F157" i="1"/>
  <c r="G156" i="1"/>
  <c r="G157" i="1" s="1"/>
  <c r="F155" i="1"/>
  <c r="G154" i="1"/>
  <c r="G155" i="1" s="1"/>
  <c r="F153" i="1"/>
  <c r="G152" i="1"/>
  <c r="G153" i="1" s="1"/>
  <c r="F151" i="1"/>
  <c r="G150" i="1"/>
  <c r="H150" i="1" s="1"/>
  <c r="G149" i="1"/>
  <c r="F148" i="1"/>
  <c r="G147" i="1"/>
  <c r="G148" i="1" s="1"/>
  <c r="F146" i="1"/>
  <c r="G145" i="1"/>
  <c r="H145" i="1" s="1"/>
  <c r="H144" i="1"/>
  <c r="G144" i="1"/>
  <c r="F143" i="1"/>
  <c r="G142" i="1"/>
  <c r="H142" i="1" s="1"/>
  <c r="G141" i="1"/>
  <c r="H141" i="1" s="1"/>
  <c r="F140" i="1"/>
  <c r="G139" i="1"/>
  <c r="G140" i="1" s="1"/>
  <c r="F138" i="1"/>
  <c r="G137" i="1"/>
  <c r="G138" i="1" s="1"/>
  <c r="F136" i="1"/>
  <c r="G135" i="1"/>
  <c r="H135" i="1" s="1"/>
  <c r="G134" i="1"/>
  <c r="G136" i="1" s="1"/>
  <c r="F133" i="1"/>
  <c r="G132" i="1"/>
  <c r="G133" i="1" s="1"/>
  <c r="F131" i="1"/>
  <c r="G130" i="1"/>
  <c r="H130" i="1" s="1"/>
  <c r="G129" i="1"/>
  <c r="G131" i="1" s="1"/>
  <c r="F128" i="1"/>
  <c r="G127" i="1"/>
  <c r="G128" i="1" s="1"/>
  <c r="F126" i="1"/>
  <c r="G125" i="1"/>
  <c r="H125" i="1" s="1"/>
  <c r="H126" i="1" s="1"/>
  <c r="F124" i="1"/>
  <c r="G123" i="1"/>
  <c r="G124" i="1" s="1"/>
  <c r="F122" i="1"/>
  <c r="G121" i="1"/>
  <c r="H121" i="1" s="1"/>
  <c r="H122" i="1" s="1"/>
  <c r="F120" i="1"/>
  <c r="G119" i="1"/>
  <c r="H119" i="1" s="1"/>
  <c r="H120" i="1" s="1"/>
  <c r="F118" i="1"/>
  <c r="G117" i="1"/>
  <c r="H117" i="1" s="1"/>
  <c r="H118" i="1" s="1"/>
  <c r="F116" i="1"/>
  <c r="G115" i="1"/>
  <c r="H115" i="1" s="1"/>
  <c r="G114" i="1"/>
  <c r="H114" i="1" s="1"/>
  <c r="G113" i="1"/>
  <c r="G116" i="1" s="1"/>
  <c r="F112" i="1"/>
  <c r="G111" i="1"/>
  <c r="H111" i="1" s="1"/>
  <c r="G110" i="1"/>
  <c r="H110" i="1" s="1"/>
  <c r="G109" i="1"/>
  <c r="H109" i="1" s="1"/>
  <c r="G108" i="1"/>
  <c r="H108" i="1" s="1"/>
  <c r="G107" i="1"/>
  <c r="H107" i="1" s="1"/>
  <c r="G106" i="1"/>
  <c r="H106" i="1" s="1"/>
  <c r="G105" i="1"/>
  <c r="H105" i="1" s="1"/>
  <c r="G104" i="1"/>
  <c r="H104" i="1" s="1"/>
  <c r="F103" i="1"/>
  <c r="G102" i="1"/>
  <c r="H102" i="1" s="1"/>
  <c r="H103" i="1" s="1"/>
  <c r="F101" i="1"/>
  <c r="G100" i="1"/>
  <c r="H100" i="1" s="1"/>
  <c r="G99" i="1"/>
  <c r="H99" i="1" s="1"/>
  <c r="G98" i="1"/>
  <c r="H98" i="1" s="1"/>
  <c r="F97" i="1"/>
  <c r="G96" i="1"/>
  <c r="G97" i="1" s="1"/>
  <c r="F95" i="1"/>
  <c r="G94" i="1"/>
  <c r="H94" i="1" s="1"/>
  <c r="G93" i="1"/>
  <c r="H93" i="1" s="1"/>
  <c r="H92" i="1"/>
  <c r="G92" i="1"/>
  <c r="F91" i="1"/>
  <c r="G90" i="1"/>
  <c r="H90" i="1" s="1"/>
  <c r="H91" i="1" s="1"/>
  <c r="F89" i="1"/>
  <c r="G88" i="1"/>
  <c r="G89" i="1" s="1"/>
  <c r="F87" i="1"/>
  <c r="G86" i="1"/>
  <c r="G87" i="1" s="1"/>
  <c r="F85" i="1"/>
  <c r="G84" i="1"/>
  <c r="G85" i="1" s="1"/>
  <c r="F83" i="1"/>
  <c r="G82" i="1"/>
  <c r="H82" i="1" s="1"/>
  <c r="H83" i="1" s="1"/>
  <c r="F81" i="1"/>
  <c r="G80" i="1"/>
  <c r="H80" i="1" s="1"/>
  <c r="H81" i="1" s="1"/>
  <c r="F79" i="1"/>
  <c r="G78" i="1"/>
  <c r="H78" i="1" s="1"/>
  <c r="G77" i="1"/>
  <c r="H77" i="1" s="1"/>
  <c r="G76" i="1"/>
  <c r="H76" i="1" s="1"/>
  <c r="G75" i="1"/>
  <c r="H75" i="1" s="1"/>
  <c r="G74" i="1"/>
  <c r="H74" i="1" s="1"/>
  <c r="G73" i="1"/>
  <c r="F72" i="1"/>
  <c r="G71" i="1"/>
  <c r="G72" i="1" s="1"/>
  <c r="G70" i="1"/>
  <c r="F70" i="1"/>
  <c r="G69" i="1"/>
  <c r="H69" i="1" s="1"/>
  <c r="H70" i="1" s="1"/>
  <c r="F68" i="1"/>
  <c r="G67" i="1"/>
  <c r="H67" i="1" s="1"/>
  <c r="H68" i="1" s="1"/>
  <c r="F66" i="1"/>
  <c r="G65" i="1"/>
  <c r="G66" i="1" s="1"/>
  <c r="F64" i="1"/>
  <c r="G63" i="1"/>
  <c r="G64" i="1" s="1"/>
  <c r="F62" i="1"/>
  <c r="G61" i="1"/>
  <c r="H61" i="1" s="1"/>
  <c r="G60" i="1"/>
  <c r="H60" i="1" s="1"/>
  <c r="G59" i="1"/>
  <c r="H59" i="1" s="1"/>
  <c r="G58" i="1"/>
  <c r="H58" i="1" s="1"/>
  <c r="G57" i="1"/>
  <c r="H57" i="1" s="1"/>
  <c r="G56" i="1"/>
  <c r="H56" i="1" s="1"/>
  <c r="G55" i="1"/>
  <c r="H55" i="1" s="1"/>
  <c r="G54" i="1"/>
  <c r="F53" i="1"/>
  <c r="G52" i="1"/>
  <c r="H52" i="1" s="1"/>
  <c r="G51" i="1"/>
  <c r="H51" i="1" s="1"/>
  <c r="F50" i="1"/>
  <c r="G49" i="1"/>
  <c r="H49" i="1" s="1"/>
  <c r="H50" i="1" s="1"/>
  <c r="F48" i="1"/>
  <c r="G47" i="1"/>
  <c r="H47" i="1" s="1"/>
  <c r="H48" i="1" s="1"/>
  <c r="F46" i="1"/>
  <c r="G45" i="1"/>
  <c r="G46" i="1" s="1"/>
  <c r="F44" i="1"/>
  <c r="G43" i="1"/>
  <c r="G44" i="1" s="1"/>
  <c r="F42" i="1"/>
  <c r="G41" i="1"/>
  <c r="G42" i="1" s="1"/>
  <c r="F40" i="1"/>
  <c r="G39" i="1"/>
  <c r="H39" i="1" s="1"/>
  <c r="H40" i="1" s="1"/>
  <c r="F38" i="1"/>
  <c r="G37" i="1"/>
  <c r="G38" i="1" s="1"/>
  <c r="F36" i="1"/>
  <c r="H35" i="1"/>
  <c r="G35" i="1"/>
  <c r="G34" i="1"/>
  <c r="H34" i="1" s="1"/>
  <c r="G33" i="1"/>
  <c r="H33" i="1" s="1"/>
  <c r="G32" i="1"/>
  <c r="H32" i="1" s="1"/>
  <c r="G31" i="1"/>
  <c r="H31" i="1" s="1"/>
  <c r="G30" i="1"/>
  <c r="H30" i="1" s="1"/>
  <c r="G29" i="1"/>
  <c r="F28" i="1"/>
  <c r="G27" i="1"/>
  <c r="G28" i="1" s="1"/>
  <c r="G26" i="1"/>
  <c r="F26" i="1"/>
  <c r="G25" i="1"/>
  <c r="H25" i="1" s="1"/>
  <c r="H26" i="1" s="1"/>
  <c r="F24" i="1"/>
  <c r="G23" i="1"/>
  <c r="H23" i="1" s="1"/>
  <c r="G22" i="1"/>
  <c r="H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H15" i="1"/>
  <c r="G15" i="1"/>
  <c r="G14" i="1"/>
  <c r="H14" i="1" s="1"/>
  <c r="G13" i="1"/>
  <c r="H13" i="1" s="1"/>
  <c r="G12" i="1"/>
  <c r="F11" i="1"/>
  <c r="G10" i="1"/>
  <c r="H10" i="1" s="1"/>
  <c r="G9" i="1"/>
  <c r="G95" i="1" l="1"/>
  <c r="H129" i="1"/>
  <c r="H131" i="1" s="1"/>
  <c r="G146" i="1"/>
  <c r="H163" i="1"/>
  <c r="H164" i="1" s="1"/>
  <c r="H95" i="1"/>
  <c r="H43" i="1"/>
  <c r="H44" i="1" s="1"/>
  <c r="H134" i="1"/>
  <c r="G24" i="1"/>
  <c r="G83" i="1"/>
  <c r="G103" i="1"/>
  <c r="H143" i="1"/>
  <c r="H156" i="1"/>
  <c r="H157" i="1" s="1"/>
  <c r="G101" i="1"/>
  <c r="G68" i="1"/>
  <c r="H12" i="1"/>
  <c r="G48" i="1"/>
  <c r="H88" i="1"/>
  <c r="H89" i="1" s="1"/>
  <c r="G118" i="1"/>
  <c r="G122" i="1"/>
  <c r="G40" i="1"/>
  <c r="H63" i="1"/>
  <c r="H64" i="1" s="1"/>
  <c r="G81" i="1"/>
  <c r="H101" i="1"/>
  <c r="G126" i="1"/>
  <c r="G36" i="1"/>
  <c r="H37" i="1"/>
  <c r="H38" i="1" s="1"/>
  <c r="G62" i="1"/>
  <c r="G79" i="1"/>
  <c r="H123" i="1"/>
  <c r="H124" i="1" s="1"/>
  <c r="H139" i="1"/>
  <c r="H140" i="1" s="1"/>
  <c r="H167" i="1"/>
  <c r="H29" i="1"/>
  <c r="H36" i="1" s="1"/>
  <c r="G50" i="1"/>
  <c r="H54" i="1"/>
  <c r="H146" i="1"/>
  <c r="G151" i="1"/>
  <c r="F168" i="1"/>
  <c r="H53" i="1"/>
  <c r="H65" i="1"/>
  <c r="H66" i="1" s="1"/>
  <c r="G112" i="1"/>
  <c r="H149" i="1"/>
  <c r="H151" i="1" s="1"/>
  <c r="H154" i="1"/>
  <c r="H155" i="1" s="1"/>
  <c r="H160" i="1"/>
  <c r="H136" i="1"/>
  <c r="H24" i="1"/>
  <c r="H62" i="1"/>
  <c r="H112" i="1"/>
  <c r="H27" i="1"/>
  <c r="H28" i="1" s="1"/>
  <c r="H45" i="1"/>
  <c r="H46" i="1" s="1"/>
  <c r="H73" i="1"/>
  <c r="H79" i="1" s="1"/>
  <c r="H86" i="1"/>
  <c r="H87" i="1" s="1"/>
  <c r="G91" i="1"/>
  <c r="H96" i="1"/>
  <c r="H97" i="1" s="1"/>
  <c r="G120" i="1"/>
  <c r="H127" i="1"/>
  <c r="H128" i="1" s="1"/>
  <c r="H132" i="1"/>
  <c r="H133" i="1" s="1"/>
  <c r="H137" i="1"/>
  <c r="H138" i="1" s="1"/>
  <c r="H147" i="1"/>
  <c r="H148" i="1" s="1"/>
  <c r="H152" i="1"/>
  <c r="H153" i="1" s="1"/>
  <c r="G162" i="1"/>
  <c r="G167" i="1"/>
  <c r="G11" i="1"/>
  <c r="G53" i="1"/>
  <c r="H71" i="1"/>
  <c r="H72" i="1" s="1"/>
  <c r="H84" i="1"/>
  <c r="H85" i="1" s="1"/>
  <c r="G160" i="1"/>
  <c r="H41" i="1"/>
  <c r="H42" i="1" s="1"/>
  <c r="H113" i="1"/>
  <c r="H116" i="1" s="1"/>
  <c r="G143" i="1"/>
  <c r="H9" i="1"/>
  <c r="G168" i="1" l="1"/>
  <c r="H11" i="1"/>
  <c r="H168" i="1" s="1"/>
</calcChain>
</file>

<file path=xl/sharedStrings.xml><?xml version="1.0" encoding="utf-8"?>
<sst xmlns="http://schemas.openxmlformats.org/spreadsheetml/2006/main" count="598" uniqueCount="310">
  <si>
    <t>FECHA DE FACTURA</t>
  </si>
  <si>
    <t xml:space="preserve">SUPLIDOR </t>
  </si>
  <si>
    <t xml:space="preserve">CONCEPTO </t>
  </si>
  <si>
    <t>B1500000001</t>
  </si>
  <si>
    <t>CONSORCIO CIMAC</t>
  </si>
  <si>
    <t>CONTRATACION DE SERVICIOS INTEGRALES DE DIALISIS PERITONEAL PARA PACIENTES RENALES CRONICOS DE LA REP DOM., PROCESO SNS-CCC-PEEX-2025-0003</t>
  </si>
  <si>
    <t>B1500000003</t>
  </si>
  <si>
    <t>BRIBAE DOMINICANA, SRL</t>
  </si>
  <si>
    <t>ALQUILER NAVE INDUSTRIAL PARA ALMACEN, OCTUBRE 2024</t>
  </si>
  <si>
    <t>B1500000007</t>
  </si>
  <si>
    <t>CLINICA DENTAL DR. FRANCISCO NIN, EIRL</t>
  </si>
  <si>
    <t>ADQUISICION DE PROTESIS DENTAL, PROCESO SNS-CCC-LPN-2024-0014</t>
  </si>
  <si>
    <t>B1500000012</t>
  </si>
  <si>
    <t>DIARIO FINANCIERO MEDIA GROUP, SRL</t>
  </si>
  <si>
    <t>COLOCACION DE PUBLICIDAD INSTITUCIONAL TIPO BANNER FIJO DE 700X86 DEL SNS EN LOS ARTICULOS DEL PORTAL WEB WWW.DIARIOFINANCIERO.DO, JUNIO 2025. PROCESO:SNS-CCC-PEPB-2024-004.</t>
  </si>
  <si>
    <t>ROBERT ANDRES ROQUE CASTRO</t>
  </si>
  <si>
    <t>HONORARIOS LEGALES SERVICIO DE ALGUACIL</t>
  </si>
  <si>
    <t>N/A</t>
  </si>
  <si>
    <t>B1500000013</t>
  </si>
  <si>
    <t>07-08-205</t>
  </si>
  <si>
    <t>B1500000022</t>
  </si>
  <si>
    <t>INMOBILIARIA CABIVE,SRL</t>
  </si>
  <si>
    <t>SERVICIO DE ALQUILER DE NAVE COMERCIAL PARA USO DEL SNS. PROCESO: SNS-CCC-PEEX-2024-0006.</t>
  </si>
  <si>
    <t>RED AGENCY SOCIAL MEDIA, SRL</t>
  </si>
  <si>
    <t>SERVICIO DE COLOCACION DE PUBLICIDAD SNS DURANTE TRES MESES (ENERO-FEBRERO Y MARZO 2025. PROCESO: SNS-CCC-PEPB-2024-0004</t>
  </si>
  <si>
    <t>B1500000025</t>
  </si>
  <si>
    <t>PR INNOVATION, SRL</t>
  </si>
  <si>
    <t xml:space="preserve">CONTRATACION DE SERVICIOS DE MANTENIMIENTOS PREVENTIVOS PARA AIRES ACONDICIONADOS DEL SNS.  </t>
  </si>
  <si>
    <t>B1500000048</t>
  </si>
  <si>
    <t>INCONSTA INMOBILIARIA Y CONSTRUCTORA TAVERAS CASTILLO, SRL</t>
  </si>
  <si>
    <t>CUBICACION No. 4,  AMPLIACION, READECUACION Y REMOZAMIENTO, HEMODIALISIS/PIE DIABETICO DEL HOSPITAL DR. TORIBIO BENCOSME PROV. ESPAILLAT, PROCESO SNS-CCC-LPN-2022-0012</t>
  </si>
  <si>
    <t>B1500000060</t>
  </si>
  <si>
    <t>MANOLO OZUNA</t>
  </si>
  <si>
    <t>SERVICIOS PRESTADOS PORPUBLICIDAD PROGRAMA POLITIQUIANDO, MES DE DICIEMBRE 2024, PROCESO SNS-CCC-PEPN 2024-0001</t>
  </si>
  <si>
    <t>B1500000061</t>
  </si>
  <si>
    <t>SERVICIOS PRESTADOS PORPUBLICIDAD PROGRAMA POLITIQUIANDO, MES DE JUNIO 2025, PROCESO SNS-CCC-PEPB-2024-0004</t>
  </si>
  <si>
    <t>B1500000062</t>
  </si>
  <si>
    <t>SERVICIOS PRESTADOS PORPUBLICIDAD PROGRAMA POLITIQUIANDO, MES DE JULIO 2025, PROCESO SNS-CCC-PEPB-2024-0004</t>
  </si>
  <si>
    <t>B1500000065</t>
  </si>
  <si>
    <t>CAROL EMELIN ESPINO HERNANDEZ</t>
  </si>
  <si>
    <t>ALQUILER LOCAL, ABRIL 2025</t>
  </si>
  <si>
    <t>B1500000071</t>
  </si>
  <si>
    <t>INGENIERIA &amp; CONSTRUCCIONES CIVILES, SRL (INCO)</t>
  </si>
  <si>
    <t>CUBICACION NO.3 READECUACION GENERAL HOSPITAL MUNICIPAL YAGUATE, PROVINCIA SAN CRISTOBAL PROCESO: SNS-CCC-LPN-2022-0033</t>
  </si>
  <si>
    <t>B1500000102</t>
  </si>
  <si>
    <t>INVERSIONES CARBONIA, SRL</t>
  </si>
  <si>
    <t>SUMINISTRO E INSTALACION DE CORTINAS HOSPITALARIAS. PROCESO: SNS-CCC-LPN-2024-0017</t>
  </si>
  <si>
    <t>B1500000104</t>
  </si>
  <si>
    <t>RC TECHNOLOGY, SRL</t>
  </si>
  <si>
    <t>SERVICIO DE MANTENIMIENTO Y REPARACION DEL UPS TIC SNS 11, PROCESO: SNS-DAFCM-2025-0026.</t>
  </si>
  <si>
    <t>B1500000120</t>
  </si>
  <si>
    <t>PABELLON DE LA FAMA DEL DEPORTE DOMINICANO</t>
  </si>
  <si>
    <t>PAGO ALQUILER AUDITORIUM PABELLON DE LA FAMA DEL DEPORTE DOMINICANO</t>
  </si>
  <si>
    <t>B1500000143</t>
  </si>
  <si>
    <t>INVERSIONES KORALIA, SRL</t>
  </si>
  <si>
    <t>SUMINISTRO E INSTALACION DE MOBILIARIOS PARA EDIFICIO ADMINISTRATIVO DEL SNS Y HOSPITALES, PROCESO: SNS-CCC-LPN-2022-0005</t>
  </si>
  <si>
    <t>B1500000144</t>
  </si>
  <si>
    <t>B1500000145</t>
  </si>
  <si>
    <t>ADQUISICION DE SUMINISTRO E INSTALACION DE INTRUMENTAL MEDICO Y QUIRURGICO PROCESO PARA DIFERENTES CENTROS DE SALUD: SNS-CCC-CP-2025-004</t>
  </si>
  <si>
    <t>B1500000153</t>
  </si>
  <si>
    <t>ALIMENTARY LAND JAGD, SRL</t>
  </si>
  <si>
    <t>SERVICIO DE ABASTECIMIENTOS DE AGUA POTABLE (BOTELLONES) E INSUMOS COMESTIBLES PARAE EL SNS, EXCLUSIVO PARA MYPIMES. SNS-DAF-CM-2025-0010</t>
  </si>
  <si>
    <t>B1500000161</t>
  </si>
  <si>
    <t>RUSSOMAR SOLUCIONES VIALES, SRL</t>
  </si>
  <si>
    <t xml:space="preserve">SERVICIO DE ABASTECIMIENTO DE AGUA POTABLE (BOTELLONES) PARA USO DEL SNS, PROCESO SNS-DAF-CM-2024-0017 </t>
  </si>
  <si>
    <t>B1500000162</t>
  </si>
  <si>
    <t>EVENTOS Y PRODUCCIONES JNANGUS, SRL</t>
  </si>
  <si>
    <t>COLOCACION DE PUBLICIDAD ATRAVES DE MEDIOS DE COMUNICACIÓN SOCIAL PARA LA DIFUSION DE CAMPAÑA PROMOCIONALES DE LA INSTITUCION SNS. PROCESO: SNS-CCC-PEPB-2024-0001</t>
  </si>
  <si>
    <t>B1500000223</t>
  </si>
  <si>
    <t>GRUPO F &amp; e, SRL</t>
  </si>
  <si>
    <t>B1500000241</t>
  </si>
  <si>
    <t>TURENLACES , SRL</t>
  </si>
  <si>
    <t>XXVII CONGRESO DE SOCIEDAD DE OBTETRICIA Y GINECOLOGIA</t>
  </si>
  <si>
    <t>B1500000242</t>
  </si>
  <si>
    <t>B1500000244</t>
  </si>
  <si>
    <t>INGENIEROS CONSULTORES ESPECIALIZADOS (INCONESA), SRL</t>
  </si>
  <si>
    <t>PAGO CUBICACION No. 5 Y FINAL, REPARACION, ADECUACION Y REMOZAMIENTO DEL HOSPITAL MARIA PANIAGUA "BOBITA" NIGUA SAN CRISTOBAL, PROCESO SNS-CCC-LPN-2019-0002</t>
  </si>
  <si>
    <t>B1500000248</t>
  </si>
  <si>
    <t>PROCITROM, PROYECTOS CIVILES Y ELECTROMECANICOS, SRL</t>
  </si>
  <si>
    <t>ADQUISICION Y ACONDICIONAMIENTO DE PISOS DE  VINIL PARA EL EDIFICIO DEL SNS, PROCESO, SNS-DAF-2024-0041</t>
  </si>
  <si>
    <t>B1500000252</t>
  </si>
  <si>
    <t>B1500000264</t>
  </si>
  <si>
    <t>ELECTROMEDICA, S. A.</t>
  </si>
  <si>
    <t>ADQUISICION DE EQUIPOS ODONTOLOGICOS, ITEM 4 COMPRESORES, ITEM 8 KIT BANDEJA COMPLETA INSTRUMENTAL PERIODONCIA DENTAL, ITEM 20 ULTRASONIDO PORTATIL CON BOMBA. PROCESO: SNS-CCC-LPN-2024-0006.</t>
  </si>
  <si>
    <t>B1500000269</t>
  </si>
  <si>
    <t>CONSULTORIAS Y ASESORIAS COTABLES, SRL</t>
  </si>
  <si>
    <t>PUBLICIDAD A TRAVES DE MEDIOS DE COMUNICACIÓN SOCIAL PARA LA DIFUCION DE CAMPAÑAS PROMOCIONALES DE LA INSTITUCION. PROCESO: SNS-CCC-PEPB-2024-0004</t>
  </si>
  <si>
    <t>B1500000306</t>
  </si>
  <si>
    <t>LITANG INVESTMENT, SRL</t>
  </si>
  <si>
    <t>CUBICACION No. 2, SUMINISTRO Y AMPLICACION DE PINTURA EN CENTROS DE SALUD A NIVEL NACIONAL, PROCESO. SNS-CCC-LPN-2024-0003</t>
  </si>
  <si>
    <t>B1500000314</t>
  </si>
  <si>
    <t>PEDRO MANUEL EMILIO CASALS GARCIA</t>
  </si>
  <si>
    <t>COLOCACION DE PUBLICIDAD ATRAVES DE MEDIOS DE COMUNICACIÓN SOCIAL PARA LA DIFUSION DE CAMPAÑA PROMOCIONALES DE LA INSTITUCION SNS. PROCESO: SNS-CCC-PEPB-2024-0004.</t>
  </si>
  <si>
    <t>B1500000318</t>
  </si>
  <si>
    <t>SELLADORES COBIAN, SRL</t>
  </si>
  <si>
    <t>ITEM 3.2, IMPERMEABILIZACION DE TECHOS EN CENTROS DE SALUD A NIVEL NACIONAL. PROCESO: DGCP-SNS-CCC-LPN-2024-0003.</t>
  </si>
  <si>
    <t>B1500000360</t>
  </si>
  <si>
    <t>PLANET MEDICAL SERVICES, SRL</t>
  </si>
  <si>
    <t>REPARACION DE TOMOGRAFOS EN DIFERENTES CENTROS HOSPITALARIOS DE LA RED NACIONAL DE SALUD DEL SNS. PROCESO: SNS-MAE-PEUR-2025-0001.</t>
  </si>
  <si>
    <t>B1500000362</t>
  </si>
  <si>
    <t>SUMINISTRO E INSTALACION DE EQUIPAMIENTO MEDICO HOSPITALARIO PARA EL HOSPITAL TRAUMATOLOGICO 19 MARZO TAIWANDE AZUA. PROCESO: SNS-CCC-LPN-2024-0029.</t>
  </si>
  <si>
    <t>B1500000430</t>
  </si>
  <si>
    <t>SALUD A TU ALCANCE, SRL</t>
  </si>
  <si>
    <t>SUMINISTRO E INSTALACION DE CORTINAS HOSPITALARIAS Y ELEMENTOS DE PROTECCION DE MUROS PARA SER DESTINADOS EN DIFERENTES CENTROS DE SALUD A NIVEL NACIONAL, EXCLUSIVO PARA MIPYMES. PROCESO:SNS-CCC-LPN-2024-0017.</t>
  </si>
  <si>
    <t>B1500000431</t>
  </si>
  <si>
    <t>B1500000538</t>
  </si>
  <si>
    <t>ROMFER OFFICE STORE, SRL</t>
  </si>
  <si>
    <t>SUMINISTRO E INSTALACION DE MOBILIARIO ADMINISTRATIVOS SNS EN DIFERENTES CENTROS DE SALUD, PROCESO SNS-DAF-2025-0004</t>
  </si>
  <si>
    <t>B1500000541</t>
  </si>
  <si>
    <t>ADQUSICION DE MOBILIARIOS PARA EQUIPAMIENTO DEL HOSPITAL NUESTRA SRA. DE REGLA, PROCESO SRSV-DAF-CM-2025-0027</t>
  </si>
  <si>
    <t>B1500000565</t>
  </si>
  <si>
    <t>SIMBEL, SRL</t>
  </si>
  <si>
    <t>ADQUISICION DE HERRAMIENTAS MECANICAS E INSUMOS, PROCESO: SNS-DAF-CM-2025-0021</t>
  </si>
  <si>
    <t>B1500000566</t>
  </si>
  <si>
    <t>ADQUISICION DE EQUIPOS PARA EL USO DE LOS DIFERENTES ALMACENES DEL SNS,PROCESO; SNS-DAF-CM-2025-0017</t>
  </si>
  <si>
    <t>B1500000749</t>
  </si>
  <si>
    <t>DIESEL EXTREMO, SRL</t>
  </si>
  <si>
    <t>ADQUISICION DE TICKETS DE COMBUTIBLE, PROCESO: SNS-CCC-LPN-2022-0021</t>
  </si>
  <si>
    <t>B1500000759</t>
  </si>
  <si>
    <t>B1500000767</t>
  </si>
  <si>
    <t>IDENTIFICACIONES CORPORATIVAS, SRL</t>
  </si>
  <si>
    <t>ADQUISICION DE PORTA CARNETS Y CINTA IDENTIFICADA PARA EL SNS PROCESO: SNS-DAF-CD-2025-0003</t>
  </si>
  <si>
    <t>B1500000795</t>
  </si>
  <si>
    <t>LANNY RENT A CAR, SRL</t>
  </si>
  <si>
    <t>SERVICIO DE TRANSPORTE PARA EL PERSONAL DE ENFERMERIA DE LOS ESTABLECIMEINTOS DE LA RED PUBLICA DEL SERVICIO NACIONAL DE SALUD. PROCESO: SNS-CCC-LPN-2023-0019.</t>
  </si>
  <si>
    <t>B1500000803</t>
  </si>
  <si>
    <t>SERVICIOS DE TRANSPORTE PARA EL PERSONAL DE ENFERMERIA DE LOS ESTABLECIMIENTO DE LA RED PUBLICA DEL SNS, SNS-CCC-LPN-2023-0019</t>
  </si>
  <si>
    <t>B1500000805</t>
  </si>
  <si>
    <t>SERVICIO DE CONTRATACION  DE ALQUILER DE VEHICULOS PARA EL SNS, PROCESO SNS-CCC-CP-2024-0031</t>
  </si>
  <si>
    <t>B1500000831</t>
  </si>
  <si>
    <t>OBELCA, SRL</t>
  </si>
  <si>
    <t>UNIDADES DENTALES FIJAS PARA USO DEL SRSSN Y HOSPITAL MUNICIPAL DR. JORGE ARTURO MARTINEZ SRSNORC-CCC-CP-2025-0003</t>
  </si>
  <si>
    <t>B1500000860</t>
  </si>
  <si>
    <t>ELECTRO SERVICIOS REYES, SRL</t>
  </si>
  <si>
    <t>ALQUILER PLANTA ELECTRICA 100KW TRIFASICA V-480 INCLUYE LINEAS DE CABLES, INST. Y TRANSPORTE IDA Y VUELTA. PROCESO: SNS-CCC-LPN-2024-0019.</t>
  </si>
  <si>
    <t>B1500000861</t>
  </si>
  <si>
    <t>B1500000871</t>
  </si>
  <si>
    <t>B1500000872</t>
  </si>
  <si>
    <t>B1500000949</t>
  </si>
  <si>
    <t>METROTEC, SRL</t>
  </si>
  <si>
    <t>EQUIPOS DE CONTROL DE ASISTENCIA REMOTA PARA EL SNS. PROCESO: SNS-DAF-CD-2025-0004.</t>
  </si>
  <si>
    <t>B1500001242</t>
  </si>
  <si>
    <t>ESTACION DE SERVICIOS CORAL, SRL</t>
  </si>
  <si>
    <t>ADQUISICION DE TICKETS DE COMBUSTIBLE, PARA EL PROGRAMA 43 Y SNS, PROCESO SNS-CCC-LPN-2024-0020</t>
  </si>
  <si>
    <t>B1500001393</t>
  </si>
  <si>
    <t>INVERSIONES YANG, SRL</t>
  </si>
  <si>
    <t>ABASTECIMIENTO DE AGUA POTABLE PARA EL SNS, PROCESO, SNS-DAF-CM-2024-0039</t>
  </si>
  <si>
    <t>B1500002959</t>
  </si>
  <si>
    <t>A FUEGO LENTO, SRL</t>
  </si>
  <si>
    <t>CONTRATACION DE SERVICIO DE CATERING PARA REUNIONES DE LA DIRECCION DE ODONTOLOGIA, PROCESO , SNS-CCC-CP-2024-0026</t>
  </si>
  <si>
    <t>B1500002960</t>
  </si>
  <si>
    <t>B1500003973</t>
  </si>
  <si>
    <t>OFICINA GUBERNAMENTAL DE TECNOLOGIAS DE LA INFORMACION Y COMUNICACIÓN (OGTIC)</t>
  </si>
  <si>
    <t>ESPACIO QUE OCUPA LA DIRECCION ATENCION CIUDADANA, MES DE AGOSTO 2025</t>
  </si>
  <si>
    <t>B1500007937</t>
  </si>
  <si>
    <t>AGENCIA DE VIAJE MILENA TOURS, SRL</t>
  </si>
  <si>
    <t>SERVICIO DE HOSPEDAJE Y SALONES DE EVENTOS PARA EL SNS Y EL PROGRAMA 43 PROCESO:SNS-CCC-LPN-2024-0023</t>
  </si>
  <si>
    <t>B1500007970</t>
  </si>
  <si>
    <t>SERVICIOS DE HOSPEDAJE Y SALONES DE EVENTOS PARA EL SNS Y EL PROGRAMA 43 PROCESO:SNS-CCC-LPN-2024-0023</t>
  </si>
  <si>
    <t>B1500007988</t>
  </si>
  <si>
    <t>SERVICIO DE HOSPEDAJE Y SALONES DE EVENTOS PARA EL SNS Y EL PROGRAMA 43 PROCESO:SNS-CCC-CP-2024-0013</t>
  </si>
  <si>
    <t>B1500008000</t>
  </si>
  <si>
    <t>B1500008027</t>
  </si>
  <si>
    <t>B1500008047</t>
  </si>
  <si>
    <t>B1500008094</t>
  </si>
  <si>
    <t>SERVICIO DE HOSPEDAJE Y SALONES DE EVENTOS PARA EL SNS, PROGRAMA 43. PROCESO: SNS-CCC-LPN-2024-0023</t>
  </si>
  <si>
    <t>B1500008122</t>
  </si>
  <si>
    <t>B1500008181</t>
  </si>
  <si>
    <t>B1500008198</t>
  </si>
  <si>
    <t>B1500008202</t>
  </si>
  <si>
    <t>B1500008248</t>
  </si>
  <si>
    <t>B1500015117</t>
  </si>
  <si>
    <t>BIO NOVA, S. A.</t>
  </si>
  <si>
    <t>ADQUISICION DE LANCETAS PARA LOS HOSPITALES DE LA REGIONAL DE SALUD DEL ESTE, PROCESO, SRSE-CCC-LPN-2024-00002</t>
  </si>
  <si>
    <t>BS-0007216-2025</t>
  </si>
  <si>
    <t>SSP-SERVISALUD PRIMIUM, SRL</t>
  </si>
  <si>
    <t>ANTICIPO 20%,  SUMINISTRO E INSTALACIONES DE EQUIPOS MEDICOS HOSPITALARIOS PARA EL HOSPITAL TRAUMATOLOGICO 19 DE MARZO  TAIWAN DE AZUA, PROCESO SNS-CCC-LPN-2024-0029</t>
  </si>
  <si>
    <t>E450000000005</t>
  </si>
  <si>
    <t>CAMILO J. HURTADO C., INGENIEROS ASOC., SRL</t>
  </si>
  <si>
    <t>CUBICACION No. 4, REMOZAMIENTO Y AMPLIACION DEL HOSPITAL DR. JAIME SANCHEZ, BARAHONA, PROCESO SNS-CCC-LPN-2022-0033</t>
  </si>
  <si>
    <t>E450000000032</t>
  </si>
  <si>
    <t>SECURITY DEVELOPMENT CORPORATION, SS.SRL (SEDECORP)</t>
  </si>
  <si>
    <t>ADQUISICION, INTALACION E IMPLEMENTACION DE SISTEMA DE CONTROL DE VISITANTES PARA EL SNS.</t>
  </si>
  <si>
    <t>E450000000036</t>
  </si>
  <si>
    <t>GLOBAL MEDICA DOMINICANA, GMD</t>
  </si>
  <si>
    <t>SUMINISTRO E INSTALACION DE EQUIPAMIENTO MEDICO HOSPITALARIO PARA EL HOSPITAL TRAUMATOLOGICO 19 DE MARZO TAIWAN DE AZUA PROCESO: SNS-CCC-LPN-2024-0029</t>
  </si>
  <si>
    <t>E450000000038</t>
  </si>
  <si>
    <t>HOSPIFAR, SRL</t>
  </si>
  <si>
    <t>SUMINISTRO DE NUTRICION ENTERAL Y PARENTAL DEL 01 AL 15 DE MAYO 2025, PROCESO SNS-CCC-LPN-2025-0002</t>
  </si>
  <si>
    <t>E450000000123</t>
  </si>
  <si>
    <t>SUMINISTRO DE NUTRICION ENTERAL Y PARENTAL DEL PROGRAMA DE NUTRICION, PERIODO DEL 15 AL 31/05/2025. PROCESO SNS-PEEX-2025-0002</t>
  </si>
  <si>
    <t>E450000000125</t>
  </si>
  <si>
    <t>SUMINISTRO DE INSUMOS PARA BOMBAS DE INFUSION, SNS-LPN-2022-0006</t>
  </si>
  <si>
    <t>E450000000169</t>
  </si>
  <si>
    <t>TONER DEPOT MULTISERVICIOS EORG, SRL</t>
  </si>
  <si>
    <t>CONTRATACION DE SERVICIOS DE ALQUILER DE IMPRESORAS PARA EL SNS, PROCESO SNS-CCC-LPN-2025-0002</t>
  </si>
  <si>
    <t>E450000000192</t>
  </si>
  <si>
    <t>SUMINISTRO NUTRICION ENTERAL Y PARENTERAL DEL 01 AL 15 DE JUNIO 2025. SNS-CCC-PEEX-2025-0002</t>
  </si>
  <si>
    <t>E450000000193</t>
  </si>
  <si>
    <t>SUMINISTRO NUTRICION ENTERAL Y PARENTERAL DEL 16 DE JUNIO AL 30 DE JUNIO 2025, PROCESO SNS-CCC-PEEX-2025-0002</t>
  </si>
  <si>
    <t>E450000000196</t>
  </si>
  <si>
    <t>ADQUISICION DE INSUMO PARA BOMBA DE INFUSION CORRESP. AL MES DE JUNIO 2025</t>
  </si>
  <si>
    <t>E450000000890</t>
  </si>
  <si>
    <t>MACROTECH FARMACEUTICA, SRL</t>
  </si>
  <si>
    <t>KIT ESPECIAL PARA PACIENTES PERITONEAL DEL 01 AL 15 DE ABRIL 2025, PROCESO SNS-CCC-PEEX-2024-0001</t>
  </si>
  <si>
    <t>E450000000971</t>
  </si>
  <si>
    <t>NUTRICION ENTERAL Y PARENTAL DEL PROGRAMA DE NUTRICION , PERIODO 19 AL 25 DE MAYO 2025, PROCESO SNS-CCC-PEEX-2025-0002</t>
  </si>
  <si>
    <t>E450000001007</t>
  </si>
  <si>
    <t>SUMINISTRO DE NUTRICION ENTERAL Y PARENTAL, PROCESO SNS-CCC-PEEX-2025-0002</t>
  </si>
  <si>
    <t>E450000001023</t>
  </si>
  <si>
    <t>SUMINISTRO DE NUTRICION ENTERAL Y PARENTAL DEL PROGRAMA DE NUTRICION, PERIODO DEL 01 AL 08/06/2025. PROCESO: SNS-CCC-PEEX-2025-0002.</t>
  </si>
  <si>
    <t>E450000001066</t>
  </si>
  <si>
    <t>SUMINISTRO DE NUTRICION ENTERAL Y PARENTAL DEL PROGRAMA DE NUTRICION. PROCESO: SNS-CCC-PEEX-2025-0002</t>
  </si>
  <si>
    <t>E450000001067</t>
  </si>
  <si>
    <t>SUMINISTRO DE NUTRICION ENTERAL Y PARENTAL PROGRAMA DE NUTRICION, PERIODO DEL 16 AL 22/06/2025. PROCESO SNS-CCC-PEEX-2025-0002</t>
  </si>
  <si>
    <t>E450000001106</t>
  </si>
  <si>
    <t>SUMINISTRO NUTRICION ENTERAL Y PARENTERAL DEL 23 AL 30 DE JUNIO 2025, SNS-CCC-PEEX-2025-0002</t>
  </si>
  <si>
    <t>E450000001113</t>
  </si>
  <si>
    <t>SUMINISTRO NUTRICION ENTERAL Y PARENTERAL DEL 01 AL 06 DE JULIO 2025, SNS-CCC-PEEX-2025-0002</t>
  </si>
  <si>
    <t>E450000002300</t>
  </si>
  <si>
    <t>BIO NUCLEAR, S. A.</t>
  </si>
  <si>
    <t>SUMINISTRO INSUMOS E INTALACION BOMBA DE INFUSION, PROCESO SNS-LPN-2022-0006</t>
  </si>
  <si>
    <t>E450000003309</t>
  </si>
  <si>
    <t>SIGMA PETROLEUM CORP., S. A.</t>
  </si>
  <si>
    <t>TICKETS DE COMBUSTIBLE. PROCESO: SNS-CCC-LPN-2024-0020</t>
  </si>
  <si>
    <t>E450000006478</t>
  </si>
  <si>
    <t>CONTRATACION DE SERVICIOS PARA EL ABASTECIMIENTO DE REACTIVOS E INSUMOS, PROCESO: SNS-CCC-PEEX-2022-0016</t>
  </si>
  <si>
    <t>E450000006766</t>
  </si>
  <si>
    <t>SERVICIO DE SUMINISTRO DE INSUMOS E INSTALACION DE BOMBAS DE INFUSION EN DIFERENTES CENTROS DE SALUD. PROCESO: SNS-CCC-LPN-2022-0006.</t>
  </si>
  <si>
    <t>E450000006767</t>
  </si>
  <si>
    <t>E450000006894</t>
  </si>
  <si>
    <t>SERVICIOS DE SUMINISTROS E INSUMOS PARA BOMBAS DE INFUSION, JUNIO 2025. PROCESO: SNS-CCC-LPN-2022-0006.</t>
  </si>
  <si>
    <t>E450000006924</t>
  </si>
  <si>
    <t>CONTRATACION DE SERVICIOS PARA EL ABASTECIMIENTO DE REACTIVOS E INSUMOS PARA EQUIPOS BIOSYSTEMS PROCESO: SNS-CCC-PEEX-2022-0016</t>
  </si>
  <si>
    <t>E450000006962</t>
  </si>
  <si>
    <t>B1500000843</t>
  </si>
  <si>
    <t>ALQUILER PLANTA ELECTRICAS PARA DIFERENTES CENTROS DE SALUD A NIVEL NACIONAL, PROCESO: SNS-CCC-LPN-2024-00104.</t>
  </si>
  <si>
    <t>B1500000844</t>
  </si>
  <si>
    <t>B1500000845</t>
  </si>
  <si>
    <t>ALQUILER DE PLANTAS ELECTRICAS PARA DIFERENTES CENTROS DE SALUD A NIVEL NACIONAL , PROCESO:SNS-CCC-LPN-2024-0019.</t>
  </si>
  <si>
    <t>B1500000850</t>
  </si>
  <si>
    <t>MIVIER INVESTMENTS, SRL</t>
  </si>
  <si>
    <t>CUBICACION No. 4  REMOZAMIENTO Y READECUACION DEL CENTRO DE PRIMER NIVEL DE ATENCION Y OTROS, PROCESO SNS-CCC-LPN-2021-0014</t>
  </si>
  <si>
    <t>TOTAL GENERAL RD$</t>
  </si>
  <si>
    <t>No.</t>
  </si>
  <si>
    <t>FACTURA O COMPROBANTE</t>
  </si>
  <si>
    <t>MONTO FACTURA RD$</t>
  </si>
  <si>
    <t>MONTO PAGADO RD$</t>
  </si>
  <si>
    <t>MONTO PENDIENTE RD$</t>
  </si>
  <si>
    <t xml:space="preserve">FECHA  FIN DE FACTURA </t>
  </si>
  <si>
    <t>ESTADO</t>
  </si>
  <si>
    <t xml:space="preserve">Completado </t>
  </si>
  <si>
    <t>RELACION DE FACTURAS PAGADAS DEL 01 AL 31 DE AGOSTO 2025</t>
  </si>
  <si>
    <t xml:space="preserve"> </t>
  </si>
  <si>
    <t>Total TURENLACES , SRL</t>
  </si>
  <si>
    <t>Total TONER DEPOT MULTISERVICIOS EORG, SRL</t>
  </si>
  <si>
    <t>Total SSP-SERVISALUD PRIMIUM, SRL</t>
  </si>
  <si>
    <t>Total SIMBEL, SRL</t>
  </si>
  <si>
    <t>Total SIGMA PETROLEUM CORP., S. A.</t>
  </si>
  <si>
    <t>Total SELLADORES COBIAN, SRL</t>
  </si>
  <si>
    <t>Total SECURITY DEVELOPMENT CORPORATION, SS.SRL (SEDECORP)</t>
  </si>
  <si>
    <t>Total SALUD A TU ALCANCE, SRL</t>
  </si>
  <si>
    <t>Total RUSSOMAR SOLUCIONES VIALES, SRL</t>
  </si>
  <si>
    <t>Total ROMFER OFFICE STORE, SRL</t>
  </si>
  <si>
    <t>Total ROBERT ANDRES ROQUE CASTRO</t>
  </si>
  <si>
    <t>Total RED AGENCY SOCIAL MEDIA, SRL</t>
  </si>
  <si>
    <t>Total RC TECHNOLOGY, SRL</t>
  </si>
  <si>
    <t>Total PROCITROM, PROYECTOS CIVILES Y ELECTROMECANICOS, SRL</t>
  </si>
  <si>
    <t>Total PR INNOVATION, SRL</t>
  </si>
  <si>
    <t>Total PLANET MEDICAL SERVICES, SRL</t>
  </si>
  <si>
    <t>Total PEDRO MANUEL EMILIO CASALS GARCIA</t>
  </si>
  <si>
    <t>Total PABELLON DE LA FAMA DEL DEPORTE DOMINICANO</t>
  </si>
  <si>
    <t>Total OFICINA GUBERNAMENTAL DE TECNOLOGIAS DE LA INFORMACION Y COMUNICACIÓN (OGTIC)</t>
  </si>
  <si>
    <t>Total OBELCA, SRL</t>
  </si>
  <si>
    <t>Total MIVIER INVESTMENTS, SRL</t>
  </si>
  <si>
    <t>Total METROTEC, SRL</t>
  </si>
  <si>
    <t>Total MANOLO OZUNA</t>
  </si>
  <si>
    <t>Total MACROTECH FARMACEUTICA, SRL</t>
  </si>
  <si>
    <t>Total LITANG INVESTMENT, SRL</t>
  </si>
  <si>
    <t>Total LANNY RENT A CAR, SRL</t>
  </si>
  <si>
    <t>Total INVERSIONES YANG, SRL</t>
  </si>
  <si>
    <t>Total INVERSIONES KORALIA, SRL</t>
  </si>
  <si>
    <t>Total INVERSIONES CARBONIA, SRL</t>
  </si>
  <si>
    <t>Total INMOBILIARIA CABIVE,SRL</t>
  </si>
  <si>
    <t>Total INGENIEROS CONSULTORES ESPECIALIZADOS (INCONESA), SRL</t>
  </si>
  <si>
    <t>Total INGENIERIA &amp; CONSTRUCCIONES CIVILES, SRL (INCO)</t>
  </si>
  <si>
    <t>Total INCONSTA INMOBILIARIA Y CONSTRUCTORA TAVERAS CASTILLO, SRL</t>
  </si>
  <si>
    <t>Total IDENTIFICACIONES CORPORATIVAS, SRL</t>
  </si>
  <si>
    <t>Total HOSPIFAR, SRL</t>
  </si>
  <si>
    <t>Total GRUPO F &amp; e, SRL</t>
  </si>
  <si>
    <t>Total GLOBAL MEDICA DOMINICANA, GMD</t>
  </si>
  <si>
    <t>Total EVENTOS Y PRODUCCIONES JNANGUS, SRL</t>
  </si>
  <si>
    <t>Total ESTACION DE SERVICIOS CORAL, SRL</t>
  </si>
  <si>
    <t>Total ELECTROMEDICA, S. A.</t>
  </si>
  <si>
    <t>Total ELECTRO SERVICIOS REYES, SRL</t>
  </si>
  <si>
    <t>Total DIESEL EXTREMO, SRL</t>
  </si>
  <si>
    <t>Total DIARIO FINANCIERO MEDIA GROUP, SRL</t>
  </si>
  <si>
    <t>Total CONSULTORIAS Y ASESORIAS COTABLES, SRL</t>
  </si>
  <si>
    <t>Total CONSORCIO CIMAC</t>
  </si>
  <si>
    <t>Total CLINICA DENTAL DR. FRANCISCO NIN, EIRL</t>
  </si>
  <si>
    <t>Total CAROL EMELIN ESPINO HERNANDEZ</t>
  </si>
  <si>
    <t>Total CAMILO J. HURTADO C., INGENIEROS ASOC., SRL</t>
  </si>
  <si>
    <t>Total BRIBAE DOMINICANA, SRL</t>
  </si>
  <si>
    <t>Total BIO NUCLEAR, S. A.</t>
  </si>
  <si>
    <t>Total BIO NOVA, S. A.</t>
  </si>
  <si>
    <t>Total ALIMENTARY LAND JAGD, SRL</t>
  </si>
  <si>
    <t>Total AGENCIA DE VIAJE MILENA TOURS, SRL</t>
  </si>
  <si>
    <t>Total A FUEGO LENTO, SRL</t>
  </si>
  <si>
    <t>Licda. Altagracia Peña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</si>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</sst>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/mm/yyyy;@"/>
    <numFmt numFmtId="166" formatCode="&quot;$&quot;#,##0.00;[Red]\-&quot;$&quot;#,##0.00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14" fontId="2" fillId="2" borderId="0" xfId="0" applyNumberFormat="1" applyFont="1" applyFill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43" fontId="3" fillId="0" borderId="0" xfId="0" applyNumberFormat="1" applyFont="1"/>
    <xf numFmtId="0" fontId="5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2" applyFont="1" applyFill="1" applyBorder="1" applyAlignment="1">
      <alignment horizontal="center" vertical="center"/>
    </xf>
    <xf numFmtId="164" fontId="5" fillId="2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164" fontId="3" fillId="2" borderId="1" xfId="2" applyFont="1" applyFill="1" applyBorder="1" applyAlignment="1">
      <alignment horizontal="center" vertical="center" wrapText="1"/>
    </xf>
    <xf numFmtId="164" fontId="5" fillId="2" borderId="1" xfId="2" applyFont="1" applyFill="1" applyBorder="1" applyAlignment="1">
      <alignment horizontal="center" vertical="center"/>
    </xf>
    <xf numFmtId="164" fontId="2" fillId="2" borderId="0" xfId="1" applyFont="1" applyFill="1" applyAlignment="1">
      <alignment horizont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14" fontId="4" fillId="3" borderId="6" xfId="0" applyNumberFormat="1" applyFont="1" applyFill="1" applyBorder="1" applyAlignment="1">
      <alignment horizontal="center" vertical="center" wrapText="1"/>
    </xf>
    <xf numFmtId="164" fontId="4" fillId="3" borderId="6" xfId="2" applyFont="1" applyFill="1" applyBorder="1" applyAlignment="1">
      <alignment horizontal="center" vertical="center" wrapText="1"/>
    </xf>
    <xf numFmtId="164" fontId="4" fillId="3" borderId="9" xfId="2" applyFont="1" applyFill="1" applyBorder="1" applyAlignment="1">
      <alignment horizontal="center" vertical="center" wrapText="1"/>
    </xf>
    <xf numFmtId="164" fontId="2" fillId="3" borderId="9" xfId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 wrapText="1"/>
    </xf>
    <xf numFmtId="164" fontId="5" fillId="2" borderId="1" xfId="2" applyFont="1" applyFill="1" applyBorder="1" applyAlignment="1">
      <alignment vertical="center" wrapText="1"/>
    </xf>
    <xf numFmtId="164" fontId="3" fillId="2" borderId="1" xfId="1" applyFont="1" applyFill="1" applyBorder="1" applyAlignment="1">
      <alignment horizontal="center" vertical="center"/>
    </xf>
    <xf numFmtId="164" fontId="3" fillId="2" borderId="1" xfId="2" applyFont="1" applyFill="1" applyBorder="1" applyAlignment="1">
      <alignment vertical="center" wrapText="1"/>
    </xf>
    <xf numFmtId="43" fontId="3" fillId="0" borderId="0" xfId="0" applyNumberFormat="1" applyFont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wrapText="1"/>
    </xf>
    <xf numFmtId="0" fontId="7" fillId="3" borderId="6" xfId="0" applyFont="1" applyFill="1" applyBorder="1" applyAlignment="1">
      <alignment horizontal="center" wrapText="1"/>
    </xf>
    <xf numFmtId="164" fontId="2" fillId="3" borderId="6" xfId="2" applyFont="1" applyFill="1" applyBorder="1" applyAlignment="1">
      <alignment horizontal="center" vertical="center" wrapText="1"/>
    </xf>
    <xf numFmtId="164" fontId="2" fillId="3" borderId="6" xfId="2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vertical="center"/>
    </xf>
    <xf numFmtId="43" fontId="5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164" fontId="3" fillId="2" borderId="1" xfId="2" applyFont="1" applyFill="1" applyBorder="1" applyAlignment="1">
      <alignment horizontal="right" vertical="center" wrapText="1"/>
    </xf>
    <xf numFmtId="14" fontId="3" fillId="2" borderId="1" xfId="1" applyNumberFormat="1" applyFont="1" applyFill="1" applyBorder="1" applyAlignment="1">
      <alignment horizontal="center" vertical="center"/>
    </xf>
    <xf numFmtId="164" fontId="3" fillId="2" borderId="1" xfId="1" applyFont="1" applyFill="1" applyBorder="1" applyAlignment="1">
      <alignment horizontal="center" vertical="center" wrapText="1"/>
    </xf>
    <xf numFmtId="1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164" fontId="2" fillId="2" borderId="1" xfId="1" applyFont="1" applyFill="1" applyBorder="1" applyAlignment="1">
      <alignment horizontal="center" vertical="center" wrapText="1"/>
    </xf>
    <xf numFmtId="164" fontId="2" fillId="2" borderId="1" xfId="2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vertical="center"/>
    </xf>
    <xf numFmtId="43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2" fillId="2" borderId="1" xfId="2" applyFont="1" applyFill="1" applyBorder="1" applyAlignment="1">
      <alignment horizontal="center" vertical="center" wrapText="1"/>
    </xf>
    <xf numFmtId="164" fontId="4" fillId="2" borderId="1" xfId="2" applyFont="1" applyFill="1" applyBorder="1" applyAlignment="1">
      <alignment vertical="center" wrapText="1"/>
    </xf>
    <xf numFmtId="164" fontId="4" fillId="2" borderId="1" xfId="2" applyFont="1" applyFill="1" applyBorder="1" applyAlignment="1">
      <alignment horizontal="center" vertical="center" wrapText="1"/>
    </xf>
    <xf numFmtId="164" fontId="2" fillId="2" borderId="1" xfId="1" applyFont="1" applyFill="1" applyBorder="1" applyAlignment="1">
      <alignment horizontal="center" vertical="center"/>
    </xf>
    <xf numFmtId="164" fontId="2" fillId="2" borderId="8" xfId="1" applyFont="1" applyFill="1" applyBorder="1" applyAlignment="1">
      <alignment horizontal="center" vertical="center"/>
    </xf>
    <xf numFmtId="164" fontId="4" fillId="2" borderId="8" xfId="0" applyNumberFormat="1" applyFont="1" applyFill="1" applyBorder="1" applyAlignment="1">
      <alignment vertical="center"/>
    </xf>
    <xf numFmtId="43" fontId="4" fillId="2" borderId="8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64" fontId="2" fillId="3" borderId="6" xfId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center"/>
    </xf>
    <xf numFmtId="164" fontId="2" fillId="3" borderId="7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1" applyFont="1" applyAlignment="1">
      <alignment horizontal="center"/>
    </xf>
    <xf numFmtId="166" fontId="8" fillId="4" borderId="11" xfId="0" applyNumberFormat="1" applyFont="1" applyFill="1" applyBorder="1" applyAlignment="1">
      <alignment horizontal="center" vertical="top" wrapText="1" readingOrder="1"/>
    </xf>
    <xf numFmtId="0" fontId="3" fillId="0" borderId="12" xfId="0" applyFont="1" applyBorder="1"/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3">
    <cellStyle name="Millares" xfId="1" builtinId="3"/>
    <cellStyle name="Millares 2" xfId="2" xr:uid="{1BA2A4EE-30D3-4A67-9CB0-EC62776C83E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123824</xdr:colOff>
      <xdr:row>1</xdr:row>
      <xdr:rowOff>95251</xdr:rowOff>
    </xdr:from>
    <xdr:ext cx="2476501" cy="571500"/>
    <xdr:pic>
      <xdr:nvPicPr>
        <xdr:cNvPr id="3" name="Imagen 2">
          <a:extLst>
            <a:ext uri="{FF2B5EF4-FFF2-40B4-BE49-F238E27FC236}">
              <a16:creationId xmlns:a16="http://schemas.microsoft.com/office/drawing/2014/main" id="{923031A2-9B5D-4BD3-B83C-0A19E7067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4" y="285751"/>
          <a:ext cx="2476501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15DA4-4BB6-42FD-94DF-FB0EF380C981}">
  <dimension ref="A1:J181"/>
  <sheetViews>
    <sheetView tabSelected="1" topLeftCell="A163" zoomScaleNormal="100" workbookViewId="0">
      <selection activeCell="E165" sqref="E165"/>
    </sheetView>
  </sheetViews>
  <sheetFormatPr baseColWidth="10" defaultRowHeight="12.75" x14ac:dyDescent="0.2"/>
  <cols>
    <col min="1" max="1" width="3.5703125" style="5" bestFit="1" customWidth="1"/>
    <col min="2" max="2" width="15.140625" style="5" bestFit="1" customWidth="1"/>
    <col min="3" max="3" width="11.7109375" style="5" customWidth="1"/>
    <col min="4" max="4" width="41.7109375" style="5" customWidth="1"/>
    <col min="5" max="5" width="53.85546875" style="5" customWidth="1"/>
    <col min="6" max="7" width="15.5703125" style="5" bestFit="1" customWidth="1"/>
    <col min="8" max="8" width="13.5703125" style="6" customWidth="1"/>
    <col min="9" max="9" width="17" style="6" customWidth="1"/>
    <col min="10" max="10" width="12.7109375" style="6" customWidth="1"/>
    <col min="11" max="16384" width="11.42578125" style="5"/>
  </cols>
  <sheetData>
    <row r="1" spans="1:10" x14ac:dyDescent="0.2">
      <c r="A1" s="1"/>
      <c r="B1" s="2"/>
      <c r="C1" s="1"/>
      <c r="D1" s="1"/>
      <c r="E1" s="1"/>
      <c r="F1" s="3"/>
      <c r="G1" s="23"/>
      <c r="H1" s="3"/>
      <c r="I1" s="23"/>
      <c r="J1" s="4"/>
    </row>
    <row r="2" spans="1:10" x14ac:dyDescent="0.2">
      <c r="A2" s="1"/>
      <c r="B2" s="2"/>
      <c r="C2" s="1"/>
      <c r="D2" s="1"/>
      <c r="E2" s="1"/>
      <c r="F2" s="3"/>
      <c r="G2" s="23"/>
      <c r="H2" s="3"/>
      <c r="I2" s="23"/>
      <c r="J2" s="4"/>
    </row>
    <row r="3" spans="1:10" x14ac:dyDescent="0.2">
      <c r="A3" s="1"/>
      <c r="B3" s="2"/>
      <c r="C3" s="1"/>
      <c r="D3" s="1"/>
      <c r="E3" s="1"/>
      <c r="F3" s="3"/>
      <c r="G3" s="23"/>
      <c r="H3" s="3"/>
      <c r="I3" s="23"/>
      <c r="J3" s="4"/>
    </row>
    <row r="4" spans="1:10" x14ac:dyDescent="0.2">
      <c r="A4" s="1"/>
      <c r="B4" s="2"/>
      <c r="C4" s="1"/>
      <c r="D4" s="1"/>
      <c r="E4" s="1"/>
      <c r="F4" s="3"/>
      <c r="G4" s="23"/>
      <c r="H4" s="3"/>
      <c r="I4" s="23"/>
      <c r="J4" s="4"/>
    </row>
    <row r="5" spans="1:10" x14ac:dyDescent="0.2">
      <c r="A5" s="1"/>
      <c r="B5" s="2"/>
      <c r="C5" s="1"/>
      <c r="D5" s="1"/>
      <c r="E5" s="1"/>
      <c r="F5" s="3"/>
      <c r="G5" s="23"/>
      <c r="H5" s="3"/>
      <c r="I5" s="23"/>
      <c r="J5" s="4"/>
    </row>
    <row r="6" spans="1:10" ht="13.5" thickBot="1" x14ac:dyDescent="0.25">
      <c r="A6" s="1"/>
      <c r="B6" s="2"/>
      <c r="C6" s="1"/>
      <c r="D6" s="1"/>
      <c r="E6" s="1"/>
      <c r="F6" s="3"/>
      <c r="G6" s="23"/>
      <c r="H6" s="3"/>
      <c r="I6" s="23"/>
      <c r="J6" s="4"/>
    </row>
    <row r="7" spans="1:10" ht="30" customHeight="1" thickBot="1" x14ac:dyDescent="0.25">
      <c r="A7" s="80" t="s">
        <v>252</v>
      </c>
      <c r="B7" s="81"/>
      <c r="C7" s="81"/>
      <c r="D7" s="81"/>
      <c r="E7" s="81"/>
      <c r="F7" s="81"/>
      <c r="G7" s="81"/>
      <c r="H7" s="81"/>
      <c r="I7" s="81"/>
      <c r="J7" s="82"/>
    </row>
    <row r="8" spans="1:10" ht="30" customHeight="1" thickBot="1" x14ac:dyDescent="0.25">
      <c r="A8" s="24" t="s">
        <v>244</v>
      </c>
      <c r="B8" s="25" t="s">
        <v>245</v>
      </c>
      <c r="C8" s="26" t="s">
        <v>0</v>
      </c>
      <c r="D8" s="27" t="s">
        <v>1</v>
      </c>
      <c r="E8" s="25" t="s">
        <v>2</v>
      </c>
      <c r="F8" s="28" t="s">
        <v>246</v>
      </c>
      <c r="G8" s="28" t="s">
        <v>247</v>
      </c>
      <c r="H8" s="28" t="s">
        <v>248</v>
      </c>
      <c r="I8" s="29" t="s">
        <v>249</v>
      </c>
      <c r="J8" s="30" t="s">
        <v>250</v>
      </c>
    </row>
    <row r="9" spans="1:10" s="17" customFormat="1" ht="50.1" customHeight="1" x14ac:dyDescent="0.25">
      <c r="A9" s="75">
        <v>1</v>
      </c>
      <c r="B9" s="10" t="s">
        <v>147</v>
      </c>
      <c r="C9" s="9">
        <v>45840</v>
      </c>
      <c r="D9" s="11" t="s">
        <v>148</v>
      </c>
      <c r="E9" s="11" t="s">
        <v>149</v>
      </c>
      <c r="F9" s="12">
        <v>46499.67</v>
      </c>
      <c r="G9" s="41">
        <f>+F9</f>
        <v>46499.67</v>
      </c>
      <c r="H9" s="42">
        <f>+F9-G9</f>
        <v>0</v>
      </c>
      <c r="I9" s="14" t="s">
        <v>17</v>
      </c>
      <c r="J9" s="76" t="s">
        <v>251</v>
      </c>
    </row>
    <row r="10" spans="1:10" s="17" customFormat="1" ht="50.1" customHeight="1" x14ac:dyDescent="0.25">
      <c r="A10" s="75">
        <v>2</v>
      </c>
      <c r="B10" s="10" t="s">
        <v>150</v>
      </c>
      <c r="C10" s="9">
        <v>45840</v>
      </c>
      <c r="D10" s="11" t="s">
        <v>148</v>
      </c>
      <c r="E10" s="11" t="s">
        <v>149</v>
      </c>
      <c r="F10" s="12">
        <v>46799.51</v>
      </c>
      <c r="G10" s="41">
        <f>+F10</f>
        <v>46799.51</v>
      </c>
      <c r="H10" s="42">
        <f>+F10-G10</f>
        <v>0</v>
      </c>
      <c r="I10" s="14" t="s">
        <v>17</v>
      </c>
      <c r="J10" s="76" t="s">
        <v>251</v>
      </c>
    </row>
    <row r="11" spans="1:10" s="17" customFormat="1" ht="50.1" customHeight="1" x14ac:dyDescent="0.25">
      <c r="A11" s="75" t="s">
        <v>253</v>
      </c>
      <c r="B11" s="10"/>
      <c r="C11" s="9"/>
      <c r="D11" s="50" t="s">
        <v>307</v>
      </c>
      <c r="E11" s="50"/>
      <c r="F11" s="56">
        <f>SUBTOTAL(9,F9:F10)</f>
        <v>93299.18</v>
      </c>
      <c r="G11" s="57">
        <f>SUBTOTAL(9,G9:G10)</f>
        <v>93299.18</v>
      </c>
      <c r="H11" s="58">
        <f>SUBTOTAL(9,H9:H10)</f>
        <v>0</v>
      </c>
      <c r="I11" s="59"/>
      <c r="J11" s="77"/>
    </row>
    <row r="12" spans="1:10" s="43" customFormat="1" ht="50.1" customHeight="1" x14ac:dyDescent="0.25">
      <c r="A12" s="75">
        <v>3</v>
      </c>
      <c r="B12" s="8" t="s">
        <v>154</v>
      </c>
      <c r="C12" s="16">
        <v>45797</v>
      </c>
      <c r="D12" s="11" t="s">
        <v>155</v>
      </c>
      <c r="E12" s="11" t="s">
        <v>156</v>
      </c>
      <c r="F12" s="21">
        <v>279551.81</v>
      </c>
      <c r="G12" s="41">
        <f t="shared" ref="G12:G23" si="0">+F12</f>
        <v>279551.81</v>
      </c>
      <c r="H12" s="42">
        <f t="shared" ref="H12:H23" si="1">+F12-G12</f>
        <v>0</v>
      </c>
      <c r="I12" s="14" t="s">
        <v>17</v>
      </c>
      <c r="J12" s="76" t="s">
        <v>251</v>
      </c>
    </row>
    <row r="13" spans="1:10" s="17" customFormat="1" ht="50.1" customHeight="1" x14ac:dyDescent="0.25">
      <c r="A13" s="75">
        <v>4</v>
      </c>
      <c r="B13" s="8" t="s">
        <v>157</v>
      </c>
      <c r="C13" s="16">
        <v>45800</v>
      </c>
      <c r="D13" s="11" t="s">
        <v>155</v>
      </c>
      <c r="E13" s="11" t="s">
        <v>158</v>
      </c>
      <c r="F13" s="21">
        <v>316001.48</v>
      </c>
      <c r="G13" s="41">
        <f t="shared" si="0"/>
        <v>316001.48</v>
      </c>
      <c r="H13" s="42">
        <f t="shared" si="1"/>
        <v>0</v>
      </c>
      <c r="I13" s="14" t="s">
        <v>17</v>
      </c>
      <c r="J13" s="76" t="s">
        <v>251</v>
      </c>
    </row>
    <row r="14" spans="1:10" s="17" customFormat="1" ht="50.1" customHeight="1" x14ac:dyDescent="0.25">
      <c r="A14" s="75">
        <v>5</v>
      </c>
      <c r="B14" s="11" t="s">
        <v>159</v>
      </c>
      <c r="C14" s="16">
        <v>45804</v>
      </c>
      <c r="D14" s="11" t="s">
        <v>155</v>
      </c>
      <c r="E14" s="11" t="s">
        <v>160</v>
      </c>
      <c r="F14" s="34">
        <v>68419.66</v>
      </c>
      <c r="G14" s="41">
        <f t="shared" si="0"/>
        <v>68419.66</v>
      </c>
      <c r="H14" s="42">
        <f t="shared" si="1"/>
        <v>0</v>
      </c>
      <c r="I14" s="14" t="s">
        <v>17</v>
      </c>
      <c r="J14" s="76" t="s">
        <v>251</v>
      </c>
    </row>
    <row r="15" spans="1:10" s="44" customFormat="1" ht="50.1" customHeight="1" x14ac:dyDescent="0.25">
      <c r="A15" s="75">
        <v>6</v>
      </c>
      <c r="B15" s="8" t="s">
        <v>161</v>
      </c>
      <c r="C15" s="16">
        <v>45850</v>
      </c>
      <c r="D15" s="11" t="s">
        <v>155</v>
      </c>
      <c r="E15" s="11" t="s">
        <v>158</v>
      </c>
      <c r="F15" s="21">
        <v>13919.98</v>
      </c>
      <c r="G15" s="41">
        <f t="shared" si="0"/>
        <v>13919.98</v>
      </c>
      <c r="H15" s="42">
        <f t="shared" si="1"/>
        <v>0</v>
      </c>
      <c r="I15" s="14" t="s">
        <v>17</v>
      </c>
      <c r="J15" s="76" t="s">
        <v>251</v>
      </c>
    </row>
    <row r="16" spans="1:10" s="17" customFormat="1" ht="50.1" customHeight="1" x14ac:dyDescent="0.25">
      <c r="A16" s="75">
        <v>7</v>
      </c>
      <c r="B16" s="15" t="s">
        <v>162</v>
      </c>
      <c r="C16" s="20">
        <v>45808</v>
      </c>
      <c r="D16" s="11" t="s">
        <v>155</v>
      </c>
      <c r="E16" s="11" t="s">
        <v>158</v>
      </c>
      <c r="F16" s="13">
        <v>31752</v>
      </c>
      <c r="G16" s="41">
        <f t="shared" si="0"/>
        <v>31752</v>
      </c>
      <c r="H16" s="42">
        <f t="shared" si="1"/>
        <v>0</v>
      </c>
      <c r="I16" s="14" t="s">
        <v>17</v>
      </c>
      <c r="J16" s="76" t="s">
        <v>251</v>
      </c>
    </row>
    <row r="17" spans="1:10" s="17" customFormat="1" ht="50.1" customHeight="1" x14ac:dyDescent="0.25">
      <c r="A17" s="75">
        <v>8</v>
      </c>
      <c r="B17" s="8" t="s">
        <v>163</v>
      </c>
      <c r="C17" s="20">
        <v>45812</v>
      </c>
      <c r="D17" s="11" t="s">
        <v>155</v>
      </c>
      <c r="E17" s="11" t="s">
        <v>158</v>
      </c>
      <c r="F17" s="13">
        <v>187025.76</v>
      </c>
      <c r="G17" s="41">
        <f t="shared" si="0"/>
        <v>187025.76</v>
      </c>
      <c r="H17" s="42">
        <f t="shared" si="1"/>
        <v>0</v>
      </c>
      <c r="I17" s="14" t="s">
        <v>17</v>
      </c>
      <c r="J17" s="76" t="s">
        <v>251</v>
      </c>
    </row>
    <row r="18" spans="1:10" s="17" customFormat="1" ht="50.1" customHeight="1" x14ac:dyDescent="0.25">
      <c r="A18" s="75">
        <v>9</v>
      </c>
      <c r="B18" s="10" t="s">
        <v>164</v>
      </c>
      <c r="C18" s="9">
        <v>45821</v>
      </c>
      <c r="D18" s="11" t="s">
        <v>155</v>
      </c>
      <c r="E18" s="8" t="s">
        <v>165</v>
      </c>
      <c r="F18" s="12">
        <v>284143.8</v>
      </c>
      <c r="G18" s="41">
        <f t="shared" si="0"/>
        <v>284143.8</v>
      </c>
      <c r="H18" s="42">
        <f t="shared" si="1"/>
        <v>0</v>
      </c>
      <c r="I18" s="14" t="s">
        <v>17</v>
      </c>
      <c r="J18" s="76" t="s">
        <v>251</v>
      </c>
    </row>
    <row r="19" spans="1:10" s="17" customFormat="1" ht="50.1" customHeight="1" x14ac:dyDescent="0.25">
      <c r="A19" s="75">
        <v>10</v>
      </c>
      <c r="B19" s="10" t="s">
        <v>166</v>
      </c>
      <c r="C19" s="9">
        <v>45829</v>
      </c>
      <c r="D19" s="11" t="s">
        <v>155</v>
      </c>
      <c r="E19" s="11" t="s">
        <v>158</v>
      </c>
      <c r="F19" s="12">
        <v>15750</v>
      </c>
      <c r="G19" s="41">
        <f t="shared" si="0"/>
        <v>15750</v>
      </c>
      <c r="H19" s="42">
        <f t="shared" si="1"/>
        <v>0</v>
      </c>
      <c r="I19" s="14" t="s">
        <v>17</v>
      </c>
      <c r="J19" s="76" t="s">
        <v>251</v>
      </c>
    </row>
    <row r="20" spans="1:10" s="43" customFormat="1" ht="50.1" customHeight="1" x14ac:dyDescent="0.25">
      <c r="A20" s="75">
        <v>11</v>
      </c>
      <c r="B20" s="8" t="s">
        <v>167</v>
      </c>
      <c r="C20" s="15">
        <v>45845</v>
      </c>
      <c r="D20" s="11" t="s">
        <v>155</v>
      </c>
      <c r="E20" s="8" t="s">
        <v>165</v>
      </c>
      <c r="F20" s="13">
        <v>16520</v>
      </c>
      <c r="G20" s="41">
        <f t="shared" si="0"/>
        <v>16520</v>
      </c>
      <c r="H20" s="42">
        <f t="shared" si="1"/>
        <v>0</v>
      </c>
      <c r="I20" s="14" t="s">
        <v>17</v>
      </c>
      <c r="J20" s="76" t="s">
        <v>251</v>
      </c>
    </row>
    <row r="21" spans="1:10" s="17" customFormat="1" ht="50.1" customHeight="1" x14ac:dyDescent="0.25">
      <c r="A21" s="75">
        <v>12</v>
      </c>
      <c r="B21" s="8" t="s">
        <v>168</v>
      </c>
      <c r="C21" s="16">
        <v>45847</v>
      </c>
      <c r="D21" s="11" t="s">
        <v>155</v>
      </c>
      <c r="E21" s="8" t="s">
        <v>165</v>
      </c>
      <c r="F21" s="21">
        <v>196514.78</v>
      </c>
      <c r="G21" s="41">
        <f t="shared" si="0"/>
        <v>196514.78</v>
      </c>
      <c r="H21" s="42">
        <f t="shared" si="1"/>
        <v>0</v>
      </c>
      <c r="I21" s="14" t="s">
        <v>17</v>
      </c>
      <c r="J21" s="76" t="s">
        <v>251</v>
      </c>
    </row>
    <row r="22" spans="1:10" s="17" customFormat="1" ht="50.1" customHeight="1" x14ac:dyDescent="0.25">
      <c r="A22" s="75">
        <v>13</v>
      </c>
      <c r="B22" s="8" t="s">
        <v>169</v>
      </c>
      <c r="C22" s="16">
        <v>45847</v>
      </c>
      <c r="D22" s="11" t="s">
        <v>155</v>
      </c>
      <c r="E22" s="8" t="s">
        <v>165</v>
      </c>
      <c r="F22" s="21">
        <v>23760.48</v>
      </c>
      <c r="G22" s="41">
        <f t="shared" si="0"/>
        <v>23760.48</v>
      </c>
      <c r="H22" s="42">
        <f t="shared" si="1"/>
        <v>0</v>
      </c>
      <c r="I22" s="14" t="s">
        <v>17</v>
      </c>
      <c r="J22" s="76" t="s">
        <v>251</v>
      </c>
    </row>
    <row r="23" spans="1:10" s="17" customFormat="1" ht="50.1" customHeight="1" x14ac:dyDescent="0.25">
      <c r="A23" s="75">
        <v>14</v>
      </c>
      <c r="B23" s="8" t="s">
        <v>170</v>
      </c>
      <c r="C23" s="16">
        <v>45859</v>
      </c>
      <c r="D23" s="11" t="s">
        <v>155</v>
      </c>
      <c r="E23" s="8" t="s">
        <v>165</v>
      </c>
      <c r="F23" s="21">
        <v>178545.92000000001</v>
      </c>
      <c r="G23" s="41">
        <f t="shared" si="0"/>
        <v>178545.92000000001</v>
      </c>
      <c r="H23" s="42">
        <f t="shared" si="1"/>
        <v>0</v>
      </c>
      <c r="I23" s="14" t="s">
        <v>17</v>
      </c>
      <c r="J23" s="76" t="s">
        <v>251</v>
      </c>
    </row>
    <row r="24" spans="1:10" s="17" customFormat="1" ht="50.1" customHeight="1" x14ac:dyDescent="0.25">
      <c r="A24" s="75"/>
      <c r="B24" s="8"/>
      <c r="C24" s="16"/>
      <c r="D24" s="50" t="s">
        <v>306</v>
      </c>
      <c r="E24" s="51"/>
      <c r="F24" s="60">
        <f>SUBTOTAL(9,F12:F23)</f>
        <v>1611905.67</v>
      </c>
      <c r="G24" s="57">
        <f>SUBTOTAL(9,G12:G23)</f>
        <v>1611905.67</v>
      </c>
      <c r="H24" s="58">
        <f>SUBTOTAL(9,H12:H23)</f>
        <v>0</v>
      </c>
      <c r="I24" s="59"/>
      <c r="J24" s="77"/>
    </row>
    <row r="25" spans="1:10" s="43" customFormat="1" ht="50.1" customHeight="1" x14ac:dyDescent="0.25">
      <c r="A25" s="75">
        <v>15</v>
      </c>
      <c r="B25" s="8" t="s">
        <v>59</v>
      </c>
      <c r="C25" s="20">
        <v>45838</v>
      </c>
      <c r="D25" s="8" t="s">
        <v>60</v>
      </c>
      <c r="E25" s="8" t="s">
        <v>61</v>
      </c>
      <c r="F25" s="32">
        <v>18962.599999999999</v>
      </c>
      <c r="G25" s="41">
        <f>+F25</f>
        <v>18962.599999999999</v>
      </c>
      <c r="H25" s="42">
        <f>+F25-G25</f>
        <v>0</v>
      </c>
      <c r="I25" s="14" t="s">
        <v>17</v>
      </c>
      <c r="J25" s="76" t="s">
        <v>251</v>
      </c>
    </row>
    <row r="26" spans="1:10" s="43" customFormat="1" ht="50.1" customHeight="1" x14ac:dyDescent="0.25">
      <c r="A26" s="75"/>
      <c r="B26" s="8"/>
      <c r="C26" s="20"/>
      <c r="D26" s="51" t="s">
        <v>305</v>
      </c>
      <c r="E26" s="51"/>
      <c r="F26" s="61">
        <f>SUBTOTAL(9,F25:F25)</f>
        <v>18962.599999999999</v>
      </c>
      <c r="G26" s="57">
        <f>SUBTOTAL(9,G25:G25)</f>
        <v>18962.599999999999</v>
      </c>
      <c r="H26" s="58">
        <f>SUBTOTAL(9,H25:H25)</f>
        <v>0</v>
      </c>
      <c r="I26" s="59"/>
      <c r="J26" s="77"/>
    </row>
    <row r="27" spans="1:10" s="43" customFormat="1" ht="50.1" customHeight="1" x14ac:dyDescent="0.25">
      <c r="A27" s="75">
        <v>16</v>
      </c>
      <c r="B27" s="8" t="s">
        <v>171</v>
      </c>
      <c r="C27" s="20">
        <v>45524</v>
      </c>
      <c r="D27" s="8" t="s">
        <v>172</v>
      </c>
      <c r="E27" s="8" t="s">
        <v>173</v>
      </c>
      <c r="F27" s="32">
        <v>184080</v>
      </c>
      <c r="G27" s="41">
        <f>+F27</f>
        <v>184080</v>
      </c>
      <c r="H27" s="42">
        <f>+F27-G27</f>
        <v>0</v>
      </c>
      <c r="I27" s="14" t="s">
        <v>17</v>
      </c>
      <c r="J27" s="76" t="s">
        <v>251</v>
      </c>
    </row>
    <row r="28" spans="1:10" s="43" customFormat="1" ht="50.1" customHeight="1" x14ac:dyDescent="0.25">
      <c r="A28" s="75"/>
      <c r="B28" s="8"/>
      <c r="C28" s="20"/>
      <c r="D28" s="51" t="s">
        <v>304</v>
      </c>
      <c r="E28" s="51"/>
      <c r="F28" s="61">
        <f>SUBTOTAL(9,F27:F27)</f>
        <v>184080</v>
      </c>
      <c r="G28" s="57">
        <f>SUBTOTAL(9,G27:G27)</f>
        <v>184080</v>
      </c>
      <c r="H28" s="58">
        <f>SUBTOTAL(9,H27:H27)</f>
        <v>0</v>
      </c>
      <c r="I28" s="59"/>
      <c r="J28" s="77"/>
    </row>
    <row r="29" spans="1:10" s="18" customFormat="1" ht="50.1" customHeight="1" x14ac:dyDescent="0.25">
      <c r="A29" s="75">
        <v>17</v>
      </c>
      <c r="B29" s="14" t="s">
        <v>219</v>
      </c>
      <c r="C29" s="15">
        <v>45548</v>
      </c>
      <c r="D29" s="11" t="s">
        <v>220</v>
      </c>
      <c r="E29" s="8" t="s">
        <v>221</v>
      </c>
      <c r="F29" s="22">
        <v>304440</v>
      </c>
      <c r="G29" s="41">
        <f t="shared" ref="G29:G35" si="2">+F29</f>
        <v>304440</v>
      </c>
      <c r="H29" s="42">
        <f t="shared" ref="H29:H35" si="3">+F29-G29</f>
        <v>0</v>
      </c>
      <c r="I29" s="14" t="s">
        <v>17</v>
      </c>
      <c r="J29" s="76" t="s">
        <v>251</v>
      </c>
    </row>
    <row r="30" spans="1:10" s="18" customFormat="1" ht="50.1" customHeight="1" x14ac:dyDescent="0.25">
      <c r="A30" s="75">
        <v>18</v>
      </c>
      <c r="B30" s="10" t="s">
        <v>225</v>
      </c>
      <c r="C30" s="9">
        <v>45817</v>
      </c>
      <c r="D30" s="11" t="s">
        <v>220</v>
      </c>
      <c r="E30" s="49" t="s">
        <v>226</v>
      </c>
      <c r="F30" s="12">
        <v>4452871</v>
      </c>
      <c r="G30" s="41">
        <f t="shared" si="2"/>
        <v>4452871</v>
      </c>
      <c r="H30" s="42">
        <f t="shared" si="3"/>
        <v>0</v>
      </c>
      <c r="I30" s="14" t="s">
        <v>17</v>
      </c>
      <c r="J30" s="76" t="s">
        <v>251</v>
      </c>
    </row>
    <row r="31" spans="1:10" s="43" customFormat="1" ht="50.1" customHeight="1" x14ac:dyDescent="0.25">
      <c r="A31" s="75">
        <v>19</v>
      </c>
      <c r="B31" s="8" t="s">
        <v>227</v>
      </c>
      <c r="C31" s="20">
        <v>45835</v>
      </c>
      <c r="D31" s="11" t="s">
        <v>220</v>
      </c>
      <c r="E31" s="8" t="s">
        <v>228</v>
      </c>
      <c r="F31" s="13">
        <v>1075098</v>
      </c>
      <c r="G31" s="41">
        <f t="shared" si="2"/>
        <v>1075098</v>
      </c>
      <c r="H31" s="42">
        <f t="shared" si="3"/>
        <v>0</v>
      </c>
      <c r="I31" s="14" t="s">
        <v>17</v>
      </c>
      <c r="J31" s="76" t="s">
        <v>251</v>
      </c>
    </row>
    <row r="32" spans="1:10" s="43" customFormat="1" ht="50.1" customHeight="1" x14ac:dyDescent="0.25">
      <c r="A32" s="75">
        <v>20</v>
      </c>
      <c r="B32" s="8" t="s">
        <v>229</v>
      </c>
      <c r="C32" s="20">
        <v>45835</v>
      </c>
      <c r="D32" s="11" t="s">
        <v>220</v>
      </c>
      <c r="E32" s="8" t="s">
        <v>228</v>
      </c>
      <c r="F32" s="12">
        <v>2580978.6</v>
      </c>
      <c r="G32" s="41">
        <f t="shared" si="2"/>
        <v>2580978.6</v>
      </c>
      <c r="H32" s="42">
        <f t="shared" si="3"/>
        <v>0</v>
      </c>
      <c r="I32" s="14" t="s">
        <v>17</v>
      </c>
      <c r="J32" s="76" t="s">
        <v>251</v>
      </c>
    </row>
    <row r="33" spans="1:10" s="43" customFormat="1" ht="50.1" customHeight="1" x14ac:dyDescent="0.25">
      <c r="A33" s="75">
        <v>21</v>
      </c>
      <c r="B33" s="8" t="s">
        <v>230</v>
      </c>
      <c r="C33" s="16">
        <v>45841</v>
      </c>
      <c r="D33" s="11" t="s">
        <v>220</v>
      </c>
      <c r="E33" s="11" t="s">
        <v>231</v>
      </c>
      <c r="F33" s="21">
        <v>237180</v>
      </c>
      <c r="G33" s="41">
        <f t="shared" si="2"/>
        <v>237180</v>
      </c>
      <c r="H33" s="42">
        <f t="shared" si="3"/>
        <v>0</v>
      </c>
      <c r="I33" s="14" t="s">
        <v>17</v>
      </c>
      <c r="J33" s="76" t="s">
        <v>251</v>
      </c>
    </row>
    <row r="34" spans="1:10" s="43" customFormat="1" ht="50.1" customHeight="1" x14ac:dyDescent="0.25">
      <c r="A34" s="75">
        <v>22</v>
      </c>
      <c r="B34" s="8" t="s">
        <v>232</v>
      </c>
      <c r="C34" s="16">
        <v>45842</v>
      </c>
      <c r="D34" s="11" t="s">
        <v>220</v>
      </c>
      <c r="E34" s="11" t="s">
        <v>233</v>
      </c>
      <c r="F34" s="21">
        <v>10999286.140000001</v>
      </c>
      <c r="G34" s="41">
        <f t="shared" si="2"/>
        <v>10999286.140000001</v>
      </c>
      <c r="H34" s="42">
        <f t="shared" si="3"/>
        <v>0</v>
      </c>
      <c r="I34" s="14" t="s">
        <v>17</v>
      </c>
      <c r="J34" s="76" t="s">
        <v>251</v>
      </c>
    </row>
    <row r="35" spans="1:10" s="43" customFormat="1" ht="50.1" customHeight="1" x14ac:dyDescent="0.25">
      <c r="A35" s="75">
        <v>23</v>
      </c>
      <c r="B35" s="8" t="s">
        <v>234</v>
      </c>
      <c r="C35" s="16">
        <v>45847</v>
      </c>
      <c r="D35" s="11" t="s">
        <v>220</v>
      </c>
      <c r="E35" s="11" t="s">
        <v>233</v>
      </c>
      <c r="F35" s="21">
        <v>632589</v>
      </c>
      <c r="G35" s="41">
        <f t="shared" si="2"/>
        <v>632589</v>
      </c>
      <c r="H35" s="42">
        <f t="shared" si="3"/>
        <v>0</v>
      </c>
      <c r="I35" s="14" t="s">
        <v>17</v>
      </c>
      <c r="J35" s="76" t="s">
        <v>251</v>
      </c>
    </row>
    <row r="36" spans="1:10" s="43" customFormat="1" ht="50.1" customHeight="1" x14ac:dyDescent="0.25">
      <c r="A36" s="75"/>
      <c r="B36" s="8"/>
      <c r="C36" s="16"/>
      <c r="D36" s="50" t="s">
        <v>303</v>
      </c>
      <c r="E36" s="50"/>
      <c r="F36" s="60">
        <f>SUBTOTAL(9,F29:F35)</f>
        <v>20282442.740000002</v>
      </c>
      <c r="G36" s="57">
        <f>SUBTOTAL(9,G29:G35)</f>
        <v>20282442.740000002</v>
      </c>
      <c r="H36" s="58">
        <f>SUBTOTAL(9,H29:H35)</f>
        <v>0</v>
      </c>
      <c r="I36" s="59"/>
      <c r="J36" s="77"/>
    </row>
    <row r="37" spans="1:10" s="43" customFormat="1" ht="50.1" customHeight="1" x14ac:dyDescent="0.25">
      <c r="A37" s="75">
        <v>24</v>
      </c>
      <c r="B37" s="8" t="s">
        <v>6</v>
      </c>
      <c r="C37" s="31">
        <v>45566</v>
      </c>
      <c r="D37" s="8" t="s">
        <v>7</v>
      </c>
      <c r="E37" s="8" t="s">
        <v>8</v>
      </c>
      <c r="F37" s="13">
        <v>2916517.5</v>
      </c>
      <c r="G37" s="41">
        <f>+F37</f>
        <v>2916517.5</v>
      </c>
      <c r="H37" s="42">
        <f>+F37-G37</f>
        <v>0</v>
      </c>
      <c r="I37" s="14" t="s">
        <v>17</v>
      </c>
      <c r="J37" s="76" t="s">
        <v>251</v>
      </c>
    </row>
    <row r="38" spans="1:10" s="43" customFormat="1" ht="50.1" customHeight="1" x14ac:dyDescent="0.25">
      <c r="A38" s="75"/>
      <c r="B38" s="8"/>
      <c r="C38" s="31"/>
      <c r="D38" s="51" t="s">
        <v>302</v>
      </c>
      <c r="E38" s="51"/>
      <c r="F38" s="62">
        <f>SUBTOTAL(9,F37:F37)</f>
        <v>2916517.5</v>
      </c>
      <c r="G38" s="57">
        <f>SUBTOTAL(9,G37:G37)</f>
        <v>2916517.5</v>
      </c>
      <c r="H38" s="58">
        <f>SUBTOTAL(9,H37:H37)</f>
        <v>0</v>
      </c>
      <c r="I38" s="59"/>
      <c r="J38" s="77"/>
    </row>
    <row r="39" spans="1:10" s="43" customFormat="1" ht="50.1" customHeight="1" x14ac:dyDescent="0.25">
      <c r="A39" s="75">
        <v>25</v>
      </c>
      <c r="B39" s="8" t="s">
        <v>177</v>
      </c>
      <c r="C39" s="20">
        <v>45856</v>
      </c>
      <c r="D39" s="8" t="s">
        <v>178</v>
      </c>
      <c r="E39" s="8" t="s">
        <v>179</v>
      </c>
      <c r="F39" s="13">
        <v>53386020.560000002</v>
      </c>
      <c r="G39" s="41">
        <f>+F39</f>
        <v>53386020.560000002</v>
      </c>
      <c r="H39" s="42">
        <f>+F39-G39</f>
        <v>0</v>
      </c>
      <c r="I39" s="14" t="s">
        <v>17</v>
      </c>
      <c r="J39" s="76" t="s">
        <v>251</v>
      </c>
    </row>
    <row r="40" spans="1:10" s="43" customFormat="1" ht="50.1" customHeight="1" x14ac:dyDescent="0.25">
      <c r="A40" s="75"/>
      <c r="B40" s="8"/>
      <c r="C40" s="20"/>
      <c r="D40" s="51" t="s">
        <v>301</v>
      </c>
      <c r="E40" s="51"/>
      <c r="F40" s="62">
        <f>SUBTOTAL(9,F39:F39)</f>
        <v>53386020.560000002</v>
      </c>
      <c r="G40" s="57">
        <f>SUBTOTAL(9,G39:G39)</f>
        <v>53386020.560000002</v>
      </c>
      <c r="H40" s="58">
        <f>SUBTOTAL(9,H39:H39)</f>
        <v>0</v>
      </c>
      <c r="I40" s="59"/>
      <c r="J40" s="77"/>
    </row>
    <row r="41" spans="1:10" s="43" customFormat="1" ht="50.1" customHeight="1" x14ac:dyDescent="0.25">
      <c r="A41" s="75">
        <v>26</v>
      </c>
      <c r="B41" s="8" t="s">
        <v>38</v>
      </c>
      <c r="C41" s="16">
        <v>45780</v>
      </c>
      <c r="D41" s="11" t="s">
        <v>39</v>
      </c>
      <c r="E41" s="11" t="s">
        <v>40</v>
      </c>
      <c r="F41" s="21">
        <v>139118.88</v>
      </c>
      <c r="G41" s="41">
        <f>+F41</f>
        <v>139118.88</v>
      </c>
      <c r="H41" s="42">
        <f>+F41-G41</f>
        <v>0</v>
      </c>
      <c r="I41" s="14" t="s">
        <v>17</v>
      </c>
      <c r="J41" s="76" t="s">
        <v>251</v>
      </c>
    </row>
    <row r="42" spans="1:10" s="43" customFormat="1" ht="50.1" customHeight="1" x14ac:dyDescent="0.25">
      <c r="A42" s="75"/>
      <c r="B42" s="8"/>
      <c r="C42" s="16"/>
      <c r="D42" s="50" t="s">
        <v>300</v>
      </c>
      <c r="E42" s="50"/>
      <c r="F42" s="60">
        <f>SUBTOTAL(9,F41:F41)</f>
        <v>139118.88</v>
      </c>
      <c r="G42" s="57">
        <f>SUBTOTAL(9,G41:G41)</f>
        <v>139118.88</v>
      </c>
      <c r="H42" s="58">
        <f>SUBTOTAL(9,H41:H41)</f>
        <v>0</v>
      </c>
      <c r="I42" s="59"/>
      <c r="J42" s="77"/>
    </row>
    <row r="43" spans="1:10" s="43" customFormat="1" ht="50.1" customHeight="1" x14ac:dyDescent="0.25">
      <c r="A43" s="75">
        <v>27</v>
      </c>
      <c r="B43" s="10" t="s">
        <v>9</v>
      </c>
      <c r="C43" s="9">
        <v>45789</v>
      </c>
      <c r="D43" s="11" t="s">
        <v>10</v>
      </c>
      <c r="E43" s="11" t="s">
        <v>11</v>
      </c>
      <c r="F43" s="12">
        <v>1279982.82</v>
      </c>
      <c r="G43" s="41">
        <f>+F43</f>
        <v>1279982.82</v>
      </c>
      <c r="H43" s="42">
        <f>+F43-G43</f>
        <v>0</v>
      </c>
      <c r="I43" s="14" t="s">
        <v>17</v>
      </c>
      <c r="J43" s="76" t="s">
        <v>251</v>
      </c>
    </row>
    <row r="44" spans="1:10" s="43" customFormat="1" ht="50.1" customHeight="1" x14ac:dyDescent="0.25">
      <c r="A44" s="75"/>
      <c r="B44" s="10"/>
      <c r="C44" s="9"/>
      <c r="D44" s="50" t="s">
        <v>299</v>
      </c>
      <c r="E44" s="50"/>
      <c r="F44" s="56">
        <f>SUBTOTAL(9,F43:F43)</f>
        <v>1279982.82</v>
      </c>
      <c r="G44" s="57">
        <f>SUBTOTAL(9,G43:G43)</f>
        <v>1279982.82</v>
      </c>
      <c r="H44" s="58">
        <f>SUBTOTAL(9,H43:H43)</f>
        <v>0</v>
      </c>
      <c r="I44" s="59"/>
      <c r="J44" s="77"/>
    </row>
    <row r="45" spans="1:10" s="17" customFormat="1" ht="50.1" customHeight="1" x14ac:dyDescent="0.25">
      <c r="A45" s="75">
        <v>28</v>
      </c>
      <c r="B45" s="10" t="s">
        <v>3</v>
      </c>
      <c r="C45" s="9">
        <v>45807</v>
      </c>
      <c r="D45" s="11" t="s">
        <v>4</v>
      </c>
      <c r="E45" s="11" t="s">
        <v>5</v>
      </c>
      <c r="F45" s="33">
        <v>206063986.12</v>
      </c>
      <c r="G45" s="41">
        <f>+F45</f>
        <v>206063986.12</v>
      </c>
      <c r="H45" s="42">
        <f>+F45-G45</f>
        <v>0</v>
      </c>
      <c r="I45" s="14" t="s">
        <v>17</v>
      </c>
      <c r="J45" s="76" t="s">
        <v>251</v>
      </c>
    </row>
    <row r="46" spans="1:10" s="17" customFormat="1" ht="50.1" customHeight="1" x14ac:dyDescent="0.25">
      <c r="A46" s="75"/>
      <c r="B46" s="10"/>
      <c r="C46" s="9"/>
      <c r="D46" s="50" t="s">
        <v>298</v>
      </c>
      <c r="E46" s="50"/>
      <c r="F46" s="63">
        <f>SUBTOTAL(9,F45:F45)</f>
        <v>206063986.12</v>
      </c>
      <c r="G46" s="57">
        <f>SUBTOTAL(9,G45:G45)</f>
        <v>206063986.12</v>
      </c>
      <c r="H46" s="58">
        <f>SUBTOTAL(9,H45:H45)</f>
        <v>0</v>
      </c>
      <c r="I46" s="59"/>
      <c r="J46" s="77"/>
    </row>
    <row r="47" spans="1:10" s="43" customFormat="1" ht="50.1" customHeight="1" x14ac:dyDescent="0.25">
      <c r="A47" s="75">
        <v>29</v>
      </c>
      <c r="B47" s="8" t="s">
        <v>84</v>
      </c>
      <c r="C47" s="16">
        <v>45854</v>
      </c>
      <c r="D47" s="11" t="s">
        <v>85</v>
      </c>
      <c r="E47" s="11" t="s">
        <v>86</v>
      </c>
      <c r="F47" s="21">
        <v>637200</v>
      </c>
      <c r="G47" s="41">
        <f>+F47</f>
        <v>637200</v>
      </c>
      <c r="H47" s="42">
        <f>+F47-G47</f>
        <v>0</v>
      </c>
      <c r="I47" s="14" t="s">
        <v>17</v>
      </c>
      <c r="J47" s="76" t="s">
        <v>251</v>
      </c>
    </row>
    <row r="48" spans="1:10" s="43" customFormat="1" ht="50.1" customHeight="1" x14ac:dyDescent="0.25">
      <c r="A48" s="75"/>
      <c r="B48" s="8"/>
      <c r="C48" s="16"/>
      <c r="D48" s="50" t="s">
        <v>297</v>
      </c>
      <c r="E48" s="50"/>
      <c r="F48" s="60">
        <f>SUBTOTAL(9,F47:F47)</f>
        <v>637200</v>
      </c>
      <c r="G48" s="57">
        <f>SUBTOTAL(9,G47:G47)</f>
        <v>637200</v>
      </c>
      <c r="H48" s="58">
        <f>SUBTOTAL(9,H47:H47)</f>
        <v>0</v>
      </c>
      <c r="I48" s="59"/>
      <c r="J48" s="77"/>
    </row>
    <row r="49" spans="1:10" s="43" customFormat="1" ht="50.1" customHeight="1" x14ac:dyDescent="0.25">
      <c r="A49" s="75">
        <v>30</v>
      </c>
      <c r="B49" s="8" t="s">
        <v>12</v>
      </c>
      <c r="C49" s="20">
        <v>45845</v>
      </c>
      <c r="D49" s="8" t="s">
        <v>13</v>
      </c>
      <c r="E49" s="8" t="s">
        <v>14</v>
      </c>
      <c r="F49" s="13">
        <v>59000</v>
      </c>
      <c r="G49" s="41">
        <f>+F49</f>
        <v>59000</v>
      </c>
      <c r="H49" s="42">
        <f>+F49-G49</f>
        <v>0</v>
      </c>
      <c r="I49" s="14" t="s">
        <v>17</v>
      </c>
      <c r="J49" s="76" t="s">
        <v>251</v>
      </c>
    </row>
    <row r="50" spans="1:10" s="43" customFormat="1" ht="50.1" customHeight="1" x14ac:dyDescent="0.25">
      <c r="A50" s="75"/>
      <c r="B50" s="8"/>
      <c r="C50" s="20"/>
      <c r="D50" s="51" t="s">
        <v>296</v>
      </c>
      <c r="E50" s="51"/>
      <c r="F50" s="62">
        <f>SUBTOTAL(9,F49:F49)</f>
        <v>59000</v>
      </c>
      <c r="G50" s="57">
        <f>SUBTOTAL(9,G49:G49)</f>
        <v>59000</v>
      </c>
      <c r="H50" s="58">
        <f>SUBTOTAL(9,H49:H49)</f>
        <v>0</v>
      </c>
      <c r="I50" s="59"/>
      <c r="J50" s="77"/>
    </row>
    <row r="51" spans="1:10" s="43" customFormat="1" ht="50.1" customHeight="1" x14ac:dyDescent="0.25">
      <c r="A51" s="75">
        <v>31</v>
      </c>
      <c r="B51" s="10" t="s">
        <v>115</v>
      </c>
      <c r="C51" s="9">
        <v>45806</v>
      </c>
      <c r="D51" s="11" t="s">
        <v>116</v>
      </c>
      <c r="E51" s="11" t="s">
        <v>117</v>
      </c>
      <c r="F51" s="12">
        <v>51712.5</v>
      </c>
      <c r="G51" s="41">
        <f>+F51</f>
        <v>51712.5</v>
      </c>
      <c r="H51" s="42">
        <f>+F51-G51</f>
        <v>0</v>
      </c>
      <c r="I51" s="14" t="s">
        <v>17</v>
      </c>
      <c r="J51" s="76" t="s">
        <v>251</v>
      </c>
    </row>
    <row r="52" spans="1:10" s="43" customFormat="1" ht="50.1" customHeight="1" x14ac:dyDescent="0.25">
      <c r="A52" s="75">
        <v>32</v>
      </c>
      <c r="B52" s="10" t="s">
        <v>118</v>
      </c>
      <c r="C52" s="9">
        <v>45824</v>
      </c>
      <c r="D52" s="11" t="s">
        <v>116</v>
      </c>
      <c r="E52" s="11" t="s">
        <v>117</v>
      </c>
      <c r="F52" s="12">
        <v>330960</v>
      </c>
      <c r="G52" s="41">
        <f>+F52</f>
        <v>330960</v>
      </c>
      <c r="H52" s="42">
        <f>+F52-G52</f>
        <v>0</v>
      </c>
      <c r="I52" s="14" t="s">
        <v>17</v>
      </c>
      <c r="J52" s="76" t="s">
        <v>251</v>
      </c>
    </row>
    <row r="53" spans="1:10" s="43" customFormat="1" ht="50.1" customHeight="1" x14ac:dyDescent="0.25">
      <c r="A53" s="75"/>
      <c r="B53" s="10"/>
      <c r="C53" s="9"/>
      <c r="D53" s="50" t="s">
        <v>295</v>
      </c>
      <c r="E53" s="50"/>
      <c r="F53" s="56">
        <f>SUBTOTAL(9,F51:F52)</f>
        <v>382672.5</v>
      </c>
      <c r="G53" s="57">
        <f>SUBTOTAL(9,G51:G52)</f>
        <v>382672.5</v>
      </c>
      <c r="H53" s="58">
        <f>SUBTOTAL(9,H51:H52)</f>
        <v>0</v>
      </c>
      <c r="I53" s="59"/>
      <c r="J53" s="77"/>
    </row>
    <row r="54" spans="1:10" s="43" customFormat="1" ht="50.1" customHeight="1" x14ac:dyDescent="0.25">
      <c r="A54" s="75">
        <v>33</v>
      </c>
      <c r="B54" s="8" t="s">
        <v>235</v>
      </c>
      <c r="C54" s="20">
        <v>45792</v>
      </c>
      <c r="D54" s="8" t="s">
        <v>133</v>
      </c>
      <c r="E54" s="8" t="s">
        <v>236</v>
      </c>
      <c r="F54" s="13">
        <v>161037.43</v>
      </c>
      <c r="G54" s="41">
        <f t="shared" ref="G54:G61" si="4">+F54</f>
        <v>161037.43</v>
      </c>
      <c r="H54" s="42">
        <f t="shared" ref="H54:H61" si="5">+F54-G54</f>
        <v>0</v>
      </c>
      <c r="I54" s="14" t="s">
        <v>17</v>
      </c>
      <c r="J54" s="76" t="s">
        <v>251</v>
      </c>
    </row>
    <row r="55" spans="1:10" s="43" customFormat="1" ht="50.1" customHeight="1" x14ac:dyDescent="0.25">
      <c r="A55" s="75">
        <v>34</v>
      </c>
      <c r="B55" s="8" t="s">
        <v>237</v>
      </c>
      <c r="C55" s="20">
        <v>45792</v>
      </c>
      <c r="D55" s="8" t="s">
        <v>133</v>
      </c>
      <c r="E55" s="8" t="s">
        <v>236</v>
      </c>
      <c r="F55" s="13">
        <v>161037.43</v>
      </c>
      <c r="G55" s="41">
        <f t="shared" si="4"/>
        <v>161037.43</v>
      </c>
      <c r="H55" s="42">
        <f t="shared" si="5"/>
        <v>0</v>
      </c>
      <c r="I55" s="14" t="s">
        <v>17</v>
      </c>
      <c r="J55" s="76" t="s">
        <v>251</v>
      </c>
    </row>
    <row r="56" spans="1:10" s="43" customFormat="1" ht="50.1" customHeight="1" x14ac:dyDescent="0.25">
      <c r="A56" s="75">
        <v>35</v>
      </c>
      <c r="B56" s="8" t="s">
        <v>238</v>
      </c>
      <c r="C56" s="20">
        <v>45792</v>
      </c>
      <c r="D56" s="8" t="s">
        <v>133</v>
      </c>
      <c r="E56" s="11" t="s">
        <v>239</v>
      </c>
      <c r="F56" s="13">
        <v>53862.52</v>
      </c>
      <c r="G56" s="41">
        <f t="shared" si="4"/>
        <v>53862.52</v>
      </c>
      <c r="H56" s="42">
        <f t="shared" si="5"/>
        <v>0</v>
      </c>
      <c r="I56" s="14" t="s">
        <v>17</v>
      </c>
      <c r="J56" s="76" t="s">
        <v>251</v>
      </c>
    </row>
    <row r="57" spans="1:10" s="43" customFormat="1" ht="50.1" customHeight="1" x14ac:dyDescent="0.25">
      <c r="A57" s="75">
        <v>36</v>
      </c>
      <c r="B57" s="8" t="s">
        <v>240</v>
      </c>
      <c r="C57" s="20">
        <v>45792</v>
      </c>
      <c r="D57" s="8" t="s">
        <v>133</v>
      </c>
      <c r="E57" s="11" t="s">
        <v>239</v>
      </c>
      <c r="F57" s="13">
        <v>53862.52</v>
      </c>
      <c r="G57" s="41">
        <f t="shared" si="4"/>
        <v>53862.52</v>
      </c>
      <c r="H57" s="42">
        <f t="shared" si="5"/>
        <v>0</v>
      </c>
      <c r="I57" s="14" t="s">
        <v>17</v>
      </c>
      <c r="J57" s="76" t="s">
        <v>251</v>
      </c>
    </row>
    <row r="58" spans="1:10" s="43" customFormat="1" ht="50.1" customHeight="1" x14ac:dyDescent="0.25">
      <c r="A58" s="75">
        <v>37</v>
      </c>
      <c r="B58" s="8" t="s">
        <v>132</v>
      </c>
      <c r="C58" s="16">
        <v>45848</v>
      </c>
      <c r="D58" s="11" t="s">
        <v>133</v>
      </c>
      <c r="E58" s="11" t="s">
        <v>134</v>
      </c>
      <c r="F58" s="21">
        <v>53862.52</v>
      </c>
      <c r="G58" s="41">
        <f t="shared" si="4"/>
        <v>53862.52</v>
      </c>
      <c r="H58" s="42">
        <f t="shared" si="5"/>
        <v>0</v>
      </c>
      <c r="I58" s="14" t="s">
        <v>17</v>
      </c>
      <c r="J58" s="76" t="s">
        <v>251</v>
      </c>
    </row>
    <row r="59" spans="1:10" s="43" customFormat="1" ht="50.1" customHeight="1" x14ac:dyDescent="0.25">
      <c r="A59" s="75">
        <v>38</v>
      </c>
      <c r="B59" s="8" t="s">
        <v>135</v>
      </c>
      <c r="C59" s="16">
        <v>45848</v>
      </c>
      <c r="D59" s="49" t="s">
        <v>133</v>
      </c>
      <c r="E59" s="11" t="s">
        <v>134</v>
      </c>
      <c r="F59" s="21">
        <v>53862.52</v>
      </c>
      <c r="G59" s="41">
        <f t="shared" si="4"/>
        <v>53862.52</v>
      </c>
      <c r="H59" s="42">
        <f t="shared" si="5"/>
        <v>0</v>
      </c>
      <c r="I59" s="14" t="s">
        <v>17</v>
      </c>
      <c r="J59" s="76" t="s">
        <v>251</v>
      </c>
    </row>
    <row r="60" spans="1:10" s="43" customFormat="1" ht="50.1" customHeight="1" x14ac:dyDescent="0.25">
      <c r="A60" s="75">
        <v>39</v>
      </c>
      <c r="B60" s="8" t="s">
        <v>136</v>
      </c>
      <c r="C60" s="20">
        <v>45863</v>
      </c>
      <c r="D60" s="8" t="s">
        <v>133</v>
      </c>
      <c r="E60" s="8" t="s">
        <v>134</v>
      </c>
      <c r="F60" s="32">
        <v>231854.42</v>
      </c>
      <c r="G60" s="41">
        <f t="shared" si="4"/>
        <v>231854.42</v>
      </c>
      <c r="H60" s="42">
        <f t="shared" si="5"/>
        <v>0</v>
      </c>
      <c r="I60" s="14" t="s">
        <v>17</v>
      </c>
      <c r="J60" s="76" t="s">
        <v>251</v>
      </c>
    </row>
    <row r="61" spans="1:10" s="43" customFormat="1" ht="50.1" customHeight="1" x14ac:dyDescent="0.25">
      <c r="A61" s="75">
        <v>40</v>
      </c>
      <c r="B61" s="8" t="s">
        <v>137</v>
      </c>
      <c r="C61" s="20">
        <v>45863</v>
      </c>
      <c r="D61" s="8" t="s">
        <v>133</v>
      </c>
      <c r="E61" s="8" t="s">
        <v>134</v>
      </c>
      <c r="F61" s="32">
        <v>75255.09</v>
      </c>
      <c r="G61" s="41">
        <f t="shared" si="4"/>
        <v>75255.09</v>
      </c>
      <c r="H61" s="42">
        <f t="shared" si="5"/>
        <v>0</v>
      </c>
      <c r="I61" s="14" t="s">
        <v>17</v>
      </c>
      <c r="J61" s="76" t="s">
        <v>251</v>
      </c>
    </row>
    <row r="62" spans="1:10" s="43" customFormat="1" ht="50.1" customHeight="1" x14ac:dyDescent="0.25">
      <c r="A62" s="75"/>
      <c r="B62" s="8"/>
      <c r="C62" s="20"/>
      <c r="D62" s="51" t="s">
        <v>294</v>
      </c>
      <c r="E62" s="51"/>
      <c r="F62" s="61">
        <f>SUBTOTAL(9,F54:F61)</f>
        <v>844634.45000000007</v>
      </c>
      <c r="G62" s="57">
        <f>SUBTOTAL(9,G54:G61)</f>
        <v>844634.45000000007</v>
      </c>
      <c r="H62" s="58">
        <f>SUBTOTAL(9,H54:H61)</f>
        <v>0</v>
      </c>
      <c r="I62" s="59"/>
      <c r="J62" s="77"/>
    </row>
    <row r="63" spans="1:10" s="43" customFormat="1" ht="50.1" customHeight="1" x14ac:dyDescent="0.25">
      <c r="A63" s="75">
        <v>41</v>
      </c>
      <c r="B63" s="8" t="s">
        <v>81</v>
      </c>
      <c r="C63" s="16">
        <v>45855</v>
      </c>
      <c r="D63" s="11" t="s">
        <v>82</v>
      </c>
      <c r="E63" s="11" t="s">
        <v>83</v>
      </c>
      <c r="F63" s="21">
        <v>846632.3</v>
      </c>
      <c r="G63" s="41">
        <f>+F63</f>
        <v>846632.3</v>
      </c>
      <c r="H63" s="42">
        <f>+F63-G63</f>
        <v>0</v>
      </c>
      <c r="I63" s="14" t="s">
        <v>17</v>
      </c>
      <c r="J63" s="76" t="s">
        <v>251</v>
      </c>
    </row>
    <row r="64" spans="1:10" s="43" customFormat="1" ht="50.1" customHeight="1" x14ac:dyDescent="0.25">
      <c r="A64" s="75"/>
      <c r="B64" s="8"/>
      <c r="C64" s="16"/>
      <c r="D64" s="50" t="s">
        <v>293</v>
      </c>
      <c r="E64" s="50"/>
      <c r="F64" s="60">
        <f>SUBTOTAL(9,F63:F63)</f>
        <v>846632.3</v>
      </c>
      <c r="G64" s="57">
        <f>SUBTOTAL(9,G63:G63)</f>
        <v>846632.3</v>
      </c>
      <c r="H64" s="58">
        <f>SUBTOTAL(9,H63:H63)</f>
        <v>0</v>
      </c>
      <c r="I64" s="59"/>
      <c r="J64" s="77"/>
    </row>
    <row r="65" spans="1:10" s="43" customFormat="1" ht="50.1" customHeight="1" x14ac:dyDescent="0.25">
      <c r="A65" s="75">
        <v>42</v>
      </c>
      <c r="B65" s="10" t="s">
        <v>141</v>
      </c>
      <c r="C65" s="9">
        <v>45838</v>
      </c>
      <c r="D65" s="11" t="s">
        <v>142</v>
      </c>
      <c r="E65" s="11" t="s">
        <v>143</v>
      </c>
      <c r="F65" s="12">
        <v>2000000</v>
      </c>
      <c r="G65" s="41">
        <f>+F65</f>
        <v>2000000</v>
      </c>
      <c r="H65" s="42">
        <f>+F65-G65</f>
        <v>0</v>
      </c>
      <c r="I65" s="14" t="s">
        <v>17</v>
      </c>
      <c r="J65" s="76" t="s">
        <v>251</v>
      </c>
    </row>
    <row r="66" spans="1:10" s="43" customFormat="1" ht="50.1" customHeight="1" x14ac:dyDescent="0.25">
      <c r="A66" s="75"/>
      <c r="B66" s="10"/>
      <c r="C66" s="9"/>
      <c r="D66" s="50" t="s">
        <v>292</v>
      </c>
      <c r="E66" s="50"/>
      <c r="F66" s="56">
        <f>SUBTOTAL(9,F65:F65)</f>
        <v>2000000</v>
      </c>
      <c r="G66" s="57">
        <f>SUBTOTAL(9,G65:G65)</f>
        <v>2000000</v>
      </c>
      <c r="H66" s="58">
        <f>SUBTOTAL(9,H65:H65)</f>
        <v>0</v>
      </c>
      <c r="I66" s="59"/>
      <c r="J66" s="77"/>
    </row>
    <row r="67" spans="1:10" s="43" customFormat="1" ht="50.1" customHeight="1" x14ac:dyDescent="0.25">
      <c r="A67" s="75">
        <v>43</v>
      </c>
      <c r="B67" s="8" t="s">
        <v>65</v>
      </c>
      <c r="C67" s="16">
        <v>45847</v>
      </c>
      <c r="D67" s="8" t="s">
        <v>66</v>
      </c>
      <c r="E67" s="11" t="s">
        <v>67</v>
      </c>
      <c r="F67" s="21">
        <v>708000</v>
      </c>
      <c r="G67" s="41">
        <f>+F67</f>
        <v>708000</v>
      </c>
      <c r="H67" s="42">
        <f>+F67-G67</f>
        <v>0</v>
      </c>
      <c r="I67" s="14" t="s">
        <v>17</v>
      </c>
      <c r="J67" s="76" t="s">
        <v>251</v>
      </c>
    </row>
    <row r="68" spans="1:10" s="43" customFormat="1" ht="50.1" customHeight="1" x14ac:dyDescent="0.25">
      <c r="A68" s="75"/>
      <c r="B68" s="8"/>
      <c r="C68" s="16"/>
      <c r="D68" s="51" t="s">
        <v>291</v>
      </c>
      <c r="E68" s="50"/>
      <c r="F68" s="60">
        <f>SUBTOTAL(9,F67:F67)</f>
        <v>708000</v>
      </c>
      <c r="G68" s="57">
        <f>SUBTOTAL(9,G67:G67)</f>
        <v>708000</v>
      </c>
      <c r="H68" s="58">
        <f>SUBTOTAL(9,H67:H67)</f>
        <v>0</v>
      </c>
      <c r="I68" s="59"/>
      <c r="J68" s="77"/>
    </row>
    <row r="69" spans="1:10" s="43" customFormat="1" ht="50.1" customHeight="1" x14ac:dyDescent="0.25">
      <c r="A69" s="75">
        <v>44</v>
      </c>
      <c r="B69" s="10" t="s">
        <v>183</v>
      </c>
      <c r="C69" s="9">
        <v>45881</v>
      </c>
      <c r="D69" s="11" t="s">
        <v>184</v>
      </c>
      <c r="E69" s="11" t="s">
        <v>185</v>
      </c>
      <c r="F69" s="33">
        <v>222580786.21000001</v>
      </c>
      <c r="G69" s="41">
        <f>+F69</f>
        <v>222580786.21000001</v>
      </c>
      <c r="H69" s="42">
        <f>+F69-G69</f>
        <v>0</v>
      </c>
      <c r="I69" s="14" t="s">
        <v>17</v>
      </c>
      <c r="J69" s="76" t="s">
        <v>251</v>
      </c>
    </row>
    <row r="70" spans="1:10" s="43" customFormat="1" ht="50.1" customHeight="1" x14ac:dyDescent="0.25">
      <c r="A70" s="75"/>
      <c r="B70" s="10"/>
      <c r="C70" s="9"/>
      <c r="D70" s="50" t="s">
        <v>290</v>
      </c>
      <c r="E70" s="50"/>
      <c r="F70" s="63">
        <f>SUBTOTAL(9,F69:F69)</f>
        <v>222580786.21000001</v>
      </c>
      <c r="G70" s="57">
        <f>SUBTOTAL(9,G69:G69)</f>
        <v>222580786.21000001</v>
      </c>
      <c r="H70" s="58">
        <f>SUBTOTAL(9,H69:H69)</f>
        <v>0</v>
      </c>
      <c r="I70" s="59"/>
      <c r="J70" s="77"/>
    </row>
    <row r="71" spans="1:10" s="43" customFormat="1" ht="50.1" customHeight="1" x14ac:dyDescent="0.25">
      <c r="A71" s="75">
        <v>45</v>
      </c>
      <c r="B71" s="8" t="s">
        <v>68</v>
      </c>
      <c r="C71" s="20">
        <v>45761</v>
      </c>
      <c r="D71" s="8" t="s">
        <v>69</v>
      </c>
      <c r="E71" s="11" t="s">
        <v>67</v>
      </c>
      <c r="F71" s="13">
        <v>708000</v>
      </c>
      <c r="G71" s="41">
        <f>+F71</f>
        <v>708000</v>
      </c>
      <c r="H71" s="42">
        <f>+F71-G71</f>
        <v>0</v>
      </c>
      <c r="I71" s="14" t="s">
        <v>17</v>
      </c>
      <c r="J71" s="76" t="s">
        <v>251</v>
      </c>
    </row>
    <row r="72" spans="1:10" s="43" customFormat="1" ht="50.1" customHeight="1" x14ac:dyDescent="0.25">
      <c r="A72" s="75"/>
      <c r="B72" s="8"/>
      <c r="C72" s="20"/>
      <c r="D72" s="51" t="s">
        <v>289</v>
      </c>
      <c r="E72" s="50"/>
      <c r="F72" s="62">
        <f>SUBTOTAL(9,F71:F71)</f>
        <v>708000</v>
      </c>
      <c r="G72" s="57">
        <f>SUBTOTAL(9,G71:G71)</f>
        <v>708000</v>
      </c>
      <c r="H72" s="58">
        <f>SUBTOTAL(9,H71:H71)</f>
        <v>0</v>
      </c>
      <c r="I72" s="59"/>
      <c r="J72" s="77"/>
    </row>
    <row r="73" spans="1:10" s="43" customFormat="1" ht="50.1" customHeight="1" x14ac:dyDescent="0.25">
      <c r="A73" s="75">
        <v>46</v>
      </c>
      <c r="B73" s="8" t="s">
        <v>186</v>
      </c>
      <c r="C73" s="16">
        <v>45805</v>
      </c>
      <c r="D73" s="11" t="s">
        <v>187</v>
      </c>
      <c r="E73" s="11" t="s">
        <v>188</v>
      </c>
      <c r="F73" s="45">
        <v>11447663.67</v>
      </c>
      <c r="G73" s="41">
        <f t="shared" ref="G73:G78" si="6">+F73</f>
        <v>11447663.67</v>
      </c>
      <c r="H73" s="42">
        <f t="shared" ref="H73:H78" si="7">+F73-G73</f>
        <v>0</v>
      </c>
      <c r="I73" s="14" t="s">
        <v>17</v>
      </c>
      <c r="J73" s="76" t="s">
        <v>251</v>
      </c>
    </row>
    <row r="74" spans="1:10" s="43" customFormat="1" ht="50.1" customHeight="1" x14ac:dyDescent="0.25">
      <c r="A74" s="75">
        <v>47</v>
      </c>
      <c r="B74" s="8" t="s">
        <v>189</v>
      </c>
      <c r="C74" s="16">
        <v>45831</v>
      </c>
      <c r="D74" s="11" t="s">
        <v>187</v>
      </c>
      <c r="E74" s="11" t="s">
        <v>190</v>
      </c>
      <c r="F74" s="21">
        <v>11694762.52</v>
      </c>
      <c r="G74" s="41">
        <f t="shared" si="6"/>
        <v>11694762.52</v>
      </c>
      <c r="H74" s="42">
        <f t="shared" si="7"/>
        <v>0</v>
      </c>
      <c r="I74" s="14" t="s">
        <v>17</v>
      </c>
      <c r="J74" s="76" t="s">
        <v>251</v>
      </c>
    </row>
    <row r="75" spans="1:10" s="43" customFormat="1" ht="50.1" customHeight="1" x14ac:dyDescent="0.25">
      <c r="A75" s="75">
        <v>48</v>
      </c>
      <c r="B75" s="8" t="s">
        <v>191</v>
      </c>
      <c r="C75" s="16">
        <v>45832</v>
      </c>
      <c r="D75" s="11" t="s">
        <v>187</v>
      </c>
      <c r="E75" s="11" t="s">
        <v>192</v>
      </c>
      <c r="F75" s="21">
        <v>3648147</v>
      </c>
      <c r="G75" s="41">
        <f t="shared" si="6"/>
        <v>3648147</v>
      </c>
      <c r="H75" s="42">
        <f t="shared" si="7"/>
        <v>0</v>
      </c>
      <c r="I75" s="14" t="s">
        <v>17</v>
      </c>
      <c r="J75" s="76" t="s">
        <v>251</v>
      </c>
    </row>
    <row r="76" spans="1:10" s="43" customFormat="1" ht="50.1" customHeight="1" x14ac:dyDescent="0.25">
      <c r="A76" s="75">
        <v>49</v>
      </c>
      <c r="B76" s="33" t="s">
        <v>196</v>
      </c>
      <c r="C76" s="46">
        <v>45853</v>
      </c>
      <c r="D76" s="47" t="s">
        <v>187</v>
      </c>
      <c r="E76" s="47" t="s">
        <v>197</v>
      </c>
      <c r="F76" s="33">
        <v>13198235.92</v>
      </c>
      <c r="G76" s="41">
        <f t="shared" si="6"/>
        <v>13198235.92</v>
      </c>
      <c r="H76" s="42">
        <f t="shared" si="7"/>
        <v>0</v>
      </c>
      <c r="I76" s="14" t="s">
        <v>17</v>
      </c>
      <c r="J76" s="76" t="s">
        <v>251</v>
      </c>
    </row>
    <row r="77" spans="1:10" s="43" customFormat="1" ht="50.1" customHeight="1" x14ac:dyDescent="0.25">
      <c r="A77" s="75">
        <v>50</v>
      </c>
      <c r="B77" s="33" t="s">
        <v>198</v>
      </c>
      <c r="C77" s="46">
        <v>45853</v>
      </c>
      <c r="D77" s="47" t="s">
        <v>187</v>
      </c>
      <c r="E77" s="47" t="s">
        <v>199</v>
      </c>
      <c r="F77" s="33">
        <v>12288707.49</v>
      </c>
      <c r="G77" s="41">
        <f t="shared" si="6"/>
        <v>12288707.49</v>
      </c>
      <c r="H77" s="42">
        <f t="shared" si="7"/>
        <v>0</v>
      </c>
      <c r="I77" s="14" t="s">
        <v>17</v>
      </c>
      <c r="J77" s="76" t="s">
        <v>251</v>
      </c>
    </row>
    <row r="78" spans="1:10" s="43" customFormat="1" ht="50.1" customHeight="1" x14ac:dyDescent="0.25">
      <c r="A78" s="75">
        <v>51</v>
      </c>
      <c r="B78" s="33" t="s">
        <v>200</v>
      </c>
      <c r="C78" s="46">
        <v>45854</v>
      </c>
      <c r="D78" s="47" t="s">
        <v>187</v>
      </c>
      <c r="E78" s="47" t="s">
        <v>201</v>
      </c>
      <c r="F78" s="33">
        <v>7667533.7999999998</v>
      </c>
      <c r="G78" s="41">
        <f t="shared" si="6"/>
        <v>7667533.7999999998</v>
      </c>
      <c r="H78" s="42">
        <f t="shared" si="7"/>
        <v>0</v>
      </c>
      <c r="I78" s="14" t="s">
        <v>17</v>
      </c>
      <c r="J78" s="76" t="s">
        <v>251</v>
      </c>
    </row>
    <row r="79" spans="1:10" s="43" customFormat="1" ht="50.1" customHeight="1" x14ac:dyDescent="0.25">
      <c r="A79" s="75"/>
      <c r="B79" s="33"/>
      <c r="C79" s="46"/>
      <c r="D79" s="55" t="s">
        <v>288</v>
      </c>
      <c r="E79" s="55"/>
      <c r="F79" s="63">
        <f>SUBTOTAL(9,F73:F78)</f>
        <v>59945050.399999999</v>
      </c>
      <c r="G79" s="57">
        <f>SUBTOTAL(9,G73:G78)</f>
        <v>59945050.399999999</v>
      </c>
      <c r="H79" s="58">
        <f>SUBTOTAL(9,H73:H78)</f>
        <v>0</v>
      </c>
      <c r="I79" s="59"/>
      <c r="J79" s="77"/>
    </row>
    <row r="80" spans="1:10" s="43" customFormat="1" ht="50.1" customHeight="1" x14ac:dyDescent="0.25">
      <c r="A80" s="75">
        <v>52</v>
      </c>
      <c r="B80" s="8" t="s">
        <v>119</v>
      </c>
      <c r="C80" s="16">
        <v>45832</v>
      </c>
      <c r="D80" s="11" t="s">
        <v>120</v>
      </c>
      <c r="E80" s="11" t="s">
        <v>121</v>
      </c>
      <c r="F80" s="21">
        <v>113870</v>
      </c>
      <c r="G80" s="41">
        <f>+F80</f>
        <v>113870</v>
      </c>
      <c r="H80" s="42">
        <f>+F80-G80</f>
        <v>0</v>
      </c>
      <c r="I80" s="14" t="s">
        <v>17</v>
      </c>
      <c r="J80" s="76" t="s">
        <v>251</v>
      </c>
    </row>
    <row r="81" spans="1:10" s="43" customFormat="1" ht="50.1" customHeight="1" x14ac:dyDescent="0.25">
      <c r="A81" s="75"/>
      <c r="B81" s="8"/>
      <c r="C81" s="16"/>
      <c r="D81" s="50" t="s">
        <v>287</v>
      </c>
      <c r="E81" s="50"/>
      <c r="F81" s="60">
        <f>SUBTOTAL(9,F80:F80)</f>
        <v>113870</v>
      </c>
      <c r="G81" s="57">
        <f>SUBTOTAL(9,G80:G80)</f>
        <v>113870</v>
      </c>
      <c r="H81" s="58">
        <f>SUBTOTAL(9,H80:H80)</f>
        <v>0</v>
      </c>
      <c r="I81" s="59"/>
      <c r="J81" s="77"/>
    </row>
    <row r="82" spans="1:10" s="43" customFormat="1" ht="50.1" customHeight="1" x14ac:dyDescent="0.25">
      <c r="A82" s="75">
        <v>53</v>
      </c>
      <c r="B82" s="8" t="s">
        <v>28</v>
      </c>
      <c r="C82" s="20">
        <v>45861</v>
      </c>
      <c r="D82" s="8" t="s">
        <v>29</v>
      </c>
      <c r="E82" s="8" t="s">
        <v>30</v>
      </c>
      <c r="F82" s="13">
        <v>6820224.2599999998</v>
      </c>
      <c r="G82" s="41">
        <f>+F82</f>
        <v>6820224.2599999998</v>
      </c>
      <c r="H82" s="42">
        <f>+F82-G82</f>
        <v>0</v>
      </c>
      <c r="I82" s="14" t="s">
        <v>17</v>
      </c>
      <c r="J82" s="76" t="s">
        <v>251</v>
      </c>
    </row>
    <row r="83" spans="1:10" s="43" customFormat="1" ht="50.1" customHeight="1" x14ac:dyDescent="0.25">
      <c r="A83" s="75"/>
      <c r="B83" s="8"/>
      <c r="C83" s="20"/>
      <c r="D83" s="51" t="s">
        <v>286</v>
      </c>
      <c r="E83" s="51"/>
      <c r="F83" s="62">
        <f>SUBTOTAL(9,F82:F82)</f>
        <v>6820224.2599999998</v>
      </c>
      <c r="G83" s="57">
        <f>SUBTOTAL(9,G82:G82)</f>
        <v>6820224.2599999998</v>
      </c>
      <c r="H83" s="58">
        <f>SUBTOTAL(9,H82:H82)</f>
        <v>0</v>
      </c>
      <c r="I83" s="59"/>
      <c r="J83" s="77"/>
    </row>
    <row r="84" spans="1:10" s="43" customFormat="1" ht="50.1" customHeight="1" x14ac:dyDescent="0.25">
      <c r="A84" s="75">
        <v>54</v>
      </c>
      <c r="B84" s="10" t="s">
        <v>41</v>
      </c>
      <c r="C84" s="9">
        <v>45876</v>
      </c>
      <c r="D84" s="11" t="s">
        <v>42</v>
      </c>
      <c r="E84" s="11" t="s">
        <v>43</v>
      </c>
      <c r="F84" s="33">
        <v>8043058.6299999999</v>
      </c>
      <c r="G84" s="41">
        <f>+F84</f>
        <v>8043058.6299999999</v>
      </c>
      <c r="H84" s="42">
        <f>+F84-G84</f>
        <v>0</v>
      </c>
      <c r="I84" s="14" t="s">
        <v>17</v>
      </c>
      <c r="J84" s="76" t="s">
        <v>251</v>
      </c>
    </row>
    <row r="85" spans="1:10" s="43" customFormat="1" ht="50.1" customHeight="1" x14ac:dyDescent="0.25">
      <c r="A85" s="75"/>
      <c r="B85" s="10"/>
      <c r="C85" s="9"/>
      <c r="D85" s="50" t="s">
        <v>285</v>
      </c>
      <c r="E85" s="50"/>
      <c r="F85" s="63">
        <f>SUBTOTAL(9,F84:F84)</f>
        <v>8043058.6299999999</v>
      </c>
      <c r="G85" s="57">
        <f>SUBTOTAL(9,G84:G84)</f>
        <v>8043058.6299999999</v>
      </c>
      <c r="H85" s="58">
        <f>SUBTOTAL(9,H84:H84)</f>
        <v>0</v>
      </c>
      <c r="I85" s="59"/>
      <c r="J85" s="77"/>
    </row>
    <row r="86" spans="1:10" s="43" customFormat="1" ht="50.1" customHeight="1" x14ac:dyDescent="0.25">
      <c r="A86" s="75">
        <v>55</v>
      </c>
      <c r="B86" s="10" t="s">
        <v>74</v>
      </c>
      <c r="C86" s="9">
        <v>45870</v>
      </c>
      <c r="D86" s="11" t="s">
        <v>75</v>
      </c>
      <c r="E86" s="11" t="s">
        <v>76</v>
      </c>
      <c r="F86" s="33">
        <v>4280348.3499999996</v>
      </c>
      <c r="G86" s="41">
        <f>+F86</f>
        <v>4280348.3499999996</v>
      </c>
      <c r="H86" s="42">
        <f>+F86-G86</f>
        <v>0</v>
      </c>
      <c r="I86" s="14" t="s">
        <v>17</v>
      </c>
      <c r="J86" s="76" t="s">
        <v>251</v>
      </c>
    </row>
    <row r="87" spans="1:10" s="43" customFormat="1" ht="50.1" customHeight="1" x14ac:dyDescent="0.25">
      <c r="A87" s="75"/>
      <c r="B87" s="10"/>
      <c r="C87" s="9"/>
      <c r="D87" s="50" t="s">
        <v>284</v>
      </c>
      <c r="E87" s="50"/>
      <c r="F87" s="63">
        <f>SUBTOTAL(9,F86:F86)</f>
        <v>4280348.3499999996</v>
      </c>
      <c r="G87" s="57">
        <f>SUBTOTAL(9,G86:G86)</f>
        <v>4280348.3499999996</v>
      </c>
      <c r="H87" s="58">
        <f>SUBTOTAL(9,H86:H86)</f>
        <v>0</v>
      </c>
      <c r="I87" s="59"/>
      <c r="J87" s="77"/>
    </row>
    <row r="88" spans="1:10" s="19" customFormat="1" ht="50.1" customHeight="1" x14ac:dyDescent="0.25">
      <c r="A88" s="75">
        <v>56</v>
      </c>
      <c r="B88" s="8" t="s">
        <v>20</v>
      </c>
      <c r="C88" s="16">
        <v>45855</v>
      </c>
      <c r="D88" s="11" t="s">
        <v>21</v>
      </c>
      <c r="E88" s="11" t="s">
        <v>22</v>
      </c>
      <c r="F88" s="21">
        <v>7150000</v>
      </c>
      <c r="G88" s="41">
        <f>+F88</f>
        <v>7150000</v>
      </c>
      <c r="H88" s="42">
        <f>+F88-G88</f>
        <v>0</v>
      </c>
      <c r="I88" s="14" t="s">
        <v>17</v>
      </c>
      <c r="J88" s="76" t="s">
        <v>251</v>
      </c>
    </row>
    <row r="89" spans="1:10" s="19" customFormat="1" ht="50.1" customHeight="1" x14ac:dyDescent="0.25">
      <c r="A89" s="75"/>
      <c r="B89" s="8"/>
      <c r="C89" s="16"/>
      <c r="D89" s="50" t="s">
        <v>283</v>
      </c>
      <c r="E89" s="50"/>
      <c r="F89" s="60">
        <f>SUBTOTAL(9,F88:F88)</f>
        <v>7150000</v>
      </c>
      <c r="G89" s="57">
        <f>SUBTOTAL(9,G88:G88)</f>
        <v>7150000</v>
      </c>
      <c r="H89" s="58">
        <f>SUBTOTAL(9,H88:H88)</f>
        <v>0</v>
      </c>
      <c r="I89" s="59"/>
      <c r="J89" s="77"/>
    </row>
    <row r="90" spans="1:10" s="19" customFormat="1" ht="50.1" customHeight="1" x14ac:dyDescent="0.25">
      <c r="A90" s="75">
        <v>57</v>
      </c>
      <c r="B90" s="8" t="s">
        <v>44</v>
      </c>
      <c r="C90" s="16">
        <v>45854</v>
      </c>
      <c r="D90" s="11" t="s">
        <v>45</v>
      </c>
      <c r="E90" s="11" t="s">
        <v>46</v>
      </c>
      <c r="F90" s="21">
        <v>372880</v>
      </c>
      <c r="G90" s="41">
        <f>+F90</f>
        <v>372880</v>
      </c>
      <c r="H90" s="42">
        <f>+F90-G90</f>
        <v>0</v>
      </c>
      <c r="I90" s="14" t="s">
        <v>17</v>
      </c>
      <c r="J90" s="76" t="s">
        <v>251</v>
      </c>
    </row>
    <row r="91" spans="1:10" s="19" customFormat="1" ht="50.1" customHeight="1" x14ac:dyDescent="0.25">
      <c r="A91" s="75"/>
      <c r="B91" s="8"/>
      <c r="C91" s="16"/>
      <c r="D91" s="50" t="s">
        <v>282</v>
      </c>
      <c r="E91" s="50"/>
      <c r="F91" s="60">
        <f>SUBTOTAL(9,F90:F90)</f>
        <v>372880</v>
      </c>
      <c r="G91" s="57">
        <f>SUBTOTAL(9,G90:G90)</f>
        <v>372880</v>
      </c>
      <c r="H91" s="58">
        <f>SUBTOTAL(9,H90:H90)</f>
        <v>0</v>
      </c>
      <c r="I91" s="59"/>
      <c r="J91" s="77"/>
    </row>
    <row r="92" spans="1:10" s="18" customFormat="1" ht="50.1" customHeight="1" x14ac:dyDescent="0.25">
      <c r="A92" s="75">
        <v>58</v>
      </c>
      <c r="B92" s="10" t="s">
        <v>53</v>
      </c>
      <c r="C92" s="9">
        <v>45820</v>
      </c>
      <c r="D92" s="11" t="s">
        <v>54</v>
      </c>
      <c r="E92" s="11" t="s">
        <v>55</v>
      </c>
      <c r="F92" s="12">
        <v>3398400</v>
      </c>
      <c r="G92" s="41">
        <f>+F92</f>
        <v>3398400</v>
      </c>
      <c r="H92" s="42">
        <f>+F92-G92</f>
        <v>0</v>
      </c>
      <c r="I92" s="14" t="s">
        <v>17</v>
      </c>
      <c r="J92" s="76" t="s">
        <v>251</v>
      </c>
    </row>
    <row r="93" spans="1:10" s="19" customFormat="1" ht="50.1" customHeight="1" x14ac:dyDescent="0.25">
      <c r="A93" s="75">
        <v>59</v>
      </c>
      <c r="B93" s="10" t="s">
        <v>56</v>
      </c>
      <c r="C93" s="9">
        <v>45820</v>
      </c>
      <c r="D93" s="11" t="s">
        <v>54</v>
      </c>
      <c r="E93" s="11" t="s">
        <v>55</v>
      </c>
      <c r="F93" s="12">
        <v>12276.72</v>
      </c>
      <c r="G93" s="41">
        <f>+F93</f>
        <v>12276.72</v>
      </c>
      <c r="H93" s="42">
        <f>+F93-G93</f>
        <v>0</v>
      </c>
      <c r="I93" s="14" t="s">
        <v>17</v>
      </c>
      <c r="J93" s="76" t="s">
        <v>251</v>
      </c>
    </row>
    <row r="94" spans="1:10" s="43" customFormat="1" ht="50.1" customHeight="1" x14ac:dyDescent="0.25">
      <c r="A94" s="75">
        <v>60</v>
      </c>
      <c r="B94" s="10" t="s">
        <v>57</v>
      </c>
      <c r="C94" s="9">
        <v>45826</v>
      </c>
      <c r="D94" s="11" t="s">
        <v>54</v>
      </c>
      <c r="E94" s="11" t="s">
        <v>58</v>
      </c>
      <c r="F94" s="12">
        <v>498254.65</v>
      </c>
      <c r="G94" s="41">
        <f>+F94</f>
        <v>498254.65</v>
      </c>
      <c r="H94" s="42">
        <f>+F94-G94</f>
        <v>0</v>
      </c>
      <c r="I94" s="14" t="s">
        <v>17</v>
      </c>
      <c r="J94" s="76" t="s">
        <v>251</v>
      </c>
    </row>
    <row r="95" spans="1:10" s="43" customFormat="1" ht="50.1" customHeight="1" x14ac:dyDescent="0.25">
      <c r="A95" s="75"/>
      <c r="B95" s="10"/>
      <c r="C95" s="9"/>
      <c r="D95" s="50" t="s">
        <v>281</v>
      </c>
      <c r="E95" s="50"/>
      <c r="F95" s="56">
        <f>SUBTOTAL(9,F92:F94)</f>
        <v>3908931.37</v>
      </c>
      <c r="G95" s="57">
        <f>SUBTOTAL(9,G92:G94)</f>
        <v>3908931.37</v>
      </c>
      <c r="H95" s="58">
        <f>SUBTOTAL(9,H92:H94)</f>
        <v>0</v>
      </c>
      <c r="I95" s="59"/>
      <c r="J95" s="77"/>
    </row>
    <row r="96" spans="1:10" s="43" customFormat="1" ht="50.1" customHeight="1" x14ac:dyDescent="0.25">
      <c r="A96" s="75">
        <v>61</v>
      </c>
      <c r="B96" s="8" t="s">
        <v>144</v>
      </c>
      <c r="C96" s="16">
        <v>45845</v>
      </c>
      <c r="D96" s="11" t="s">
        <v>145</v>
      </c>
      <c r="E96" s="11" t="s">
        <v>146</v>
      </c>
      <c r="F96" s="21">
        <v>55200</v>
      </c>
      <c r="G96" s="41">
        <f>+F96</f>
        <v>55200</v>
      </c>
      <c r="H96" s="42">
        <f>+F96-G96</f>
        <v>0</v>
      </c>
      <c r="I96" s="14" t="s">
        <v>17</v>
      </c>
      <c r="J96" s="76" t="s">
        <v>251</v>
      </c>
    </row>
    <row r="97" spans="1:10" s="43" customFormat="1" ht="50.1" customHeight="1" x14ac:dyDescent="0.25">
      <c r="A97" s="75"/>
      <c r="B97" s="8"/>
      <c r="C97" s="16"/>
      <c r="D97" s="50" t="s">
        <v>280</v>
      </c>
      <c r="E97" s="50"/>
      <c r="F97" s="60">
        <f>SUBTOTAL(9,F96:F96)</f>
        <v>55200</v>
      </c>
      <c r="G97" s="57">
        <f>SUBTOTAL(9,G96:G96)</f>
        <v>55200</v>
      </c>
      <c r="H97" s="58">
        <f>SUBTOTAL(9,H96:H96)</f>
        <v>0</v>
      </c>
      <c r="I97" s="59"/>
      <c r="J97" s="77"/>
    </row>
    <row r="98" spans="1:10" s="43" customFormat="1" ht="50.1" customHeight="1" x14ac:dyDescent="0.25">
      <c r="A98" s="75">
        <v>62</v>
      </c>
      <c r="B98" s="11" t="s">
        <v>122</v>
      </c>
      <c r="C98" s="16">
        <v>45821</v>
      </c>
      <c r="D98" s="8" t="s">
        <v>123</v>
      </c>
      <c r="E98" s="11" t="s">
        <v>124</v>
      </c>
      <c r="F98" s="21">
        <v>3759800</v>
      </c>
      <c r="G98" s="41">
        <f>+F98</f>
        <v>3759800</v>
      </c>
      <c r="H98" s="42">
        <f>+F98-G98</f>
        <v>0</v>
      </c>
      <c r="I98" s="14" t="s">
        <v>17</v>
      </c>
      <c r="J98" s="76" t="s">
        <v>251</v>
      </c>
    </row>
    <row r="99" spans="1:10" s="43" customFormat="1" ht="50.1" customHeight="1" x14ac:dyDescent="0.25">
      <c r="A99" s="75">
        <v>63</v>
      </c>
      <c r="B99" s="8" t="s">
        <v>125</v>
      </c>
      <c r="C99" s="16">
        <v>45841</v>
      </c>
      <c r="D99" s="11" t="s">
        <v>123</v>
      </c>
      <c r="E99" s="11" t="s">
        <v>126</v>
      </c>
      <c r="F99" s="21">
        <v>3759800</v>
      </c>
      <c r="G99" s="41">
        <f>+F99</f>
        <v>3759800</v>
      </c>
      <c r="H99" s="42">
        <f>+F99-G99</f>
        <v>0</v>
      </c>
      <c r="I99" s="14" t="s">
        <v>17</v>
      </c>
      <c r="J99" s="76" t="s">
        <v>251</v>
      </c>
    </row>
    <row r="100" spans="1:10" s="43" customFormat="1" ht="50.1" customHeight="1" x14ac:dyDescent="0.25">
      <c r="A100" s="75">
        <v>64</v>
      </c>
      <c r="B100" s="8" t="s">
        <v>127</v>
      </c>
      <c r="C100" s="20">
        <v>45862</v>
      </c>
      <c r="D100" s="8" t="s">
        <v>123</v>
      </c>
      <c r="E100" s="8" t="s">
        <v>128</v>
      </c>
      <c r="F100" s="32">
        <v>280800.19</v>
      </c>
      <c r="G100" s="41">
        <f>+F100</f>
        <v>280800.19</v>
      </c>
      <c r="H100" s="42">
        <f>+F100-G100</f>
        <v>0</v>
      </c>
      <c r="I100" s="14" t="s">
        <v>17</v>
      </c>
      <c r="J100" s="76" t="s">
        <v>251</v>
      </c>
    </row>
    <row r="101" spans="1:10" s="43" customFormat="1" ht="50.1" customHeight="1" x14ac:dyDescent="0.25">
      <c r="A101" s="75"/>
      <c r="B101" s="8"/>
      <c r="C101" s="20"/>
      <c r="D101" s="51" t="s">
        <v>279</v>
      </c>
      <c r="E101" s="51"/>
      <c r="F101" s="61">
        <f>SUBTOTAL(9,F98:F100)</f>
        <v>7800400.1900000004</v>
      </c>
      <c r="G101" s="57">
        <f>SUBTOTAL(9,G98:G100)</f>
        <v>7800400.1900000004</v>
      </c>
      <c r="H101" s="58">
        <f>SUBTOTAL(9,H98:H100)</f>
        <v>0</v>
      </c>
      <c r="I101" s="59"/>
      <c r="J101" s="77"/>
    </row>
    <row r="102" spans="1:10" s="43" customFormat="1" ht="50.1" customHeight="1" x14ac:dyDescent="0.25">
      <c r="A102" s="75">
        <v>65</v>
      </c>
      <c r="B102" s="10" t="s">
        <v>87</v>
      </c>
      <c r="C102" s="9">
        <v>45861</v>
      </c>
      <c r="D102" s="11" t="s">
        <v>88</v>
      </c>
      <c r="E102" s="11" t="s">
        <v>89</v>
      </c>
      <c r="F102" s="33">
        <v>9266761.8800000008</v>
      </c>
      <c r="G102" s="41">
        <f>+F102</f>
        <v>9266761.8800000008</v>
      </c>
      <c r="H102" s="42">
        <f>+F102-G102</f>
        <v>0</v>
      </c>
      <c r="I102" s="14" t="s">
        <v>17</v>
      </c>
      <c r="J102" s="76" t="s">
        <v>251</v>
      </c>
    </row>
    <row r="103" spans="1:10" s="43" customFormat="1" ht="50.1" customHeight="1" x14ac:dyDescent="0.25">
      <c r="A103" s="75"/>
      <c r="B103" s="10"/>
      <c r="C103" s="9"/>
      <c r="D103" s="50" t="s">
        <v>278</v>
      </c>
      <c r="E103" s="50"/>
      <c r="F103" s="63">
        <f>SUBTOTAL(9,F102:F102)</f>
        <v>9266761.8800000008</v>
      </c>
      <c r="G103" s="57">
        <f>SUBTOTAL(9,G102:G102)</f>
        <v>9266761.8800000008</v>
      </c>
      <c r="H103" s="58">
        <f>SUBTOTAL(9,H102:H102)</f>
        <v>0</v>
      </c>
      <c r="I103" s="59"/>
      <c r="J103" s="77"/>
    </row>
    <row r="104" spans="1:10" s="43" customFormat="1" ht="50.1" customHeight="1" x14ac:dyDescent="0.25">
      <c r="A104" s="75">
        <v>66</v>
      </c>
      <c r="B104" s="10" t="s">
        <v>202</v>
      </c>
      <c r="C104" s="9">
        <v>45777</v>
      </c>
      <c r="D104" s="11" t="s">
        <v>203</v>
      </c>
      <c r="E104" s="11" t="s">
        <v>204</v>
      </c>
      <c r="F104" s="12">
        <v>188465130</v>
      </c>
      <c r="G104" s="41">
        <f t="shared" ref="G104:G111" si="8">+F104</f>
        <v>188465130</v>
      </c>
      <c r="H104" s="42">
        <f t="shared" ref="H104:H111" si="9">+F104-G104</f>
        <v>0</v>
      </c>
      <c r="I104" s="14" t="s">
        <v>17</v>
      </c>
      <c r="J104" s="76" t="s">
        <v>251</v>
      </c>
    </row>
    <row r="105" spans="1:10" s="43" customFormat="1" ht="50.1" customHeight="1" x14ac:dyDescent="0.25">
      <c r="A105" s="75">
        <v>67</v>
      </c>
      <c r="B105" s="10" t="s">
        <v>205</v>
      </c>
      <c r="C105" s="9">
        <v>45802</v>
      </c>
      <c r="D105" s="11" t="s">
        <v>203</v>
      </c>
      <c r="E105" s="11" t="s">
        <v>206</v>
      </c>
      <c r="F105" s="12">
        <v>12107441.140000001</v>
      </c>
      <c r="G105" s="41">
        <f t="shared" si="8"/>
        <v>12107441.140000001</v>
      </c>
      <c r="H105" s="42">
        <f t="shared" si="9"/>
        <v>0</v>
      </c>
      <c r="I105" s="14" t="s">
        <v>17</v>
      </c>
      <c r="J105" s="76" t="s">
        <v>251</v>
      </c>
    </row>
    <row r="106" spans="1:10" s="43" customFormat="1" ht="50.1" customHeight="1" x14ac:dyDescent="0.25">
      <c r="A106" s="75">
        <v>68</v>
      </c>
      <c r="B106" s="10" t="s">
        <v>207</v>
      </c>
      <c r="C106" s="9">
        <v>45808</v>
      </c>
      <c r="D106" s="11" t="s">
        <v>203</v>
      </c>
      <c r="E106" s="11" t="s">
        <v>208</v>
      </c>
      <c r="F106" s="12">
        <v>9947669.8100000005</v>
      </c>
      <c r="G106" s="41">
        <f t="shared" si="8"/>
        <v>9947669.8100000005</v>
      </c>
      <c r="H106" s="42">
        <f t="shared" si="9"/>
        <v>0</v>
      </c>
      <c r="I106" s="14" t="s">
        <v>17</v>
      </c>
      <c r="J106" s="76" t="s">
        <v>251</v>
      </c>
    </row>
    <row r="107" spans="1:10" s="43" customFormat="1" ht="50.1" customHeight="1" x14ac:dyDescent="0.25">
      <c r="A107" s="75">
        <v>69</v>
      </c>
      <c r="B107" s="8" t="s">
        <v>209</v>
      </c>
      <c r="C107" s="16">
        <v>45816</v>
      </c>
      <c r="D107" s="11" t="s">
        <v>203</v>
      </c>
      <c r="E107" s="11" t="s">
        <v>210</v>
      </c>
      <c r="F107" s="21">
        <v>13734453.02</v>
      </c>
      <c r="G107" s="41">
        <f t="shared" si="8"/>
        <v>13734453.02</v>
      </c>
      <c r="H107" s="42">
        <f t="shared" si="9"/>
        <v>0</v>
      </c>
      <c r="I107" s="14" t="s">
        <v>17</v>
      </c>
      <c r="J107" s="76" t="s">
        <v>251</v>
      </c>
    </row>
    <row r="108" spans="1:10" s="43" customFormat="1" ht="50.1" customHeight="1" x14ac:dyDescent="0.25">
      <c r="A108" s="75">
        <v>70</v>
      </c>
      <c r="B108" s="8" t="s">
        <v>211</v>
      </c>
      <c r="C108" s="16">
        <v>45823</v>
      </c>
      <c r="D108" s="11" t="s">
        <v>203</v>
      </c>
      <c r="E108" s="11" t="s">
        <v>212</v>
      </c>
      <c r="F108" s="21">
        <v>9881280.6400000006</v>
      </c>
      <c r="G108" s="41">
        <f t="shared" si="8"/>
        <v>9881280.6400000006</v>
      </c>
      <c r="H108" s="42">
        <f t="shared" si="9"/>
        <v>0</v>
      </c>
      <c r="I108" s="14" t="s">
        <v>17</v>
      </c>
      <c r="J108" s="76" t="s">
        <v>251</v>
      </c>
    </row>
    <row r="109" spans="1:10" s="43" customFormat="1" ht="50.1" customHeight="1" x14ac:dyDescent="0.25">
      <c r="A109" s="75">
        <v>71</v>
      </c>
      <c r="B109" s="8" t="s">
        <v>213</v>
      </c>
      <c r="C109" s="16">
        <v>45830</v>
      </c>
      <c r="D109" s="11" t="s">
        <v>203</v>
      </c>
      <c r="E109" s="11" t="s">
        <v>214</v>
      </c>
      <c r="F109" s="21">
        <v>10246049.24</v>
      </c>
      <c r="G109" s="41">
        <f t="shared" si="8"/>
        <v>10246049.24</v>
      </c>
      <c r="H109" s="42">
        <f t="shared" si="9"/>
        <v>0</v>
      </c>
      <c r="I109" s="14" t="s">
        <v>17</v>
      </c>
      <c r="J109" s="76" t="s">
        <v>251</v>
      </c>
    </row>
    <row r="110" spans="1:10" s="43" customFormat="1" ht="50.1" customHeight="1" x14ac:dyDescent="0.25">
      <c r="A110" s="75">
        <v>72</v>
      </c>
      <c r="B110" s="33" t="s">
        <v>215</v>
      </c>
      <c r="C110" s="46">
        <v>45838</v>
      </c>
      <c r="D110" s="47" t="s">
        <v>203</v>
      </c>
      <c r="E110" s="47" t="s">
        <v>216</v>
      </c>
      <c r="F110" s="33">
        <v>13669584.130000001</v>
      </c>
      <c r="G110" s="41">
        <f t="shared" si="8"/>
        <v>13669584.130000001</v>
      </c>
      <c r="H110" s="42">
        <f t="shared" si="9"/>
        <v>0</v>
      </c>
      <c r="I110" s="14" t="s">
        <v>17</v>
      </c>
      <c r="J110" s="76" t="s">
        <v>251</v>
      </c>
    </row>
    <row r="111" spans="1:10" s="43" customFormat="1" ht="50.1" customHeight="1" x14ac:dyDescent="0.25">
      <c r="A111" s="75">
        <v>73</v>
      </c>
      <c r="B111" s="47" t="s">
        <v>217</v>
      </c>
      <c r="C111" s="48">
        <v>45844</v>
      </c>
      <c r="D111" s="47" t="s">
        <v>203</v>
      </c>
      <c r="E111" s="47" t="s">
        <v>218</v>
      </c>
      <c r="F111" s="47">
        <v>10269100.279999999</v>
      </c>
      <c r="G111" s="41">
        <f t="shared" si="8"/>
        <v>10269100.279999999</v>
      </c>
      <c r="H111" s="42">
        <f t="shared" si="9"/>
        <v>0</v>
      </c>
      <c r="I111" s="14" t="s">
        <v>17</v>
      </c>
      <c r="J111" s="76" t="s">
        <v>251</v>
      </c>
    </row>
    <row r="112" spans="1:10" s="43" customFormat="1" ht="50.1" customHeight="1" x14ac:dyDescent="0.25">
      <c r="A112" s="75"/>
      <c r="B112" s="47"/>
      <c r="C112" s="48"/>
      <c r="D112" s="55" t="s">
        <v>277</v>
      </c>
      <c r="E112" s="55"/>
      <c r="F112" s="55">
        <f>SUBTOTAL(9,F104:F111)</f>
        <v>268320708.26000002</v>
      </c>
      <c r="G112" s="57">
        <f>SUBTOTAL(9,G104:G111)</f>
        <v>268320708.26000002</v>
      </c>
      <c r="H112" s="58">
        <f>SUBTOTAL(9,H104:H111)</f>
        <v>0</v>
      </c>
      <c r="I112" s="59"/>
      <c r="J112" s="77"/>
    </row>
    <row r="113" spans="1:10" s="43" customFormat="1" ht="50.1" customHeight="1" x14ac:dyDescent="0.25">
      <c r="A113" s="75">
        <v>74</v>
      </c>
      <c r="B113" s="10" t="s">
        <v>31</v>
      </c>
      <c r="C113" s="9">
        <v>45832</v>
      </c>
      <c r="D113" s="11" t="s">
        <v>32</v>
      </c>
      <c r="E113" s="11" t="s">
        <v>33</v>
      </c>
      <c r="F113" s="12">
        <v>118000</v>
      </c>
      <c r="G113" s="41">
        <f>+F113</f>
        <v>118000</v>
      </c>
      <c r="H113" s="42">
        <f>+F113-G113</f>
        <v>0</v>
      </c>
      <c r="I113" s="14" t="s">
        <v>17</v>
      </c>
      <c r="J113" s="76" t="s">
        <v>251</v>
      </c>
    </row>
    <row r="114" spans="1:10" s="43" customFormat="1" ht="50.1" customHeight="1" x14ac:dyDescent="0.25">
      <c r="A114" s="75">
        <v>75</v>
      </c>
      <c r="B114" s="10" t="s">
        <v>34</v>
      </c>
      <c r="C114" s="9">
        <v>45832</v>
      </c>
      <c r="D114" s="11" t="s">
        <v>32</v>
      </c>
      <c r="E114" s="11" t="s">
        <v>35</v>
      </c>
      <c r="F114" s="12">
        <v>177000</v>
      </c>
      <c r="G114" s="41">
        <f>+F114</f>
        <v>177000</v>
      </c>
      <c r="H114" s="42">
        <f>+F114-G114</f>
        <v>0</v>
      </c>
      <c r="I114" s="14" t="s">
        <v>17</v>
      </c>
      <c r="J114" s="76" t="s">
        <v>251</v>
      </c>
    </row>
    <row r="115" spans="1:10" s="43" customFormat="1" ht="50.1" customHeight="1" x14ac:dyDescent="0.25">
      <c r="A115" s="75">
        <v>76</v>
      </c>
      <c r="B115" s="10" t="s">
        <v>36</v>
      </c>
      <c r="C115" s="9">
        <v>45832</v>
      </c>
      <c r="D115" s="11" t="s">
        <v>32</v>
      </c>
      <c r="E115" s="11" t="s">
        <v>37</v>
      </c>
      <c r="F115" s="12">
        <v>177000</v>
      </c>
      <c r="G115" s="41">
        <f>+F115</f>
        <v>177000</v>
      </c>
      <c r="H115" s="42">
        <f>+F115-G115</f>
        <v>0</v>
      </c>
      <c r="I115" s="14" t="s">
        <v>17</v>
      </c>
      <c r="J115" s="76" t="s">
        <v>251</v>
      </c>
    </row>
    <row r="116" spans="1:10" s="43" customFormat="1" ht="50.1" customHeight="1" x14ac:dyDescent="0.25">
      <c r="A116" s="75"/>
      <c r="B116" s="10"/>
      <c r="C116" s="9"/>
      <c r="D116" s="50" t="s">
        <v>276</v>
      </c>
      <c r="E116" s="50"/>
      <c r="F116" s="56">
        <f>SUBTOTAL(9,F113:F115)</f>
        <v>472000</v>
      </c>
      <c r="G116" s="57">
        <f>SUBTOTAL(9,G113:G115)</f>
        <v>472000</v>
      </c>
      <c r="H116" s="58">
        <f>SUBTOTAL(9,H113:H115)</f>
        <v>0</v>
      </c>
      <c r="I116" s="59"/>
      <c r="J116" s="77"/>
    </row>
    <row r="117" spans="1:10" s="43" customFormat="1" ht="50.1" customHeight="1" x14ac:dyDescent="0.25">
      <c r="A117" s="75">
        <v>77</v>
      </c>
      <c r="B117" s="8" t="s">
        <v>138</v>
      </c>
      <c r="C117" s="16">
        <v>45855</v>
      </c>
      <c r="D117" s="11" t="s">
        <v>139</v>
      </c>
      <c r="E117" s="11" t="s">
        <v>140</v>
      </c>
      <c r="F117" s="21">
        <v>178888</v>
      </c>
      <c r="G117" s="41">
        <f>+F117</f>
        <v>178888</v>
      </c>
      <c r="H117" s="42">
        <f>+F117-G117</f>
        <v>0</v>
      </c>
      <c r="I117" s="14" t="s">
        <v>17</v>
      </c>
      <c r="J117" s="76" t="s">
        <v>251</v>
      </c>
    </row>
    <row r="118" spans="1:10" s="43" customFormat="1" ht="50.1" customHeight="1" x14ac:dyDescent="0.25">
      <c r="A118" s="75"/>
      <c r="B118" s="8"/>
      <c r="C118" s="16"/>
      <c r="D118" s="50" t="s">
        <v>275</v>
      </c>
      <c r="E118" s="50"/>
      <c r="F118" s="60">
        <f>SUBTOTAL(9,F117:F117)</f>
        <v>178888</v>
      </c>
      <c r="G118" s="57">
        <f>SUBTOTAL(9,G117:G117)</f>
        <v>178888</v>
      </c>
      <c r="H118" s="58">
        <f>SUBTOTAL(9,H117:H117)</f>
        <v>0</v>
      </c>
      <c r="I118" s="59"/>
      <c r="J118" s="77"/>
    </row>
    <row r="119" spans="1:10" s="43" customFormat="1" ht="50.1" customHeight="1" x14ac:dyDescent="0.25">
      <c r="A119" s="75">
        <v>78</v>
      </c>
      <c r="B119" s="8" t="s">
        <v>80</v>
      </c>
      <c r="C119" s="16">
        <v>45840</v>
      </c>
      <c r="D119" s="11" t="s">
        <v>241</v>
      </c>
      <c r="E119" s="11" t="s">
        <v>242</v>
      </c>
      <c r="F119" s="21">
        <v>5454997.1500000004</v>
      </c>
      <c r="G119" s="41">
        <f>+F119</f>
        <v>5454997.1500000004</v>
      </c>
      <c r="H119" s="42">
        <f>+F119-G119</f>
        <v>0</v>
      </c>
      <c r="I119" s="14" t="s">
        <v>17</v>
      </c>
      <c r="J119" s="76" t="s">
        <v>251</v>
      </c>
    </row>
    <row r="120" spans="1:10" s="43" customFormat="1" ht="50.1" customHeight="1" x14ac:dyDescent="0.25">
      <c r="A120" s="75"/>
      <c r="B120" s="8"/>
      <c r="C120" s="16"/>
      <c r="D120" s="50" t="s">
        <v>274</v>
      </c>
      <c r="E120" s="50"/>
      <c r="F120" s="60">
        <f>SUBTOTAL(9,F119:F119)</f>
        <v>5454997.1500000004</v>
      </c>
      <c r="G120" s="57">
        <f>SUBTOTAL(9,G119:G119)</f>
        <v>5454997.1500000004</v>
      </c>
      <c r="H120" s="58">
        <f>SUBTOTAL(9,H119:H119)</f>
        <v>0</v>
      </c>
      <c r="I120" s="59"/>
      <c r="J120" s="77"/>
    </row>
    <row r="121" spans="1:10" s="43" customFormat="1" ht="50.1" customHeight="1" x14ac:dyDescent="0.25">
      <c r="A121" s="75">
        <v>79</v>
      </c>
      <c r="B121" s="10" t="s">
        <v>129</v>
      </c>
      <c r="C121" s="9">
        <v>45742</v>
      </c>
      <c r="D121" s="11" t="s">
        <v>130</v>
      </c>
      <c r="E121" s="11" t="s">
        <v>131</v>
      </c>
      <c r="F121" s="12">
        <v>1385036.8</v>
      </c>
      <c r="G121" s="41">
        <f>+F121</f>
        <v>1385036.8</v>
      </c>
      <c r="H121" s="42">
        <f>+F121-G121</f>
        <v>0</v>
      </c>
      <c r="I121" s="14" t="s">
        <v>17</v>
      </c>
      <c r="J121" s="76" t="s">
        <v>251</v>
      </c>
    </row>
    <row r="122" spans="1:10" s="43" customFormat="1" ht="50.1" customHeight="1" x14ac:dyDescent="0.25">
      <c r="A122" s="75"/>
      <c r="B122" s="10"/>
      <c r="C122" s="9"/>
      <c r="D122" s="50" t="s">
        <v>273</v>
      </c>
      <c r="E122" s="50"/>
      <c r="F122" s="56">
        <f>SUBTOTAL(9,F121:F121)</f>
        <v>1385036.8</v>
      </c>
      <c r="G122" s="57">
        <f>SUBTOTAL(9,G121:G121)</f>
        <v>1385036.8</v>
      </c>
      <c r="H122" s="58">
        <f>SUBTOTAL(9,H121:H121)</f>
        <v>0</v>
      </c>
      <c r="I122" s="59"/>
      <c r="J122" s="77"/>
    </row>
    <row r="123" spans="1:10" s="43" customFormat="1" ht="50.1" customHeight="1" x14ac:dyDescent="0.25">
      <c r="A123" s="75">
        <v>80</v>
      </c>
      <c r="B123" s="10" t="s">
        <v>151</v>
      </c>
      <c r="C123" s="9">
        <v>45876</v>
      </c>
      <c r="D123" s="11" t="s">
        <v>152</v>
      </c>
      <c r="E123" s="11" t="s">
        <v>153</v>
      </c>
      <c r="F123" s="33">
        <v>400000</v>
      </c>
      <c r="G123" s="41">
        <f>+F123</f>
        <v>400000</v>
      </c>
      <c r="H123" s="42">
        <f>+F123-G123</f>
        <v>0</v>
      </c>
      <c r="I123" s="14" t="s">
        <v>17</v>
      </c>
      <c r="J123" s="76" t="s">
        <v>251</v>
      </c>
    </row>
    <row r="124" spans="1:10" s="43" customFormat="1" ht="50.1" customHeight="1" x14ac:dyDescent="0.25">
      <c r="A124" s="75"/>
      <c r="B124" s="10"/>
      <c r="C124" s="9"/>
      <c r="D124" s="50" t="s">
        <v>272</v>
      </c>
      <c r="E124" s="50"/>
      <c r="F124" s="63">
        <f>SUBTOTAL(9,F123:F123)</f>
        <v>400000</v>
      </c>
      <c r="G124" s="57">
        <f>SUBTOTAL(9,G123:G123)</f>
        <v>400000</v>
      </c>
      <c r="H124" s="58">
        <f>SUBTOTAL(9,H123:H123)</f>
        <v>0</v>
      </c>
      <c r="I124" s="59"/>
      <c r="J124" s="77"/>
    </row>
    <row r="125" spans="1:10" s="43" customFormat="1" ht="50.1" customHeight="1" x14ac:dyDescent="0.25">
      <c r="A125" s="75">
        <v>81</v>
      </c>
      <c r="B125" s="8" t="s">
        <v>50</v>
      </c>
      <c r="C125" s="16">
        <v>45853</v>
      </c>
      <c r="D125" s="11" t="s">
        <v>51</v>
      </c>
      <c r="E125" s="11" t="s">
        <v>52</v>
      </c>
      <c r="F125" s="21">
        <v>273170</v>
      </c>
      <c r="G125" s="41">
        <f>+F125</f>
        <v>273170</v>
      </c>
      <c r="H125" s="42">
        <f>+F125-G125</f>
        <v>0</v>
      </c>
      <c r="I125" s="14" t="s">
        <v>17</v>
      </c>
      <c r="J125" s="76" t="s">
        <v>251</v>
      </c>
    </row>
    <row r="126" spans="1:10" s="43" customFormat="1" ht="50.1" customHeight="1" x14ac:dyDescent="0.25">
      <c r="A126" s="75"/>
      <c r="B126" s="8"/>
      <c r="C126" s="16"/>
      <c r="D126" s="50" t="s">
        <v>271</v>
      </c>
      <c r="E126" s="50"/>
      <c r="F126" s="60">
        <f>SUBTOTAL(9,F125:F125)</f>
        <v>273170</v>
      </c>
      <c r="G126" s="57">
        <f>SUBTOTAL(9,G125:G125)</f>
        <v>273170</v>
      </c>
      <c r="H126" s="58">
        <f>SUBTOTAL(9,H125:H125)</f>
        <v>0</v>
      </c>
      <c r="I126" s="59"/>
      <c r="J126" s="77"/>
    </row>
    <row r="127" spans="1:10" s="43" customFormat="1" ht="50.1" customHeight="1" x14ac:dyDescent="0.25">
      <c r="A127" s="75">
        <v>82</v>
      </c>
      <c r="B127" s="10" t="s">
        <v>90</v>
      </c>
      <c r="C127" s="9">
        <v>45834</v>
      </c>
      <c r="D127" s="11" t="s">
        <v>91</v>
      </c>
      <c r="E127" s="11" t="s">
        <v>92</v>
      </c>
      <c r="F127" s="12">
        <v>637200</v>
      </c>
      <c r="G127" s="41">
        <f>+F127</f>
        <v>637200</v>
      </c>
      <c r="H127" s="42">
        <f>+F127-G127</f>
        <v>0</v>
      </c>
      <c r="I127" s="14" t="s">
        <v>17</v>
      </c>
      <c r="J127" s="76" t="s">
        <v>251</v>
      </c>
    </row>
    <row r="128" spans="1:10" s="43" customFormat="1" ht="50.1" customHeight="1" x14ac:dyDescent="0.25">
      <c r="A128" s="75"/>
      <c r="B128" s="10"/>
      <c r="C128" s="9"/>
      <c r="D128" s="50" t="s">
        <v>270</v>
      </c>
      <c r="E128" s="50"/>
      <c r="F128" s="56">
        <f>SUBTOTAL(9,F127:F127)</f>
        <v>637200</v>
      </c>
      <c r="G128" s="57">
        <f>SUBTOTAL(9,G127:G127)</f>
        <v>637200</v>
      </c>
      <c r="H128" s="58">
        <f>SUBTOTAL(9,H127:H127)</f>
        <v>0</v>
      </c>
      <c r="I128" s="59"/>
      <c r="J128" s="77"/>
    </row>
    <row r="129" spans="1:10" s="43" customFormat="1" ht="50.1" customHeight="1" x14ac:dyDescent="0.25">
      <c r="A129" s="75">
        <v>83</v>
      </c>
      <c r="B129" s="8" t="s">
        <v>96</v>
      </c>
      <c r="C129" s="16">
        <v>45845</v>
      </c>
      <c r="D129" s="11" t="s">
        <v>97</v>
      </c>
      <c r="E129" s="11" t="s">
        <v>98</v>
      </c>
      <c r="F129" s="21">
        <v>26100600</v>
      </c>
      <c r="G129" s="41">
        <f>+F129</f>
        <v>26100600</v>
      </c>
      <c r="H129" s="42">
        <f>+F129-G129</f>
        <v>0</v>
      </c>
      <c r="I129" s="14" t="s">
        <v>17</v>
      </c>
      <c r="J129" s="76" t="s">
        <v>251</v>
      </c>
    </row>
    <row r="130" spans="1:10" s="43" customFormat="1" ht="50.1" customHeight="1" x14ac:dyDescent="0.25">
      <c r="A130" s="75">
        <v>84</v>
      </c>
      <c r="B130" s="8" t="s">
        <v>99</v>
      </c>
      <c r="C130" s="16">
        <v>45490</v>
      </c>
      <c r="D130" s="11" t="s">
        <v>97</v>
      </c>
      <c r="E130" s="11" t="s">
        <v>100</v>
      </c>
      <c r="F130" s="21">
        <v>393312.5</v>
      </c>
      <c r="G130" s="41">
        <f>+F130</f>
        <v>393312.5</v>
      </c>
      <c r="H130" s="42">
        <f>+F130-G130</f>
        <v>0</v>
      </c>
      <c r="I130" s="14" t="s">
        <v>17</v>
      </c>
      <c r="J130" s="76" t="s">
        <v>251</v>
      </c>
    </row>
    <row r="131" spans="1:10" s="43" customFormat="1" ht="50.1" customHeight="1" x14ac:dyDescent="0.25">
      <c r="A131" s="75"/>
      <c r="B131" s="8"/>
      <c r="C131" s="16"/>
      <c r="D131" s="50" t="s">
        <v>269</v>
      </c>
      <c r="E131" s="50"/>
      <c r="F131" s="60">
        <f>SUBTOTAL(9,F129:F130)</f>
        <v>26493912.5</v>
      </c>
      <c r="G131" s="57">
        <f>SUBTOTAL(9,G129:G130)</f>
        <v>26493912.5</v>
      </c>
      <c r="H131" s="58">
        <f>SUBTOTAL(9,H129:H130)</f>
        <v>0</v>
      </c>
      <c r="I131" s="59"/>
      <c r="J131" s="77"/>
    </row>
    <row r="132" spans="1:10" s="43" customFormat="1" ht="50.1" customHeight="1" x14ac:dyDescent="0.25">
      <c r="A132" s="75">
        <v>85</v>
      </c>
      <c r="B132" s="8" t="s">
        <v>25</v>
      </c>
      <c r="C132" s="16">
        <v>45857</v>
      </c>
      <c r="D132" s="11" t="s">
        <v>26</v>
      </c>
      <c r="E132" s="11" t="s">
        <v>27</v>
      </c>
      <c r="F132" s="21">
        <v>431998</v>
      </c>
      <c r="G132" s="41">
        <f>+F132</f>
        <v>431998</v>
      </c>
      <c r="H132" s="42">
        <f>+F132-G132</f>
        <v>0</v>
      </c>
      <c r="I132" s="14" t="s">
        <v>17</v>
      </c>
      <c r="J132" s="76" t="s">
        <v>251</v>
      </c>
    </row>
    <row r="133" spans="1:10" s="43" customFormat="1" ht="50.1" customHeight="1" x14ac:dyDescent="0.25">
      <c r="A133" s="75"/>
      <c r="B133" s="8"/>
      <c r="C133" s="16"/>
      <c r="D133" s="50" t="s">
        <v>268</v>
      </c>
      <c r="E133" s="50"/>
      <c r="F133" s="60">
        <f>SUBTOTAL(9,F132:F132)</f>
        <v>431998</v>
      </c>
      <c r="G133" s="57">
        <f>SUBTOTAL(9,G132:G132)</f>
        <v>431998</v>
      </c>
      <c r="H133" s="58">
        <f>SUBTOTAL(9,H132:H132)</f>
        <v>0</v>
      </c>
      <c r="I133" s="59"/>
      <c r="J133" s="77"/>
    </row>
    <row r="134" spans="1:10" s="43" customFormat="1" ht="50.1" customHeight="1" x14ac:dyDescent="0.25">
      <c r="A134" s="75">
        <v>86</v>
      </c>
      <c r="B134" s="8" t="s">
        <v>77</v>
      </c>
      <c r="C134" s="16">
        <v>45761</v>
      </c>
      <c r="D134" s="11" t="s">
        <v>78</v>
      </c>
      <c r="E134" s="11" t="s">
        <v>79</v>
      </c>
      <c r="F134" s="21">
        <v>474323.42</v>
      </c>
      <c r="G134" s="41">
        <f>+F134</f>
        <v>474323.42</v>
      </c>
      <c r="H134" s="42">
        <f>+F134-G134</f>
        <v>0</v>
      </c>
      <c r="I134" s="14" t="s">
        <v>17</v>
      </c>
      <c r="J134" s="76" t="s">
        <v>251</v>
      </c>
    </row>
    <row r="135" spans="1:10" s="43" customFormat="1" ht="50.1" customHeight="1" x14ac:dyDescent="0.25">
      <c r="A135" s="75">
        <v>87</v>
      </c>
      <c r="B135" s="8" t="s">
        <v>80</v>
      </c>
      <c r="C135" s="16">
        <v>45799</v>
      </c>
      <c r="D135" s="11" t="s">
        <v>78</v>
      </c>
      <c r="E135" s="11" t="s">
        <v>79</v>
      </c>
      <c r="F135" s="21">
        <v>492391.58</v>
      </c>
      <c r="G135" s="41">
        <f>+F135</f>
        <v>492391.58</v>
      </c>
      <c r="H135" s="42">
        <f>+F135-G135</f>
        <v>0</v>
      </c>
      <c r="I135" s="14" t="s">
        <v>17</v>
      </c>
      <c r="J135" s="76" t="s">
        <v>251</v>
      </c>
    </row>
    <row r="136" spans="1:10" s="43" customFormat="1" ht="50.1" customHeight="1" x14ac:dyDescent="0.25">
      <c r="A136" s="75"/>
      <c r="B136" s="8"/>
      <c r="C136" s="16"/>
      <c r="D136" s="50" t="s">
        <v>267</v>
      </c>
      <c r="E136" s="50"/>
      <c r="F136" s="60">
        <f>SUBTOTAL(9,F134:F135)</f>
        <v>966715</v>
      </c>
      <c r="G136" s="57">
        <f>SUBTOTAL(9,G134:G135)</f>
        <v>966715</v>
      </c>
      <c r="H136" s="58">
        <f>SUBTOTAL(9,H134:H135)</f>
        <v>0</v>
      </c>
      <c r="I136" s="59"/>
      <c r="J136" s="77"/>
    </row>
    <row r="137" spans="1:10" s="43" customFormat="1" ht="50.1" customHeight="1" x14ac:dyDescent="0.25">
      <c r="A137" s="75">
        <v>88</v>
      </c>
      <c r="B137" s="10" t="s">
        <v>47</v>
      </c>
      <c r="C137" s="9">
        <v>45841</v>
      </c>
      <c r="D137" s="11" t="s">
        <v>48</v>
      </c>
      <c r="E137" s="11" t="s">
        <v>49</v>
      </c>
      <c r="F137" s="12">
        <v>401200</v>
      </c>
      <c r="G137" s="41">
        <f>+F137</f>
        <v>401200</v>
      </c>
      <c r="H137" s="42">
        <f>+F137-G137</f>
        <v>0</v>
      </c>
      <c r="I137" s="14" t="s">
        <v>17</v>
      </c>
      <c r="J137" s="76" t="s">
        <v>251</v>
      </c>
    </row>
    <row r="138" spans="1:10" s="43" customFormat="1" ht="50.1" customHeight="1" x14ac:dyDescent="0.25">
      <c r="A138" s="75"/>
      <c r="B138" s="10"/>
      <c r="C138" s="9"/>
      <c r="D138" s="50" t="s">
        <v>266</v>
      </c>
      <c r="E138" s="50"/>
      <c r="F138" s="56">
        <f>SUBTOTAL(9,F137:F137)</f>
        <v>401200</v>
      </c>
      <c r="G138" s="57">
        <f>SUBTOTAL(9,G137:G137)</f>
        <v>401200</v>
      </c>
      <c r="H138" s="58">
        <f>SUBTOTAL(9,H137:H137)</f>
        <v>0</v>
      </c>
      <c r="I138" s="59"/>
      <c r="J138" s="77"/>
    </row>
    <row r="139" spans="1:10" s="43" customFormat="1" ht="50.1" customHeight="1" x14ac:dyDescent="0.25">
      <c r="A139" s="75">
        <v>89</v>
      </c>
      <c r="B139" s="10" t="s">
        <v>20</v>
      </c>
      <c r="C139" s="9">
        <v>45847</v>
      </c>
      <c r="D139" s="11" t="s">
        <v>23</v>
      </c>
      <c r="E139" s="11" t="s">
        <v>24</v>
      </c>
      <c r="F139" s="12">
        <v>212400</v>
      </c>
      <c r="G139" s="41">
        <f>+F139</f>
        <v>212400</v>
      </c>
      <c r="H139" s="42">
        <f>+F139-G139</f>
        <v>0</v>
      </c>
      <c r="I139" s="14" t="s">
        <v>17</v>
      </c>
      <c r="J139" s="76" t="s">
        <v>251</v>
      </c>
    </row>
    <row r="140" spans="1:10" s="43" customFormat="1" ht="50.1" customHeight="1" x14ac:dyDescent="0.25">
      <c r="A140" s="75"/>
      <c r="B140" s="10"/>
      <c r="C140" s="9"/>
      <c r="D140" s="50" t="s">
        <v>265</v>
      </c>
      <c r="E140" s="50"/>
      <c r="F140" s="56">
        <f>SUBTOTAL(9,F139:F139)</f>
        <v>212400</v>
      </c>
      <c r="G140" s="57">
        <f>SUBTOTAL(9,G139:G139)</f>
        <v>212400</v>
      </c>
      <c r="H140" s="58">
        <f>SUBTOTAL(9,H139:H139)</f>
        <v>0</v>
      </c>
      <c r="I140" s="59"/>
      <c r="J140" s="77"/>
    </row>
    <row r="141" spans="1:10" s="43" customFormat="1" ht="50.1" customHeight="1" x14ac:dyDescent="0.25">
      <c r="A141" s="75">
        <v>90</v>
      </c>
      <c r="B141" s="10" t="s">
        <v>12</v>
      </c>
      <c r="C141" s="9">
        <v>45846</v>
      </c>
      <c r="D141" s="11" t="s">
        <v>15</v>
      </c>
      <c r="E141" s="11" t="s">
        <v>16</v>
      </c>
      <c r="F141" s="33">
        <v>27140</v>
      </c>
      <c r="G141" s="41">
        <f>+F141</f>
        <v>27140</v>
      </c>
      <c r="H141" s="42">
        <f>+F141-G141</f>
        <v>0</v>
      </c>
      <c r="I141" s="14" t="s">
        <v>17</v>
      </c>
      <c r="J141" s="76" t="s">
        <v>251</v>
      </c>
    </row>
    <row r="142" spans="1:10" s="43" customFormat="1" ht="50.1" customHeight="1" x14ac:dyDescent="0.25">
      <c r="A142" s="75">
        <v>91</v>
      </c>
      <c r="B142" s="10" t="s">
        <v>18</v>
      </c>
      <c r="C142" s="10" t="s">
        <v>19</v>
      </c>
      <c r="D142" s="11" t="s">
        <v>15</v>
      </c>
      <c r="E142" s="11" t="s">
        <v>16</v>
      </c>
      <c r="F142" s="33">
        <v>17700</v>
      </c>
      <c r="G142" s="41">
        <f>+F142</f>
        <v>17700</v>
      </c>
      <c r="H142" s="42">
        <f>+F142-G142</f>
        <v>0</v>
      </c>
      <c r="I142" s="14" t="s">
        <v>17</v>
      </c>
      <c r="J142" s="76" t="s">
        <v>251</v>
      </c>
    </row>
    <row r="143" spans="1:10" s="43" customFormat="1" ht="50.1" customHeight="1" x14ac:dyDescent="0.25">
      <c r="A143" s="75"/>
      <c r="B143" s="10"/>
      <c r="C143" s="10"/>
      <c r="D143" s="50" t="s">
        <v>264</v>
      </c>
      <c r="E143" s="50"/>
      <c r="F143" s="63">
        <f>SUBTOTAL(9,F141:F142)</f>
        <v>44840</v>
      </c>
      <c r="G143" s="57">
        <f>SUBTOTAL(9,G141:G142)</f>
        <v>44840</v>
      </c>
      <c r="H143" s="58">
        <f>SUBTOTAL(9,H141:H142)</f>
        <v>0</v>
      </c>
      <c r="I143" s="59"/>
      <c r="J143" s="77"/>
    </row>
    <row r="144" spans="1:10" s="43" customFormat="1" ht="50.1" customHeight="1" x14ac:dyDescent="0.25">
      <c r="A144" s="75">
        <v>92</v>
      </c>
      <c r="B144" s="8" t="s">
        <v>105</v>
      </c>
      <c r="C144" s="16">
        <v>45792</v>
      </c>
      <c r="D144" s="11" t="s">
        <v>106</v>
      </c>
      <c r="E144" s="11" t="s">
        <v>107</v>
      </c>
      <c r="F144" s="21">
        <v>748271.04</v>
      </c>
      <c r="G144" s="41">
        <f>+F144</f>
        <v>748271.04</v>
      </c>
      <c r="H144" s="42">
        <f>+F144-G144</f>
        <v>0</v>
      </c>
      <c r="I144" s="14" t="s">
        <v>17</v>
      </c>
      <c r="J144" s="76" t="s">
        <v>251</v>
      </c>
    </row>
    <row r="145" spans="1:10" s="43" customFormat="1" ht="50.1" customHeight="1" x14ac:dyDescent="0.25">
      <c r="A145" s="75">
        <v>93</v>
      </c>
      <c r="B145" s="8" t="s">
        <v>108</v>
      </c>
      <c r="C145" s="9">
        <v>45817</v>
      </c>
      <c r="D145" s="11" t="s">
        <v>106</v>
      </c>
      <c r="E145" s="11" t="s">
        <v>109</v>
      </c>
      <c r="F145" s="21">
        <v>1239000</v>
      </c>
      <c r="G145" s="41">
        <f>+F145</f>
        <v>1239000</v>
      </c>
      <c r="H145" s="42">
        <f>+F145-G145</f>
        <v>0</v>
      </c>
      <c r="I145" s="14" t="s">
        <v>17</v>
      </c>
      <c r="J145" s="76" t="s">
        <v>251</v>
      </c>
    </row>
    <row r="146" spans="1:10" s="43" customFormat="1" ht="50.1" customHeight="1" x14ac:dyDescent="0.25">
      <c r="A146" s="75"/>
      <c r="B146" s="8"/>
      <c r="C146" s="9"/>
      <c r="D146" s="50" t="s">
        <v>263</v>
      </c>
      <c r="E146" s="50"/>
      <c r="F146" s="60">
        <f>SUBTOTAL(9,F144:F145)</f>
        <v>1987271.04</v>
      </c>
      <c r="G146" s="57">
        <f>SUBTOTAL(9,G144:G145)</f>
        <v>1987271.04</v>
      </c>
      <c r="H146" s="58">
        <f>SUBTOTAL(9,H144:H145)</f>
        <v>0</v>
      </c>
      <c r="I146" s="59"/>
      <c r="J146" s="77"/>
    </row>
    <row r="147" spans="1:10" s="43" customFormat="1" ht="50.1" customHeight="1" x14ac:dyDescent="0.25">
      <c r="A147" s="75">
        <v>94</v>
      </c>
      <c r="B147" s="10" t="s">
        <v>62</v>
      </c>
      <c r="C147" s="9">
        <v>45820</v>
      </c>
      <c r="D147" s="11" t="s">
        <v>63</v>
      </c>
      <c r="E147" s="11" t="s">
        <v>64</v>
      </c>
      <c r="F147" s="12">
        <v>34725</v>
      </c>
      <c r="G147" s="41">
        <f>+F147</f>
        <v>34725</v>
      </c>
      <c r="H147" s="42">
        <f>+F147-G147</f>
        <v>0</v>
      </c>
      <c r="I147" s="14" t="s">
        <v>17</v>
      </c>
      <c r="J147" s="76" t="s">
        <v>251</v>
      </c>
    </row>
    <row r="148" spans="1:10" s="43" customFormat="1" ht="50.1" customHeight="1" x14ac:dyDescent="0.25">
      <c r="A148" s="75"/>
      <c r="B148" s="10"/>
      <c r="C148" s="9"/>
      <c r="D148" s="50" t="s">
        <v>262</v>
      </c>
      <c r="E148" s="50"/>
      <c r="F148" s="56">
        <f>SUBTOTAL(9,F147:F147)</f>
        <v>34725</v>
      </c>
      <c r="G148" s="57">
        <f>SUBTOTAL(9,G147:G147)</f>
        <v>34725</v>
      </c>
      <c r="H148" s="58">
        <f>SUBTOTAL(9,H147:H147)</f>
        <v>0</v>
      </c>
      <c r="I148" s="59"/>
      <c r="J148" s="77"/>
    </row>
    <row r="149" spans="1:10" s="43" customFormat="1" ht="60" customHeight="1" x14ac:dyDescent="0.25">
      <c r="A149" s="75">
        <v>95</v>
      </c>
      <c r="B149" s="8" t="s">
        <v>101</v>
      </c>
      <c r="C149" s="16">
        <v>45839</v>
      </c>
      <c r="D149" s="11" t="s">
        <v>102</v>
      </c>
      <c r="E149" s="11" t="s">
        <v>103</v>
      </c>
      <c r="F149" s="21">
        <v>829156.5</v>
      </c>
      <c r="G149" s="41">
        <f>+F149</f>
        <v>829156.5</v>
      </c>
      <c r="H149" s="42">
        <f>+F149-G149</f>
        <v>0</v>
      </c>
      <c r="I149" s="14" t="s">
        <v>17</v>
      </c>
      <c r="J149" s="76" t="s">
        <v>251</v>
      </c>
    </row>
    <row r="150" spans="1:10" s="43" customFormat="1" ht="57.75" customHeight="1" x14ac:dyDescent="0.25">
      <c r="A150" s="75">
        <v>96</v>
      </c>
      <c r="B150" s="8" t="s">
        <v>104</v>
      </c>
      <c r="C150" s="16">
        <v>45839</v>
      </c>
      <c r="D150" s="11" t="s">
        <v>102</v>
      </c>
      <c r="E150" s="11" t="s">
        <v>103</v>
      </c>
      <c r="F150" s="21">
        <v>325886.5</v>
      </c>
      <c r="G150" s="41">
        <f>+F150</f>
        <v>325886.5</v>
      </c>
      <c r="H150" s="42">
        <f>+F150-G150</f>
        <v>0</v>
      </c>
      <c r="I150" s="14" t="s">
        <v>17</v>
      </c>
      <c r="J150" s="76" t="s">
        <v>251</v>
      </c>
    </row>
    <row r="151" spans="1:10" s="43" customFormat="1" ht="50.1" customHeight="1" x14ac:dyDescent="0.25">
      <c r="A151" s="75"/>
      <c r="B151" s="8"/>
      <c r="C151" s="16"/>
      <c r="D151" s="50" t="s">
        <v>261</v>
      </c>
      <c r="E151" s="50"/>
      <c r="F151" s="60">
        <f>SUBTOTAL(9,F149:F150)</f>
        <v>1155043</v>
      </c>
      <c r="G151" s="57">
        <f>SUBTOTAL(9,G149:G150)</f>
        <v>1155043</v>
      </c>
      <c r="H151" s="58">
        <f>SUBTOTAL(9,H149:H150)</f>
        <v>0</v>
      </c>
      <c r="I151" s="59"/>
      <c r="J151" s="77"/>
    </row>
    <row r="152" spans="1:10" s="43" customFormat="1" ht="50.1" customHeight="1" x14ac:dyDescent="0.25">
      <c r="A152" s="75">
        <v>97</v>
      </c>
      <c r="B152" s="8" t="s">
        <v>180</v>
      </c>
      <c r="C152" s="20">
        <v>45862</v>
      </c>
      <c r="D152" s="8" t="s">
        <v>181</v>
      </c>
      <c r="E152" s="8" t="s">
        <v>182</v>
      </c>
      <c r="F152" s="32">
        <v>429230.89</v>
      </c>
      <c r="G152" s="41">
        <f>+F152</f>
        <v>429230.89</v>
      </c>
      <c r="H152" s="42">
        <f>+F152-G152</f>
        <v>0</v>
      </c>
      <c r="I152" s="14" t="s">
        <v>17</v>
      </c>
      <c r="J152" s="76" t="s">
        <v>251</v>
      </c>
    </row>
    <row r="153" spans="1:10" s="43" customFormat="1" ht="50.1" customHeight="1" x14ac:dyDescent="0.25">
      <c r="A153" s="75"/>
      <c r="B153" s="8"/>
      <c r="C153" s="20"/>
      <c r="D153" s="51" t="s">
        <v>260</v>
      </c>
      <c r="E153" s="51"/>
      <c r="F153" s="61">
        <f>SUBTOTAL(9,F152:F152)</f>
        <v>429230.89</v>
      </c>
      <c r="G153" s="57">
        <f>SUBTOTAL(9,G152:G152)</f>
        <v>429230.89</v>
      </c>
      <c r="H153" s="58">
        <f>SUBTOTAL(9,H152:H152)</f>
        <v>0</v>
      </c>
      <c r="I153" s="59"/>
      <c r="J153" s="77"/>
    </row>
    <row r="154" spans="1:10" s="43" customFormat="1" ht="50.1" customHeight="1" x14ac:dyDescent="0.25">
      <c r="A154" s="75">
        <v>98</v>
      </c>
      <c r="B154" s="10" t="s">
        <v>93</v>
      </c>
      <c r="C154" s="9">
        <v>45849</v>
      </c>
      <c r="D154" s="11" t="s">
        <v>94</v>
      </c>
      <c r="E154" s="11" t="s">
        <v>95</v>
      </c>
      <c r="F154" s="33">
        <v>15119364.189999999</v>
      </c>
      <c r="G154" s="41">
        <f>+F154</f>
        <v>15119364.189999999</v>
      </c>
      <c r="H154" s="42">
        <f>+F154-G154</f>
        <v>0</v>
      </c>
      <c r="I154" s="14" t="s">
        <v>17</v>
      </c>
      <c r="J154" s="76" t="s">
        <v>251</v>
      </c>
    </row>
    <row r="155" spans="1:10" s="43" customFormat="1" ht="50.1" customHeight="1" x14ac:dyDescent="0.25">
      <c r="A155" s="75"/>
      <c r="B155" s="10"/>
      <c r="C155" s="9"/>
      <c r="D155" s="50" t="s">
        <v>259</v>
      </c>
      <c r="E155" s="50"/>
      <c r="F155" s="63">
        <f>SUBTOTAL(9,F154:F154)</f>
        <v>15119364.189999999</v>
      </c>
      <c r="G155" s="57">
        <f>SUBTOTAL(9,G154:G154)</f>
        <v>15119364.189999999</v>
      </c>
      <c r="H155" s="58">
        <f>SUBTOTAL(9,H154:H154)</f>
        <v>0</v>
      </c>
      <c r="I155" s="59"/>
      <c r="J155" s="77"/>
    </row>
    <row r="156" spans="1:10" s="43" customFormat="1" ht="50.1" customHeight="1" x14ac:dyDescent="0.25">
      <c r="A156" s="75">
        <v>99</v>
      </c>
      <c r="B156" s="8" t="s">
        <v>222</v>
      </c>
      <c r="C156" s="16">
        <v>45832</v>
      </c>
      <c r="D156" s="11" t="s">
        <v>223</v>
      </c>
      <c r="E156" s="11" t="s">
        <v>224</v>
      </c>
      <c r="F156" s="21">
        <v>4000000</v>
      </c>
      <c r="G156" s="41">
        <f>+F156</f>
        <v>4000000</v>
      </c>
      <c r="H156" s="42">
        <f>+F156-G156</f>
        <v>0</v>
      </c>
      <c r="I156" s="14" t="s">
        <v>17</v>
      </c>
      <c r="J156" s="76" t="s">
        <v>251</v>
      </c>
    </row>
    <row r="157" spans="1:10" s="43" customFormat="1" ht="50.1" customHeight="1" x14ac:dyDescent="0.25">
      <c r="A157" s="75"/>
      <c r="B157" s="8"/>
      <c r="C157" s="16"/>
      <c r="D157" s="50" t="s">
        <v>258</v>
      </c>
      <c r="E157" s="50"/>
      <c r="F157" s="60">
        <f>SUBTOTAL(9,F156:F156)</f>
        <v>4000000</v>
      </c>
      <c r="G157" s="57">
        <f>SUBTOTAL(9,G156:G156)</f>
        <v>4000000</v>
      </c>
      <c r="H157" s="58">
        <f>SUBTOTAL(9,H156:H156)</f>
        <v>0</v>
      </c>
      <c r="I157" s="59"/>
      <c r="J157" s="77"/>
    </row>
    <row r="158" spans="1:10" s="43" customFormat="1" ht="50.1" customHeight="1" x14ac:dyDescent="0.25">
      <c r="A158" s="75">
        <v>100</v>
      </c>
      <c r="B158" s="10" t="s">
        <v>110</v>
      </c>
      <c r="C158" s="9">
        <v>45831</v>
      </c>
      <c r="D158" s="8" t="s">
        <v>111</v>
      </c>
      <c r="E158" s="11" t="s">
        <v>112</v>
      </c>
      <c r="F158" s="12">
        <v>332128.75</v>
      </c>
      <c r="G158" s="41">
        <f>+F158</f>
        <v>332128.75</v>
      </c>
      <c r="H158" s="42">
        <f>+F158-G158</f>
        <v>0</v>
      </c>
      <c r="I158" s="14" t="s">
        <v>17</v>
      </c>
      <c r="J158" s="76" t="s">
        <v>251</v>
      </c>
    </row>
    <row r="159" spans="1:10" s="43" customFormat="1" ht="50.1" customHeight="1" x14ac:dyDescent="0.25">
      <c r="A159" s="75">
        <v>101</v>
      </c>
      <c r="B159" s="10" t="s">
        <v>113</v>
      </c>
      <c r="C159" s="9">
        <v>45831</v>
      </c>
      <c r="D159" s="8" t="s">
        <v>111</v>
      </c>
      <c r="E159" s="11" t="s">
        <v>114</v>
      </c>
      <c r="F159" s="12">
        <v>237316.05</v>
      </c>
      <c r="G159" s="41">
        <f>+F159</f>
        <v>237316.05</v>
      </c>
      <c r="H159" s="42">
        <f>+F159-G159</f>
        <v>0</v>
      </c>
      <c r="I159" s="14" t="s">
        <v>17</v>
      </c>
      <c r="J159" s="76" t="s">
        <v>251</v>
      </c>
    </row>
    <row r="160" spans="1:10" s="43" customFormat="1" ht="50.1" customHeight="1" x14ac:dyDescent="0.25">
      <c r="A160" s="75"/>
      <c r="B160" s="10"/>
      <c r="C160" s="9"/>
      <c r="D160" s="51" t="s">
        <v>257</v>
      </c>
      <c r="E160" s="50"/>
      <c r="F160" s="56">
        <f>SUBTOTAL(9,F158:F159)</f>
        <v>569444.80000000005</v>
      </c>
      <c r="G160" s="57">
        <f>SUBTOTAL(9,G158:G159)</f>
        <v>569444.80000000005</v>
      </c>
      <c r="H160" s="58">
        <f>SUBTOTAL(9,H158:H159)</f>
        <v>0</v>
      </c>
      <c r="I160" s="59"/>
      <c r="J160" s="77"/>
    </row>
    <row r="161" spans="1:10" s="43" customFormat="1" ht="50.1" customHeight="1" x14ac:dyDescent="0.25">
      <c r="A161" s="75">
        <v>102</v>
      </c>
      <c r="B161" s="10" t="s">
        <v>174</v>
      </c>
      <c r="C161" s="9">
        <v>45861</v>
      </c>
      <c r="D161" s="11" t="s">
        <v>175</v>
      </c>
      <c r="E161" s="11" t="s">
        <v>176</v>
      </c>
      <c r="F161" s="33">
        <v>994875.32</v>
      </c>
      <c r="G161" s="41">
        <f>+F161</f>
        <v>994875.32</v>
      </c>
      <c r="H161" s="42">
        <f>+F161-G161</f>
        <v>0</v>
      </c>
      <c r="I161" s="14" t="s">
        <v>17</v>
      </c>
      <c r="J161" s="76" t="s">
        <v>251</v>
      </c>
    </row>
    <row r="162" spans="1:10" s="43" customFormat="1" ht="50.1" customHeight="1" x14ac:dyDescent="0.25">
      <c r="A162" s="75"/>
      <c r="B162" s="10"/>
      <c r="C162" s="9"/>
      <c r="D162" s="50" t="s">
        <v>256</v>
      </c>
      <c r="E162" s="50"/>
      <c r="F162" s="63">
        <f>SUBTOTAL(9,F161:F161)</f>
        <v>994875.32</v>
      </c>
      <c r="G162" s="57">
        <f>SUBTOTAL(9,G161:G161)</f>
        <v>994875.32</v>
      </c>
      <c r="H162" s="58">
        <f>SUBTOTAL(9,H161:H161)</f>
        <v>0</v>
      </c>
      <c r="I162" s="59"/>
      <c r="J162" s="77"/>
    </row>
    <row r="163" spans="1:10" s="43" customFormat="1" ht="50.1" customHeight="1" x14ac:dyDescent="0.25">
      <c r="A163" s="75">
        <v>103</v>
      </c>
      <c r="B163" s="8" t="s">
        <v>193</v>
      </c>
      <c r="C163" s="20">
        <v>45846</v>
      </c>
      <c r="D163" s="8" t="s">
        <v>194</v>
      </c>
      <c r="E163" s="8" t="s">
        <v>195</v>
      </c>
      <c r="F163" s="13">
        <v>1769459.56</v>
      </c>
      <c r="G163" s="41">
        <f>+F163</f>
        <v>1769459.56</v>
      </c>
      <c r="H163" s="42">
        <f>+F163-G163</f>
        <v>0</v>
      </c>
      <c r="I163" s="14" t="s">
        <v>17</v>
      </c>
      <c r="J163" s="76" t="s">
        <v>251</v>
      </c>
    </row>
    <row r="164" spans="1:10" s="43" customFormat="1" ht="50.1" customHeight="1" x14ac:dyDescent="0.25">
      <c r="A164" s="75"/>
      <c r="B164" s="8"/>
      <c r="C164" s="20"/>
      <c r="D164" s="51" t="s">
        <v>255</v>
      </c>
      <c r="E164" s="51"/>
      <c r="F164" s="62">
        <f>SUBTOTAL(9,F163:F163)</f>
        <v>1769459.56</v>
      </c>
      <c r="G164" s="57">
        <f>SUBTOTAL(9,G163:G163)</f>
        <v>1769459.56</v>
      </c>
      <c r="H164" s="58">
        <f>SUBTOTAL(9,H163:H163)</f>
        <v>0</v>
      </c>
      <c r="I164" s="59"/>
      <c r="J164" s="77"/>
    </row>
    <row r="165" spans="1:10" s="43" customFormat="1" ht="50.1" customHeight="1" x14ac:dyDescent="0.25">
      <c r="A165" s="75">
        <v>104</v>
      </c>
      <c r="B165" s="10" t="s">
        <v>70</v>
      </c>
      <c r="C165" s="9">
        <v>45852</v>
      </c>
      <c r="D165" s="11" t="s">
        <v>71</v>
      </c>
      <c r="E165" s="11" t="s">
        <v>72</v>
      </c>
      <c r="F165" s="33">
        <v>34807.629999999997</v>
      </c>
      <c r="G165" s="41">
        <f>+F165</f>
        <v>34807.629999999997</v>
      </c>
      <c r="H165" s="42">
        <f>+F165-G165</f>
        <v>0</v>
      </c>
      <c r="I165" s="14" t="s">
        <v>17</v>
      </c>
      <c r="J165" s="76" t="s">
        <v>251</v>
      </c>
    </row>
    <row r="166" spans="1:10" s="43" customFormat="1" ht="50.1" customHeight="1" x14ac:dyDescent="0.25">
      <c r="A166" s="75">
        <v>105</v>
      </c>
      <c r="B166" s="10" t="s">
        <v>73</v>
      </c>
      <c r="C166" s="9">
        <v>45852</v>
      </c>
      <c r="D166" s="11" t="s">
        <v>71</v>
      </c>
      <c r="E166" s="11" t="s">
        <v>72</v>
      </c>
      <c r="F166" s="33">
        <v>20885.21</v>
      </c>
      <c r="G166" s="41">
        <f>+F166</f>
        <v>20885.21</v>
      </c>
      <c r="H166" s="42">
        <f>+F166-G166</f>
        <v>0</v>
      </c>
      <c r="I166" s="14" t="s">
        <v>17</v>
      </c>
      <c r="J166" s="76" t="s">
        <v>251</v>
      </c>
    </row>
    <row r="167" spans="1:10" s="43" customFormat="1" ht="50.1" customHeight="1" thickBot="1" x14ac:dyDescent="0.3">
      <c r="A167" s="78"/>
      <c r="B167" s="52"/>
      <c r="C167" s="53"/>
      <c r="D167" s="54" t="s">
        <v>254</v>
      </c>
      <c r="E167" s="54"/>
      <c r="F167" s="64">
        <f>SUBTOTAL(9,F165:F166)</f>
        <v>55692.84</v>
      </c>
      <c r="G167" s="65">
        <f>SUBTOTAL(9,G165:G166)</f>
        <v>55692.84</v>
      </c>
      <c r="H167" s="66">
        <f>SUBTOTAL(9,H165:H166)</f>
        <v>0</v>
      </c>
      <c r="I167" s="67"/>
      <c r="J167" s="79"/>
    </row>
    <row r="168" spans="1:10" customFormat="1" ht="35.25" customHeight="1" thickBot="1" x14ac:dyDescent="0.3">
      <c r="A168" s="36"/>
      <c r="B168" s="37"/>
      <c r="C168" s="37"/>
      <c r="D168" s="37"/>
      <c r="E168" s="38" t="s">
        <v>243</v>
      </c>
      <c r="F168" s="68">
        <f>SUBTOTAL(9,F9:F166)</f>
        <v>954288138.9599998</v>
      </c>
      <c r="G168" s="69">
        <f>SUBTOTAL(9,G9:G166)</f>
        <v>954288138.9599998</v>
      </c>
      <c r="H168" s="40">
        <f>SUM(H9:H166)</f>
        <v>0</v>
      </c>
      <c r="I168" s="39" t="s">
        <v>253</v>
      </c>
      <c r="J168" s="70" t="s">
        <v>253</v>
      </c>
    </row>
    <row r="169" spans="1:10" x14ac:dyDescent="0.2">
      <c r="G169" s="7"/>
      <c r="I169" s="35" t="s">
        <v>253</v>
      </c>
    </row>
    <row r="170" spans="1:10" x14ac:dyDescent="0.2">
      <c r="G170" s="7"/>
      <c r="I170" s="35"/>
    </row>
    <row r="171" spans="1:10" x14ac:dyDescent="0.2">
      <c r="G171" s="7"/>
      <c r="I171" s="35"/>
    </row>
    <row r="172" spans="1:10" x14ac:dyDescent="0.2">
      <c r="G172" s="7"/>
      <c r="I172" s="35"/>
    </row>
    <row r="173" spans="1:10" x14ac:dyDescent="0.2">
      <c r="G173" s="7"/>
      <c r="I173" s="35"/>
    </row>
    <row r="174" spans="1:10" x14ac:dyDescent="0.2">
      <c r="G174" s="7"/>
      <c r="I174" s="35"/>
    </row>
    <row r="175" spans="1:10" x14ac:dyDescent="0.2">
      <c r="G175" s="7"/>
      <c r="I175" s="35"/>
    </row>
    <row r="176" spans="1:10" x14ac:dyDescent="0.2">
      <c r="G176" s="7"/>
      <c r="I176" s="35"/>
    </row>
    <row r="177" spans="4:10" x14ac:dyDescent="0.2">
      <c r="G177" s="7"/>
      <c r="I177" s="35"/>
    </row>
    <row r="178" spans="4:10" x14ac:dyDescent="0.2">
      <c r="G178" s="7"/>
      <c r="I178" s="35"/>
    </row>
    <row r="179" spans="4:10" ht="13.5" thickBot="1" x14ac:dyDescent="0.25">
      <c r="D179" s="74"/>
    </row>
    <row r="180" spans="4:10" customFormat="1" ht="15.75" thickBot="1" x14ac:dyDescent="0.3">
      <c r="D180" s="49" t="s">
        <v>308</v>
      </c>
      <c r="H180" s="71"/>
      <c r="I180" s="72"/>
      <c r="J180" s="73"/>
    </row>
    <row r="181" spans="4:10" customFormat="1" ht="15" x14ac:dyDescent="0.25">
      <c r="D181" s="49" t="s">
        <v>309</v>
      </c>
      <c r="H181" s="71"/>
      <c r="I181" s="72"/>
      <c r="J181" s="71"/>
    </row>
  </sheetData>
  <autoFilter ref="A8:J8" xr:uid="{BC015DA4-4BB6-42FD-94DF-FB0EF380C981}"/>
  <sortState xmlns:xlrd2="http://schemas.microsoft.com/office/spreadsheetml/2017/richdata2" ref="A9:J166">
    <sortCondition ref="D9:D166"/>
  </sortState>
  <mergeCells count="1">
    <mergeCell ref="A7:J7"/>
  </mergeCells>
  <pageMargins left="0.2" right="0.19685039370078741" top="0.35433070866141736" bottom="0.23622047244094491" header="0.31496062992125984" footer="0.19685039370078741"/>
  <pageSetup scale="67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3BBE2-0FF0-40B3-9D12-94EBFC9D15E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Hoja1</vt:lpstr>
      <vt:lpstr>Hoja2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2025-09-15T22:19:26Z</cp:lastPrinted>
  <dcterms:created xsi:type="dcterms:W3CDTF">2025-09-15T19:49:31Z</dcterms:created>
  <dcterms:modified xsi:type="dcterms:W3CDTF">2025-09-15T23:45:09Z</dcterms:modified>
</cp:coreProperties>
</file>