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9. SEPTIEMBRE 2025\"/>
    </mc:Choice>
  </mc:AlternateContent>
  <xr:revisionPtr revIDLastSave="0" documentId="13_ncr:1_{FDFB5C11-D0B6-41AA-970B-5E44A8B98C25}" xr6:coauthVersionLast="47" xr6:coauthVersionMax="47" xr10:uidLastSave="{00000000-0000-0000-0000-000000000000}"/>
  <bookViews>
    <workbookView xWindow="-120" yWindow="-120" windowWidth="21840" windowHeight="13140" xr2:uid="{D65651C9-4618-4CBC-AEE4-E31E4A332789}"/>
  </bookViews>
  <sheets>
    <sheet name="Hoja2" sheetId="2" r:id="rId1"/>
  </sheets>
  <definedNames>
    <definedName name="_xlnm._FilterDatabase" localSheetId="0" hidden="1">Hoja2!$A$7:$J$213</definedName>
    <definedName name="_xlnm.Print_Titles" localSheetId="0">Hoja2!$1:$7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3" i="2" l="1"/>
  <c r="F211" i="2"/>
  <c r="F209" i="2"/>
  <c r="F206" i="2"/>
  <c r="F204" i="2"/>
  <c r="F202" i="2"/>
  <c r="F200" i="2"/>
  <c r="F197" i="2"/>
  <c r="F195" i="2"/>
  <c r="F184" i="2"/>
  <c r="F182" i="2"/>
  <c r="F180" i="2"/>
  <c r="F178" i="2"/>
  <c r="F176" i="2"/>
  <c r="F172" i="2"/>
  <c r="F170" i="2"/>
  <c r="F168" i="2"/>
  <c r="F165" i="2"/>
  <c r="F162" i="2"/>
  <c r="F160" i="2"/>
  <c r="F158" i="2"/>
  <c r="F156" i="2"/>
  <c r="F153" i="2"/>
  <c r="F149" i="2"/>
  <c r="F142" i="2"/>
  <c r="F139" i="2"/>
  <c r="F134" i="2"/>
  <c r="F132" i="2"/>
  <c r="F130" i="2"/>
  <c r="F128" i="2"/>
  <c r="F126" i="2"/>
  <c r="F124" i="2"/>
  <c r="F122" i="2"/>
  <c r="F119" i="2"/>
  <c r="F117" i="2"/>
  <c r="F113" i="2"/>
  <c r="F111" i="2"/>
  <c r="F109" i="2"/>
  <c r="F107" i="2"/>
  <c r="F105" i="2"/>
  <c r="F103" i="2"/>
  <c r="F101" i="2"/>
  <c r="F99" i="2"/>
  <c r="F97" i="2"/>
  <c r="F95" i="2"/>
  <c r="F93" i="2"/>
  <c r="F91" i="2"/>
  <c r="F88" i="2"/>
  <c r="F86" i="2"/>
  <c r="F76" i="2"/>
  <c r="F74" i="2"/>
  <c r="F71" i="2"/>
  <c r="F69" i="2"/>
  <c r="F65" i="2"/>
  <c r="F63" i="2"/>
  <c r="F61" i="2"/>
  <c r="F59" i="2"/>
  <c r="F57" i="2"/>
  <c r="F55" i="2"/>
  <c r="F53" i="2"/>
  <c r="F51" i="2"/>
  <c r="F49" i="2"/>
  <c r="F43" i="2"/>
  <c r="F41" i="2"/>
  <c r="F39" i="2"/>
  <c r="F37" i="2"/>
  <c r="F35" i="2"/>
  <c r="F33" i="2"/>
  <c r="F30" i="2"/>
  <c r="F28" i="2"/>
  <c r="F26" i="2"/>
  <c r="F24" i="2"/>
  <c r="F17" i="2"/>
  <c r="F13" i="2"/>
  <c r="F11" i="2"/>
  <c r="G9" i="2"/>
  <c r="H9" i="2" s="1"/>
  <c r="G10" i="2"/>
  <c r="H10" i="2" s="1"/>
  <c r="G12" i="2"/>
  <c r="H12" i="2" s="1"/>
  <c r="H13" i="2" s="1"/>
  <c r="G14" i="2"/>
  <c r="H14" i="2" s="1"/>
  <c r="G15" i="2"/>
  <c r="H15" i="2" s="1"/>
  <c r="G16" i="2"/>
  <c r="H16" i="2" s="1"/>
  <c r="G18" i="2"/>
  <c r="H18" i="2" s="1"/>
  <c r="G19" i="2"/>
  <c r="H19" i="2" s="1"/>
  <c r="G20" i="2"/>
  <c r="H20" i="2" s="1"/>
  <c r="G21" i="2"/>
  <c r="H21" i="2" s="1"/>
  <c r="G22" i="2"/>
  <c r="H22" i="2" s="1"/>
  <c r="G23" i="2"/>
  <c r="H23" i="2" s="1"/>
  <c r="G25" i="2"/>
  <c r="H25" i="2" s="1"/>
  <c r="H26" i="2" s="1"/>
  <c r="G27" i="2"/>
  <c r="H27" i="2" s="1"/>
  <c r="H28" i="2" s="1"/>
  <c r="G29" i="2"/>
  <c r="H29" i="2" s="1"/>
  <c r="H30" i="2" s="1"/>
  <c r="G31" i="2"/>
  <c r="H31" i="2" s="1"/>
  <c r="G32" i="2"/>
  <c r="H32" i="2" s="1"/>
  <c r="G34" i="2"/>
  <c r="H34" i="2" s="1"/>
  <c r="H35" i="2" s="1"/>
  <c r="G36" i="2"/>
  <c r="H36" i="2" s="1"/>
  <c r="H37" i="2" s="1"/>
  <c r="G38" i="2"/>
  <c r="H38" i="2" s="1"/>
  <c r="H39" i="2" s="1"/>
  <c r="G40" i="2"/>
  <c r="H40" i="2" s="1"/>
  <c r="H41" i="2" s="1"/>
  <c r="G42" i="2"/>
  <c r="H42" i="2" s="1"/>
  <c r="H43" i="2" s="1"/>
  <c r="G44" i="2"/>
  <c r="H44" i="2" s="1"/>
  <c r="G45" i="2"/>
  <c r="H45" i="2" s="1"/>
  <c r="G46" i="2"/>
  <c r="H46" i="2" s="1"/>
  <c r="G47" i="2"/>
  <c r="H47" i="2" s="1"/>
  <c r="G48" i="2"/>
  <c r="H48" i="2" s="1"/>
  <c r="G50" i="2"/>
  <c r="H50" i="2" s="1"/>
  <c r="H51" i="2" s="1"/>
  <c r="G52" i="2"/>
  <c r="H52" i="2" s="1"/>
  <c r="H53" i="2" s="1"/>
  <c r="G54" i="2"/>
  <c r="H54" i="2" s="1"/>
  <c r="H55" i="2" s="1"/>
  <c r="G56" i="2"/>
  <c r="H56" i="2" s="1"/>
  <c r="H57" i="2" s="1"/>
  <c r="G58" i="2"/>
  <c r="H58" i="2" s="1"/>
  <c r="H59" i="2" s="1"/>
  <c r="G60" i="2"/>
  <c r="H60" i="2" s="1"/>
  <c r="H61" i="2" s="1"/>
  <c r="G62" i="2"/>
  <c r="H62" i="2" s="1"/>
  <c r="H63" i="2" s="1"/>
  <c r="G64" i="2"/>
  <c r="H64" i="2" s="1"/>
  <c r="H65" i="2" s="1"/>
  <c r="G66" i="2"/>
  <c r="H66" i="2" s="1"/>
  <c r="G67" i="2"/>
  <c r="H67" i="2" s="1"/>
  <c r="G68" i="2"/>
  <c r="H68" i="2" s="1"/>
  <c r="G70" i="2"/>
  <c r="H70" i="2" s="1"/>
  <c r="H71" i="2" s="1"/>
  <c r="G72" i="2"/>
  <c r="H72" i="2" s="1"/>
  <c r="G73" i="2"/>
  <c r="H73" i="2" s="1"/>
  <c r="G75" i="2"/>
  <c r="H75" i="2" s="1"/>
  <c r="H76" i="2" s="1"/>
  <c r="G77" i="2"/>
  <c r="H77" i="2" s="1"/>
  <c r="G78" i="2"/>
  <c r="H78" i="2" s="1"/>
  <c r="G79" i="2"/>
  <c r="H79" i="2" s="1"/>
  <c r="G80" i="2"/>
  <c r="H80" i="2" s="1"/>
  <c r="G81" i="2"/>
  <c r="H81" i="2" s="1"/>
  <c r="G82" i="2"/>
  <c r="H82" i="2" s="1"/>
  <c r="G83" i="2"/>
  <c r="H83" i="2" s="1"/>
  <c r="G84" i="2"/>
  <c r="H84" i="2" s="1"/>
  <c r="G85" i="2"/>
  <c r="H85" i="2" s="1"/>
  <c r="G87" i="2"/>
  <c r="H87" i="2" s="1"/>
  <c r="H88" i="2" s="1"/>
  <c r="G89" i="2"/>
  <c r="H89" i="2" s="1"/>
  <c r="G90" i="2"/>
  <c r="H90" i="2" s="1"/>
  <c r="G92" i="2"/>
  <c r="H92" i="2" s="1"/>
  <c r="H93" i="2" s="1"/>
  <c r="G94" i="2"/>
  <c r="H94" i="2" s="1"/>
  <c r="H95" i="2" s="1"/>
  <c r="G96" i="2"/>
  <c r="H96" i="2" s="1"/>
  <c r="H97" i="2" s="1"/>
  <c r="G98" i="2"/>
  <c r="H98" i="2" s="1"/>
  <c r="H99" i="2" s="1"/>
  <c r="G100" i="2"/>
  <c r="H100" i="2" s="1"/>
  <c r="H101" i="2" s="1"/>
  <c r="G102" i="2"/>
  <c r="H102" i="2" s="1"/>
  <c r="H103" i="2" s="1"/>
  <c r="G104" i="2"/>
  <c r="H104" i="2" s="1"/>
  <c r="H105" i="2" s="1"/>
  <c r="G106" i="2"/>
  <c r="H106" i="2" s="1"/>
  <c r="H107" i="2" s="1"/>
  <c r="G108" i="2"/>
  <c r="H108" i="2" s="1"/>
  <c r="H109" i="2" s="1"/>
  <c r="G110" i="2"/>
  <c r="H110" i="2" s="1"/>
  <c r="H111" i="2" s="1"/>
  <c r="G112" i="2"/>
  <c r="H112" i="2" s="1"/>
  <c r="H113" i="2" s="1"/>
  <c r="G114" i="2"/>
  <c r="H114" i="2" s="1"/>
  <c r="G115" i="2"/>
  <c r="H115" i="2" s="1"/>
  <c r="G116" i="2"/>
  <c r="H116" i="2" s="1"/>
  <c r="G118" i="2"/>
  <c r="H118" i="2" s="1"/>
  <c r="H119" i="2" s="1"/>
  <c r="G120" i="2"/>
  <c r="H120" i="2" s="1"/>
  <c r="G121" i="2"/>
  <c r="H121" i="2" s="1"/>
  <c r="G123" i="2"/>
  <c r="H123" i="2" s="1"/>
  <c r="H124" i="2" s="1"/>
  <c r="G125" i="2"/>
  <c r="H125" i="2" s="1"/>
  <c r="H126" i="2" s="1"/>
  <c r="G127" i="2"/>
  <c r="H127" i="2" s="1"/>
  <c r="H128" i="2" s="1"/>
  <c r="G129" i="2"/>
  <c r="H129" i="2" s="1"/>
  <c r="H130" i="2" s="1"/>
  <c r="G131" i="2"/>
  <c r="H131" i="2" s="1"/>
  <c r="H132" i="2" s="1"/>
  <c r="G133" i="2"/>
  <c r="H133" i="2" s="1"/>
  <c r="H134" i="2" s="1"/>
  <c r="G135" i="2"/>
  <c r="H135" i="2" s="1"/>
  <c r="G136" i="2"/>
  <c r="H136" i="2" s="1"/>
  <c r="G137" i="2"/>
  <c r="H137" i="2" s="1"/>
  <c r="G138" i="2"/>
  <c r="H138" i="2" s="1"/>
  <c r="G140" i="2"/>
  <c r="H140" i="2" s="1"/>
  <c r="G141" i="2"/>
  <c r="H141" i="2" s="1"/>
  <c r="G143" i="2"/>
  <c r="H143" i="2" s="1"/>
  <c r="G144" i="2"/>
  <c r="H144" i="2" s="1"/>
  <c r="G145" i="2"/>
  <c r="H145" i="2" s="1"/>
  <c r="G146" i="2"/>
  <c r="H146" i="2" s="1"/>
  <c r="G147" i="2"/>
  <c r="H147" i="2" s="1"/>
  <c r="G148" i="2"/>
  <c r="H148" i="2" s="1"/>
  <c r="G150" i="2"/>
  <c r="H150" i="2" s="1"/>
  <c r="G151" i="2"/>
  <c r="H151" i="2" s="1"/>
  <c r="G152" i="2"/>
  <c r="H152" i="2" s="1"/>
  <c r="G154" i="2"/>
  <c r="H154" i="2" s="1"/>
  <c r="G155" i="2"/>
  <c r="H155" i="2" s="1"/>
  <c r="G157" i="2"/>
  <c r="H157" i="2" s="1"/>
  <c r="H158" i="2" s="1"/>
  <c r="G159" i="2"/>
  <c r="H159" i="2" s="1"/>
  <c r="H160" i="2" s="1"/>
  <c r="G161" i="2"/>
  <c r="H161" i="2" s="1"/>
  <c r="H162" i="2" s="1"/>
  <c r="G163" i="2"/>
  <c r="H163" i="2" s="1"/>
  <c r="G164" i="2"/>
  <c r="H164" i="2" s="1"/>
  <c r="G166" i="2"/>
  <c r="H166" i="2" s="1"/>
  <c r="G167" i="2"/>
  <c r="H167" i="2" s="1"/>
  <c r="G169" i="2"/>
  <c r="H169" i="2" s="1"/>
  <c r="H170" i="2" s="1"/>
  <c r="G171" i="2"/>
  <c r="H171" i="2" s="1"/>
  <c r="H172" i="2" s="1"/>
  <c r="G173" i="2"/>
  <c r="H173" i="2" s="1"/>
  <c r="G174" i="2"/>
  <c r="H174" i="2" s="1"/>
  <c r="G175" i="2"/>
  <c r="H175" i="2" s="1"/>
  <c r="G177" i="2"/>
  <c r="H177" i="2" s="1"/>
  <c r="H178" i="2" s="1"/>
  <c r="G179" i="2"/>
  <c r="H179" i="2" s="1"/>
  <c r="H180" i="2" s="1"/>
  <c r="G181" i="2"/>
  <c r="H181" i="2" s="1"/>
  <c r="H182" i="2" s="1"/>
  <c r="G183" i="2"/>
  <c r="H183" i="2" s="1"/>
  <c r="H184" i="2" s="1"/>
  <c r="G185" i="2"/>
  <c r="H185" i="2" s="1"/>
  <c r="G186" i="2"/>
  <c r="H186" i="2" s="1"/>
  <c r="G187" i="2"/>
  <c r="H187" i="2" s="1"/>
  <c r="G188" i="2"/>
  <c r="H188" i="2" s="1"/>
  <c r="G189" i="2"/>
  <c r="H189" i="2" s="1"/>
  <c r="G190" i="2"/>
  <c r="H190" i="2" s="1"/>
  <c r="G191" i="2"/>
  <c r="H191" i="2" s="1"/>
  <c r="G192" i="2"/>
  <c r="H192" i="2" s="1"/>
  <c r="G193" i="2"/>
  <c r="H193" i="2" s="1"/>
  <c r="G194" i="2"/>
  <c r="H194" i="2" s="1"/>
  <c r="G196" i="2"/>
  <c r="H196" i="2" s="1"/>
  <c r="H197" i="2" s="1"/>
  <c r="G198" i="2"/>
  <c r="H198" i="2" s="1"/>
  <c r="G199" i="2"/>
  <c r="H199" i="2" s="1"/>
  <c r="G201" i="2"/>
  <c r="H201" i="2" s="1"/>
  <c r="H202" i="2" s="1"/>
  <c r="G203" i="2"/>
  <c r="H203" i="2" s="1"/>
  <c r="H204" i="2" s="1"/>
  <c r="G205" i="2"/>
  <c r="H205" i="2" s="1"/>
  <c r="H206" i="2" s="1"/>
  <c r="G207" i="2"/>
  <c r="H207" i="2" s="1"/>
  <c r="G208" i="2"/>
  <c r="H208" i="2" s="1"/>
  <c r="G210" i="2"/>
  <c r="H210" i="2" s="1"/>
  <c r="H211" i="2" s="1"/>
  <c r="G212" i="2"/>
  <c r="H212" i="2" s="1"/>
  <c r="H213" i="2" s="1"/>
  <c r="G8" i="2"/>
  <c r="H8" i="2" s="1"/>
  <c r="G53" i="2" l="1"/>
  <c r="G107" i="2"/>
  <c r="H168" i="2"/>
  <c r="H142" i="2"/>
  <c r="F215" i="2"/>
  <c r="H139" i="2"/>
  <c r="H11" i="2"/>
  <c r="H91" i="2"/>
  <c r="H122" i="2"/>
  <c r="G172" i="2"/>
  <c r="H153" i="2"/>
  <c r="H156" i="2"/>
  <c r="G11" i="2"/>
  <c r="H117" i="2"/>
  <c r="H69" i="2"/>
  <c r="H49" i="2"/>
  <c r="H195" i="2"/>
  <c r="H200" i="2"/>
  <c r="G134" i="2"/>
  <c r="G180" i="2"/>
  <c r="H209" i="2"/>
  <c r="H86" i="2"/>
  <c r="H24" i="2"/>
  <c r="G59" i="2"/>
  <c r="G95" i="2"/>
  <c r="G113" i="2"/>
  <c r="H149" i="2"/>
  <c r="G37" i="2"/>
  <c r="G65" i="2"/>
  <c r="G101" i="2"/>
  <c r="G158" i="2"/>
  <c r="H165" i="2"/>
  <c r="H176" i="2"/>
  <c r="H74" i="2"/>
  <c r="H33" i="2"/>
  <c r="H17" i="2"/>
  <c r="G128" i="2"/>
  <c r="G209" i="2"/>
  <c r="G74" i="2"/>
  <c r="G88" i="2"/>
  <c r="G165" i="2"/>
  <c r="G202" i="2"/>
  <c r="G122" i="2"/>
  <c r="G149" i="2"/>
  <c r="G17" i="2"/>
  <c r="G28" i="2"/>
  <c r="G35" i="2"/>
  <c r="G41" i="2"/>
  <c r="G51" i="2"/>
  <c r="G57" i="2"/>
  <c r="G63" i="2"/>
  <c r="G71" i="2"/>
  <c r="G86" i="2"/>
  <c r="G93" i="2"/>
  <c r="G99" i="2"/>
  <c r="G105" i="2"/>
  <c r="G111" i="2"/>
  <c r="G119" i="2"/>
  <c r="G126" i="2"/>
  <c r="G132" i="2"/>
  <c r="G142" i="2"/>
  <c r="G156" i="2"/>
  <c r="G162" i="2"/>
  <c r="G170" i="2"/>
  <c r="G178" i="2"/>
  <c r="G184" i="2"/>
  <c r="G200" i="2"/>
  <c r="G206" i="2"/>
  <c r="G213" i="2"/>
  <c r="G30" i="2"/>
  <c r="G43" i="2"/>
  <c r="G195" i="2"/>
  <c r="G24" i="2"/>
  <c r="G13" i="2"/>
  <c r="G26" i="2"/>
  <c r="G33" i="2"/>
  <c r="G39" i="2"/>
  <c r="G49" i="2"/>
  <c r="G55" i="2"/>
  <c r="G61" i="2"/>
  <c r="G69" i="2"/>
  <c r="G76" i="2"/>
  <c r="G91" i="2"/>
  <c r="G97" i="2"/>
  <c r="G103" i="2"/>
  <c r="G109" i="2"/>
  <c r="G117" i="2"/>
  <c r="G124" i="2"/>
  <c r="G130" i="2"/>
  <c r="G139" i="2"/>
  <c r="G153" i="2"/>
  <c r="G160" i="2"/>
  <c r="G168" i="2"/>
  <c r="G176" i="2"/>
  <c r="G182" i="2"/>
  <c r="G197" i="2"/>
  <c r="G204" i="2"/>
  <c r="G211" i="2"/>
  <c r="G215" i="2" l="1"/>
  <c r="H215" i="2"/>
</calcChain>
</file>

<file path=xl/sharedStrings.xml><?xml version="1.0" encoding="utf-8"?>
<sst xmlns="http://schemas.openxmlformats.org/spreadsheetml/2006/main" count="745" uniqueCount="386">
  <si>
    <t>FECHA DE FACTURA</t>
  </si>
  <si>
    <t xml:space="preserve">SUPLIDOR </t>
  </si>
  <si>
    <t xml:space="preserve">CONCEPTO </t>
  </si>
  <si>
    <t>B1500000002</t>
  </si>
  <si>
    <t>CONSORCIO CIMAC</t>
  </si>
  <si>
    <t>CONTRATACION DE SERVICIOS INTEGRALES DE DIALISIS PERITONEAL PARA PACIENTES RENALES CRONICOS DE LA REP DOM., PROCESO SNS-CCC-PEEX-2025-0003</t>
  </si>
  <si>
    <t>CONTRATACION DE PUBLICIDAD A TRAVES DE MEDIOS DE COMUNICACIÓN SOCIAL PARA LA DIFUSION DE CAMPAÑAS PROMOCIONALES DE LA INSTITUCION PROCESO: SNS-CCC-PEPB-2024-0004</t>
  </si>
  <si>
    <t>B1500000009</t>
  </si>
  <si>
    <t>BRIBAE DOMINCANA, SRL</t>
  </si>
  <si>
    <t>SERVICIO DE ALQUILER DE NAVE INDUSTRIAL MARZO, ABRIL,MAYO, JUNIO, JULIO Y AGOSTO 2025, PROCESO:SNS-CCC-PEEX-2023-0014</t>
  </si>
  <si>
    <t>GRUPO FRANROSA, SRL</t>
  </si>
  <si>
    <t>CUBICACION NO.3 CONSTRUCCION AMPLIACION, READECUACION Y REMOZAMIENTO DE LAS AREAS DE HEMODIALISIS, PIE DIABETICO, PROCESO:SNS-CCC-LPN-2022-0033</t>
  </si>
  <si>
    <t>B1500000013</t>
  </si>
  <si>
    <t>CONSTRUCTORA INDECOM, SRL</t>
  </si>
  <si>
    <t>CUBICACION NO.3 AMPLIACION Y READECUACION DE AREA DE EMERGENCIA, HOSPITAL DR. ARISTIDES DIALLO Y HOSPITAL DR. LUIS NAPOLEON BERAS, PROCESO: SNS-CCC-LPN-2021-0014</t>
  </si>
  <si>
    <t>JUAN ALBERTO FRANCO GARCIA</t>
  </si>
  <si>
    <t>CUBICACION NO.5 REMOZAMIENTO Y READECUACION DE LOS CENTROS PRIMER NIVEL DE ATENCION PROCESO: SNS-CCC-LPN-2021-0014</t>
  </si>
  <si>
    <t>B1500000023</t>
  </si>
  <si>
    <t>INMOBILIARIA CABIVE, SRL</t>
  </si>
  <si>
    <t>B1500000025</t>
  </si>
  <si>
    <t>PR INNOVATION, SRL</t>
  </si>
  <si>
    <t>CONTRATACION DE SERVICIOS DE MANTENIMIENTOS PREVENTIVOS PARA AIRES ACONDICIONADOS DEL SNS.  SNS-DAF-CM-2025-0025</t>
  </si>
  <si>
    <t>B1500000026</t>
  </si>
  <si>
    <t xml:space="preserve">CONTRATACION DE SERVICIOS DE MANTENIMIENTOS PREVENTIVOS PARA AIRES ACONDICIONADOS DEL SNS.  </t>
  </si>
  <si>
    <t>B1500000030</t>
  </si>
  <si>
    <t>CONSTRUCTORA NUEVO AMANECER, SRL</t>
  </si>
  <si>
    <t>CUBICACION NO.3 Y FINAL PROYECTO PROVINCIA MARIA TRINIDAD SANCHEZ, READECUACION DE EMERGENCIA HOSPITAL MUNICIPAL DE MATANCITA, PROCESO; SNS-MAE-PEUR-2021-0002</t>
  </si>
  <si>
    <t>B1500000034</t>
  </si>
  <si>
    <t>ANN COMUNICACIONES SRL</t>
  </si>
  <si>
    <t>CONTRATACION DE PUBLICIDAD A TRAVEZ DE MEDIOS DE COMUNICACIÓN  SOCIAL PARA LA DIFUSION DE CAMPOAÑAS PROMOCIAONALES  DEL LA INSTITUCION, REALIZADOS EN LOS MESES FEBR, MARZO, ABRIL,MAYO, JUNIO, JULIO 2025, PROCESO SNS-CCC-PEPB-2024-0004</t>
  </si>
  <si>
    <t>B1500000035</t>
  </si>
  <si>
    <t>GRUPO GOALFA, SRL</t>
  </si>
  <si>
    <t>CUBICACION NO.3 Y FINAL DE REMOZAMIENTO Y READECUACION AREA ONCOLOGIA HOSPITAL PROVINCIAL DR. ANGEL CONTRERAS PROCESO:SNS-CCC-LPN-2022-0033</t>
  </si>
  <si>
    <t>B1500000037</t>
  </si>
  <si>
    <t>ACERO COMBINADO SRL, ACERCOM</t>
  </si>
  <si>
    <t>CUBICACION NO.06 PARA LOS TRABAJOS DE ADJUDICACION , REMOZAMIENTO Y AMPLIACION HOSPITAL FELIX MARIA GOICO PROCESO:SNS-CCC-LPN-2021-0014</t>
  </si>
  <si>
    <t>CONSTRUCCIONES CIVILES Y SANITARIAS MASTER, SRL</t>
  </si>
  <si>
    <t>CUBICACION NO.1 AMPLIACION UNIDAD DE HEMODIALISIS Y ONCOLOFIA PROCESO:SNS-CCC-LPN-2022-0033</t>
  </si>
  <si>
    <t>B1500000041</t>
  </si>
  <si>
    <t>INVERSIONES MARTE SEGURA, SRL</t>
  </si>
  <si>
    <t>ADQUISICION DE DRONES PARA PRODUCCION AUDIOVISUAL INSTITUCIONAL PROCESO: SNS-DAF-CM-2025-0036</t>
  </si>
  <si>
    <t>B1500000052</t>
  </si>
  <si>
    <t>GRUPO DIVERPOSA, SRL</t>
  </si>
  <si>
    <t>ADQUISICION DE CARROS P/DESECHOS Y JUEGO DE SABANAS HOSPITALARIAS. PROCESO:SNS-DAF-CM-2025-0038</t>
  </si>
  <si>
    <t>B1500000061</t>
  </si>
  <si>
    <t>CAROL EMELIN ESPINO HERNANDEZ</t>
  </si>
  <si>
    <t>ALQUILER LOCAL DICIEMBRE 2024</t>
  </si>
  <si>
    <t>N/A</t>
  </si>
  <si>
    <t>B1500000063</t>
  </si>
  <si>
    <t>DE LA CRUZ ROLA ARQUITECTOS, SRL</t>
  </si>
  <si>
    <t>CUBICACION NO. 6 REMOZAMIENTO Y READECUACION DE LOS CENTROS DEL PRIMER NIVEL, BOCA DE CHAVON PROCESO NO.SNS-CCC-LPN-2021-0014</t>
  </si>
  <si>
    <t>B1500000069</t>
  </si>
  <si>
    <t>VISIONTECH DOMINICANA, SRL</t>
  </si>
  <si>
    <t>SUMINISTRO E INSTALACION DE 48 UPS PARA DIF, CENTROS DE SALUD A NIVEL NACIONAL PRECESO:SNS-CCC-LPN-2022-0024</t>
  </si>
  <si>
    <t>B1500000083</t>
  </si>
  <si>
    <t>TECNOLOGIA PARA LA CONSTRUCCION Y MANTENIMIENTO, SRL</t>
  </si>
  <si>
    <t>CUBICACION NO. 5 Y FINAL REPARACION DE TECHOS, HOSPITAL MUNICIPAL, EL FACTOR PROVINCIA MARIA TRINIDAD SANCHEZ PROCESO: SNS-MAE-PEUR-2020-0005</t>
  </si>
  <si>
    <t>B1500000085</t>
  </si>
  <si>
    <t>CUBICACION NO.2 REMOZAMIENTO GENERAL HOSPITAL MUNICIPAL DE SOSUA PUERTO PLATA,  PROCESO: SNS-CCC-LPN-2022-0033</t>
  </si>
  <si>
    <t>B1500000086</t>
  </si>
  <si>
    <t>B1500000104</t>
  </si>
  <si>
    <t>BERRAZZANO, SRL</t>
  </si>
  <si>
    <t>ADQUISICION DE FAJAS CANGURO PARA LOS PROGRAMAS MADRE CANGURO EXISTENTES DEL SNS. PROESO: SNS-CCC-CP-2024-0024</t>
  </si>
  <si>
    <t>B1500000123</t>
  </si>
  <si>
    <t>CONSTRUCTOLEN, SRL</t>
  </si>
  <si>
    <t>CUBICACION NO.3 AMPLIACION Y READECUACION DE AREA DE EMERGENCIA, HOSPITAL PERIFERICO MONTE ADENTO PROCESO: SNS-CCC-LPN-2022-0033</t>
  </si>
  <si>
    <t>B1500000135</t>
  </si>
  <si>
    <t>FELIZ VINICIO LORA</t>
  </si>
  <si>
    <t>BANNER, CAMPAÑA INSTITUCIONAL SNS</t>
  </si>
  <si>
    <t>B1500000136</t>
  </si>
  <si>
    <t>CITRUS GOLD, SRL</t>
  </si>
  <si>
    <t>ADQUISICION DE EQUIPOS PARA EL USO DE LOS DIFERENTES ALMACENES DEL SNS PROCESO:SNS-DAF-CM-2025-0017</t>
  </si>
  <si>
    <t>B1500000137</t>
  </si>
  <si>
    <t>OICA, SRL</t>
  </si>
  <si>
    <t>CUBICACION No. 2 HOSPITAL MUNICIPAL AMOR AL PROJIMO, PÀRAISO, BARAHONA, PROCESO SNS-CCC-LPN-2022-0033</t>
  </si>
  <si>
    <t>B1500000138</t>
  </si>
  <si>
    <t>FERNANDO PADILLA CARELA</t>
  </si>
  <si>
    <t>ACTOS NOTIFICACIONES DE ALGUAVIL</t>
  </si>
  <si>
    <t>B1500000140</t>
  </si>
  <si>
    <t>SERVICIOS MULTIPLES &amp; DE INVERSIONES BAMDERLAM, SRL</t>
  </si>
  <si>
    <t>CUBICACION NO.01 REMOZAMIENTO DEL AREA DE CIRUGIA DEL HOSPITAL MATERNO INFANTIL PROCESO:SNS-CCC-CP-2024-0008</t>
  </si>
  <si>
    <t>B1500000141</t>
  </si>
  <si>
    <t>CALMAQUIP DOMINICANA, SA</t>
  </si>
  <si>
    <t>SUMINISTRO E INSTALACION DE EQUIPAMIENTO MEDICO HOSPITALARIO PARA EL HOSPITAL TRAUMATOLOGICO 19 DE MARZO TAIWAN DE AZUA</t>
  </si>
  <si>
    <t>B1500000150</t>
  </si>
  <si>
    <t>GOLD SEA BUSINESS (GSB)</t>
  </si>
  <si>
    <t>ADQUISICION DE EQUPOS INDUSTRIALES DE COCINA Y LAVANDERIA PARA HOSPITALES DE LA RED PUBLICA. PROCESO: SNS-CCC-LPN-2022-0025.-</t>
  </si>
  <si>
    <t>B1500000164</t>
  </si>
  <si>
    <t>ALIMENTARY LAND JAGD, SRL</t>
  </si>
  <si>
    <t>SERVICIO DE ABASTECIMIENTO DE AGUA POTABLE, PROCESO SNS-DAF-2025-0010</t>
  </si>
  <si>
    <t>B1500000170</t>
  </si>
  <si>
    <t>FONTANA JIMENEZ, SRL</t>
  </si>
  <si>
    <t>CUBICACION No. 2, APMPLIACION PIE DIABETICO &amp; ONCOLOGIA DEL HOSP. INMACULADA CONCEPCION , PROCESO SNS-CCC-LPN-2022-0033</t>
  </si>
  <si>
    <t>B1500000182</t>
  </si>
  <si>
    <t>CONSTRUCTORA ALPACA, SRL</t>
  </si>
  <si>
    <t>PAGO DE CUBICACION 4, PROCESO SNS-CCC-LPN-2021-0014.</t>
  </si>
  <si>
    <t>B1500000185</t>
  </si>
  <si>
    <t>JOSE ARISTOMENES RECIO PEÑA</t>
  </si>
  <si>
    <t>ACUERDOS Y COMPROMISOS HOSPITAL TRAUMATOLOGICO DE HIGUEY  Y CONTRATOS DE SERVICIOS DEL SNS</t>
  </si>
  <si>
    <t>B1500000195</t>
  </si>
  <si>
    <t>INGENIERIA ELECTROMECANICA Y CONSTRUCCIONES, SRL (DINGECON)</t>
  </si>
  <si>
    <t>SERVICIOS DE MANTENIMIENTO PREVENTIVO DE PLANTAS ELECTRICAS DE EMERGENCIAS PARA EL SNS PROCESO:SNS-DAF-CM-2025-0019</t>
  </si>
  <si>
    <t>B1500000235</t>
  </si>
  <si>
    <t>IMPRENTA DOMINICANA (IMPREDOM)</t>
  </si>
  <si>
    <t>SERVICIOS DE IMPRESO TARJETAS DE EVALUACION AUDITIVA, PARA USO DEL PROGRAMA DETENCION TEMPRANA DEL DEFICIT DEL PROGRAMA POR RESULTADOS PR 44 PROCESO:SNS-DAF-CD-2025-0001</t>
  </si>
  <si>
    <t>B1500000260</t>
  </si>
  <si>
    <t>VARA GROUP SRL</t>
  </si>
  <si>
    <t>(A03782) UPS UNIPOWER, MODELO 700VA/360W.110VAC. PROCESO: SNS-CCC-LPN-2024-0027.</t>
  </si>
  <si>
    <t>B1500000284</t>
  </si>
  <si>
    <t>HENRY VELOZ CIVIL GROUP, SRL</t>
  </si>
  <si>
    <t>CUBICACION NO.2 REMOZAMIENTO HOSPITAL MUNICIPAL ENRIQUILLO PROVINCIA BARAHONA PROCESO: SNS-CCC-LPN-2022-0033</t>
  </si>
  <si>
    <t>B1500000331</t>
  </si>
  <si>
    <t>TRANSOLUCION JR, SRL</t>
  </si>
  <si>
    <t>CONTRATACION DE SERVICIO DE ALQUILER DE VEHICULOS PARA EL SNS,  PROCESO: SNS-CCC-CP-2024-0031</t>
  </si>
  <si>
    <t>B1500000529</t>
  </si>
  <si>
    <t>FIRST MEDICAL, DEPOT</t>
  </si>
  <si>
    <t>SUMINISTRO E INSTALACION DE EQUIPAMIENTO MEDICO HOSPITALARIO PARA EL HOSPITAL TRAUMATOLOGICO 19 DE MARZO TAIWAN, PROCESO: SNS-CCC-LPN-2024-0029</t>
  </si>
  <si>
    <t>B1500000611</t>
  </si>
  <si>
    <t>SIMPAPEL ,SRL</t>
  </si>
  <si>
    <t>B1500000629</t>
  </si>
  <si>
    <t>ROSSMERY ARISLEIDA JIMENEZ BELTRE DE CAPELLAN</t>
  </si>
  <si>
    <t>COLOCACION DE PUBLICIDAD EN EL PROGRAMA ACTUALIDAD MEDICA, CORRESPONDIENTE AL MES DE JUNIO 2025 PROCESO:SNS-CCC-PEPB-2024-0004</t>
  </si>
  <si>
    <t>B1500000750</t>
  </si>
  <si>
    <t>ADQUISICION DE TICKETS DE COMBUSTIBLE PARA ABASTECER LA FLOTILLA VEHICULAR DE LA UJNIDAD DE TRANSPORTACION PROCESO: SNS-CCC-LPN-2022-0021</t>
  </si>
  <si>
    <t>B1500000764</t>
  </si>
  <si>
    <t>B1500000781</t>
  </si>
  <si>
    <t>B1500000797</t>
  </si>
  <si>
    <t>LANNY RENT A CAR, SRL</t>
  </si>
  <si>
    <t>CONTRATACION DE SERVICIO DE ALQUILER DE VEHICULOS PARA EL SNS PROCESO: SNS-CCC-CP-2024-0031</t>
  </si>
  <si>
    <t>B1500000805</t>
  </si>
  <si>
    <t>B1500000860</t>
  </si>
  <si>
    <t>ELECTRO SERVICIOS REYES, SRL</t>
  </si>
  <si>
    <t>ALQUILER PLANTA ELECTRICA 100KW TRIFASICA V-480 INCLUYE LINEAS DE CABLES, INST. Y TRANSPORTE IDA Y VUELTA. PROCESO: SNS-CCC-LPN-2024-0019.</t>
  </si>
  <si>
    <t>B1500000861</t>
  </si>
  <si>
    <t>B1500000862</t>
  </si>
  <si>
    <t>B1500000864</t>
  </si>
  <si>
    <t>B1500000865</t>
  </si>
  <si>
    <t>B1500000866</t>
  </si>
  <si>
    <t>B1500000867</t>
  </si>
  <si>
    <t>B1500000868</t>
  </si>
  <si>
    <t>B1500000869</t>
  </si>
  <si>
    <t>B1500000942</t>
  </si>
  <si>
    <t>SKETCHPROM, SRL</t>
  </si>
  <si>
    <t>CONTRATACION DE SERVICIOS DE HOSPEDAJE Y SALONES DE EVENTOS PARA EL SNS, PROG. 43. PROCESO: SNS-CCC-LPN-2024-0023.</t>
  </si>
  <si>
    <t>B1500000943</t>
  </si>
  <si>
    <t>B1500000946</t>
  </si>
  <si>
    <t>B1500000947</t>
  </si>
  <si>
    <t>B1500000950</t>
  </si>
  <si>
    <t>B1500000951</t>
  </si>
  <si>
    <t>B1500000952</t>
  </si>
  <si>
    <t>B1500000953</t>
  </si>
  <si>
    <t>B1500000955</t>
  </si>
  <si>
    <t>CONTRATACION PARA EL SERVICIOS DE HOSPEDAJE Y SALONES DE EVENTOS PARA EL SNS Y EL PROGRAMA 43, PROCESO:SNS-CCC-LPN-2024-0023</t>
  </si>
  <si>
    <t>B1500000956</t>
  </si>
  <si>
    <t>CONTRATACION PARA EL SERVICIOS DE HOSPEDAJE Y SALONES DE EVENTOS PARA EL SNS Y EL PROGRAMA 43, PROCESOSNS-CCC-LPN-2024-0023</t>
  </si>
  <si>
    <t>B1500001029</t>
  </si>
  <si>
    <t>ROFASA FARMA</t>
  </si>
  <si>
    <t>VITAMINA B6 100MG TABLETAS. PROCESO: SNS-CCC-CP2025-0007.-</t>
  </si>
  <si>
    <t>B1500001185</t>
  </si>
  <si>
    <t>K&amp;M DESTINOS UNIVERSALES, SRL</t>
  </si>
  <si>
    <t>B1500001186</t>
  </si>
  <si>
    <t>B1500001187</t>
  </si>
  <si>
    <t>B1500001188</t>
  </si>
  <si>
    <t>B1500001278</t>
  </si>
  <si>
    <t>ESTACION DE SERVICIOS CORAL, SRL</t>
  </si>
  <si>
    <t>ADQUISICION DE TICKETS DE COMBUSTIBLE, PARA EL PROGRAMA 43 Y SNS, PROCESO SNS-CCC-LPN-2024-0020</t>
  </si>
  <si>
    <t>B1500001496</t>
  </si>
  <si>
    <t>MUEBLES Y EQUIPOS PARA OFICINA LEON GONZALEZ, SRL</t>
  </si>
  <si>
    <t>ADQUISICION E INTALACIONDE MOBILIARIOS PARA DIF AREAS SEL SNS PROCESO: SNS-CCC-LPN-2025-0008</t>
  </si>
  <si>
    <t>B1500001501</t>
  </si>
  <si>
    <t>ADQUISICION E INTALACION DE MOBILIARIOS Y ELECTRODOMESTICOS PARA LAS DIFERENTES AREAS DEL SNS, PROCESO: SNS-CCC-LPN-2024-0026</t>
  </si>
  <si>
    <t>B1500001707</t>
  </si>
  <si>
    <t>TURINTER, SA</t>
  </si>
  <si>
    <t>XII CONGRESO INTERNACIONAL DE EMERGENCIOLOGIA FACT.B1500001707</t>
  </si>
  <si>
    <t>B1500002078</t>
  </si>
  <si>
    <t>ACTIVIDADES CAOMA, SRL</t>
  </si>
  <si>
    <t>SERVICIOS DE EVENTOS PARA ACTIVIDADES A NIVEL NACIONAL DEL SNS Y PROGRAMA 43 PROCESO:SNS-CCC-LPN-2024-0018</t>
  </si>
  <si>
    <t>B1500002080</t>
  </si>
  <si>
    <t>B1500002083</t>
  </si>
  <si>
    <t>B1500002180</t>
  </si>
  <si>
    <t>MUÑOZ CONCEPTO MOBILIARIO, SRL</t>
  </si>
  <si>
    <t>ADQUISICION E INSTALACION DE ESTACIONES MODULARES DE DOS UNIDADES PARA EL SNS PROCESO:SNS-CCC-CP-2024-0032</t>
  </si>
  <si>
    <t>B1500003027</t>
  </si>
  <si>
    <t>A FUEGO LENTO, SRL</t>
  </si>
  <si>
    <t>PAGO POR CONTRATACION DE SERVICIOS DE CATERING PARA REUNIONES DE LA DIRECCION DE ODONTOLOGIA PROCESO:SNS-CCC-CP-2024-0026</t>
  </si>
  <si>
    <t>B1500003028</t>
  </si>
  <si>
    <t>B1500003029</t>
  </si>
  <si>
    <t>B1500004049</t>
  </si>
  <si>
    <t>OFICINA GUBERNAMENTAL DE TECNOLOGIA DE LA INFORMACION Y COMUNICACIÓN (OGTIC)</t>
  </si>
  <si>
    <t>ESPACIO QUE OCUPA EN LA DIRECCION ATENCION CIUDADANA, CORRESPONDIENTE AL MES DE SEPTIEMBRE 2025</t>
  </si>
  <si>
    <t>B1500005753</t>
  </si>
  <si>
    <t>UNIQUE REPRESENTACIONES, SRL</t>
  </si>
  <si>
    <t>SUMINISTRO E INSTALACION DE EQUIPAMIENTO MEDICO HOSPITALARIO PARA EL HOSPITAL TRAUMATOLOGICO 19 DE MARZO TAIWAN, PROCESO:SNS-CCC-LPN-2024-0029</t>
  </si>
  <si>
    <t>B1500008180</t>
  </si>
  <si>
    <t>AGENCIA DE VIAJE MILENA TOURS, SRL</t>
  </si>
  <si>
    <t>SERVICIO DE HOSPEDAJE Y SALONES DE EVENTOS PARA EL SNS PROCESO: SNS-CCC-CP-2024-0013.</t>
  </si>
  <si>
    <t>B1500008201</t>
  </si>
  <si>
    <t>HOSPIFAR, SRL</t>
  </si>
  <si>
    <t>SUMINISTRO DE BOMBA DE INFUSION, CORRESPONDIENTE A FEBRERO 2025, PROCESO SNS-CCC-LPN-2022-0006</t>
  </si>
  <si>
    <t>B1500008230</t>
  </si>
  <si>
    <t>SERVICIO DE HOSPEDAJE Y SALONES DE EVENTOS PARA EL SNS. PROCESO: SNS-CCC-CP-2024-0013</t>
  </si>
  <si>
    <t>B1500008273</t>
  </si>
  <si>
    <t>B1500008280</t>
  </si>
  <si>
    <t>SERVICIO DE HOSPEDAJE Y SALONES DE EVENTOS PARA EL SNS PROCESO: SNS-LPN-CCC-2024-0023.</t>
  </si>
  <si>
    <t>B1500008282</t>
  </si>
  <si>
    <t>B1500008310</t>
  </si>
  <si>
    <t>BS-0007208-2025</t>
  </si>
  <si>
    <t>FOREST LAKES, SRL</t>
  </si>
  <si>
    <t>20% ANTICIPO, ADQUISICION E INSTALACION DE MOBILIARIOS PARA DIFERENTES AREAS DEL SNS, PROCESO:SNS-CCC-LPN-2025-0008</t>
  </si>
  <si>
    <t>E450000000001</t>
  </si>
  <si>
    <t>CARIBBEAN COAST GENERAL CONTRACTORS, SRL</t>
  </si>
  <si>
    <t>CUBICACION NO. 5 PROYECTOS HOSPITAL MUNICIPAL LOS CACAOS, READECUACION DE EMERGENCIA. PROCESO:SNS-CCC-LPN-2021-0014</t>
  </si>
  <si>
    <t>E450000000002</t>
  </si>
  <si>
    <t>URTECHO &amp; ASOCIADOS, SRL</t>
  </si>
  <si>
    <t>CUBICACION No.1, REMOZAMIENTO Y READECUACION DEL SERVICIO NACIONAL DE SALUD , EDIFICIOS 1 Y 2 PROVINCIA SANTO DOMINGO, PROCESO SNS-CCC-CP-2024-0037</t>
  </si>
  <si>
    <t>E450000000003</t>
  </si>
  <si>
    <t>CUBICACION No.4 Y/O FINAL, REESTRUCTURACION Y ADECUACION AREA DE RAYOS X Y CONSULTORIOS EN EL HOSPITAL MUNICIPAL PEDRO MARIA SANTANA, PROCESO: SNS-CCC-CP-2023-0039</t>
  </si>
  <si>
    <t>E450000000005</t>
  </si>
  <si>
    <t>E&amp;R FUMIPLAG PEST CONTROL, SRL</t>
  </si>
  <si>
    <t>SERVICIO DE FUMIGACION PARA LOS EDIFICIOS DEL SNS PROCESO:SNS-CCC-CP-2024-0028</t>
  </si>
  <si>
    <t>E450000000006</t>
  </si>
  <si>
    <t>E450000000044</t>
  </si>
  <si>
    <t>ROCE DENTAL, SRL</t>
  </si>
  <si>
    <t>UNIDADES PARCIALES COMPLETAS QL-20281-SAP. PROCESO: SNS-CCC-LPN-2024-0006.</t>
  </si>
  <si>
    <t>E450000000048</t>
  </si>
  <si>
    <t>CKTRANS MOTORS, SRL</t>
  </si>
  <si>
    <t>SERVICIO DE MATENIMIENTO PREVENTIVO Y CORRECTIVO DE LA FLOTILLA VEHICULAR. SNS-CCC-LPN-2022-0002</t>
  </si>
  <si>
    <t>SERVICIO DE MATENIMIENTO PREVENTIVO Y CORRECTIVO DE LA FLOTILLA VEHICULAR. PROCESO SNS-CCC-LPN-2022-0002</t>
  </si>
  <si>
    <t>E450000000059</t>
  </si>
  <si>
    <t>SERVICIO DE MATENIMIENTO PREVENTIVO Y CORRECTIVO DE LA FLOTILLA VEHICULAR. PROCESO:SNS-CCC-LPN-2022-0002</t>
  </si>
  <si>
    <t>E450000000060</t>
  </si>
  <si>
    <t>E450000000061</t>
  </si>
  <si>
    <t>E450000000099</t>
  </si>
  <si>
    <t>ADQUISICION DE EQUIPOS ODONTOLOGICOS PROCESO:SNS-CCC-LPN-2024-0006</t>
  </si>
  <si>
    <t>E450000000133</t>
  </si>
  <si>
    <t>GROUP Z HEALTHCARE PRODUCTS DOMINICANA, SRL</t>
  </si>
  <si>
    <t>ADQUISICION DE EQUIPOS ODONTOLOGICOS, PROCESO: SNS-CCC-LPN-2024-0006</t>
  </si>
  <si>
    <t>E450000000142</t>
  </si>
  <si>
    <t>ADQUISICION DE MATERIALES Y EQUIPOS TECNOLOGICOS DEL SNS PROCESO: SNS-CCC-LPN-2024-0027</t>
  </si>
  <si>
    <t>E450000000240</t>
  </si>
  <si>
    <t>TONER DEPOT MULTISERVICIOS EORG, SRL</t>
  </si>
  <si>
    <t>CONTRATACION SERVICIOS DE ALQUILER DE IMPRESORAS PARA EL SNS PROCESO: SNS-CCC-CP-2025-0002</t>
  </si>
  <si>
    <t>E450000000283</t>
  </si>
  <si>
    <t>E450000000329</t>
  </si>
  <si>
    <t>E450000000407</t>
  </si>
  <si>
    <t>E450000001135</t>
  </si>
  <si>
    <t>MACROTECH FARMACEUTICA, SRL</t>
  </si>
  <si>
    <t>SUMINISTRO NUTRICION ENTERAL Y PARENTERAL DEL 07 AL 13 DE JULIO 2025, SNS-CCC-PEEX-2025-0002</t>
  </si>
  <si>
    <t>E450000001186</t>
  </si>
  <si>
    <t>SUMINISTRO NUTRICION ENTERAL Y PARENTERAL DEL 14 AL 20 DE JULIO 2025, SNS-CCC-PEEX-2025-0002</t>
  </si>
  <si>
    <t>E450000001308</t>
  </si>
  <si>
    <t>SUMINISTRO DE NUTRICION ENTERAL Y PARENTAL DEL PROGRAMA DE NUTRICION PROCESO:SNS-CCC-PEEX-2025-0002</t>
  </si>
  <si>
    <t>E450000001359</t>
  </si>
  <si>
    <t>E450000001400</t>
  </si>
  <si>
    <t>SUMINISTRO DE NUTRICION ENTERAL Y APRENTAL DEL PROGRAMA DE NUTRICION PROCESO:SNS-CCC-PEEX-2025-0002</t>
  </si>
  <si>
    <t>E450000001482</t>
  </si>
  <si>
    <t>E450000005154</t>
  </si>
  <si>
    <t>DISTRIBUIDORES INTERNACIONALES DE PETROLEO, S.A</t>
  </si>
  <si>
    <t>ADQUISICION DE TICKETS DE COMBUSTIBLE PARA EL PROGRMA 43 PROCESO:SNS-CCC-LPN-2024-0020</t>
  </si>
  <si>
    <t>E450000006305</t>
  </si>
  <si>
    <t>SEGURO RESERVAS</t>
  </si>
  <si>
    <t>PAGO INCLUSION POLIZA DE SEGURO DE LA FLOTILLA VEHICULAR DEL SNS</t>
  </si>
  <si>
    <t>E450000006315</t>
  </si>
  <si>
    <t>E450000007201</t>
  </si>
  <si>
    <t>BIO NUCLEAR, S.A.</t>
  </si>
  <si>
    <t>INSUMO PARA BOMBA DE INFUSION CORRESPONDIENTE AL MES DE JUNIO 2025, PROCESO SNS-CCC-LPN-2022-0006</t>
  </si>
  <si>
    <t>E450000007576</t>
  </si>
  <si>
    <t>POLIZA DE SEGURO PARA AVERIA DE MAQUINARIA POR EL SNS</t>
  </si>
  <si>
    <t>E450000007652</t>
  </si>
  <si>
    <t>INSUMOS PARA BOMBAS DE INFUSION, CORRESPONDIENTE AL MES DE AGOSTO 2025. PROCESO: SNS-CCC-LPN-2022-0006</t>
  </si>
  <si>
    <t>E450000000123/E450000000124</t>
  </si>
  <si>
    <t>SEMINSA</t>
  </si>
  <si>
    <t>B1500000143</t>
  </si>
  <si>
    <t>DAPIRO INGENIERO ELECTRICO, SRL</t>
  </si>
  <si>
    <t>CUBICACION No. 3 Y FINAL , READECUACION Y RECONSTRUCCION DE LA POTENCIA Y REMOZAMIENTO DE VARIAS INFRAESTRUCTURA DEL HOSPITAL SALVADOR  B. GAUTIER, PROCESO HSBG-MAE-PEUR-2023-0002</t>
  </si>
  <si>
    <t>B1500001637</t>
  </si>
  <si>
    <t>SERVIAMED DOMINICANA, SRL</t>
  </si>
  <si>
    <t>E450000000008</t>
  </si>
  <si>
    <t>FLOW, SRL</t>
  </si>
  <si>
    <t>COMPRA DE SUMINISTRO DE EQUIPOS MEDICOS Y MOBILIARIO PARA EL HOSPITAL MUNICIPAL DE GUANICO, PROCESO SRSNORC DAF-CM-2025-0016</t>
  </si>
  <si>
    <t>B1500000060</t>
  </si>
  <si>
    <t>MANOLO OZUNA</t>
  </si>
  <si>
    <t>SERVICIOS PRESTADOS PORPUBLICIDAD PROGRAMA POLITIQUIANDO, MES DE DICIEMBRE 2024, PROCESO SNS-CCC-PEPN 2024-0001</t>
  </si>
  <si>
    <t>SERVICIOS PRESTADOS PORPUBLICIDAD PROGRAMA POLITIQUIANDO, MES DE JUNIO 2025, PROCESO SNS-CCC-PEPB-2024-0004</t>
  </si>
  <si>
    <t>B1500000062</t>
  </si>
  <si>
    <t>SERVICIOS PRESTADOS PORPUBLICIDAD PROGRAMA POLITIQUIANDO, MES DE JULIO 2025, PROCESO SNS-CCC-PEPB-2024-0004</t>
  </si>
  <si>
    <t>TOTAL GENERAL RD$</t>
  </si>
  <si>
    <t>ALQUILER NAVE INDUSTRIAL MES DE AGOSTO 2025, PROCESO SNS-CCC-PEEX-2024-0006</t>
  </si>
  <si>
    <t>ADQUISICION DE MATERIALES Y EQUIPOS TECNOLOGICOS DEL SNS, PROCESO SNS-CCC-LPN-0027</t>
  </si>
  <si>
    <t>CONTRATACION DE SERVICIO DE SLAONES DE EVENTOS EN HOTELES, SERVICIOS DE HOSPEDAJE Y ACTIVIDADES VARIAS, PARA DIFERENTES ACTIVIDADES DEL SNS, PROCESO SNS-CCC-LPN-2023-0006</t>
  </si>
  <si>
    <t>NUTRICION ENTERAL Y PARENTERAL DEL 01 AL 15 DE JULIO 2025, PROCESO SNS-CCC-PEEX-2025-0002</t>
  </si>
  <si>
    <t>SUMINISTRO DE NUTRICION ENTERAL Y PARENTAL DEL PROGRAMA DE NUTRICION, PERIODO DEL 16 AL 31 DE JULIO, 2025, PROCESO SNS-CCC-PEEX-0002</t>
  </si>
  <si>
    <t>DIESE EXTREMO, SRL</t>
  </si>
  <si>
    <t>EL TESTIGO, SRL</t>
  </si>
  <si>
    <t>INGENIERIA CIVIRL INTERNACIONAL ICI, SRL</t>
  </si>
  <si>
    <t>CUBICACION No. 5 POR READECUACION ALMACEN IDSS-SNS- ITEM 3, REMOZAMIENTO HOSPITAL FEDERICO LAVANDIER ITM 20 Y REMOZAMIENTO HOSPITAL PIEDRA BLANCA ITEM 44, REF. SNS-MAE-PEUR-2020-0005</t>
  </si>
  <si>
    <t>ITCORP GONGLOSS, SRL</t>
  </si>
  <si>
    <t>COMPRA DE EQUIPO PARA EL HOSPITAL REGIONAL JOSE MARIA CABRAL Y BAEZ, PROCESO SNSNORC-CCC-PEPU-2025-0001</t>
  </si>
  <si>
    <t xml:space="preserve">  COMPRA DE CAMA PARA CUIDADOS INTENSIVOS, PARA SER UTILIZADOS EN EL EQUIPAMIENTO DEL HOSPITAL NUESTRA SRA. DE LA REGLA</t>
  </si>
  <si>
    <t>No.</t>
  </si>
  <si>
    <t>FACTURA O COMPROBANTE</t>
  </si>
  <si>
    <t>MONTO FACTURA RD$</t>
  </si>
  <si>
    <t>MONTO PAGADO RD$</t>
  </si>
  <si>
    <t>MONTO PENDIENTE RD$</t>
  </si>
  <si>
    <t xml:space="preserve">FECHA  FIN DE FACTURA </t>
  </si>
  <si>
    <t>ESTADO</t>
  </si>
  <si>
    <t>RELACION DE FACTURAS PAGADAS DEL 01 AL 30 DE SEPTIEMBRE 2025</t>
  </si>
  <si>
    <t>Completado</t>
  </si>
  <si>
    <t xml:space="preserve"> </t>
  </si>
  <si>
    <t>Total A FUEGO LENTO, SRL</t>
  </si>
  <si>
    <t>Total ACERO COMBINADO SRL, ACERCOM</t>
  </si>
  <si>
    <t>Total ACTIVIDADES CAOMA, SRL</t>
  </si>
  <si>
    <t>Total AGENCIA DE VIAJE MILENA TOURS, SRL</t>
  </si>
  <si>
    <t>Total ALIMENTARY LAND JAGD, SRL</t>
  </si>
  <si>
    <t>Total ANN COMUNICACIONES SRL</t>
  </si>
  <si>
    <t>Total BERRAZZANO, SRL</t>
  </si>
  <si>
    <t>Total BIO NUCLEAR, S.A.</t>
  </si>
  <si>
    <t>Total BRIBAE DOMINCANA, SRL</t>
  </si>
  <si>
    <t>Total CALMAQUIP DOMINICANA, SA</t>
  </si>
  <si>
    <t>Total CARIBBEAN COAST GENERAL CONTRACTORS, SRL</t>
  </si>
  <si>
    <t>Total CAROL EMELIN ESPINO HERNANDEZ</t>
  </si>
  <si>
    <t>Total CITRUS GOLD, SRL</t>
  </si>
  <si>
    <t>Total CKTRANS MOTORS, SRL</t>
  </si>
  <si>
    <t>Total CONSORCIO CIMAC</t>
  </si>
  <si>
    <t>Total CONSTRUCCIONES CIVILES Y SANITARIAS MASTER, SRL</t>
  </si>
  <si>
    <t>Total CONSTRUCTOLEN, SRL</t>
  </si>
  <si>
    <t>Total CONSTRUCTORA ALPACA, SRL</t>
  </si>
  <si>
    <t>Total CONSTRUCTORA INDECOM, SRL</t>
  </si>
  <si>
    <t>Total CONSTRUCTORA NUEVO AMANECER, SRL</t>
  </si>
  <si>
    <t>Total DAPIRO INGENIERO ELECTRICO, SRL</t>
  </si>
  <si>
    <t>Total DE LA CRUZ ROLA ARQUITECTOS, SRL</t>
  </si>
  <si>
    <t>Total DIESE EXTREMO, SRL</t>
  </si>
  <si>
    <t>Total DISTRIBUIDORES INTERNACIONALES DE PETROLEO, S.A</t>
  </si>
  <si>
    <t>Total E&amp;R FUMIPLAG PEST CONTROL, SRL</t>
  </si>
  <si>
    <t>Total EL TESTIGO, SRL</t>
  </si>
  <si>
    <t>Total ELECTRO SERVICIOS REYES, SRL</t>
  </si>
  <si>
    <t>Total ESTACION DE SERVICIOS CORAL, SRL</t>
  </si>
  <si>
    <t>Total FELIZ VINICIO LORA</t>
  </si>
  <si>
    <t>Total FERNANDO PADILLA CARELA</t>
  </si>
  <si>
    <t>Total FIRST MEDICAL, DEPOT</t>
  </si>
  <si>
    <t>Total FLOW, SRL</t>
  </si>
  <si>
    <t>Total FONTANA JIMENEZ, SRL</t>
  </si>
  <si>
    <t>Total FOREST LAKES, SRL</t>
  </si>
  <si>
    <t>Total GOLD SEA BUSINESS (GSB)</t>
  </si>
  <si>
    <t>Total GROUP Z HEALTHCARE PRODUCTS DOMINICANA, SRL</t>
  </si>
  <si>
    <t>Total GRUPO DIVERPOSA, SRL</t>
  </si>
  <si>
    <t>Total GRUPO FRANROSA, SRL</t>
  </si>
  <si>
    <t>Total GRUPO GOALFA, SRL</t>
  </si>
  <si>
    <t>Total HENRY VELOZ CIVIL GROUP, SRL</t>
  </si>
  <si>
    <t>Total HOSPIFAR, SRL</t>
  </si>
  <si>
    <t>Total IMPRENTA DOMINICANA (IMPREDOM)</t>
  </si>
  <si>
    <t>Total INGENIERIA CIVIRL INTERNACIONAL ICI, SRL</t>
  </si>
  <si>
    <t>Total INGENIERIA ELECTROMECANICA Y CONSTRUCCIONES, SRL (DINGECON)</t>
  </si>
  <si>
    <t>Total INMOBILIARIA CABIVE, SRL</t>
  </si>
  <si>
    <t>Total INVERSIONES MARTE SEGURA, SRL</t>
  </si>
  <si>
    <t>Total ITCORP GONGLOSS, SRL</t>
  </si>
  <si>
    <t>Total JOSE ARISTOMENES RECIO PEÑA</t>
  </si>
  <si>
    <t>Total JUAN ALBERTO FRANCO GARCIA</t>
  </si>
  <si>
    <t>Total K&amp;M DESTINOS UNIVERSALES, SRL</t>
  </si>
  <si>
    <t>Total LANNY RENT A CAR, SRL</t>
  </si>
  <si>
    <t xml:space="preserve">Total  MACROTECH FARMACEUTICA, SRL </t>
  </si>
  <si>
    <t>Total MANOLO OZUNA</t>
  </si>
  <si>
    <t>Total MUEBLES Y EQUIPOS PARA OFICINA LEON GONZALEZ, SRL</t>
  </si>
  <si>
    <t>Total MUÑOZ CONCEPTO MOBILIARIO, SRL</t>
  </si>
  <si>
    <t>Total OFICINA GUBERNAMENTAL DE TECNOLOGIA DE LA INFORMACION Y COMUNICACIÓN (OGTIC)</t>
  </si>
  <si>
    <t>Total OICA, SRL</t>
  </si>
  <si>
    <t>Total PR INNOVATION, SRL</t>
  </si>
  <si>
    <t>Total ROCE DENTAL, SRL</t>
  </si>
  <si>
    <t>Total ROFASA FARMA</t>
  </si>
  <si>
    <t>Total ROSSMERY ARISLEIDA JIMENEZ BELTRE DE CAPELLAN</t>
  </si>
  <si>
    <t>Total SEGURO RESERVAS</t>
  </si>
  <si>
    <t>Total SEMINSA</t>
  </si>
  <si>
    <t>Total SERVIAMED DOMINICANA, SRL</t>
  </si>
  <si>
    <t>Total SERVICIOS MULTIPLES &amp; DE INVERSIONES BAMDERLAM, SRL</t>
  </si>
  <si>
    <t>Total SIMPAPEL ,SRL</t>
  </si>
  <si>
    <t>Total SKETCHPROM, SRL</t>
  </si>
  <si>
    <t>Total TECNOLOGIA PARA LA CONSTRUCCION Y MANTENIMIENTO, SRL</t>
  </si>
  <si>
    <t>Total TONER DEPOT MULTISERVICIOS EORG, SRL</t>
  </si>
  <si>
    <t>Total TRANSOLUCION JR, SRL</t>
  </si>
  <si>
    <t>Total TURINTER, SA</t>
  </si>
  <si>
    <t>Total UNIQUE REPRESENTACIONES, SRL</t>
  </si>
  <si>
    <t>Total URTECHO &amp; ASOCIADOS, SRL</t>
  </si>
  <si>
    <t>Total VARA GROUP SRL</t>
  </si>
  <si>
    <t>Total VISIONTECH DOMINICANA, SRL</t>
  </si>
  <si>
    <t>Licda. Altagracia Peña</t>
  </si>
  <si>
    <t>Encargada de Contabilidad del SNS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</si>
</sst>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;[Red]\-&quot;$&quot;#,##0.0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0">
    <xf numFmtId="0" fontId="0" fillId="0" borderId="0" xfId="0"/>
    <xf numFmtId="1" fontId="2" fillId="2" borderId="0" xfId="0" applyNumberFormat="1" applyFont="1" applyFill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64" fontId="2" fillId="2" borderId="0" xfId="1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1" fontId="3" fillId="0" borderId="2" xfId="1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3" fillId="0" borderId="2" xfId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3" fillId="0" borderId="2" xfId="1" applyNumberFormat="1" applyFont="1" applyFill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3" fillId="0" borderId="2" xfId="1" applyFont="1" applyFill="1" applyBorder="1" applyAlignment="1">
      <alignment horizontal="center" vertical="center" wrapText="1"/>
    </xf>
    <xf numFmtId="164" fontId="4" fillId="4" borderId="6" xfId="2" applyFont="1" applyFill="1" applyBorder="1" applyAlignment="1">
      <alignment horizontal="center" vertical="center" wrapText="1"/>
    </xf>
    <xf numFmtId="164" fontId="2" fillId="4" borderId="6" xfId="1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43" fontId="5" fillId="2" borderId="2" xfId="0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14" fontId="4" fillId="4" borderId="6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right" wrapText="1"/>
    </xf>
    <xf numFmtId="4" fontId="3" fillId="0" borderId="2" xfId="0" applyNumberFormat="1" applyFont="1" applyBorder="1" applyAlignment="1">
      <alignment horizontal="right" vertical="center"/>
    </xf>
    <xf numFmtId="164" fontId="3" fillId="0" borderId="2" xfId="1" applyFont="1" applyFill="1" applyBorder="1" applyAlignment="1">
      <alignment horizontal="right" vertical="center"/>
    </xf>
    <xf numFmtId="164" fontId="3" fillId="0" borderId="2" xfId="2" applyFont="1" applyFill="1" applyBorder="1" applyAlignment="1">
      <alignment horizontal="right" vertical="center" wrapText="1"/>
    </xf>
    <xf numFmtId="164" fontId="5" fillId="0" borderId="2" xfId="2" applyFont="1" applyFill="1" applyBorder="1" applyAlignment="1">
      <alignment horizontal="right" vertical="center" wrapText="1"/>
    </xf>
    <xf numFmtId="164" fontId="5" fillId="0" borderId="2" xfId="2" applyFont="1" applyFill="1" applyBorder="1" applyAlignment="1">
      <alignment horizontal="right" vertical="center"/>
    </xf>
    <xf numFmtId="4" fontId="6" fillId="3" borderId="2" xfId="0" applyNumberFormat="1" applyFont="1" applyFill="1" applyBorder="1" applyAlignment="1">
      <alignment horizontal="right" vertical="center" wrapText="1"/>
    </xf>
    <xf numFmtId="164" fontId="3" fillId="0" borderId="2" xfId="2" applyFont="1" applyFill="1" applyBorder="1" applyAlignment="1">
      <alignment horizontal="right" vertical="center"/>
    </xf>
    <xf numFmtId="164" fontId="2" fillId="4" borderId="2" xfId="1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4" fontId="3" fillId="0" borderId="2" xfId="0" applyNumberFormat="1" applyFont="1" applyBorder="1" applyAlignment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/>
    </xf>
    <xf numFmtId="4" fontId="2" fillId="4" borderId="2" xfId="0" applyNumberFormat="1" applyFont="1" applyFill="1" applyBorder="1" applyAlignment="1">
      <alignment vertical="center"/>
    </xf>
    <xf numFmtId="43" fontId="4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14" fontId="3" fillId="4" borderId="2" xfId="1" applyNumberFormat="1" applyFont="1" applyFill="1" applyBorder="1" applyAlignment="1">
      <alignment horizontal="center" vertical="center"/>
    </xf>
    <xf numFmtId="1" fontId="3" fillId="4" borderId="2" xfId="1" applyNumberFormat="1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2" fillId="4" borderId="2" xfId="2" applyFont="1" applyFill="1" applyBorder="1" applyAlignment="1">
      <alignment horizontal="right" vertical="center" wrapText="1"/>
    </xf>
    <xf numFmtId="14" fontId="3" fillId="4" borderId="2" xfId="0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164" fontId="2" fillId="4" borderId="2" xfId="2" applyFont="1" applyFill="1" applyBorder="1" applyAlignment="1">
      <alignment horizontal="right" vertical="center"/>
    </xf>
    <xf numFmtId="164" fontId="2" fillId="4" borderId="2" xfId="1" applyFont="1" applyFill="1" applyBorder="1" applyAlignment="1">
      <alignment horizontal="center" vertical="center" wrapText="1"/>
    </xf>
    <xf numFmtId="4" fontId="2" fillId="4" borderId="2" xfId="0" applyNumberFormat="1" applyFont="1" applyFill="1" applyBorder="1" applyAlignment="1">
      <alignment horizontal="right" vertical="center"/>
    </xf>
    <xf numFmtId="14" fontId="5" fillId="4" borderId="2" xfId="0" applyNumberFormat="1" applyFont="1" applyFill="1" applyBorder="1" applyAlignment="1">
      <alignment horizontal="center" vertical="center" wrapText="1"/>
    </xf>
    <xf numFmtId="164" fontId="4" fillId="4" borderId="2" xfId="2" applyFont="1" applyFill="1" applyBorder="1" applyAlignment="1">
      <alignment horizontal="right" vertical="center" wrapText="1"/>
    </xf>
    <xf numFmtId="164" fontId="2" fillId="4" borderId="2" xfId="1" applyFont="1" applyFill="1" applyBorder="1" applyAlignment="1">
      <alignment vertical="center"/>
    </xf>
    <xf numFmtId="0" fontId="3" fillId="0" borderId="1" xfId="0" applyFont="1" applyBorder="1"/>
    <xf numFmtId="0" fontId="3" fillId="2" borderId="0" xfId="0" applyFont="1" applyFill="1" applyAlignment="1">
      <alignment horizontal="center" vertical="center" wrapText="1"/>
    </xf>
    <xf numFmtId="164" fontId="0" fillId="0" borderId="0" xfId="1" applyFont="1" applyAlignment="1">
      <alignment horizontal="center"/>
    </xf>
    <xf numFmtId="165" fontId="7" fillId="3" borderId="9" xfId="0" applyNumberFormat="1" applyFont="1" applyFill="1" applyBorder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</cellXfs>
  <cellStyles count="3">
    <cellStyle name="Millares" xfId="1" builtinId="3"/>
    <cellStyle name="Millares 2" xfId="2" xr:uid="{95064CB6-2209-4FE4-B705-7EEEAF973AB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69849</xdr:rowOff>
    </xdr:from>
    <xdr:ext cx="2381250" cy="701675"/>
    <xdr:pic>
      <xdr:nvPicPr>
        <xdr:cNvPr id="4" name="Imagen 3">
          <a:extLst>
            <a:ext uri="{FF2B5EF4-FFF2-40B4-BE49-F238E27FC236}">
              <a16:creationId xmlns:a16="http://schemas.microsoft.com/office/drawing/2014/main" id="{2BA794DD-C51D-40E8-A991-87533FA76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69849"/>
          <a:ext cx="2381250" cy="701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25BD7-5093-41F1-B6FF-D0BCB02374DE}">
  <dimension ref="A1:J228"/>
  <sheetViews>
    <sheetView tabSelected="1" topLeftCell="A211" zoomScaleNormal="100" workbookViewId="0">
      <selection activeCell="S217" sqref="S217"/>
    </sheetView>
  </sheetViews>
  <sheetFormatPr baseColWidth="10" defaultRowHeight="12.75" x14ac:dyDescent="0.2"/>
  <cols>
    <col min="1" max="1" width="4.140625" style="6" bestFit="1" customWidth="1"/>
    <col min="2" max="2" width="13.7109375" style="6" customWidth="1"/>
    <col min="3" max="3" width="9.5703125" style="6" bestFit="1" customWidth="1"/>
    <col min="4" max="4" width="37.85546875" style="6" customWidth="1"/>
    <col min="5" max="5" width="60.140625" style="6" customWidth="1"/>
    <col min="6" max="6" width="15.5703125" style="40" customWidth="1"/>
    <col min="7" max="7" width="15.42578125" style="6" bestFit="1" customWidth="1"/>
    <col min="8" max="8" width="12.42578125" style="6" customWidth="1"/>
    <col min="9" max="9" width="11.42578125" style="5"/>
    <col min="10" max="16384" width="11.42578125" style="6"/>
  </cols>
  <sheetData>
    <row r="1" spans="1:10" x14ac:dyDescent="0.2">
      <c r="A1" s="1"/>
      <c r="B1" s="2"/>
      <c r="C1" s="3"/>
      <c r="D1" s="3"/>
      <c r="E1" s="3"/>
      <c r="F1" s="31"/>
      <c r="G1" s="4"/>
    </row>
    <row r="2" spans="1:10" x14ac:dyDescent="0.2">
      <c r="A2" s="1"/>
      <c r="B2" s="2"/>
      <c r="C2" s="3"/>
      <c r="D2" s="3"/>
      <c r="E2" s="3"/>
      <c r="F2" s="31"/>
      <c r="G2" s="4"/>
    </row>
    <row r="3" spans="1:10" x14ac:dyDescent="0.2">
      <c r="A3" s="1"/>
      <c r="B3" s="2"/>
      <c r="C3" s="3"/>
      <c r="D3" s="3"/>
      <c r="E3" s="3"/>
      <c r="F3" s="31"/>
      <c r="G3" s="4"/>
    </row>
    <row r="4" spans="1:10" x14ac:dyDescent="0.2">
      <c r="A4" s="1"/>
      <c r="B4" s="2"/>
      <c r="C4" s="3"/>
      <c r="D4" s="3"/>
      <c r="E4" s="3"/>
      <c r="F4" s="31"/>
      <c r="G4" s="4"/>
    </row>
    <row r="5" spans="1:10" ht="13.5" thickBot="1" x14ac:dyDescent="0.25">
      <c r="A5" s="1"/>
      <c r="B5" s="2"/>
      <c r="C5" s="3"/>
      <c r="D5" s="3"/>
      <c r="E5" s="3"/>
      <c r="F5" s="31"/>
      <c r="G5" s="4"/>
    </row>
    <row r="6" spans="1:10" ht="24.75" customHeight="1" thickBot="1" x14ac:dyDescent="0.25">
      <c r="A6" s="67" t="s">
        <v>306</v>
      </c>
      <c r="B6" s="68"/>
      <c r="C6" s="68"/>
      <c r="D6" s="68"/>
      <c r="E6" s="68"/>
      <c r="F6" s="68"/>
      <c r="G6" s="68"/>
      <c r="H6" s="68"/>
      <c r="I6" s="68"/>
      <c r="J6" s="69"/>
    </row>
    <row r="7" spans="1:10" s="7" customFormat="1" ht="38.25" x14ac:dyDescent="0.25">
      <c r="A7" s="26" t="s">
        <v>299</v>
      </c>
      <c r="B7" s="27" t="s">
        <v>300</v>
      </c>
      <c r="C7" s="28" t="s">
        <v>0</v>
      </c>
      <c r="D7" s="22" t="s">
        <v>1</v>
      </c>
      <c r="E7" s="27" t="s">
        <v>2</v>
      </c>
      <c r="F7" s="22" t="s">
        <v>301</v>
      </c>
      <c r="G7" s="22" t="s">
        <v>302</v>
      </c>
      <c r="H7" s="22" t="s">
        <v>303</v>
      </c>
      <c r="I7" s="23" t="s">
        <v>304</v>
      </c>
      <c r="J7" s="24" t="s">
        <v>305</v>
      </c>
    </row>
    <row r="8" spans="1:10" s="7" customFormat="1" ht="50.1" customHeight="1" x14ac:dyDescent="0.25">
      <c r="A8" s="9">
        <v>1</v>
      </c>
      <c r="B8" s="11" t="s">
        <v>182</v>
      </c>
      <c r="C8" s="10">
        <v>45870</v>
      </c>
      <c r="D8" s="12" t="s">
        <v>183</v>
      </c>
      <c r="E8" s="12" t="s">
        <v>184</v>
      </c>
      <c r="F8" s="32">
        <v>46499.67</v>
      </c>
      <c r="G8" s="41">
        <f>+F8</f>
        <v>46499.67</v>
      </c>
      <c r="H8" s="25">
        <f>+F8-G8</f>
        <v>0</v>
      </c>
      <c r="I8" s="11" t="s">
        <v>47</v>
      </c>
      <c r="J8" s="20" t="s">
        <v>307</v>
      </c>
    </row>
    <row r="9" spans="1:10" s="7" customFormat="1" ht="50.1" customHeight="1" x14ac:dyDescent="0.25">
      <c r="A9" s="8">
        <v>2</v>
      </c>
      <c r="B9" s="11" t="s">
        <v>185</v>
      </c>
      <c r="C9" s="16">
        <v>45870</v>
      </c>
      <c r="D9" s="12" t="s">
        <v>183</v>
      </c>
      <c r="E9" s="12" t="s">
        <v>184</v>
      </c>
      <c r="F9" s="33">
        <v>108499.23</v>
      </c>
      <c r="G9" s="41">
        <f t="shared" ref="G9:G110" si="0">+F9</f>
        <v>108499.23</v>
      </c>
      <c r="H9" s="25">
        <f t="shared" ref="H9:H110" si="1">+F9-G9</f>
        <v>0</v>
      </c>
      <c r="I9" s="11" t="s">
        <v>47</v>
      </c>
      <c r="J9" s="20" t="s">
        <v>307</v>
      </c>
    </row>
    <row r="10" spans="1:10" s="7" customFormat="1" ht="50.1" customHeight="1" x14ac:dyDescent="0.25">
      <c r="A10" s="9">
        <v>3</v>
      </c>
      <c r="B10" s="11" t="s">
        <v>186</v>
      </c>
      <c r="C10" s="16">
        <v>45870</v>
      </c>
      <c r="D10" s="12" t="s">
        <v>183</v>
      </c>
      <c r="E10" s="12" t="s">
        <v>184</v>
      </c>
      <c r="F10" s="33">
        <v>70199.259999999995</v>
      </c>
      <c r="G10" s="41">
        <f t="shared" si="0"/>
        <v>70199.259999999995</v>
      </c>
      <c r="H10" s="25">
        <f t="shared" si="1"/>
        <v>0</v>
      </c>
      <c r="I10" s="11" t="s">
        <v>47</v>
      </c>
      <c r="J10" s="20" t="s">
        <v>307</v>
      </c>
    </row>
    <row r="11" spans="1:10" s="7" customFormat="1" ht="30" customHeight="1" x14ac:dyDescent="0.25">
      <c r="A11" s="43"/>
      <c r="B11" s="49"/>
      <c r="C11" s="50"/>
      <c r="D11" s="42" t="s">
        <v>309</v>
      </c>
      <c r="E11" s="42"/>
      <c r="F11" s="39">
        <f>SUBTOTAL(9,F8:F10)</f>
        <v>225198.15999999997</v>
      </c>
      <c r="G11" s="45">
        <f>SUBTOTAL(9,G8:G10)</f>
        <v>225198.15999999997</v>
      </c>
      <c r="H11" s="46">
        <f>SUBTOTAL(9,H8:H10)</f>
        <v>0</v>
      </c>
      <c r="I11" s="47"/>
      <c r="J11" s="48"/>
    </row>
    <row r="12" spans="1:10" s="7" customFormat="1" ht="50.1" customHeight="1" x14ac:dyDescent="0.25">
      <c r="A12" s="8">
        <v>4</v>
      </c>
      <c r="B12" s="9" t="s">
        <v>33</v>
      </c>
      <c r="C12" s="14">
        <v>45884</v>
      </c>
      <c r="D12" s="12" t="s">
        <v>34</v>
      </c>
      <c r="E12" s="9" t="s">
        <v>35</v>
      </c>
      <c r="F12" s="34">
        <v>13900094.130000001</v>
      </c>
      <c r="G12" s="41">
        <f t="shared" si="0"/>
        <v>13900094.130000001</v>
      </c>
      <c r="H12" s="25">
        <f t="shared" si="1"/>
        <v>0</v>
      </c>
      <c r="I12" s="11" t="s">
        <v>47</v>
      </c>
      <c r="J12" s="20" t="s">
        <v>307</v>
      </c>
    </row>
    <row r="13" spans="1:10" s="7" customFormat="1" ht="30" customHeight="1" x14ac:dyDescent="0.25">
      <c r="A13" s="51"/>
      <c r="B13" s="43"/>
      <c r="C13" s="52"/>
      <c r="D13" s="42" t="s">
        <v>310</v>
      </c>
      <c r="E13" s="53"/>
      <c r="F13" s="54">
        <f>SUBTOTAL(9,F12:F12)</f>
        <v>13900094.130000001</v>
      </c>
      <c r="G13" s="45">
        <f>SUBTOTAL(9,G12:G12)</f>
        <v>13900094.130000001</v>
      </c>
      <c r="H13" s="46">
        <f>SUBTOTAL(9,H12:H12)</f>
        <v>0</v>
      </c>
      <c r="I13" s="47"/>
      <c r="J13" s="48"/>
    </row>
    <row r="14" spans="1:10" s="7" customFormat="1" ht="50.1" customHeight="1" x14ac:dyDescent="0.25">
      <c r="A14" s="9">
        <v>5</v>
      </c>
      <c r="B14" s="11" t="s">
        <v>174</v>
      </c>
      <c r="C14" s="10">
        <v>45874</v>
      </c>
      <c r="D14" s="9" t="s">
        <v>175</v>
      </c>
      <c r="E14" s="12" t="s">
        <v>176</v>
      </c>
      <c r="F14" s="33">
        <v>1289976</v>
      </c>
      <c r="G14" s="41">
        <f t="shared" si="0"/>
        <v>1289976</v>
      </c>
      <c r="H14" s="25">
        <f t="shared" si="1"/>
        <v>0</v>
      </c>
      <c r="I14" s="11" t="s">
        <v>47</v>
      </c>
      <c r="J14" s="20" t="s">
        <v>307</v>
      </c>
    </row>
    <row r="15" spans="1:10" s="7" customFormat="1" ht="50.1" customHeight="1" x14ac:dyDescent="0.25">
      <c r="A15" s="8">
        <v>6</v>
      </c>
      <c r="B15" s="11" t="s">
        <v>177</v>
      </c>
      <c r="C15" s="10">
        <v>45876</v>
      </c>
      <c r="D15" s="9" t="s">
        <v>175</v>
      </c>
      <c r="E15" s="12" t="s">
        <v>176</v>
      </c>
      <c r="F15" s="33">
        <v>2177100</v>
      </c>
      <c r="G15" s="41">
        <f t="shared" si="0"/>
        <v>2177100</v>
      </c>
      <c r="H15" s="25">
        <f t="shared" si="1"/>
        <v>0</v>
      </c>
      <c r="I15" s="11" t="s">
        <v>47</v>
      </c>
      <c r="J15" s="20" t="s">
        <v>307</v>
      </c>
    </row>
    <row r="16" spans="1:10" s="7" customFormat="1" ht="50.1" customHeight="1" x14ac:dyDescent="0.25">
      <c r="A16" s="9">
        <v>7</v>
      </c>
      <c r="B16" s="11" t="s">
        <v>178</v>
      </c>
      <c r="C16" s="10">
        <v>45876</v>
      </c>
      <c r="D16" s="9" t="s">
        <v>175</v>
      </c>
      <c r="E16" s="12" t="s">
        <v>176</v>
      </c>
      <c r="F16" s="33">
        <v>554954</v>
      </c>
      <c r="G16" s="41">
        <f t="shared" si="0"/>
        <v>554954</v>
      </c>
      <c r="H16" s="25">
        <f t="shared" si="1"/>
        <v>0</v>
      </c>
      <c r="I16" s="11" t="s">
        <v>47</v>
      </c>
      <c r="J16" s="20" t="s">
        <v>307</v>
      </c>
    </row>
    <row r="17" spans="1:10" s="7" customFormat="1" ht="30" customHeight="1" x14ac:dyDescent="0.25">
      <c r="A17" s="43"/>
      <c r="B17" s="49"/>
      <c r="C17" s="44"/>
      <c r="D17" s="53" t="s">
        <v>311</v>
      </c>
      <c r="E17" s="42"/>
      <c r="F17" s="39">
        <f>SUBTOTAL(9,F14:F16)</f>
        <v>4022030</v>
      </c>
      <c r="G17" s="45">
        <f>SUBTOTAL(9,G14:G16)</f>
        <v>4022030</v>
      </c>
      <c r="H17" s="46">
        <f>SUBTOTAL(9,H14:H16)</f>
        <v>0</v>
      </c>
      <c r="I17" s="47"/>
      <c r="J17" s="48"/>
    </row>
    <row r="18" spans="1:10" s="7" customFormat="1" ht="50.1" customHeight="1" x14ac:dyDescent="0.25">
      <c r="A18" s="8">
        <v>8</v>
      </c>
      <c r="B18" s="9" t="s">
        <v>193</v>
      </c>
      <c r="C18" s="17">
        <v>45845</v>
      </c>
      <c r="D18" s="12" t="s">
        <v>194</v>
      </c>
      <c r="E18" s="12" t="s">
        <v>195</v>
      </c>
      <c r="F18" s="35">
        <v>84118</v>
      </c>
      <c r="G18" s="41">
        <f t="shared" si="0"/>
        <v>84118</v>
      </c>
      <c r="H18" s="25">
        <f t="shared" si="1"/>
        <v>0</v>
      </c>
      <c r="I18" s="11" t="s">
        <v>47</v>
      </c>
      <c r="J18" s="20" t="s">
        <v>307</v>
      </c>
    </row>
    <row r="19" spans="1:10" s="7" customFormat="1" ht="50.1" customHeight="1" x14ac:dyDescent="0.25">
      <c r="A19" s="9">
        <v>9</v>
      </c>
      <c r="B19" s="9" t="s">
        <v>199</v>
      </c>
      <c r="C19" s="14">
        <v>45854</v>
      </c>
      <c r="D19" s="12" t="s">
        <v>194</v>
      </c>
      <c r="E19" s="9" t="s">
        <v>200</v>
      </c>
      <c r="F19" s="34">
        <v>59677</v>
      </c>
      <c r="G19" s="41">
        <f t="shared" si="0"/>
        <v>59677</v>
      </c>
      <c r="H19" s="25">
        <f t="shared" si="1"/>
        <v>0</v>
      </c>
      <c r="I19" s="11" t="s">
        <v>47</v>
      </c>
      <c r="J19" s="20" t="s">
        <v>307</v>
      </c>
    </row>
    <row r="20" spans="1:10" s="7" customFormat="1" ht="50.1" customHeight="1" x14ac:dyDescent="0.25">
      <c r="A20" s="8">
        <v>10</v>
      </c>
      <c r="B20" s="9" t="s">
        <v>201</v>
      </c>
      <c r="C20" s="15">
        <v>45862</v>
      </c>
      <c r="D20" s="12" t="s">
        <v>194</v>
      </c>
      <c r="E20" s="12" t="s">
        <v>195</v>
      </c>
      <c r="F20" s="35">
        <v>13720</v>
      </c>
      <c r="G20" s="41">
        <f t="shared" si="0"/>
        <v>13720</v>
      </c>
      <c r="H20" s="25">
        <f t="shared" si="1"/>
        <v>0</v>
      </c>
      <c r="I20" s="11" t="s">
        <v>47</v>
      </c>
      <c r="J20" s="20" t="s">
        <v>307</v>
      </c>
    </row>
    <row r="21" spans="1:10" s="7" customFormat="1" ht="50.1" customHeight="1" x14ac:dyDescent="0.25">
      <c r="A21" s="9">
        <v>11</v>
      </c>
      <c r="B21" s="9" t="s">
        <v>202</v>
      </c>
      <c r="C21" s="15">
        <v>45862</v>
      </c>
      <c r="D21" s="12" t="s">
        <v>194</v>
      </c>
      <c r="E21" s="12" t="s">
        <v>203</v>
      </c>
      <c r="F21" s="35">
        <v>225413.86</v>
      </c>
      <c r="G21" s="41">
        <f t="shared" si="0"/>
        <v>225413.86</v>
      </c>
      <c r="H21" s="25">
        <f t="shared" si="1"/>
        <v>0</v>
      </c>
      <c r="I21" s="11" t="s">
        <v>47</v>
      </c>
      <c r="J21" s="20" t="s">
        <v>307</v>
      </c>
    </row>
    <row r="22" spans="1:10" s="7" customFormat="1" ht="50.1" customHeight="1" x14ac:dyDescent="0.25">
      <c r="A22" s="8">
        <v>12</v>
      </c>
      <c r="B22" s="9" t="s">
        <v>204</v>
      </c>
      <c r="C22" s="15">
        <v>45863</v>
      </c>
      <c r="D22" s="12" t="s">
        <v>194</v>
      </c>
      <c r="E22" s="12" t="s">
        <v>203</v>
      </c>
      <c r="F22" s="35">
        <v>297019.81</v>
      </c>
      <c r="G22" s="41">
        <f t="shared" si="0"/>
        <v>297019.81</v>
      </c>
      <c r="H22" s="25">
        <f t="shared" si="1"/>
        <v>0</v>
      </c>
      <c r="I22" s="11" t="s">
        <v>47</v>
      </c>
      <c r="J22" s="20" t="s">
        <v>307</v>
      </c>
    </row>
    <row r="23" spans="1:10" s="7" customFormat="1" ht="50.1" customHeight="1" x14ac:dyDescent="0.25">
      <c r="A23" s="9">
        <v>13</v>
      </c>
      <c r="B23" s="11" t="s">
        <v>205</v>
      </c>
      <c r="C23" s="10">
        <v>45869</v>
      </c>
      <c r="D23" s="12" t="s">
        <v>194</v>
      </c>
      <c r="E23" s="12" t="s">
        <v>203</v>
      </c>
      <c r="F23" s="33">
        <v>440904.99</v>
      </c>
      <c r="G23" s="41">
        <f t="shared" si="0"/>
        <v>440904.99</v>
      </c>
      <c r="H23" s="25">
        <f t="shared" si="1"/>
        <v>0</v>
      </c>
      <c r="I23" s="11" t="s">
        <v>47</v>
      </c>
      <c r="J23" s="20" t="s">
        <v>307</v>
      </c>
    </row>
    <row r="24" spans="1:10" s="7" customFormat="1" ht="30" customHeight="1" x14ac:dyDescent="0.25">
      <c r="A24" s="43"/>
      <c r="B24" s="49"/>
      <c r="C24" s="44"/>
      <c r="D24" s="42" t="s">
        <v>312</v>
      </c>
      <c r="E24" s="42"/>
      <c r="F24" s="39">
        <f>SUBTOTAL(9,F18:F23)</f>
        <v>1120853.6599999999</v>
      </c>
      <c r="G24" s="45">
        <f>SUBTOTAL(9,G18:G23)</f>
        <v>1120853.6599999999</v>
      </c>
      <c r="H24" s="46">
        <f>SUBTOTAL(9,H18:H23)</f>
        <v>0</v>
      </c>
      <c r="I24" s="47"/>
      <c r="J24" s="48"/>
    </row>
    <row r="25" spans="1:10" s="7" customFormat="1" ht="50.1" customHeight="1" x14ac:dyDescent="0.25">
      <c r="A25" s="8">
        <v>14</v>
      </c>
      <c r="B25" s="11" t="s">
        <v>87</v>
      </c>
      <c r="C25" s="10">
        <v>45884</v>
      </c>
      <c r="D25" s="12" t="s">
        <v>88</v>
      </c>
      <c r="E25" s="12" t="s">
        <v>89</v>
      </c>
      <c r="F25" s="33">
        <v>23600</v>
      </c>
      <c r="G25" s="41">
        <f t="shared" si="0"/>
        <v>23600</v>
      </c>
      <c r="H25" s="25">
        <f t="shared" si="1"/>
        <v>0</v>
      </c>
      <c r="I25" s="11" t="s">
        <v>47</v>
      </c>
      <c r="J25" s="20" t="s">
        <v>307</v>
      </c>
    </row>
    <row r="26" spans="1:10" s="7" customFormat="1" ht="30" customHeight="1" x14ac:dyDescent="0.25">
      <c r="A26" s="51"/>
      <c r="B26" s="49"/>
      <c r="C26" s="44"/>
      <c r="D26" s="42" t="s">
        <v>313</v>
      </c>
      <c r="E26" s="42"/>
      <c r="F26" s="39">
        <f>SUBTOTAL(9,F25:F25)</f>
        <v>23600</v>
      </c>
      <c r="G26" s="45">
        <f>SUBTOTAL(9,G25:G25)</f>
        <v>23600</v>
      </c>
      <c r="H26" s="46">
        <f>SUBTOTAL(9,H25:H25)</f>
        <v>0</v>
      </c>
      <c r="I26" s="47"/>
      <c r="J26" s="48"/>
    </row>
    <row r="27" spans="1:10" s="7" customFormat="1" ht="50.1" customHeight="1" x14ac:dyDescent="0.25">
      <c r="A27" s="9">
        <v>15</v>
      </c>
      <c r="B27" s="11" t="s">
        <v>27</v>
      </c>
      <c r="C27" s="10">
        <v>45882</v>
      </c>
      <c r="D27" s="12" t="s">
        <v>28</v>
      </c>
      <c r="E27" s="12" t="s">
        <v>29</v>
      </c>
      <c r="F27" s="33">
        <v>354000</v>
      </c>
      <c r="G27" s="41">
        <f t="shared" si="0"/>
        <v>354000</v>
      </c>
      <c r="H27" s="25">
        <f t="shared" si="1"/>
        <v>0</v>
      </c>
      <c r="I27" s="11" t="s">
        <v>47</v>
      </c>
      <c r="J27" s="20" t="s">
        <v>307</v>
      </c>
    </row>
    <row r="28" spans="1:10" s="7" customFormat="1" ht="30" customHeight="1" x14ac:dyDescent="0.25">
      <c r="A28" s="43"/>
      <c r="B28" s="49"/>
      <c r="C28" s="44"/>
      <c r="D28" s="42" t="s">
        <v>314</v>
      </c>
      <c r="E28" s="42"/>
      <c r="F28" s="39">
        <f>SUBTOTAL(9,F27:F27)</f>
        <v>354000</v>
      </c>
      <c r="G28" s="45">
        <f>SUBTOTAL(9,G27:G27)</f>
        <v>354000</v>
      </c>
      <c r="H28" s="46">
        <f>SUBTOTAL(9,H27:H27)</f>
        <v>0</v>
      </c>
      <c r="I28" s="47"/>
      <c r="J28" s="48"/>
    </row>
    <row r="29" spans="1:10" s="7" customFormat="1" ht="50.1" customHeight="1" x14ac:dyDescent="0.25">
      <c r="A29" s="8">
        <v>16</v>
      </c>
      <c r="B29" s="9" t="s">
        <v>60</v>
      </c>
      <c r="C29" s="14">
        <v>45845</v>
      </c>
      <c r="D29" s="12" t="s">
        <v>61</v>
      </c>
      <c r="E29" s="12" t="s">
        <v>62</v>
      </c>
      <c r="F29" s="34">
        <v>2600000.2000000002</v>
      </c>
      <c r="G29" s="41">
        <f t="shared" si="0"/>
        <v>2600000.2000000002</v>
      </c>
      <c r="H29" s="25">
        <f t="shared" si="1"/>
        <v>0</v>
      </c>
      <c r="I29" s="11" t="s">
        <v>47</v>
      </c>
      <c r="J29" s="20" t="s">
        <v>307</v>
      </c>
    </row>
    <row r="30" spans="1:10" s="7" customFormat="1" ht="30" customHeight="1" x14ac:dyDescent="0.25">
      <c r="A30" s="51"/>
      <c r="B30" s="43"/>
      <c r="C30" s="52"/>
      <c r="D30" s="42" t="s">
        <v>315</v>
      </c>
      <c r="E30" s="42"/>
      <c r="F30" s="54">
        <f>SUBTOTAL(9,F29:F29)</f>
        <v>2600000.2000000002</v>
      </c>
      <c r="G30" s="45">
        <f>SUBTOTAL(9,G29:G29)</f>
        <v>2600000.2000000002</v>
      </c>
      <c r="H30" s="46">
        <f>SUBTOTAL(9,H29:H29)</f>
        <v>0</v>
      </c>
      <c r="I30" s="47"/>
      <c r="J30" s="48"/>
    </row>
    <row r="31" spans="1:10" s="7" customFormat="1" ht="50.1" customHeight="1" x14ac:dyDescent="0.25">
      <c r="A31" s="9">
        <v>17</v>
      </c>
      <c r="B31" s="11" t="s">
        <v>263</v>
      </c>
      <c r="C31" s="10">
        <v>45861</v>
      </c>
      <c r="D31" s="11" t="s">
        <v>264</v>
      </c>
      <c r="E31" s="12" t="s">
        <v>265</v>
      </c>
      <c r="F31" s="33">
        <v>2929350</v>
      </c>
      <c r="G31" s="41">
        <f t="shared" si="0"/>
        <v>2929350</v>
      </c>
      <c r="H31" s="25">
        <f t="shared" si="1"/>
        <v>0</v>
      </c>
      <c r="I31" s="11" t="s">
        <v>47</v>
      </c>
      <c r="J31" s="20" t="s">
        <v>307</v>
      </c>
    </row>
    <row r="32" spans="1:10" s="7" customFormat="1" ht="50.1" customHeight="1" x14ac:dyDescent="0.25">
      <c r="A32" s="8">
        <v>18</v>
      </c>
      <c r="B32" s="11" t="s">
        <v>268</v>
      </c>
      <c r="C32" s="10">
        <v>45887</v>
      </c>
      <c r="D32" s="11" t="s">
        <v>264</v>
      </c>
      <c r="E32" s="12" t="s">
        <v>269</v>
      </c>
      <c r="F32" s="33">
        <v>722160</v>
      </c>
      <c r="G32" s="41">
        <f t="shared" si="0"/>
        <v>722160</v>
      </c>
      <c r="H32" s="25">
        <f t="shared" si="1"/>
        <v>0</v>
      </c>
      <c r="I32" s="11" t="s">
        <v>47</v>
      </c>
      <c r="J32" s="20" t="s">
        <v>307</v>
      </c>
    </row>
    <row r="33" spans="1:10" s="7" customFormat="1" ht="30" customHeight="1" x14ac:dyDescent="0.25">
      <c r="A33" s="51"/>
      <c r="B33" s="49"/>
      <c r="C33" s="44"/>
      <c r="D33" s="47" t="s">
        <v>316</v>
      </c>
      <c r="E33" s="42"/>
      <c r="F33" s="39">
        <f>SUBTOTAL(9,F31:F32)</f>
        <v>3651510</v>
      </c>
      <c r="G33" s="45">
        <f>SUBTOTAL(9,G31:G32)</f>
        <v>3651510</v>
      </c>
      <c r="H33" s="46">
        <f>SUBTOTAL(9,H31:H32)</f>
        <v>0</v>
      </c>
      <c r="I33" s="47"/>
      <c r="J33" s="48"/>
    </row>
    <row r="34" spans="1:10" s="7" customFormat="1" ht="50.1" customHeight="1" x14ac:dyDescent="0.25">
      <c r="A34" s="9">
        <v>19</v>
      </c>
      <c r="B34" s="11" t="s">
        <v>7</v>
      </c>
      <c r="C34" s="10">
        <v>45901</v>
      </c>
      <c r="D34" s="11" t="s">
        <v>8</v>
      </c>
      <c r="E34" s="12" t="s">
        <v>9</v>
      </c>
      <c r="F34" s="33">
        <v>17499105</v>
      </c>
      <c r="G34" s="41">
        <f t="shared" si="0"/>
        <v>17499105</v>
      </c>
      <c r="H34" s="25">
        <f t="shared" si="1"/>
        <v>0</v>
      </c>
      <c r="I34" s="11" t="s">
        <v>47</v>
      </c>
      <c r="J34" s="20" t="s">
        <v>307</v>
      </c>
    </row>
    <row r="35" spans="1:10" s="7" customFormat="1" ht="30" customHeight="1" x14ac:dyDescent="0.25">
      <c r="A35" s="43"/>
      <c r="B35" s="49"/>
      <c r="C35" s="44"/>
      <c r="D35" s="47" t="s">
        <v>317</v>
      </c>
      <c r="E35" s="42"/>
      <c r="F35" s="39">
        <f>SUBTOTAL(9,F34:F34)</f>
        <v>17499105</v>
      </c>
      <c r="G35" s="45">
        <f>SUBTOTAL(9,G34:G34)</f>
        <v>17499105</v>
      </c>
      <c r="H35" s="46">
        <f>SUBTOTAL(9,H34:H34)</f>
        <v>0</v>
      </c>
      <c r="I35" s="47"/>
      <c r="J35" s="48"/>
    </row>
    <row r="36" spans="1:10" s="7" customFormat="1" ht="50.1" customHeight="1" x14ac:dyDescent="0.25">
      <c r="A36" s="8">
        <v>20</v>
      </c>
      <c r="B36" s="11" t="s">
        <v>81</v>
      </c>
      <c r="C36" s="10">
        <v>45869</v>
      </c>
      <c r="D36" s="12" t="s">
        <v>82</v>
      </c>
      <c r="E36" s="12" t="s">
        <v>83</v>
      </c>
      <c r="F36" s="33">
        <v>25223138.800000001</v>
      </c>
      <c r="G36" s="41">
        <f t="shared" si="0"/>
        <v>25223138.800000001</v>
      </c>
      <c r="H36" s="25">
        <f t="shared" si="1"/>
        <v>0</v>
      </c>
      <c r="I36" s="11" t="s">
        <v>47</v>
      </c>
      <c r="J36" s="20" t="s">
        <v>307</v>
      </c>
    </row>
    <row r="37" spans="1:10" s="7" customFormat="1" ht="30" customHeight="1" x14ac:dyDescent="0.25">
      <c r="A37" s="51"/>
      <c r="B37" s="49"/>
      <c r="C37" s="44"/>
      <c r="D37" s="42" t="s">
        <v>318</v>
      </c>
      <c r="E37" s="42"/>
      <c r="F37" s="39">
        <f>SUBTOTAL(9,F36:F36)</f>
        <v>25223138.800000001</v>
      </c>
      <c r="G37" s="45">
        <f>SUBTOTAL(9,G36:G36)</f>
        <v>25223138.800000001</v>
      </c>
      <c r="H37" s="46">
        <f>SUBTOTAL(9,H36:H36)</f>
        <v>0</v>
      </c>
      <c r="I37" s="47"/>
      <c r="J37" s="48"/>
    </row>
    <row r="38" spans="1:10" s="7" customFormat="1" ht="50.1" customHeight="1" x14ac:dyDescent="0.25">
      <c r="A38" s="9">
        <v>21</v>
      </c>
      <c r="B38" s="11" t="s">
        <v>209</v>
      </c>
      <c r="C38" s="10">
        <v>45876</v>
      </c>
      <c r="D38" s="12" t="s">
        <v>210</v>
      </c>
      <c r="E38" s="12" t="s">
        <v>211</v>
      </c>
      <c r="F38" s="33">
        <v>15368835.439999999</v>
      </c>
      <c r="G38" s="41">
        <f t="shared" si="0"/>
        <v>15368835.439999999</v>
      </c>
      <c r="H38" s="25">
        <f t="shared" si="1"/>
        <v>0</v>
      </c>
      <c r="I38" s="11" t="s">
        <v>47</v>
      </c>
      <c r="J38" s="20" t="s">
        <v>307</v>
      </c>
    </row>
    <row r="39" spans="1:10" s="7" customFormat="1" ht="30" customHeight="1" x14ac:dyDescent="0.25">
      <c r="A39" s="43"/>
      <c r="B39" s="49"/>
      <c r="C39" s="44"/>
      <c r="D39" s="42" t="s">
        <v>319</v>
      </c>
      <c r="E39" s="42"/>
      <c r="F39" s="39">
        <f>SUBTOTAL(9,F38:F38)</f>
        <v>15368835.439999999</v>
      </c>
      <c r="G39" s="45">
        <f>SUBTOTAL(9,G38:G38)</f>
        <v>15368835.439999999</v>
      </c>
      <c r="H39" s="46">
        <f>SUBTOTAL(9,H38:H38)</f>
        <v>0</v>
      </c>
      <c r="I39" s="47"/>
      <c r="J39" s="48"/>
    </row>
    <row r="40" spans="1:10" s="7" customFormat="1" ht="50.1" customHeight="1" x14ac:dyDescent="0.25">
      <c r="A40" s="8">
        <v>22</v>
      </c>
      <c r="B40" s="9" t="s">
        <v>44</v>
      </c>
      <c r="C40" s="14">
        <v>45629</v>
      </c>
      <c r="D40" s="12" t="s">
        <v>45</v>
      </c>
      <c r="E40" s="12" t="s">
        <v>46</v>
      </c>
      <c r="F40" s="34">
        <v>139118.88</v>
      </c>
      <c r="G40" s="41">
        <f t="shared" si="0"/>
        <v>139118.88</v>
      </c>
      <c r="H40" s="25">
        <f t="shared" si="1"/>
        <v>0</v>
      </c>
      <c r="I40" s="11" t="s">
        <v>47</v>
      </c>
      <c r="J40" s="20" t="s">
        <v>307</v>
      </c>
    </row>
    <row r="41" spans="1:10" s="7" customFormat="1" ht="30" customHeight="1" x14ac:dyDescent="0.25">
      <c r="A41" s="51"/>
      <c r="B41" s="43"/>
      <c r="C41" s="52"/>
      <c r="D41" s="42" t="s">
        <v>320</v>
      </c>
      <c r="E41" s="42"/>
      <c r="F41" s="54">
        <f>SUBTOTAL(9,F40:F40)</f>
        <v>139118.88</v>
      </c>
      <c r="G41" s="45">
        <f>SUBTOTAL(9,G40:G40)</f>
        <v>139118.88</v>
      </c>
      <c r="H41" s="46">
        <f>SUBTOTAL(9,H40:H40)</f>
        <v>0</v>
      </c>
      <c r="I41" s="47"/>
      <c r="J41" s="48"/>
    </row>
    <row r="42" spans="1:10" s="7" customFormat="1" ht="50.1" customHeight="1" x14ac:dyDescent="0.25">
      <c r="A42" s="9">
        <v>23</v>
      </c>
      <c r="B42" s="9" t="s">
        <v>69</v>
      </c>
      <c r="C42" s="14">
        <v>45881</v>
      </c>
      <c r="D42" s="12" t="s">
        <v>70</v>
      </c>
      <c r="E42" s="9" t="s">
        <v>71</v>
      </c>
      <c r="F42" s="34">
        <v>390580</v>
      </c>
      <c r="G42" s="41">
        <f t="shared" si="0"/>
        <v>390580</v>
      </c>
      <c r="H42" s="25">
        <f t="shared" si="1"/>
        <v>0</v>
      </c>
      <c r="I42" s="11" t="s">
        <v>47</v>
      </c>
      <c r="J42" s="20" t="s">
        <v>307</v>
      </c>
    </row>
    <row r="43" spans="1:10" s="7" customFormat="1" ht="30" customHeight="1" x14ac:dyDescent="0.25">
      <c r="A43" s="43"/>
      <c r="B43" s="43"/>
      <c r="C43" s="52"/>
      <c r="D43" s="42" t="s">
        <v>321</v>
      </c>
      <c r="E43" s="53"/>
      <c r="F43" s="54">
        <f>SUBTOTAL(9,F42:F42)</f>
        <v>390580</v>
      </c>
      <c r="G43" s="45">
        <f>SUBTOTAL(9,G42:G42)</f>
        <v>390580</v>
      </c>
      <c r="H43" s="46">
        <f>SUBTOTAL(9,H42:H42)</f>
        <v>0</v>
      </c>
      <c r="I43" s="47"/>
      <c r="J43" s="48"/>
    </row>
    <row r="44" spans="1:10" s="7" customFormat="1" ht="50.1" customHeight="1" x14ac:dyDescent="0.25">
      <c r="A44" s="8">
        <v>24</v>
      </c>
      <c r="B44" s="9" t="s">
        <v>224</v>
      </c>
      <c r="C44" s="14">
        <v>45847</v>
      </c>
      <c r="D44" s="12" t="s">
        <v>225</v>
      </c>
      <c r="E44" s="9" t="s">
        <v>226</v>
      </c>
      <c r="F44" s="34">
        <v>432430.02</v>
      </c>
      <c r="G44" s="41">
        <f t="shared" si="0"/>
        <v>432430.02</v>
      </c>
      <c r="H44" s="25">
        <f t="shared" si="1"/>
        <v>0</v>
      </c>
      <c r="I44" s="11" t="s">
        <v>47</v>
      </c>
      <c r="J44" s="20" t="s">
        <v>307</v>
      </c>
    </row>
    <row r="45" spans="1:10" s="7" customFormat="1" ht="50.1" customHeight="1" x14ac:dyDescent="0.25">
      <c r="A45" s="9">
        <v>25</v>
      </c>
      <c r="B45" s="9" t="s">
        <v>224</v>
      </c>
      <c r="C45" s="14">
        <v>45847</v>
      </c>
      <c r="D45" s="12" t="s">
        <v>225</v>
      </c>
      <c r="E45" s="9" t="s">
        <v>227</v>
      </c>
      <c r="F45" s="34">
        <v>423430.02</v>
      </c>
      <c r="G45" s="41">
        <f t="shared" si="0"/>
        <v>423430.02</v>
      </c>
      <c r="H45" s="25">
        <f t="shared" si="1"/>
        <v>0</v>
      </c>
      <c r="I45" s="11" t="s">
        <v>47</v>
      </c>
      <c r="J45" s="20" t="s">
        <v>307</v>
      </c>
    </row>
    <row r="46" spans="1:10" s="7" customFormat="1" ht="50.1" customHeight="1" x14ac:dyDescent="0.25">
      <c r="A46" s="8">
        <v>26</v>
      </c>
      <c r="B46" s="9" t="s">
        <v>228</v>
      </c>
      <c r="C46" s="14">
        <v>45854</v>
      </c>
      <c r="D46" s="12" t="s">
        <v>225</v>
      </c>
      <c r="E46" s="9" t="s">
        <v>229</v>
      </c>
      <c r="F46" s="34">
        <v>78333.119999999995</v>
      </c>
      <c r="G46" s="41">
        <f t="shared" si="0"/>
        <v>78333.119999999995</v>
      </c>
      <c r="H46" s="25">
        <f t="shared" si="1"/>
        <v>0</v>
      </c>
      <c r="I46" s="11" t="s">
        <v>47</v>
      </c>
      <c r="J46" s="20" t="s">
        <v>307</v>
      </c>
    </row>
    <row r="47" spans="1:10" s="7" customFormat="1" ht="50.1" customHeight="1" x14ac:dyDescent="0.25">
      <c r="A47" s="9">
        <v>27</v>
      </c>
      <c r="B47" s="9" t="s">
        <v>230</v>
      </c>
      <c r="C47" s="14">
        <v>45854</v>
      </c>
      <c r="D47" s="12" t="s">
        <v>225</v>
      </c>
      <c r="E47" s="9" t="s">
        <v>229</v>
      </c>
      <c r="F47" s="34">
        <v>432624.58</v>
      </c>
      <c r="G47" s="41">
        <f t="shared" si="0"/>
        <v>432624.58</v>
      </c>
      <c r="H47" s="25">
        <f t="shared" si="1"/>
        <v>0</v>
      </c>
      <c r="I47" s="11" t="s">
        <v>47</v>
      </c>
      <c r="J47" s="20" t="s">
        <v>307</v>
      </c>
    </row>
    <row r="48" spans="1:10" s="7" customFormat="1" ht="50.1" customHeight="1" x14ac:dyDescent="0.25">
      <c r="A48" s="8">
        <v>28</v>
      </c>
      <c r="B48" s="9" t="s">
        <v>231</v>
      </c>
      <c r="C48" s="14">
        <v>45854</v>
      </c>
      <c r="D48" s="12" t="s">
        <v>225</v>
      </c>
      <c r="E48" s="9" t="s">
        <v>229</v>
      </c>
      <c r="F48" s="34">
        <v>671004.64</v>
      </c>
      <c r="G48" s="41">
        <f t="shared" si="0"/>
        <v>671004.64</v>
      </c>
      <c r="H48" s="25">
        <f t="shared" si="1"/>
        <v>0</v>
      </c>
      <c r="I48" s="11" t="s">
        <v>47</v>
      </c>
      <c r="J48" s="20" t="s">
        <v>307</v>
      </c>
    </row>
    <row r="49" spans="1:10" s="7" customFormat="1" ht="30" customHeight="1" x14ac:dyDescent="0.25">
      <c r="A49" s="51"/>
      <c r="B49" s="43"/>
      <c r="C49" s="52"/>
      <c r="D49" s="42" t="s">
        <v>322</v>
      </c>
      <c r="E49" s="53"/>
      <c r="F49" s="54">
        <f>SUBTOTAL(9,F44:F48)</f>
        <v>2037822.38</v>
      </c>
      <c r="G49" s="45">
        <f>SUBTOTAL(9,G44:G48)</f>
        <v>2037822.38</v>
      </c>
      <c r="H49" s="46">
        <f>SUBTOTAL(9,H44:H48)</f>
        <v>0</v>
      </c>
      <c r="I49" s="47"/>
      <c r="J49" s="48"/>
    </row>
    <row r="50" spans="1:10" s="7" customFormat="1" ht="50.1" customHeight="1" x14ac:dyDescent="0.25">
      <c r="A50" s="9">
        <v>29</v>
      </c>
      <c r="B50" s="11" t="s">
        <v>3</v>
      </c>
      <c r="C50" s="10">
        <v>45901</v>
      </c>
      <c r="D50" s="12" t="s">
        <v>4</v>
      </c>
      <c r="E50" s="12" t="s">
        <v>5</v>
      </c>
      <c r="F50" s="33">
        <v>208959821.84</v>
      </c>
      <c r="G50" s="41">
        <f t="shared" si="0"/>
        <v>208959821.84</v>
      </c>
      <c r="H50" s="25">
        <f t="shared" si="1"/>
        <v>0</v>
      </c>
      <c r="I50" s="11" t="s">
        <v>47</v>
      </c>
      <c r="J50" s="20" t="s">
        <v>307</v>
      </c>
    </row>
    <row r="51" spans="1:10" s="7" customFormat="1" ht="30" customHeight="1" x14ac:dyDescent="0.25">
      <c r="A51" s="43"/>
      <c r="B51" s="49"/>
      <c r="C51" s="44"/>
      <c r="D51" s="42" t="s">
        <v>323</v>
      </c>
      <c r="E51" s="42"/>
      <c r="F51" s="39">
        <f>SUBTOTAL(9,F50:F50)</f>
        <v>208959821.84</v>
      </c>
      <c r="G51" s="45">
        <f>SUBTOTAL(9,G50:G50)</f>
        <v>208959821.84</v>
      </c>
      <c r="H51" s="46">
        <f>SUBTOTAL(9,H50:H50)</f>
        <v>0</v>
      </c>
      <c r="I51" s="47"/>
      <c r="J51" s="48"/>
    </row>
    <row r="52" spans="1:10" s="7" customFormat="1" ht="50.1" customHeight="1" x14ac:dyDescent="0.25">
      <c r="A52" s="8">
        <v>30</v>
      </c>
      <c r="B52" s="9" t="s">
        <v>33</v>
      </c>
      <c r="C52" s="14">
        <v>45903</v>
      </c>
      <c r="D52" s="12" t="s">
        <v>36</v>
      </c>
      <c r="E52" s="9" t="s">
        <v>37</v>
      </c>
      <c r="F52" s="34">
        <v>20018102.190000001</v>
      </c>
      <c r="G52" s="41">
        <f t="shared" si="0"/>
        <v>20018102.190000001</v>
      </c>
      <c r="H52" s="25">
        <f t="shared" si="1"/>
        <v>0</v>
      </c>
      <c r="I52" s="11" t="s">
        <v>47</v>
      </c>
      <c r="J52" s="20" t="s">
        <v>307</v>
      </c>
    </row>
    <row r="53" spans="1:10" s="7" customFormat="1" ht="30" customHeight="1" x14ac:dyDescent="0.25">
      <c r="A53" s="51"/>
      <c r="B53" s="43"/>
      <c r="C53" s="52"/>
      <c r="D53" s="42" t="s">
        <v>324</v>
      </c>
      <c r="E53" s="53"/>
      <c r="F53" s="54">
        <f>SUBTOTAL(9,F52:F52)</f>
        <v>20018102.190000001</v>
      </c>
      <c r="G53" s="45">
        <f>SUBTOTAL(9,G52:G52)</f>
        <v>20018102.190000001</v>
      </c>
      <c r="H53" s="46">
        <f>SUBTOTAL(9,H52:H52)</f>
        <v>0</v>
      </c>
      <c r="I53" s="47"/>
      <c r="J53" s="48"/>
    </row>
    <row r="54" spans="1:10" s="7" customFormat="1" ht="50.1" customHeight="1" x14ac:dyDescent="0.25">
      <c r="A54" s="9">
        <v>31</v>
      </c>
      <c r="B54" s="11" t="s">
        <v>63</v>
      </c>
      <c r="C54" s="10">
        <v>45890</v>
      </c>
      <c r="D54" s="11" t="s">
        <v>64</v>
      </c>
      <c r="E54" s="12" t="s">
        <v>65</v>
      </c>
      <c r="F54" s="33">
        <v>11726333.130000001</v>
      </c>
      <c r="G54" s="41">
        <f t="shared" si="0"/>
        <v>11726333.130000001</v>
      </c>
      <c r="H54" s="25">
        <f t="shared" si="1"/>
        <v>0</v>
      </c>
      <c r="I54" s="11" t="s">
        <v>47</v>
      </c>
      <c r="J54" s="20" t="s">
        <v>307</v>
      </c>
    </row>
    <row r="55" spans="1:10" s="7" customFormat="1" ht="30" customHeight="1" x14ac:dyDescent="0.25">
      <c r="A55" s="43"/>
      <c r="B55" s="49"/>
      <c r="C55" s="44"/>
      <c r="D55" s="47" t="s">
        <v>325</v>
      </c>
      <c r="E55" s="42"/>
      <c r="F55" s="39">
        <f>SUBTOTAL(9,F54:F54)</f>
        <v>11726333.130000001</v>
      </c>
      <c r="G55" s="45">
        <f>SUBTOTAL(9,G54:G54)</f>
        <v>11726333.130000001</v>
      </c>
      <c r="H55" s="46">
        <f>SUBTOTAL(9,H54:H54)</f>
        <v>0</v>
      </c>
      <c r="I55" s="47"/>
      <c r="J55" s="48"/>
    </row>
    <row r="56" spans="1:10" s="7" customFormat="1" ht="50.1" customHeight="1" x14ac:dyDescent="0.25">
      <c r="A56" s="8">
        <v>32</v>
      </c>
      <c r="B56" s="9" t="s">
        <v>93</v>
      </c>
      <c r="C56" s="14">
        <v>45910</v>
      </c>
      <c r="D56" s="12" t="s">
        <v>94</v>
      </c>
      <c r="E56" s="9" t="s">
        <v>95</v>
      </c>
      <c r="F56" s="34">
        <v>23457988.059999999</v>
      </c>
      <c r="G56" s="41">
        <f t="shared" si="0"/>
        <v>23457988.059999999</v>
      </c>
      <c r="H56" s="25">
        <f t="shared" si="1"/>
        <v>0</v>
      </c>
      <c r="I56" s="11" t="s">
        <v>47</v>
      </c>
      <c r="J56" s="20" t="s">
        <v>307</v>
      </c>
    </row>
    <row r="57" spans="1:10" s="7" customFormat="1" ht="30" customHeight="1" x14ac:dyDescent="0.25">
      <c r="A57" s="51"/>
      <c r="B57" s="43"/>
      <c r="C57" s="52"/>
      <c r="D57" s="42" t="s">
        <v>326</v>
      </c>
      <c r="E57" s="53"/>
      <c r="F57" s="54">
        <f>SUBTOTAL(9,F56:F56)</f>
        <v>23457988.059999999</v>
      </c>
      <c r="G57" s="45">
        <f>SUBTOTAL(9,G56:G56)</f>
        <v>23457988.059999999</v>
      </c>
      <c r="H57" s="46">
        <f>SUBTOTAL(9,H56:H56)</f>
        <v>0</v>
      </c>
      <c r="I57" s="47"/>
      <c r="J57" s="48"/>
    </row>
    <row r="58" spans="1:10" s="7" customFormat="1" ht="50.1" customHeight="1" x14ac:dyDescent="0.25">
      <c r="A58" s="9">
        <v>33</v>
      </c>
      <c r="B58" s="11" t="s">
        <v>12</v>
      </c>
      <c r="C58" s="10">
        <v>45902</v>
      </c>
      <c r="D58" s="11" t="s">
        <v>13</v>
      </c>
      <c r="E58" s="12" t="s">
        <v>14</v>
      </c>
      <c r="F58" s="33">
        <v>29513395.93</v>
      </c>
      <c r="G58" s="41">
        <f t="shared" si="0"/>
        <v>29513395.93</v>
      </c>
      <c r="H58" s="25">
        <f t="shared" si="1"/>
        <v>0</v>
      </c>
      <c r="I58" s="11" t="s">
        <v>47</v>
      </c>
      <c r="J58" s="20" t="s">
        <v>307</v>
      </c>
    </row>
    <row r="59" spans="1:10" s="7" customFormat="1" ht="30" customHeight="1" x14ac:dyDescent="0.25">
      <c r="A59" s="43"/>
      <c r="B59" s="49"/>
      <c r="C59" s="44"/>
      <c r="D59" s="47" t="s">
        <v>327</v>
      </c>
      <c r="E59" s="42"/>
      <c r="F59" s="39">
        <f>SUBTOTAL(9,F58:F58)</f>
        <v>29513395.93</v>
      </c>
      <c r="G59" s="45">
        <f>SUBTOTAL(9,G58:G58)</f>
        <v>29513395.93</v>
      </c>
      <c r="H59" s="46">
        <f>SUBTOTAL(9,H58:H58)</f>
        <v>0</v>
      </c>
      <c r="I59" s="47"/>
      <c r="J59" s="48"/>
    </row>
    <row r="60" spans="1:10" s="7" customFormat="1" ht="50.1" customHeight="1" x14ac:dyDescent="0.25">
      <c r="A60" s="8">
        <v>34</v>
      </c>
      <c r="B60" s="11" t="s">
        <v>24</v>
      </c>
      <c r="C60" s="10">
        <v>45867</v>
      </c>
      <c r="D60" s="12" t="s">
        <v>25</v>
      </c>
      <c r="E60" s="12" t="s">
        <v>26</v>
      </c>
      <c r="F60" s="33">
        <v>17849620.510000002</v>
      </c>
      <c r="G60" s="41">
        <f t="shared" si="0"/>
        <v>17849620.510000002</v>
      </c>
      <c r="H60" s="25">
        <f t="shared" si="1"/>
        <v>0</v>
      </c>
      <c r="I60" s="11" t="s">
        <v>47</v>
      </c>
      <c r="J60" s="20" t="s">
        <v>307</v>
      </c>
    </row>
    <row r="61" spans="1:10" s="7" customFormat="1" ht="30" customHeight="1" x14ac:dyDescent="0.25">
      <c r="A61" s="51"/>
      <c r="B61" s="49"/>
      <c r="C61" s="44"/>
      <c r="D61" s="42" t="s">
        <v>328</v>
      </c>
      <c r="E61" s="42"/>
      <c r="F61" s="39">
        <f>SUBTOTAL(9,F60:F60)</f>
        <v>17849620.510000002</v>
      </c>
      <c r="G61" s="45">
        <f>SUBTOTAL(9,G60:G60)</f>
        <v>17849620.510000002</v>
      </c>
      <c r="H61" s="46">
        <f>SUBTOTAL(9,H60:H60)</f>
        <v>0</v>
      </c>
      <c r="I61" s="47"/>
      <c r="J61" s="48"/>
    </row>
    <row r="62" spans="1:10" s="7" customFormat="1" ht="50.1" customHeight="1" x14ac:dyDescent="0.25">
      <c r="A62" s="9">
        <v>35</v>
      </c>
      <c r="B62" s="11" t="s">
        <v>272</v>
      </c>
      <c r="C62" s="10">
        <v>45877</v>
      </c>
      <c r="D62" s="12" t="s">
        <v>273</v>
      </c>
      <c r="E62" s="12" t="s">
        <v>274</v>
      </c>
      <c r="F62" s="33">
        <v>10720867.99</v>
      </c>
      <c r="G62" s="41">
        <f t="shared" si="0"/>
        <v>10720867.99</v>
      </c>
      <c r="H62" s="25">
        <f t="shared" si="1"/>
        <v>0</v>
      </c>
      <c r="I62" s="11" t="s">
        <v>47</v>
      </c>
      <c r="J62" s="20" t="s">
        <v>307</v>
      </c>
    </row>
    <row r="63" spans="1:10" s="7" customFormat="1" ht="30" customHeight="1" x14ac:dyDescent="0.25">
      <c r="A63" s="43"/>
      <c r="B63" s="49"/>
      <c r="C63" s="44"/>
      <c r="D63" s="42" t="s">
        <v>329</v>
      </c>
      <c r="E63" s="42"/>
      <c r="F63" s="39">
        <f>SUBTOTAL(9,F62:F62)</f>
        <v>10720867.99</v>
      </c>
      <c r="G63" s="45">
        <f>SUBTOTAL(9,G62:G62)</f>
        <v>10720867.99</v>
      </c>
      <c r="H63" s="46">
        <f>SUBTOTAL(9,H62:H62)</f>
        <v>0</v>
      </c>
      <c r="I63" s="47"/>
      <c r="J63" s="48"/>
    </row>
    <row r="64" spans="1:10" s="7" customFormat="1" ht="50.1" customHeight="1" x14ac:dyDescent="0.25">
      <c r="A64" s="8">
        <v>36</v>
      </c>
      <c r="B64" s="11" t="s">
        <v>48</v>
      </c>
      <c r="C64" s="10">
        <v>45870</v>
      </c>
      <c r="D64" s="12" t="s">
        <v>49</v>
      </c>
      <c r="E64" s="12" t="s">
        <v>50</v>
      </c>
      <c r="F64" s="33">
        <v>7761435.1500000004</v>
      </c>
      <c r="G64" s="41">
        <f t="shared" si="0"/>
        <v>7761435.1500000004</v>
      </c>
      <c r="H64" s="25">
        <f t="shared" si="1"/>
        <v>0</v>
      </c>
      <c r="I64" s="11" t="s">
        <v>47</v>
      </c>
      <c r="J64" s="20" t="s">
        <v>307</v>
      </c>
    </row>
    <row r="65" spans="1:10" s="7" customFormat="1" ht="30" customHeight="1" x14ac:dyDescent="0.25">
      <c r="A65" s="51"/>
      <c r="B65" s="49"/>
      <c r="C65" s="44"/>
      <c r="D65" s="42" t="s">
        <v>330</v>
      </c>
      <c r="E65" s="42"/>
      <c r="F65" s="39">
        <f>SUBTOTAL(9,F64:F64)</f>
        <v>7761435.1500000004</v>
      </c>
      <c r="G65" s="45">
        <f>SUBTOTAL(9,G64:G64)</f>
        <v>7761435.1500000004</v>
      </c>
      <c r="H65" s="46">
        <f>SUBTOTAL(9,H64:H64)</f>
        <v>0</v>
      </c>
      <c r="I65" s="47"/>
      <c r="J65" s="48"/>
    </row>
    <row r="66" spans="1:10" s="7" customFormat="1" ht="50.1" customHeight="1" x14ac:dyDescent="0.25">
      <c r="A66" s="9">
        <v>37</v>
      </c>
      <c r="B66" s="11" t="s">
        <v>122</v>
      </c>
      <c r="C66" s="10">
        <v>45806</v>
      </c>
      <c r="D66" s="12" t="s">
        <v>292</v>
      </c>
      <c r="E66" s="12" t="s">
        <v>123</v>
      </c>
      <c r="F66" s="33">
        <v>70329</v>
      </c>
      <c r="G66" s="41">
        <f t="shared" si="0"/>
        <v>70329</v>
      </c>
      <c r="H66" s="25">
        <f t="shared" si="1"/>
        <v>0</v>
      </c>
      <c r="I66" s="11" t="s">
        <v>47</v>
      </c>
      <c r="J66" s="20" t="s">
        <v>307</v>
      </c>
    </row>
    <row r="67" spans="1:10" s="7" customFormat="1" ht="50.1" customHeight="1" x14ac:dyDescent="0.25">
      <c r="A67" s="8">
        <v>38</v>
      </c>
      <c r="B67" s="11" t="s">
        <v>124</v>
      </c>
      <c r="C67" s="10">
        <v>45832</v>
      </c>
      <c r="D67" s="12" t="s">
        <v>292</v>
      </c>
      <c r="E67" s="12" t="s">
        <v>123</v>
      </c>
      <c r="F67" s="33">
        <v>330960</v>
      </c>
      <c r="G67" s="41">
        <f t="shared" si="0"/>
        <v>330960</v>
      </c>
      <c r="H67" s="25">
        <f t="shared" si="1"/>
        <v>0</v>
      </c>
      <c r="I67" s="11" t="s">
        <v>47</v>
      </c>
      <c r="J67" s="20" t="s">
        <v>307</v>
      </c>
    </row>
    <row r="68" spans="1:10" s="7" customFormat="1" ht="50.1" customHeight="1" x14ac:dyDescent="0.25">
      <c r="A68" s="9">
        <v>39</v>
      </c>
      <c r="B68" s="11" t="s">
        <v>125</v>
      </c>
      <c r="C68" s="10">
        <v>45848</v>
      </c>
      <c r="D68" s="12" t="s">
        <v>292</v>
      </c>
      <c r="E68" s="12" t="s">
        <v>123</v>
      </c>
      <c r="F68" s="33">
        <v>314775</v>
      </c>
      <c r="G68" s="41">
        <f t="shared" si="0"/>
        <v>314775</v>
      </c>
      <c r="H68" s="25">
        <f t="shared" si="1"/>
        <v>0</v>
      </c>
      <c r="I68" s="11" t="s">
        <v>47</v>
      </c>
      <c r="J68" s="20" t="s">
        <v>307</v>
      </c>
    </row>
    <row r="69" spans="1:10" s="7" customFormat="1" ht="30" customHeight="1" x14ac:dyDescent="0.25">
      <c r="A69" s="43"/>
      <c r="B69" s="49"/>
      <c r="C69" s="44"/>
      <c r="D69" s="42" t="s">
        <v>331</v>
      </c>
      <c r="E69" s="42"/>
      <c r="F69" s="39">
        <f>SUBTOTAL(9,F66:F68)</f>
        <v>716064</v>
      </c>
      <c r="G69" s="45">
        <f>SUBTOTAL(9,G66:G68)</f>
        <v>716064</v>
      </c>
      <c r="H69" s="46">
        <f>SUBTOTAL(9,H66:H68)</f>
        <v>0</v>
      </c>
      <c r="I69" s="47"/>
      <c r="J69" s="48"/>
    </row>
    <row r="70" spans="1:10" s="7" customFormat="1" ht="50.1" customHeight="1" x14ac:dyDescent="0.25">
      <c r="A70" s="8">
        <v>40</v>
      </c>
      <c r="B70" s="11" t="s">
        <v>256</v>
      </c>
      <c r="C70" s="10">
        <v>45874</v>
      </c>
      <c r="D70" s="12" t="s">
        <v>257</v>
      </c>
      <c r="E70" s="12" t="s">
        <v>258</v>
      </c>
      <c r="F70" s="33">
        <v>3000000</v>
      </c>
      <c r="G70" s="41">
        <f t="shared" si="0"/>
        <v>3000000</v>
      </c>
      <c r="H70" s="25">
        <f t="shared" si="1"/>
        <v>0</v>
      </c>
      <c r="I70" s="11" t="s">
        <v>47</v>
      </c>
      <c r="J70" s="20" t="s">
        <v>307</v>
      </c>
    </row>
    <row r="71" spans="1:10" s="7" customFormat="1" ht="30" customHeight="1" x14ac:dyDescent="0.25">
      <c r="A71" s="51"/>
      <c r="B71" s="49"/>
      <c r="C71" s="44"/>
      <c r="D71" s="42" t="s">
        <v>332</v>
      </c>
      <c r="E71" s="42"/>
      <c r="F71" s="39">
        <f>SUBTOTAL(9,F70:F70)</f>
        <v>3000000</v>
      </c>
      <c r="G71" s="45">
        <f>SUBTOTAL(9,G70:G70)</f>
        <v>3000000</v>
      </c>
      <c r="H71" s="46">
        <f>SUBTOTAL(9,H70:H70)</f>
        <v>0</v>
      </c>
      <c r="I71" s="47"/>
      <c r="J71" s="48"/>
    </row>
    <row r="72" spans="1:10" s="7" customFormat="1" ht="50.1" customHeight="1" x14ac:dyDescent="0.25">
      <c r="A72" s="9">
        <v>41</v>
      </c>
      <c r="B72" s="11" t="s">
        <v>217</v>
      </c>
      <c r="C72" s="10">
        <v>45880</v>
      </c>
      <c r="D72" s="12" t="s">
        <v>218</v>
      </c>
      <c r="E72" s="12" t="s">
        <v>219</v>
      </c>
      <c r="F72" s="33">
        <v>446667.44</v>
      </c>
      <c r="G72" s="41">
        <f t="shared" si="0"/>
        <v>446667.44</v>
      </c>
      <c r="H72" s="25">
        <f t="shared" si="1"/>
        <v>0</v>
      </c>
      <c r="I72" s="11" t="s">
        <v>47</v>
      </c>
      <c r="J72" s="20" t="s">
        <v>307</v>
      </c>
    </row>
    <row r="73" spans="1:10" s="7" customFormat="1" ht="50.1" customHeight="1" x14ac:dyDescent="0.25">
      <c r="A73" s="8">
        <v>42</v>
      </c>
      <c r="B73" s="11" t="s">
        <v>220</v>
      </c>
      <c r="C73" s="10">
        <v>45880</v>
      </c>
      <c r="D73" s="12" t="s">
        <v>218</v>
      </c>
      <c r="E73" s="12" t="s">
        <v>219</v>
      </c>
      <c r="F73" s="33">
        <v>446667.44</v>
      </c>
      <c r="G73" s="41">
        <f t="shared" si="0"/>
        <v>446667.44</v>
      </c>
      <c r="H73" s="25">
        <f t="shared" si="1"/>
        <v>0</v>
      </c>
      <c r="I73" s="11" t="s">
        <v>47</v>
      </c>
      <c r="J73" s="20" t="s">
        <v>307</v>
      </c>
    </row>
    <row r="74" spans="1:10" s="7" customFormat="1" ht="30" customHeight="1" x14ac:dyDescent="0.25">
      <c r="A74" s="51"/>
      <c r="B74" s="49"/>
      <c r="C74" s="44"/>
      <c r="D74" s="42" t="s">
        <v>333</v>
      </c>
      <c r="E74" s="42"/>
      <c r="F74" s="39">
        <f>SUBTOTAL(9,F72:F73)</f>
        <v>893334.88</v>
      </c>
      <c r="G74" s="45">
        <f>SUBTOTAL(9,G72:G73)</f>
        <v>893334.88</v>
      </c>
      <c r="H74" s="46">
        <f>SUBTOTAL(9,H72:H73)</f>
        <v>0</v>
      </c>
      <c r="I74" s="47"/>
      <c r="J74" s="48"/>
    </row>
    <row r="75" spans="1:10" s="7" customFormat="1" ht="50.1" customHeight="1" x14ac:dyDescent="0.25">
      <c r="A75" s="9">
        <v>43</v>
      </c>
      <c r="B75" s="11" t="s">
        <v>3</v>
      </c>
      <c r="C75" s="10">
        <v>45873</v>
      </c>
      <c r="D75" s="12" t="s">
        <v>293</v>
      </c>
      <c r="E75" s="12" t="s">
        <v>6</v>
      </c>
      <c r="F75" s="33">
        <v>1062000</v>
      </c>
      <c r="G75" s="41">
        <f t="shared" si="0"/>
        <v>1062000</v>
      </c>
      <c r="H75" s="25">
        <f t="shared" si="1"/>
        <v>0</v>
      </c>
      <c r="I75" s="11" t="s">
        <v>47</v>
      </c>
      <c r="J75" s="20" t="s">
        <v>307</v>
      </c>
    </row>
    <row r="76" spans="1:10" s="7" customFormat="1" ht="30" customHeight="1" x14ac:dyDescent="0.25">
      <c r="A76" s="43"/>
      <c r="B76" s="49"/>
      <c r="C76" s="44"/>
      <c r="D76" s="42" t="s">
        <v>334</v>
      </c>
      <c r="E76" s="42"/>
      <c r="F76" s="39">
        <f>SUBTOTAL(9,F75:F75)</f>
        <v>1062000</v>
      </c>
      <c r="G76" s="45">
        <f>SUBTOTAL(9,G75:G75)</f>
        <v>1062000</v>
      </c>
      <c r="H76" s="46">
        <f>SUBTOTAL(9,H75:H75)</f>
        <v>0</v>
      </c>
      <c r="I76" s="47"/>
      <c r="J76" s="48"/>
    </row>
    <row r="77" spans="1:10" s="7" customFormat="1" ht="50.1" customHeight="1" x14ac:dyDescent="0.25">
      <c r="A77" s="8">
        <v>44</v>
      </c>
      <c r="B77" s="9" t="s">
        <v>130</v>
      </c>
      <c r="C77" s="14">
        <v>45848</v>
      </c>
      <c r="D77" s="12" t="s">
        <v>131</v>
      </c>
      <c r="E77" s="12" t="s">
        <v>132</v>
      </c>
      <c r="F77" s="34">
        <v>161037.43</v>
      </c>
      <c r="G77" s="41">
        <f t="shared" si="0"/>
        <v>161037.43</v>
      </c>
      <c r="H77" s="25">
        <f t="shared" si="1"/>
        <v>0</v>
      </c>
      <c r="I77" s="11" t="s">
        <v>47</v>
      </c>
      <c r="J77" s="20" t="s">
        <v>307</v>
      </c>
    </row>
    <row r="78" spans="1:10" s="7" customFormat="1" ht="50.1" customHeight="1" x14ac:dyDescent="0.25">
      <c r="A78" s="9">
        <v>45</v>
      </c>
      <c r="B78" s="9" t="s">
        <v>133</v>
      </c>
      <c r="C78" s="14">
        <v>45848</v>
      </c>
      <c r="D78" s="12" t="s">
        <v>131</v>
      </c>
      <c r="E78" s="12" t="s">
        <v>132</v>
      </c>
      <c r="F78" s="34">
        <v>161037.43</v>
      </c>
      <c r="G78" s="41">
        <f t="shared" si="0"/>
        <v>161037.43</v>
      </c>
      <c r="H78" s="25">
        <f t="shared" si="1"/>
        <v>0</v>
      </c>
      <c r="I78" s="11" t="s">
        <v>47</v>
      </c>
      <c r="J78" s="20" t="s">
        <v>307</v>
      </c>
    </row>
    <row r="79" spans="1:10" s="7" customFormat="1" ht="50.1" customHeight="1" x14ac:dyDescent="0.25">
      <c r="A79" s="8">
        <v>46</v>
      </c>
      <c r="B79" s="9" t="s">
        <v>134</v>
      </c>
      <c r="C79" s="14">
        <v>45848</v>
      </c>
      <c r="D79" s="12" t="s">
        <v>131</v>
      </c>
      <c r="E79" s="12" t="s">
        <v>132</v>
      </c>
      <c r="F79" s="34">
        <v>53862.52</v>
      </c>
      <c r="G79" s="41">
        <f t="shared" si="0"/>
        <v>53862.52</v>
      </c>
      <c r="H79" s="25">
        <f t="shared" si="1"/>
        <v>0</v>
      </c>
      <c r="I79" s="11" t="s">
        <v>47</v>
      </c>
      <c r="J79" s="20" t="s">
        <v>307</v>
      </c>
    </row>
    <row r="80" spans="1:10" s="7" customFormat="1" ht="50.1" customHeight="1" x14ac:dyDescent="0.25">
      <c r="A80" s="9">
        <v>47</v>
      </c>
      <c r="B80" s="9" t="s">
        <v>135</v>
      </c>
      <c r="C80" s="14">
        <v>45848</v>
      </c>
      <c r="D80" s="12" t="s">
        <v>131</v>
      </c>
      <c r="E80" s="12" t="s">
        <v>132</v>
      </c>
      <c r="F80" s="34">
        <v>53862.52</v>
      </c>
      <c r="G80" s="41">
        <f t="shared" si="0"/>
        <v>53862.52</v>
      </c>
      <c r="H80" s="25">
        <f t="shared" si="1"/>
        <v>0</v>
      </c>
      <c r="I80" s="11" t="s">
        <v>47</v>
      </c>
      <c r="J80" s="20" t="s">
        <v>307</v>
      </c>
    </row>
    <row r="81" spans="1:10" s="7" customFormat="1" ht="50.1" customHeight="1" x14ac:dyDescent="0.25">
      <c r="A81" s="8">
        <v>48</v>
      </c>
      <c r="B81" s="9" t="s">
        <v>136</v>
      </c>
      <c r="C81" s="14">
        <v>45848</v>
      </c>
      <c r="D81" s="12" t="s">
        <v>131</v>
      </c>
      <c r="E81" s="12" t="s">
        <v>132</v>
      </c>
      <c r="F81" s="34">
        <v>53862.52</v>
      </c>
      <c r="G81" s="41">
        <f t="shared" si="0"/>
        <v>53862.52</v>
      </c>
      <c r="H81" s="25">
        <f t="shared" si="1"/>
        <v>0</v>
      </c>
      <c r="I81" s="11" t="s">
        <v>47</v>
      </c>
      <c r="J81" s="20" t="s">
        <v>307</v>
      </c>
    </row>
    <row r="82" spans="1:10" s="7" customFormat="1" ht="50.1" customHeight="1" x14ac:dyDescent="0.25">
      <c r="A82" s="9">
        <v>49</v>
      </c>
      <c r="B82" s="9" t="s">
        <v>137</v>
      </c>
      <c r="C82" s="14">
        <v>45848</v>
      </c>
      <c r="D82" s="12" t="s">
        <v>131</v>
      </c>
      <c r="E82" s="12" t="s">
        <v>132</v>
      </c>
      <c r="F82" s="34">
        <v>53862.52</v>
      </c>
      <c r="G82" s="41">
        <f t="shared" si="0"/>
        <v>53862.52</v>
      </c>
      <c r="H82" s="25">
        <f t="shared" si="1"/>
        <v>0</v>
      </c>
      <c r="I82" s="11" t="s">
        <v>47</v>
      </c>
      <c r="J82" s="20" t="s">
        <v>307</v>
      </c>
    </row>
    <row r="83" spans="1:10" s="7" customFormat="1" ht="50.1" customHeight="1" x14ac:dyDescent="0.25">
      <c r="A83" s="8">
        <v>50</v>
      </c>
      <c r="B83" s="9" t="s">
        <v>138</v>
      </c>
      <c r="C83" s="14">
        <v>45848</v>
      </c>
      <c r="D83" s="12" t="s">
        <v>131</v>
      </c>
      <c r="E83" s="12" t="s">
        <v>132</v>
      </c>
      <c r="F83" s="34">
        <v>53862.52</v>
      </c>
      <c r="G83" s="41">
        <f t="shared" si="0"/>
        <v>53862.52</v>
      </c>
      <c r="H83" s="25">
        <f t="shared" si="1"/>
        <v>0</v>
      </c>
      <c r="I83" s="11" t="s">
        <v>47</v>
      </c>
      <c r="J83" s="20" t="s">
        <v>307</v>
      </c>
    </row>
    <row r="84" spans="1:10" s="7" customFormat="1" ht="50.1" customHeight="1" x14ac:dyDescent="0.25">
      <c r="A84" s="9">
        <v>51</v>
      </c>
      <c r="B84" s="9" t="s">
        <v>139</v>
      </c>
      <c r="C84" s="14">
        <v>45848</v>
      </c>
      <c r="D84" s="12" t="s">
        <v>131</v>
      </c>
      <c r="E84" s="12" t="s">
        <v>132</v>
      </c>
      <c r="F84" s="34">
        <v>53862.52</v>
      </c>
      <c r="G84" s="41">
        <f t="shared" si="0"/>
        <v>53862.52</v>
      </c>
      <c r="H84" s="25">
        <f t="shared" si="1"/>
        <v>0</v>
      </c>
      <c r="I84" s="11" t="s">
        <v>47</v>
      </c>
      <c r="J84" s="20" t="s">
        <v>307</v>
      </c>
    </row>
    <row r="85" spans="1:10" s="7" customFormat="1" ht="50.1" customHeight="1" x14ac:dyDescent="0.25">
      <c r="A85" s="8">
        <v>52</v>
      </c>
      <c r="B85" s="9" t="s">
        <v>140</v>
      </c>
      <c r="C85" s="14">
        <v>45848</v>
      </c>
      <c r="D85" s="12" t="s">
        <v>131</v>
      </c>
      <c r="E85" s="12" t="s">
        <v>132</v>
      </c>
      <c r="F85" s="34">
        <v>53862.52</v>
      </c>
      <c r="G85" s="41">
        <f t="shared" si="0"/>
        <v>53862.52</v>
      </c>
      <c r="H85" s="25">
        <f t="shared" si="1"/>
        <v>0</v>
      </c>
      <c r="I85" s="11" t="s">
        <v>47</v>
      </c>
      <c r="J85" s="20" t="s">
        <v>307</v>
      </c>
    </row>
    <row r="86" spans="1:10" s="7" customFormat="1" ht="30" customHeight="1" x14ac:dyDescent="0.25">
      <c r="A86" s="51"/>
      <c r="B86" s="43"/>
      <c r="C86" s="52"/>
      <c r="D86" s="42" t="s">
        <v>335</v>
      </c>
      <c r="E86" s="42"/>
      <c r="F86" s="54">
        <f>SUBTOTAL(9,F77:F85)</f>
        <v>699112.50000000012</v>
      </c>
      <c r="G86" s="45">
        <f>SUBTOTAL(9,G77:G85)</f>
        <v>699112.50000000012</v>
      </c>
      <c r="H86" s="46">
        <f>SUBTOTAL(9,H77:H85)</f>
        <v>0</v>
      </c>
      <c r="I86" s="47"/>
      <c r="J86" s="48"/>
    </row>
    <row r="87" spans="1:10" s="7" customFormat="1" ht="50.1" customHeight="1" x14ac:dyDescent="0.25">
      <c r="A87" s="9">
        <v>53</v>
      </c>
      <c r="B87" s="11" t="s">
        <v>163</v>
      </c>
      <c r="C87" s="19">
        <v>45877</v>
      </c>
      <c r="D87" s="12" t="s">
        <v>164</v>
      </c>
      <c r="E87" s="12" t="s">
        <v>165</v>
      </c>
      <c r="F87" s="33">
        <v>2000000</v>
      </c>
      <c r="G87" s="41">
        <f t="shared" si="0"/>
        <v>2000000</v>
      </c>
      <c r="H87" s="25">
        <f t="shared" si="1"/>
        <v>0</v>
      </c>
      <c r="I87" s="11" t="s">
        <v>47</v>
      </c>
      <c r="J87" s="20" t="s">
        <v>307</v>
      </c>
    </row>
    <row r="88" spans="1:10" s="7" customFormat="1" ht="30" customHeight="1" x14ac:dyDescent="0.25">
      <c r="A88" s="43"/>
      <c r="B88" s="49"/>
      <c r="C88" s="55"/>
      <c r="D88" s="42" t="s">
        <v>336</v>
      </c>
      <c r="E88" s="42"/>
      <c r="F88" s="39">
        <f>SUBTOTAL(9,F87:F87)</f>
        <v>2000000</v>
      </c>
      <c r="G88" s="45">
        <f>SUBTOTAL(9,G87:G87)</f>
        <v>2000000</v>
      </c>
      <c r="H88" s="46">
        <f>SUBTOTAL(9,H87:H87)</f>
        <v>0</v>
      </c>
      <c r="I88" s="47"/>
      <c r="J88" s="48"/>
    </row>
    <row r="89" spans="1:10" s="7" customFormat="1" ht="50.1" customHeight="1" x14ac:dyDescent="0.25">
      <c r="A89" s="8">
        <v>54</v>
      </c>
      <c r="B89" s="9" t="s">
        <v>66</v>
      </c>
      <c r="C89" s="14">
        <v>45910</v>
      </c>
      <c r="D89" s="12" t="s">
        <v>67</v>
      </c>
      <c r="E89" s="9" t="s">
        <v>68</v>
      </c>
      <c r="F89" s="34">
        <v>35400</v>
      </c>
      <c r="G89" s="41">
        <f t="shared" si="0"/>
        <v>35400</v>
      </c>
      <c r="H89" s="25">
        <f t="shared" si="1"/>
        <v>0</v>
      </c>
      <c r="I89" s="11" t="s">
        <v>47</v>
      </c>
      <c r="J89" s="20" t="s">
        <v>307</v>
      </c>
    </row>
    <row r="90" spans="1:10" s="7" customFormat="1" ht="50.1" customHeight="1" x14ac:dyDescent="0.25">
      <c r="A90" s="9">
        <v>55</v>
      </c>
      <c r="B90" s="9" t="s">
        <v>69</v>
      </c>
      <c r="C90" s="14">
        <v>45910</v>
      </c>
      <c r="D90" s="12" t="s">
        <v>67</v>
      </c>
      <c r="E90" s="9" t="s">
        <v>68</v>
      </c>
      <c r="F90" s="34">
        <v>35400</v>
      </c>
      <c r="G90" s="41">
        <f t="shared" si="0"/>
        <v>35400</v>
      </c>
      <c r="H90" s="25">
        <f t="shared" si="1"/>
        <v>0</v>
      </c>
      <c r="I90" s="11" t="s">
        <v>47</v>
      </c>
      <c r="J90" s="20" t="s">
        <v>307</v>
      </c>
    </row>
    <row r="91" spans="1:10" s="7" customFormat="1" ht="30" customHeight="1" x14ac:dyDescent="0.25">
      <c r="A91" s="43"/>
      <c r="B91" s="43"/>
      <c r="C91" s="52"/>
      <c r="D91" s="42" t="s">
        <v>337</v>
      </c>
      <c r="E91" s="53"/>
      <c r="F91" s="54">
        <f>SUBTOTAL(9,F89:F90)</f>
        <v>70800</v>
      </c>
      <c r="G91" s="45">
        <f>SUBTOTAL(9,G89:G90)</f>
        <v>70800</v>
      </c>
      <c r="H91" s="46">
        <f>SUBTOTAL(9,H89:H90)</f>
        <v>0</v>
      </c>
      <c r="I91" s="47"/>
      <c r="J91" s="48"/>
    </row>
    <row r="92" spans="1:10" s="7" customFormat="1" ht="50.1" customHeight="1" x14ac:dyDescent="0.25">
      <c r="A92" s="8">
        <v>56</v>
      </c>
      <c r="B92" s="9" t="s">
        <v>75</v>
      </c>
      <c r="C92" s="14">
        <v>45895</v>
      </c>
      <c r="D92" s="12" t="s">
        <v>76</v>
      </c>
      <c r="E92" s="9" t="s">
        <v>77</v>
      </c>
      <c r="F92" s="34">
        <v>25960</v>
      </c>
      <c r="G92" s="41">
        <f t="shared" si="0"/>
        <v>25960</v>
      </c>
      <c r="H92" s="25">
        <f t="shared" si="1"/>
        <v>0</v>
      </c>
      <c r="I92" s="11" t="s">
        <v>47</v>
      </c>
      <c r="J92" s="20" t="s">
        <v>307</v>
      </c>
    </row>
    <row r="93" spans="1:10" s="7" customFormat="1" ht="30" customHeight="1" x14ac:dyDescent="0.25">
      <c r="A93" s="51"/>
      <c r="B93" s="43"/>
      <c r="C93" s="52"/>
      <c r="D93" s="42" t="s">
        <v>338</v>
      </c>
      <c r="E93" s="53"/>
      <c r="F93" s="54">
        <f>SUBTOTAL(9,F92:F92)</f>
        <v>25960</v>
      </c>
      <c r="G93" s="45">
        <f>SUBTOTAL(9,G92:G92)</f>
        <v>25960</v>
      </c>
      <c r="H93" s="46">
        <f>SUBTOTAL(9,H92:H92)</f>
        <v>0</v>
      </c>
      <c r="I93" s="47"/>
      <c r="J93" s="48"/>
    </row>
    <row r="94" spans="1:10" s="7" customFormat="1" ht="50.1" customHeight="1" x14ac:dyDescent="0.25">
      <c r="A94" s="9">
        <v>57</v>
      </c>
      <c r="B94" s="11" t="s">
        <v>114</v>
      </c>
      <c r="C94" s="19">
        <v>45882</v>
      </c>
      <c r="D94" s="12" t="s">
        <v>115</v>
      </c>
      <c r="E94" s="12" t="s">
        <v>116</v>
      </c>
      <c r="F94" s="33">
        <v>10269587.199999999</v>
      </c>
      <c r="G94" s="41">
        <f t="shared" si="0"/>
        <v>10269587.199999999</v>
      </c>
      <c r="H94" s="25">
        <f t="shared" si="1"/>
        <v>0</v>
      </c>
      <c r="I94" s="11" t="s">
        <v>47</v>
      </c>
      <c r="J94" s="20" t="s">
        <v>307</v>
      </c>
    </row>
    <row r="95" spans="1:10" s="7" customFormat="1" ht="30" customHeight="1" x14ac:dyDescent="0.25">
      <c r="A95" s="43"/>
      <c r="B95" s="49"/>
      <c r="C95" s="55"/>
      <c r="D95" s="42" t="s">
        <v>339</v>
      </c>
      <c r="E95" s="42"/>
      <c r="F95" s="39">
        <f>SUBTOTAL(9,F94:F94)</f>
        <v>10269587.199999999</v>
      </c>
      <c r="G95" s="45">
        <f>SUBTOTAL(9,G94:G94)</f>
        <v>10269587.199999999</v>
      </c>
      <c r="H95" s="46">
        <f>SUBTOTAL(9,H94:H94)</f>
        <v>0</v>
      </c>
      <c r="I95" s="47"/>
      <c r="J95" s="48"/>
    </row>
    <row r="96" spans="1:10" s="7" customFormat="1" ht="50.1" customHeight="1" x14ac:dyDescent="0.25">
      <c r="A96" s="8">
        <v>58</v>
      </c>
      <c r="B96" s="11" t="s">
        <v>277</v>
      </c>
      <c r="C96" s="10">
        <v>45884</v>
      </c>
      <c r="D96" s="11" t="s">
        <v>278</v>
      </c>
      <c r="E96" s="12" t="s">
        <v>279</v>
      </c>
      <c r="F96" s="33">
        <v>250977.3</v>
      </c>
      <c r="G96" s="41">
        <f t="shared" si="0"/>
        <v>250977.3</v>
      </c>
      <c r="H96" s="25">
        <f t="shared" si="1"/>
        <v>0</v>
      </c>
      <c r="I96" s="11" t="s">
        <v>47</v>
      </c>
      <c r="J96" s="20" t="s">
        <v>307</v>
      </c>
    </row>
    <row r="97" spans="1:10" s="7" customFormat="1" ht="30" customHeight="1" x14ac:dyDescent="0.25">
      <c r="A97" s="51"/>
      <c r="B97" s="49"/>
      <c r="C97" s="44"/>
      <c r="D97" s="47" t="s">
        <v>340</v>
      </c>
      <c r="E97" s="42"/>
      <c r="F97" s="39">
        <f>SUBTOTAL(9,F96:F96)</f>
        <v>250977.3</v>
      </c>
      <c r="G97" s="45">
        <f>SUBTOTAL(9,G96:G96)</f>
        <v>250977.3</v>
      </c>
      <c r="H97" s="46">
        <f>SUBTOTAL(9,H96:H96)</f>
        <v>0</v>
      </c>
      <c r="I97" s="47"/>
      <c r="J97" s="48"/>
    </row>
    <row r="98" spans="1:10" s="7" customFormat="1" ht="50.1" customHeight="1" x14ac:dyDescent="0.25">
      <c r="A98" s="9">
        <v>59</v>
      </c>
      <c r="B98" s="11" t="s">
        <v>90</v>
      </c>
      <c r="C98" s="10">
        <v>45873</v>
      </c>
      <c r="D98" s="12" t="s">
        <v>91</v>
      </c>
      <c r="E98" s="12" t="s">
        <v>92</v>
      </c>
      <c r="F98" s="33">
        <v>30683130.210000001</v>
      </c>
      <c r="G98" s="41">
        <f t="shared" si="0"/>
        <v>30683130.210000001</v>
      </c>
      <c r="H98" s="25">
        <f t="shared" si="1"/>
        <v>0</v>
      </c>
      <c r="I98" s="11" t="s">
        <v>47</v>
      </c>
      <c r="J98" s="20" t="s">
        <v>307</v>
      </c>
    </row>
    <row r="99" spans="1:10" s="7" customFormat="1" ht="30" customHeight="1" x14ac:dyDescent="0.25">
      <c r="A99" s="43"/>
      <c r="B99" s="49"/>
      <c r="C99" s="44"/>
      <c r="D99" s="42" t="s">
        <v>341</v>
      </c>
      <c r="E99" s="42"/>
      <c r="F99" s="39">
        <f>SUBTOTAL(9,F98:F98)</f>
        <v>30683130.210000001</v>
      </c>
      <c r="G99" s="45">
        <f>SUBTOTAL(9,G98:G98)</f>
        <v>30683130.210000001</v>
      </c>
      <c r="H99" s="46">
        <f>SUBTOTAL(9,H98:H98)</f>
        <v>0</v>
      </c>
      <c r="I99" s="47"/>
      <c r="J99" s="48"/>
    </row>
    <row r="100" spans="1:10" s="7" customFormat="1" ht="50.1" customHeight="1" x14ac:dyDescent="0.25">
      <c r="A100" s="8">
        <v>60</v>
      </c>
      <c r="B100" s="9" t="s">
        <v>206</v>
      </c>
      <c r="C100" s="14">
        <v>45905</v>
      </c>
      <c r="D100" s="12" t="s">
        <v>207</v>
      </c>
      <c r="E100" s="9" t="s">
        <v>208</v>
      </c>
      <c r="F100" s="34">
        <v>1651032.4</v>
      </c>
      <c r="G100" s="41">
        <f t="shared" si="0"/>
        <v>1651032.4</v>
      </c>
      <c r="H100" s="25">
        <f t="shared" si="1"/>
        <v>0</v>
      </c>
      <c r="I100" s="11" t="s">
        <v>47</v>
      </c>
      <c r="J100" s="20" t="s">
        <v>307</v>
      </c>
    </row>
    <row r="101" spans="1:10" s="7" customFormat="1" ht="30" customHeight="1" x14ac:dyDescent="0.25">
      <c r="A101" s="51"/>
      <c r="B101" s="43"/>
      <c r="C101" s="52"/>
      <c r="D101" s="42" t="s">
        <v>342</v>
      </c>
      <c r="E101" s="53"/>
      <c r="F101" s="54">
        <f>SUBTOTAL(9,F100:F100)</f>
        <v>1651032.4</v>
      </c>
      <c r="G101" s="45">
        <f>SUBTOTAL(9,G100:G100)</f>
        <v>1651032.4</v>
      </c>
      <c r="H101" s="46">
        <f>SUBTOTAL(9,H100:H100)</f>
        <v>0</v>
      </c>
      <c r="I101" s="47"/>
      <c r="J101" s="48"/>
    </row>
    <row r="102" spans="1:10" s="7" customFormat="1" ht="50.1" customHeight="1" x14ac:dyDescent="0.25">
      <c r="A102" s="9">
        <v>61</v>
      </c>
      <c r="B102" s="9" t="s">
        <v>84</v>
      </c>
      <c r="C102" s="14">
        <v>45847</v>
      </c>
      <c r="D102" s="12" t="s">
        <v>85</v>
      </c>
      <c r="E102" s="12" t="s">
        <v>86</v>
      </c>
      <c r="F102" s="34">
        <v>10325000</v>
      </c>
      <c r="G102" s="41">
        <f t="shared" si="0"/>
        <v>10325000</v>
      </c>
      <c r="H102" s="25">
        <f t="shared" si="1"/>
        <v>0</v>
      </c>
      <c r="I102" s="11" t="s">
        <v>47</v>
      </c>
      <c r="J102" s="20" t="s">
        <v>307</v>
      </c>
    </row>
    <row r="103" spans="1:10" s="7" customFormat="1" ht="30" customHeight="1" x14ac:dyDescent="0.25">
      <c r="A103" s="43"/>
      <c r="B103" s="43"/>
      <c r="C103" s="52"/>
      <c r="D103" s="42" t="s">
        <v>343</v>
      </c>
      <c r="E103" s="42"/>
      <c r="F103" s="54">
        <f>SUBTOTAL(9,F102:F102)</f>
        <v>10325000</v>
      </c>
      <c r="G103" s="45">
        <f>SUBTOTAL(9,G102:G102)</f>
        <v>10325000</v>
      </c>
      <c r="H103" s="46">
        <f>SUBTOTAL(9,H102:H102)</f>
        <v>0</v>
      </c>
      <c r="I103" s="47"/>
      <c r="J103" s="48"/>
    </row>
    <row r="104" spans="1:10" s="7" customFormat="1" ht="50.1" customHeight="1" x14ac:dyDescent="0.25">
      <c r="A104" s="8">
        <v>62</v>
      </c>
      <c r="B104" s="11" t="s">
        <v>234</v>
      </c>
      <c r="C104" s="19">
        <v>45884</v>
      </c>
      <c r="D104" s="12" t="s">
        <v>235</v>
      </c>
      <c r="E104" s="12" t="s">
        <v>236</v>
      </c>
      <c r="F104" s="33">
        <v>990919.04</v>
      </c>
      <c r="G104" s="41">
        <f t="shared" si="0"/>
        <v>990919.04</v>
      </c>
      <c r="H104" s="25">
        <f t="shared" si="1"/>
        <v>0</v>
      </c>
      <c r="I104" s="11" t="s">
        <v>47</v>
      </c>
      <c r="J104" s="20" t="s">
        <v>307</v>
      </c>
    </row>
    <row r="105" spans="1:10" s="7" customFormat="1" ht="30" customHeight="1" x14ac:dyDescent="0.25">
      <c r="A105" s="51"/>
      <c r="B105" s="49"/>
      <c r="C105" s="55"/>
      <c r="D105" s="42" t="s">
        <v>344</v>
      </c>
      <c r="E105" s="42"/>
      <c r="F105" s="39">
        <f>SUBTOTAL(9,F104:F104)</f>
        <v>990919.04</v>
      </c>
      <c r="G105" s="45">
        <f>SUBTOTAL(9,G104:G104)</f>
        <v>990919.04</v>
      </c>
      <c r="H105" s="46">
        <f>SUBTOTAL(9,H104:H104)</f>
        <v>0</v>
      </c>
      <c r="I105" s="47"/>
      <c r="J105" s="48"/>
    </row>
    <row r="106" spans="1:10" s="7" customFormat="1" ht="50.1" customHeight="1" x14ac:dyDescent="0.25">
      <c r="A106" s="9">
        <v>63</v>
      </c>
      <c r="B106" s="11" t="s">
        <v>41</v>
      </c>
      <c r="C106" s="10">
        <v>45889</v>
      </c>
      <c r="D106" s="12" t="s">
        <v>42</v>
      </c>
      <c r="E106" s="12" t="s">
        <v>43</v>
      </c>
      <c r="F106" s="33">
        <v>562860</v>
      </c>
      <c r="G106" s="41">
        <f t="shared" si="0"/>
        <v>562860</v>
      </c>
      <c r="H106" s="25">
        <f t="shared" si="1"/>
        <v>0</v>
      </c>
      <c r="I106" s="11" t="s">
        <v>47</v>
      </c>
      <c r="J106" s="20" t="s">
        <v>307</v>
      </c>
    </row>
    <row r="107" spans="1:10" s="7" customFormat="1" ht="30" customHeight="1" x14ac:dyDescent="0.25">
      <c r="A107" s="43"/>
      <c r="B107" s="49"/>
      <c r="C107" s="44"/>
      <c r="D107" s="42" t="s">
        <v>345</v>
      </c>
      <c r="E107" s="42"/>
      <c r="F107" s="39">
        <f>SUBTOTAL(9,F106:F106)</f>
        <v>562860</v>
      </c>
      <c r="G107" s="45">
        <f>SUBTOTAL(9,G106:G106)</f>
        <v>562860</v>
      </c>
      <c r="H107" s="46">
        <f>SUBTOTAL(9,H106:H106)</f>
        <v>0</v>
      </c>
      <c r="I107" s="47"/>
      <c r="J107" s="48"/>
    </row>
    <row r="108" spans="1:10" s="7" customFormat="1" ht="50.1" customHeight="1" x14ac:dyDescent="0.25">
      <c r="A108" s="8">
        <v>64</v>
      </c>
      <c r="B108" s="9" t="s">
        <v>7</v>
      </c>
      <c r="C108" s="14">
        <v>45694</v>
      </c>
      <c r="D108" s="12" t="s">
        <v>10</v>
      </c>
      <c r="E108" s="9" t="s">
        <v>11</v>
      </c>
      <c r="F108" s="34">
        <v>17333177.699999999</v>
      </c>
      <c r="G108" s="41">
        <f t="shared" si="0"/>
        <v>17333177.699999999</v>
      </c>
      <c r="H108" s="25">
        <f t="shared" si="1"/>
        <v>0</v>
      </c>
      <c r="I108" s="11" t="s">
        <v>47</v>
      </c>
      <c r="J108" s="20" t="s">
        <v>307</v>
      </c>
    </row>
    <row r="109" spans="1:10" s="7" customFormat="1" ht="30" customHeight="1" x14ac:dyDescent="0.25">
      <c r="A109" s="51"/>
      <c r="B109" s="43"/>
      <c r="C109" s="52"/>
      <c r="D109" s="42" t="s">
        <v>346</v>
      </c>
      <c r="E109" s="53"/>
      <c r="F109" s="54">
        <f>SUBTOTAL(9,F108:F108)</f>
        <v>17333177.699999999</v>
      </c>
      <c r="G109" s="45">
        <f>SUBTOTAL(9,G108:G108)</f>
        <v>17333177.699999999</v>
      </c>
      <c r="H109" s="46">
        <f>SUBTOTAL(9,H108:H108)</f>
        <v>0</v>
      </c>
      <c r="I109" s="47"/>
      <c r="J109" s="48"/>
    </row>
    <row r="110" spans="1:10" s="7" customFormat="1" ht="50.1" customHeight="1" x14ac:dyDescent="0.25">
      <c r="A110" s="9">
        <v>65</v>
      </c>
      <c r="B110" s="9" t="s">
        <v>30</v>
      </c>
      <c r="C110" s="14">
        <v>45897</v>
      </c>
      <c r="D110" s="12" t="s">
        <v>31</v>
      </c>
      <c r="E110" s="9" t="s">
        <v>32</v>
      </c>
      <c r="F110" s="34">
        <v>1015538.01</v>
      </c>
      <c r="G110" s="41">
        <f t="shared" si="0"/>
        <v>1015538.01</v>
      </c>
      <c r="H110" s="25">
        <f t="shared" si="1"/>
        <v>0</v>
      </c>
      <c r="I110" s="11" t="s">
        <v>47</v>
      </c>
      <c r="J110" s="20" t="s">
        <v>307</v>
      </c>
    </row>
    <row r="111" spans="1:10" s="7" customFormat="1" ht="30" customHeight="1" x14ac:dyDescent="0.25">
      <c r="A111" s="43"/>
      <c r="B111" s="43"/>
      <c r="C111" s="52"/>
      <c r="D111" s="42" t="s">
        <v>347</v>
      </c>
      <c r="E111" s="53"/>
      <c r="F111" s="54">
        <f>SUBTOTAL(9,F110:F110)</f>
        <v>1015538.01</v>
      </c>
      <c r="G111" s="45">
        <f>SUBTOTAL(9,G110:G110)</f>
        <v>1015538.01</v>
      </c>
      <c r="H111" s="46">
        <f>SUBTOTAL(9,H110:H110)</f>
        <v>0</v>
      </c>
      <c r="I111" s="47"/>
      <c r="J111" s="48"/>
    </row>
    <row r="112" spans="1:10" s="7" customFormat="1" ht="50.1" customHeight="1" x14ac:dyDescent="0.25">
      <c r="A112" s="8">
        <v>66</v>
      </c>
      <c r="B112" s="11" t="s">
        <v>108</v>
      </c>
      <c r="C112" s="10">
        <v>45901</v>
      </c>
      <c r="D112" s="11" t="s">
        <v>109</v>
      </c>
      <c r="E112" s="12" t="s">
        <v>110</v>
      </c>
      <c r="F112" s="33">
        <v>29590672.359999999</v>
      </c>
      <c r="G112" s="41">
        <f t="shared" ref="G112:G208" si="2">+F112</f>
        <v>29590672.359999999</v>
      </c>
      <c r="H112" s="25">
        <f t="shared" ref="H112:H208" si="3">+F112-G112</f>
        <v>0</v>
      </c>
      <c r="I112" s="11" t="s">
        <v>47</v>
      </c>
      <c r="J112" s="20" t="s">
        <v>307</v>
      </c>
    </row>
    <row r="113" spans="1:10" s="7" customFormat="1" ht="30" customHeight="1" x14ac:dyDescent="0.25">
      <c r="A113" s="51"/>
      <c r="B113" s="49"/>
      <c r="C113" s="44"/>
      <c r="D113" s="47" t="s">
        <v>348</v>
      </c>
      <c r="E113" s="42"/>
      <c r="F113" s="39">
        <f>SUBTOTAL(9,F112:F112)</f>
        <v>29590672.359999999</v>
      </c>
      <c r="G113" s="45">
        <f>SUBTOTAL(9,G112:G112)</f>
        <v>29590672.359999999</v>
      </c>
      <c r="H113" s="46">
        <f>SUBTOTAL(9,H112:H112)</f>
        <v>0</v>
      </c>
      <c r="I113" s="47"/>
      <c r="J113" s="48"/>
    </row>
    <row r="114" spans="1:10" s="7" customFormat="1" ht="50.1" customHeight="1" x14ac:dyDescent="0.25">
      <c r="A114" s="9">
        <v>67</v>
      </c>
      <c r="B114" s="18" t="s">
        <v>196</v>
      </c>
      <c r="C114" s="17">
        <v>45719</v>
      </c>
      <c r="D114" s="18" t="s">
        <v>197</v>
      </c>
      <c r="E114" s="9" t="s">
        <v>198</v>
      </c>
      <c r="F114" s="36">
        <v>158854.29999999999</v>
      </c>
      <c r="G114" s="41">
        <f t="shared" si="2"/>
        <v>158854.29999999999</v>
      </c>
      <c r="H114" s="25">
        <f t="shared" si="3"/>
        <v>0</v>
      </c>
      <c r="I114" s="11" t="s">
        <v>47</v>
      </c>
      <c r="J114" s="20" t="s">
        <v>307</v>
      </c>
    </row>
    <row r="115" spans="1:10" s="7" customFormat="1" ht="50.1" customHeight="1" x14ac:dyDescent="0.25">
      <c r="A115" s="8">
        <v>68</v>
      </c>
      <c r="B115" s="9" t="s">
        <v>243</v>
      </c>
      <c r="C115" s="14">
        <v>45881</v>
      </c>
      <c r="D115" s="18" t="s">
        <v>197</v>
      </c>
      <c r="E115" s="9" t="s">
        <v>290</v>
      </c>
      <c r="F115" s="34">
        <v>11811778.210000001</v>
      </c>
      <c r="G115" s="41">
        <f t="shared" si="2"/>
        <v>11811778.210000001</v>
      </c>
      <c r="H115" s="25">
        <f t="shared" si="3"/>
        <v>0</v>
      </c>
      <c r="I115" s="11" t="s">
        <v>47</v>
      </c>
      <c r="J115" s="20" t="s">
        <v>307</v>
      </c>
    </row>
    <row r="116" spans="1:10" s="7" customFormat="1" ht="50.1" customHeight="1" x14ac:dyDescent="0.25">
      <c r="A116" s="9">
        <v>69</v>
      </c>
      <c r="B116" s="9" t="s">
        <v>244</v>
      </c>
      <c r="C116" s="14">
        <v>45897</v>
      </c>
      <c r="D116" s="18" t="s">
        <v>197</v>
      </c>
      <c r="E116" s="9" t="s">
        <v>291</v>
      </c>
      <c r="F116" s="34">
        <v>15803601.07</v>
      </c>
      <c r="G116" s="41">
        <f t="shared" si="2"/>
        <v>15803601.07</v>
      </c>
      <c r="H116" s="25">
        <f t="shared" si="3"/>
        <v>0</v>
      </c>
      <c r="I116" s="11" t="s">
        <v>47</v>
      </c>
      <c r="J116" s="20" t="s">
        <v>307</v>
      </c>
    </row>
    <row r="117" spans="1:10" s="7" customFormat="1" ht="30" customHeight="1" x14ac:dyDescent="0.25">
      <c r="A117" s="43"/>
      <c r="B117" s="43"/>
      <c r="C117" s="52"/>
      <c r="D117" s="56" t="s">
        <v>349</v>
      </c>
      <c r="E117" s="53"/>
      <c r="F117" s="54">
        <f>SUBTOTAL(9,F114:F116)</f>
        <v>27774233.580000002</v>
      </c>
      <c r="G117" s="45">
        <f>SUBTOTAL(9,G114:G116)</f>
        <v>27774233.580000002</v>
      </c>
      <c r="H117" s="46">
        <f>SUBTOTAL(9,H114:H116)</f>
        <v>0</v>
      </c>
      <c r="I117" s="47"/>
      <c r="J117" s="48"/>
    </row>
    <row r="118" spans="1:10" s="7" customFormat="1" ht="50.1" customHeight="1" x14ac:dyDescent="0.25">
      <c r="A118" s="8">
        <v>70</v>
      </c>
      <c r="B118" s="11" t="s">
        <v>102</v>
      </c>
      <c r="C118" s="10">
        <v>45887</v>
      </c>
      <c r="D118" s="12" t="s">
        <v>103</v>
      </c>
      <c r="E118" s="12" t="s">
        <v>104</v>
      </c>
      <c r="F118" s="33">
        <v>35397.730000000003</v>
      </c>
      <c r="G118" s="41">
        <f t="shared" si="2"/>
        <v>35397.730000000003</v>
      </c>
      <c r="H118" s="25">
        <f t="shared" si="3"/>
        <v>0</v>
      </c>
      <c r="I118" s="11" t="s">
        <v>47</v>
      </c>
      <c r="J118" s="20" t="s">
        <v>307</v>
      </c>
    </row>
    <row r="119" spans="1:10" s="7" customFormat="1" ht="30" customHeight="1" x14ac:dyDescent="0.25">
      <c r="A119" s="51"/>
      <c r="B119" s="49"/>
      <c r="C119" s="44"/>
      <c r="D119" s="42" t="s">
        <v>350</v>
      </c>
      <c r="E119" s="42"/>
      <c r="F119" s="39">
        <f>SUBTOTAL(9,F118:F118)</f>
        <v>35397.730000000003</v>
      </c>
      <c r="G119" s="45">
        <f>SUBTOTAL(9,G118:G118)</f>
        <v>35397.730000000003</v>
      </c>
      <c r="H119" s="46">
        <f>SUBTOTAL(9,H118:H118)</f>
        <v>0</v>
      </c>
      <c r="I119" s="47"/>
      <c r="J119" s="48"/>
    </row>
    <row r="120" spans="1:10" s="7" customFormat="1" ht="50.1" customHeight="1" x14ac:dyDescent="0.25">
      <c r="A120" s="9">
        <v>71</v>
      </c>
      <c r="B120" s="9" t="s">
        <v>59</v>
      </c>
      <c r="C120" s="14">
        <v>45904</v>
      </c>
      <c r="D120" s="12" t="s">
        <v>294</v>
      </c>
      <c r="E120" s="9" t="s">
        <v>295</v>
      </c>
      <c r="F120" s="37">
        <v>1537251.21</v>
      </c>
      <c r="G120" s="41">
        <f t="shared" si="2"/>
        <v>1537251.21</v>
      </c>
      <c r="H120" s="25">
        <f t="shared" si="3"/>
        <v>0</v>
      </c>
      <c r="I120" s="11" t="s">
        <v>47</v>
      </c>
      <c r="J120" s="20" t="s">
        <v>307</v>
      </c>
    </row>
    <row r="121" spans="1:10" s="7" customFormat="1" ht="50.1" customHeight="1" x14ac:dyDescent="0.25">
      <c r="A121" s="8">
        <v>72</v>
      </c>
      <c r="B121" s="9" t="s">
        <v>57</v>
      </c>
      <c r="C121" s="14">
        <v>45889</v>
      </c>
      <c r="D121" s="12" t="s">
        <v>294</v>
      </c>
      <c r="E121" s="9" t="s">
        <v>58</v>
      </c>
      <c r="F121" s="34">
        <v>68856376.689999998</v>
      </c>
      <c r="G121" s="41">
        <f t="shared" si="2"/>
        <v>68856376.689999998</v>
      </c>
      <c r="H121" s="25">
        <f t="shared" si="3"/>
        <v>0</v>
      </c>
      <c r="I121" s="11" t="s">
        <v>47</v>
      </c>
      <c r="J121" s="20" t="s">
        <v>307</v>
      </c>
    </row>
    <row r="122" spans="1:10" s="7" customFormat="1" ht="30" customHeight="1" x14ac:dyDescent="0.25">
      <c r="A122" s="51"/>
      <c r="B122" s="43"/>
      <c r="C122" s="52"/>
      <c r="D122" s="42" t="s">
        <v>351</v>
      </c>
      <c r="E122" s="53"/>
      <c r="F122" s="54">
        <f>SUBTOTAL(9,F120:F121)</f>
        <v>70393627.899999991</v>
      </c>
      <c r="G122" s="45">
        <f>SUBTOTAL(9,G120:G121)</f>
        <v>70393627.899999991</v>
      </c>
      <c r="H122" s="46">
        <f>SUBTOTAL(9,H120:H121)</f>
        <v>0</v>
      </c>
      <c r="I122" s="47"/>
      <c r="J122" s="48"/>
    </row>
    <row r="123" spans="1:10" s="7" customFormat="1" ht="50.1" customHeight="1" x14ac:dyDescent="0.25">
      <c r="A123" s="9">
        <v>73</v>
      </c>
      <c r="B123" s="11" t="s">
        <v>99</v>
      </c>
      <c r="C123" s="10">
        <v>45895</v>
      </c>
      <c r="D123" s="12" t="s">
        <v>100</v>
      </c>
      <c r="E123" s="12" t="s">
        <v>101</v>
      </c>
      <c r="F123" s="33">
        <v>303754.13</v>
      </c>
      <c r="G123" s="41">
        <f t="shared" si="2"/>
        <v>303754.13</v>
      </c>
      <c r="H123" s="25">
        <f t="shared" si="3"/>
        <v>0</v>
      </c>
      <c r="I123" s="11" t="s">
        <v>47</v>
      </c>
      <c r="J123" s="20" t="s">
        <v>307</v>
      </c>
    </row>
    <row r="124" spans="1:10" s="7" customFormat="1" ht="30" customHeight="1" x14ac:dyDescent="0.25">
      <c r="A124" s="43"/>
      <c r="B124" s="49"/>
      <c r="C124" s="44"/>
      <c r="D124" s="42" t="s">
        <v>352</v>
      </c>
      <c r="E124" s="42"/>
      <c r="F124" s="39">
        <f>SUBTOTAL(9,F123:F123)</f>
        <v>303754.13</v>
      </c>
      <c r="G124" s="45">
        <f>SUBTOTAL(9,G123:G123)</f>
        <v>303754.13</v>
      </c>
      <c r="H124" s="46">
        <f>SUBTOTAL(9,H123:H123)</f>
        <v>0</v>
      </c>
      <c r="I124" s="47"/>
      <c r="J124" s="48"/>
    </row>
    <row r="125" spans="1:10" s="7" customFormat="1" ht="63.75" customHeight="1" x14ac:dyDescent="0.25">
      <c r="A125" s="8">
        <v>74</v>
      </c>
      <c r="B125" s="9" t="s">
        <v>17</v>
      </c>
      <c r="C125" s="14">
        <v>45911</v>
      </c>
      <c r="D125" s="12" t="s">
        <v>18</v>
      </c>
      <c r="E125" s="9" t="s">
        <v>287</v>
      </c>
      <c r="F125" s="34">
        <v>2383333.33</v>
      </c>
      <c r="G125" s="41">
        <f t="shared" si="2"/>
        <v>2383333.33</v>
      </c>
      <c r="H125" s="25">
        <f t="shared" si="3"/>
        <v>0</v>
      </c>
      <c r="I125" s="11" t="s">
        <v>47</v>
      </c>
      <c r="J125" s="20" t="s">
        <v>307</v>
      </c>
    </row>
    <row r="126" spans="1:10" s="7" customFormat="1" ht="30" customHeight="1" x14ac:dyDescent="0.25">
      <c r="A126" s="51"/>
      <c r="B126" s="43"/>
      <c r="C126" s="52"/>
      <c r="D126" s="42" t="s">
        <v>353</v>
      </c>
      <c r="E126" s="53"/>
      <c r="F126" s="54">
        <f>SUBTOTAL(9,F125:F125)</f>
        <v>2383333.33</v>
      </c>
      <c r="G126" s="45">
        <f>SUBTOTAL(9,G125:G125)</f>
        <v>2383333.33</v>
      </c>
      <c r="H126" s="46">
        <f>SUBTOTAL(9,H125:H125)</f>
        <v>0</v>
      </c>
      <c r="I126" s="47"/>
      <c r="J126" s="48"/>
    </row>
    <row r="127" spans="1:10" s="7" customFormat="1" ht="50.1" customHeight="1" x14ac:dyDescent="0.25">
      <c r="A127" s="9">
        <v>75</v>
      </c>
      <c r="B127" s="11" t="s">
        <v>38</v>
      </c>
      <c r="C127" s="19">
        <v>45877</v>
      </c>
      <c r="D127" s="12" t="s">
        <v>39</v>
      </c>
      <c r="E127" s="12" t="s">
        <v>40</v>
      </c>
      <c r="F127" s="33">
        <v>632480</v>
      </c>
      <c r="G127" s="41">
        <f t="shared" si="2"/>
        <v>632480</v>
      </c>
      <c r="H127" s="25">
        <f t="shared" si="3"/>
        <v>0</v>
      </c>
      <c r="I127" s="11" t="s">
        <v>47</v>
      </c>
      <c r="J127" s="20" t="s">
        <v>307</v>
      </c>
    </row>
    <row r="128" spans="1:10" s="7" customFormat="1" ht="30" customHeight="1" x14ac:dyDescent="0.25">
      <c r="A128" s="43"/>
      <c r="B128" s="49"/>
      <c r="C128" s="55"/>
      <c r="D128" s="42" t="s">
        <v>354</v>
      </c>
      <c r="E128" s="42"/>
      <c r="F128" s="39">
        <f>SUBTOTAL(9,F127:F127)</f>
        <v>632480</v>
      </c>
      <c r="G128" s="45">
        <f>SUBTOTAL(9,G127:G127)</f>
        <v>632480</v>
      </c>
      <c r="H128" s="46">
        <f>SUBTOTAL(9,H127:H127)</f>
        <v>0</v>
      </c>
      <c r="I128" s="47"/>
      <c r="J128" s="48"/>
    </row>
    <row r="129" spans="1:10" s="7" customFormat="1" ht="50.1" customHeight="1" x14ac:dyDescent="0.25">
      <c r="A129" s="8">
        <v>76</v>
      </c>
      <c r="B129" s="11" t="s">
        <v>237</v>
      </c>
      <c r="C129" s="10">
        <v>45870</v>
      </c>
      <c r="D129" s="12" t="s">
        <v>296</v>
      </c>
      <c r="E129" s="12" t="s">
        <v>238</v>
      </c>
      <c r="F129" s="33">
        <v>868976.66</v>
      </c>
      <c r="G129" s="41">
        <f t="shared" si="2"/>
        <v>868976.66</v>
      </c>
      <c r="H129" s="25">
        <f t="shared" si="3"/>
        <v>0</v>
      </c>
      <c r="I129" s="11" t="s">
        <v>47</v>
      </c>
      <c r="J129" s="20" t="s">
        <v>307</v>
      </c>
    </row>
    <row r="130" spans="1:10" s="7" customFormat="1" ht="30" customHeight="1" x14ac:dyDescent="0.25">
      <c r="A130" s="51"/>
      <c r="B130" s="49"/>
      <c r="C130" s="44"/>
      <c r="D130" s="42" t="s">
        <v>355</v>
      </c>
      <c r="E130" s="42"/>
      <c r="F130" s="39">
        <f>SUBTOTAL(9,F129:F129)</f>
        <v>868976.66</v>
      </c>
      <c r="G130" s="45">
        <f>SUBTOTAL(9,G129:G129)</f>
        <v>868976.66</v>
      </c>
      <c r="H130" s="46">
        <f>SUBTOTAL(9,H129:H129)</f>
        <v>0</v>
      </c>
      <c r="I130" s="47"/>
      <c r="J130" s="48"/>
    </row>
    <row r="131" spans="1:10" s="7" customFormat="1" ht="50.1" customHeight="1" x14ac:dyDescent="0.25">
      <c r="A131" s="9">
        <v>77</v>
      </c>
      <c r="B131" s="9" t="s">
        <v>96</v>
      </c>
      <c r="C131" s="14">
        <v>45911</v>
      </c>
      <c r="D131" s="12" t="s">
        <v>97</v>
      </c>
      <c r="E131" s="9" t="s">
        <v>98</v>
      </c>
      <c r="F131" s="34">
        <v>39780</v>
      </c>
      <c r="G131" s="41">
        <f t="shared" si="2"/>
        <v>39780</v>
      </c>
      <c r="H131" s="25">
        <f t="shared" si="3"/>
        <v>0</v>
      </c>
      <c r="I131" s="11" t="s">
        <v>47</v>
      </c>
      <c r="J131" s="20" t="s">
        <v>307</v>
      </c>
    </row>
    <row r="132" spans="1:10" s="7" customFormat="1" ht="30" customHeight="1" x14ac:dyDescent="0.25">
      <c r="A132" s="43"/>
      <c r="B132" s="43"/>
      <c r="C132" s="52"/>
      <c r="D132" s="42" t="s">
        <v>356</v>
      </c>
      <c r="E132" s="53"/>
      <c r="F132" s="54">
        <f>SUBTOTAL(9,F131:F131)</f>
        <v>39780</v>
      </c>
      <c r="G132" s="45">
        <f>SUBTOTAL(9,G131:G131)</f>
        <v>39780</v>
      </c>
      <c r="H132" s="46">
        <f>SUBTOTAL(9,H131:H131)</f>
        <v>0</v>
      </c>
      <c r="I132" s="47"/>
      <c r="J132" s="48"/>
    </row>
    <row r="133" spans="1:10" s="7" customFormat="1" ht="50.1" customHeight="1" x14ac:dyDescent="0.25">
      <c r="A133" s="8">
        <v>78</v>
      </c>
      <c r="B133" s="9" t="s">
        <v>12</v>
      </c>
      <c r="C133" s="14">
        <v>45894</v>
      </c>
      <c r="D133" s="12" t="s">
        <v>15</v>
      </c>
      <c r="E133" s="9" t="s">
        <v>16</v>
      </c>
      <c r="F133" s="34">
        <v>11425096.6</v>
      </c>
      <c r="G133" s="41">
        <f t="shared" si="2"/>
        <v>11425096.6</v>
      </c>
      <c r="H133" s="25">
        <f t="shared" si="3"/>
        <v>0</v>
      </c>
      <c r="I133" s="11" t="s">
        <v>47</v>
      </c>
      <c r="J133" s="20" t="s">
        <v>307</v>
      </c>
    </row>
    <row r="134" spans="1:10" s="7" customFormat="1" ht="30" customHeight="1" x14ac:dyDescent="0.25">
      <c r="A134" s="51"/>
      <c r="B134" s="43"/>
      <c r="C134" s="52"/>
      <c r="D134" s="42" t="s">
        <v>357</v>
      </c>
      <c r="E134" s="53"/>
      <c r="F134" s="54">
        <f>SUBTOTAL(9,F133:F133)</f>
        <v>11425096.6</v>
      </c>
      <c r="G134" s="45">
        <f>SUBTOTAL(9,G133:G133)</f>
        <v>11425096.6</v>
      </c>
      <c r="H134" s="46">
        <f>SUBTOTAL(9,H133:H133)</f>
        <v>0</v>
      </c>
      <c r="I134" s="47"/>
      <c r="J134" s="48"/>
    </row>
    <row r="135" spans="1:10" s="7" customFormat="1" ht="50.1" customHeight="1" x14ac:dyDescent="0.25">
      <c r="A135" s="9">
        <v>79</v>
      </c>
      <c r="B135" s="11" t="s">
        <v>158</v>
      </c>
      <c r="C135" s="10">
        <v>45894</v>
      </c>
      <c r="D135" s="12" t="s">
        <v>159</v>
      </c>
      <c r="E135" s="12" t="s">
        <v>289</v>
      </c>
      <c r="F135" s="33">
        <v>230001.28</v>
      </c>
      <c r="G135" s="41">
        <f t="shared" si="2"/>
        <v>230001.28</v>
      </c>
      <c r="H135" s="25">
        <f t="shared" si="3"/>
        <v>0</v>
      </c>
      <c r="I135" s="11" t="s">
        <v>47</v>
      </c>
      <c r="J135" s="20" t="s">
        <v>307</v>
      </c>
    </row>
    <row r="136" spans="1:10" s="7" customFormat="1" ht="50.1" customHeight="1" x14ac:dyDescent="0.25">
      <c r="A136" s="8">
        <v>80</v>
      </c>
      <c r="B136" s="11" t="s">
        <v>160</v>
      </c>
      <c r="C136" s="10">
        <v>45894</v>
      </c>
      <c r="D136" s="12" t="s">
        <v>159</v>
      </c>
      <c r="E136" s="12" t="s">
        <v>289</v>
      </c>
      <c r="F136" s="33">
        <v>82494.97</v>
      </c>
      <c r="G136" s="41">
        <f t="shared" si="2"/>
        <v>82494.97</v>
      </c>
      <c r="H136" s="25">
        <f t="shared" si="3"/>
        <v>0</v>
      </c>
      <c r="I136" s="11" t="s">
        <v>47</v>
      </c>
      <c r="J136" s="20" t="s">
        <v>307</v>
      </c>
    </row>
    <row r="137" spans="1:10" s="7" customFormat="1" ht="50.1" customHeight="1" x14ac:dyDescent="0.25">
      <c r="A137" s="9">
        <v>81</v>
      </c>
      <c r="B137" s="11" t="s">
        <v>161</v>
      </c>
      <c r="C137" s="10">
        <v>45894</v>
      </c>
      <c r="D137" s="12" t="s">
        <v>159</v>
      </c>
      <c r="E137" s="12" t="s">
        <v>289</v>
      </c>
      <c r="F137" s="33">
        <v>105500.49</v>
      </c>
      <c r="G137" s="41">
        <f t="shared" si="2"/>
        <v>105500.49</v>
      </c>
      <c r="H137" s="25">
        <f t="shared" si="3"/>
        <v>0</v>
      </c>
      <c r="I137" s="11" t="s">
        <v>47</v>
      </c>
      <c r="J137" s="20" t="s">
        <v>307</v>
      </c>
    </row>
    <row r="138" spans="1:10" s="7" customFormat="1" ht="50.1" customHeight="1" x14ac:dyDescent="0.25">
      <c r="A138" s="8">
        <v>82</v>
      </c>
      <c r="B138" s="11" t="s">
        <v>162</v>
      </c>
      <c r="C138" s="10">
        <v>45894</v>
      </c>
      <c r="D138" s="12" t="s">
        <v>159</v>
      </c>
      <c r="E138" s="12" t="s">
        <v>289</v>
      </c>
      <c r="F138" s="33">
        <v>41247.49</v>
      </c>
      <c r="G138" s="41">
        <f t="shared" si="2"/>
        <v>41247.49</v>
      </c>
      <c r="H138" s="25">
        <f t="shared" si="3"/>
        <v>0</v>
      </c>
      <c r="I138" s="11" t="s">
        <v>47</v>
      </c>
      <c r="J138" s="20" t="s">
        <v>307</v>
      </c>
    </row>
    <row r="139" spans="1:10" s="7" customFormat="1" ht="30" customHeight="1" x14ac:dyDescent="0.25">
      <c r="A139" s="51"/>
      <c r="B139" s="49"/>
      <c r="C139" s="44"/>
      <c r="D139" s="42" t="s">
        <v>358</v>
      </c>
      <c r="E139" s="42"/>
      <c r="F139" s="39">
        <f>SUBTOTAL(9,F135:F138)</f>
        <v>459244.23</v>
      </c>
      <c r="G139" s="45">
        <f>SUBTOTAL(9,G135:G138)</f>
        <v>459244.23</v>
      </c>
      <c r="H139" s="46">
        <f>SUBTOTAL(9,H135:H138)</f>
        <v>0</v>
      </c>
      <c r="I139" s="47"/>
      <c r="J139" s="48"/>
    </row>
    <row r="140" spans="1:10" s="7" customFormat="1" ht="50.1" customHeight="1" x14ac:dyDescent="0.25">
      <c r="A140" s="9">
        <v>83</v>
      </c>
      <c r="B140" s="11" t="s">
        <v>126</v>
      </c>
      <c r="C140" s="10">
        <v>45832</v>
      </c>
      <c r="D140" s="12" t="s">
        <v>127</v>
      </c>
      <c r="E140" s="12" t="s">
        <v>128</v>
      </c>
      <c r="F140" s="38">
        <v>460800.17</v>
      </c>
      <c r="G140" s="41">
        <f t="shared" si="2"/>
        <v>460800.17</v>
      </c>
      <c r="H140" s="25">
        <f t="shared" si="3"/>
        <v>0</v>
      </c>
      <c r="I140" s="11" t="s">
        <v>47</v>
      </c>
      <c r="J140" s="20" t="s">
        <v>307</v>
      </c>
    </row>
    <row r="141" spans="1:10" s="7" customFormat="1" ht="50.1" customHeight="1" x14ac:dyDescent="0.25">
      <c r="A141" s="8">
        <v>84</v>
      </c>
      <c r="B141" s="11" t="s">
        <v>129</v>
      </c>
      <c r="C141" s="10">
        <v>45862</v>
      </c>
      <c r="D141" s="12" t="s">
        <v>127</v>
      </c>
      <c r="E141" s="12" t="s">
        <v>128</v>
      </c>
      <c r="F141" s="38">
        <v>280800.19</v>
      </c>
      <c r="G141" s="41">
        <f t="shared" si="2"/>
        <v>280800.19</v>
      </c>
      <c r="H141" s="25">
        <f t="shared" si="3"/>
        <v>0</v>
      </c>
      <c r="I141" s="11" t="s">
        <v>47</v>
      </c>
      <c r="J141" s="20" t="s">
        <v>307</v>
      </c>
    </row>
    <row r="142" spans="1:10" s="7" customFormat="1" ht="30" customHeight="1" x14ac:dyDescent="0.25">
      <c r="A142" s="51"/>
      <c r="B142" s="49"/>
      <c r="C142" s="44"/>
      <c r="D142" s="42" t="s">
        <v>359</v>
      </c>
      <c r="E142" s="42"/>
      <c r="F142" s="57">
        <f>SUBTOTAL(9,F140:F141)</f>
        <v>741600.36</v>
      </c>
      <c r="G142" s="45">
        <f>SUBTOTAL(9,G140:G141)</f>
        <v>741600.36</v>
      </c>
      <c r="H142" s="46">
        <f>SUBTOTAL(9,H140:H141)</f>
        <v>0</v>
      </c>
      <c r="I142" s="47"/>
      <c r="J142" s="48"/>
    </row>
    <row r="143" spans="1:10" s="7" customFormat="1" ht="50.1" customHeight="1" x14ac:dyDescent="0.25">
      <c r="A143" s="9">
        <v>85</v>
      </c>
      <c r="B143" s="13" t="s">
        <v>245</v>
      </c>
      <c r="C143" s="16">
        <v>45851</v>
      </c>
      <c r="D143" s="21" t="s">
        <v>246</v>
      </c>
      <c r="E143" s="21" t="s">
        <v>247</v>
      </c>
      <c r="F143" s="33">
        <v>11223675.84</v>
      </c>
      <c r="G143" s="41">
        <f t="shared" si="2"/>
        <v>11223675.84</v>
      </c>
      <c r="H143" s="25">
        <f t="shared" si="3"/>
        <v>0</v>
      </c>
      <c r="I143" s="11" t="s">
        <v>47</v>
      </c>
      <c r="J143" s="20" t="s">
        <v>307</v>
      </c>
    </row>
    <row r="144" spans="1:10" s="7" customFormat="1" ht="50.1" customHeight="1" x14ac:dyDescent="0.25">
      <c r="A144" s="8">
        <v>86</v>
      </c>
      <c r="B144" s="13" t="s">
        <v>248</v>
      </c>
      <c r="C144" s="16">
        <v>45858</v>
      </c>
      <c r="D144" s="21" t="s">
        <v>246</v>
      </c>
      <c r="E144" s="21" t="s">
        <v>249</v>
      </c>
      <c r="F144" s="33">
        <v>10859483.51</v>
      </c>
      <c r="G144" s="41">
        <f t="shared" si="2"/>
        <v>10859483.51</v>
      </c>
      <c r="H144" s="25">
        <f t="shared" si="3"/>
        <v>0</v>
      </c>
      <c r="I144" s="11" t="s">
        <v>47</v>
      </c>
      <c r="J144" s="20" t="s">
        <v>307</v>
      </c>
    </row>
    <row r="145" spans="1:10" s="7" customFormat="1" ht="50.1" customHeight="1" x14ac:dyDescent="0.25">
      <c r="A145" s="9">
        <v>87</v>
      </c>
      <c r="B145" s="11" t="s">
        <v>250</v>
      </c>
      <c r="C145" s="10">
        <v>45901</v>
      </c>
      <c r="D145" s="21" t="s">
        <v>246</v>
      </c>
      <c r="E145" s="12" t="s">
        <v>251</v>
      </c>
      <c r="F145" s="33">
        <v>16172098.76</v>
      </c>
      <c r="G145" s="41">
        <f t="shared" si="2"/>
        <v>16172098.76</v>
      </c>
      <c r="H145" s="25">
        <f t="shared" si="3"/>
        <v>0</v>
      </c>
      <c r="I145" s="11" t="s">
        <v>47</v>
      </c>
      <c r="J145" s="20" t="s">
        <v>307</v>
      </c>
    </row>
    <row r="146" spans="1:10" s="7" customFormat="1" ht="50.1" customHeight="1" x14ac:dyDescent="0.25">
      <c r="A146" s="8">
        <v>88</v>
      </c>
      <c r="B146" s="11" t="s">
        <v>252</v>
      </c>
      <c r="C146" s="10">
        <v>45905</v>
      </c>
      <c r="D146" s="21" t="s">
        <v>246</v>
      </c>
      <c r="E146" s="12" t="s">
        <v>251</v>
      </c>
      <c r="F146" s="33">
        <v>14744929.49</v>
      </c>
      <c r="G146" s="41">
        <f t="shared" si="2"/>
        <v>14744929.49</v>
      </c>
      <c r="H146" s="25">
        <f t="shared" si="3"/>
        <v>0</v>
      </c>
      <c r="I146" s="11" t="s">
        <v>47</v>
      </c>
      <c r="J146" s="20" t="s">
        <v>307</v>
      </c>
    </row>
    <row r="147" spans="1:10" s="7" customFormat="1" ht="50.1" customHeight="1" x14ac:dyDescent="0.25">
      <c r="A147" s="9">
        <v>89</v>
      </c>
      <c r="B147" s="9" t="s">
        <v>253</v>
      </c>
      <c r="C147" s="14">
        <v>45886</v>
      </c>
      <c r="D147" s="21" t="s">
        <v>246</v>
      </c>
      <c r="E147" s="9" t="s">
        <v>254</v>
      </c>
      <c r="F147" s="34">
        <v>10391394.85</v>
      </c>
      <c r="G147" s="41">
        <f t="shared" si="2"/>
        <v>10391394.85</v>
      </c>
      <c r="H147" s="25">
        <f t="shared" si="3"/>
        <v>0</v>
      </c>
      <c r="I147" s="11" t="s">
        <v>47</v>
      </c>
      <c r="J147" s="20" t="s">
        <v>307</v>
      </c>
    </row>
    <row r="148" spans="1:10" s="7" customFormat="1" ht="50.1" customHeight="1" x14ac:dyDescent="0.25">
      <c r="A148" s="8">
        <v>90</v>
      </c>
      <c r="B148" s="9" t="s">
        <v>255</v>
      </c>
      <c r="C148" s="14">
        <v>45893</v>
      </c>
      <c r="D148" s="21" t="s">
        <v>246</v>
      </c>
      <c r="E148" s="9" t="s">
        <v>254</v>
      </c>
      <c r="F148" s="34">
        <v>9892365.7100000009</v>
      </c>
      <c r="G148" s="41">
        <f t="shared" si="2"/>
        <v>9892365.7100000009</v>
      </c>
      <c r="H148" s="25">
        <f t="shared" si="3"/>
        <v>0</v>
      </c>
      <c r="I148" s="11" t="s">
        <v>47</v>
      </c>
      <c r="J148" s="20" t="s">
        <v>307</v>
      </c>
    </row>
    <row r="149" spans="1:10" s="7" customFormat="1" ht="30" customHeight="1" x14ac:dyDescent="0.25">
      <c r="A149" s="51"/>
      <c r="B149" s="43"/>
      <c r="C149" s="52"/>
      <c r="D149" s="58" t="s">
        <v>360</v>
      </c>
      <c r="E149" s="53"/>
      <c r="F149" s="54">
        <f>SUBTOTAL(9,F143:F148)</f>
        <v>73283948.159999996</v>
      </c>
      <c r="G149" s="45">
        <f>SUBTOTAL(9,G143:G148)</f>
        <v>73283948.159999996</v>
      </c>
      <c r="H149" s="46">
        <f>SUBTOTAL(9,H143:H148)</f>
        <v>0</v>
      </c>
      <c r="I149" s="47"/>
      <c r="J149" s="48"/>
    </row>
    <row r="150" spans="1:10" s="7" customFormat="1" ht="50.1" customHeight="1" x14ac:dyDescent="0.25">
      <c r="A150" s="9">
        <v>91</v>
      </c>
      <c r="B150" s="11" t="s">
        <v>280</v>
      </c>
      <c r="C150" s="10">
        <v>45832</v>
      </c>
      <c r="D150" s="12" t="s">
        <v>281</v>
      </c>
      <c r="E150" s="12" t="s">
        <v>282</v>
      </c>
      <c r="F150" s="38">
        <v>118000</v>
      </c>
      <c r="G150" s="41">
        <f t="shared" si="2"/>
        <v>118000</v>
      </c>
      <c r="H150" s="25">
        <f t="shared" si="3"/>
        <v>0</v>
      </c>
      <c r="I150" s="11" t="s">
        <v>47</v>
      </c>
      <c r="J150" s="20" t="s">
        <v>307</v>
      </c>
    </row>
    <row r="151" spans="1:10" s="7" customFormat="1" ht="50.1" customHeight="1" x14ac:dyDescent="0.25">
      <c r="A151" s="8">
        <v>92</v>
      </c>
      <c r="B151" s="11" t="s">
        <v>44</v>
      </c>
      <c r="C151" s="10">
        <v>45832</v>
      </c>
      <c r="D151" s="12" t="s">
        <v>281</v>
      </c>
      <c r="E151" s="12" t="s">
        <v>283</v>
      </c>
      <c r="F151" s="38">
        <v>177000</v>
      </c>
      <c r="G151" s="41">
        <f t="shared" si="2"/>
        <v>177000</v>
      </c>
      <c r="H151" s="25">
        <f t="shared" si="3"/>
        <v>0</v>
      </c>
      <c r="I151" s="11" t="s">
        <v>47</v>
      </c>
      <c r="J151" s="20" t="s">
        <v>307</v>
      </c>
    </row>
    <row r="152" spans="1:10" s="7" customFormat="1" ht="50.1" customHeight="1" x14ac:dyDescent="0.25">
      <c r="A152" s="9">
        <v>93</v>
      </c>
      <c r="B152" s="11" t="s">
        <v>284</v>
      </c>
      <c r="C152" s="10">
        <v>45832</v>
      </c>
      <c r="D152" s="12" t="s">
        <v>281</v>
      </c>
      <c r="E152" s="12" t="s">
        <v>285</v>
      </c>
      <c r="F152" s="38">
        <v>177000</v>
      </c>
      <c r="G152" s="41">
        <f t="shared" si="2"/>
        <v>177000</v>
      </c>
      <c r="H152" s="25">
        <f t="shared" si="3"/>
        <v>0</v>
      </c>
      <c r="I152" s="11" t="s">
        <v>47</v>
      </c>
      <c r="J152" s="20" t="s">
        <v>307</v>
      </c>
    </row>
    <row r="153" spans="1:10" s="7" customFormat="1" ht="30" customHeight="1" x14ac:dyDescent="0.25">
      <c r="A153" s="43"/>
      <c r="B153" s="49"/>
      <c r="C153" s="44"/>
      <c r="D153" s="42" t="s">
        <v>361</v>
      </c>
      <c r="E153" s="42"/>
      <c r="F153" s="57">
        <f>SUBTOTAL(9,F150:F152)</f>
        <v>472000</v>
      </c>
      <c r="G153" s="45">
        <f>SUBTOTAL(9,G150:G152)</f>
        <v>472000</v>
      </c>
      <c r="H153" s="46">
        <f>SUBTOTAL(9,H150:H152)</f>
        <v>0</v>
      </c>
      <c r="I153" s="47"/>
      <c r="J153" s="48"/>
    </row>
    <row r="154" spans="1:10" s="7" customFormat="1" ht="50.1" customHeight="1" x14ac:dyDescent="0.25">
      <c r="A154" s="8">
        <v>94</v>
      </c>
      <c r="B154" s="11" t="s">
        <v>166</v>
      </c>
      <c r="C154" s="10">
        <v>45867</v>
      </c>
      <c r="D154" s="12" t="s">
        <v>167</v>
      </c>
      <c r="E154" s="12" t="s">
        <v>168</v>
      </c>
      <c r="F154" s="33">
        <v>313030.40000000002</v>
      </c>
      <c r="G154" s="41">
        <f t="shared" si="2"/>
        <v>313030.40000000002</v>
      </c>
      <c r="H154" s="25">
        <f t="shared" si="3"/>
        <v>0</v>
      </c>
      <c r="I154" s="11" t="s">
        <v>47</v>
      </c>
      <c r="J154" s="20" t="s">
        <v>307</v>
      </c>
    </row>
    <row r="155" spans="1:10" s="7" customFormat="1" ht="50.1" customHeight="1" x14ac:dyDescent="0.25">
      <c r="A155" s="9">
        <v>95</v>
      </c>
      <c r="B155" s="11" t="s">
        <v>169</v>
      </c>
      <c r="C155" s="19">
        <v>45875</v>
      </c>
      <c r="D155" s="12" t="s">
        <v>167</v>
      </c>
      <c r="E155" s="12" t="s">
        <v>170</v>
      </c>
      <c r="F155" s="33">
        <v>1998920</v>
      </c>
      <c r="G155" s="41">
        <f t="shared" si="2"/>
        <v>1998920</v>
      </c>
      <c r="H155" s="25">
        <f t="shared" si="3"/>
        <v>0</v>
      </c>
      <c r="I155" s="11" t="s">
        <v>47</v>
      </c>
      <c r="J155" s="20" t="s">
        <v>307</v>
      </c>
    </row>
    <row r="156" spans="1:10" s="7" customFormat="1" ht="30" customHeight="1" x14ac:dyDescent="0.25">
      <c r="A156" s="43"/>
      <c r="B156" s="49"/>
      <c r="C156" s="55"/>
      <c r="D156" s="42" t="s">
        <v>362</v>
      </c>
      <c r="E156" s="42"/>
      <c r="F156" s="39">
        <f>SUBTOTAL(9,F154:F155)</f>
        <v>2311950.4</v>
      </c>
      <c r="G156" s="45">
        <f>SUBTOTAL(9,G154:G155)</f>
        <v>2311950.4</v>
      </c>
      <c r="H156" s="46">
        <f>SUBTOTAL(9,H154:H155)</f>
        <v>0</v>
      </c>
      <c r="I156" s="47"/>
      <c r="J156" s="48"/>
    </row>
    <row r="157" spans="1:10" s="7" customFormat="1" ht="50.1" customHeight="1" x14ac:dyDescent="0.25">
      <c r="A157" s="8">
        <v>96</v>
      </c>
      <c r="B157" s="11" t="s">
        <v>179</v>
      </c>
      <c r="C157" s="19">
        <v>45874</v>
      </c>
      <c r="D157" s="12" t="s">
        <v>180</v>
      </c>
      <c r="E157" s="12" t="s">
        <v>181</v>
      </c>
      <c r="F157" s="33">
        <v>253464</v>
      </c>
      <c r="G157" s="41">
        <f t="shared" si="2"/>
        <v>253464</v>
      </c>
      <c r="H157" s="25">
        <f t="shared" si="3"/>
        <v>0</v>
      </c>
      <c r="I157" s="11" t="s">
        <v>47</v>
      </c>
      <c r="J157" s="20" t="s">
        <v>307</v>
      </c>
    </row>
    <row r="158" spans="1:10" s="7" customFormat="1" ht="30" customHeight="1" x14ac:dyDescent="0.25">
      <c r="A158" s="51"/>
      <c r="B158" s="49"/>
      <c r="C158" s="55"/>
      <c r="D158" s="42" t="s">
        <v>363</v>
      </c>
      <c r="E158" s="42"/>
      <c r="F158" s="39">
        <f>SUBTOTAL(9,F157:F157)</f>
        <v>253464</v>
      </c>
      <c r="G158" s="45">
        <f>SUBTOTAL(9,G157:G157)</f>
        <v>253464</v>
      </c>
      <c r="H158" s="46">
        <f>SUBTOTAL(9,H157:H157)</f>
        <v>0</v>
      </c>
      <c r="I158" s="47"/>
      <c r="J158" s="48"/>
    </row>
    <row r="159" spans="1:10" s="7" customFormat="1" ht="50.1" customHeight="1" x14ac:dyDescent="0.25">
      <c r="A159" s="9">
        <v>97</v>
      </c>
      <c r="B159" s="9" t="s">
        <v>187</v>
      </c>
      <c r="C159" s="14">
        <v>45908</v>
      </c>
      <c r="D159" s="12" t="s">
        <v>188</v>
      </c>
      <c r="E159" s="9" t="s">
        <v>189</v>
      </c>
      <c r="F159" s="34">
        <v>400000</v>
      </c>
      <c r="G159" s="41">
        <f t="shared" si="2"/>
        <v>400000</v>
      </c>
      <c r="H159" s="25">
        <f t="shared" si="3"/>
        <v>0</v>
      </c>
      <c r="I159" s="11" t="s">
        <v>47</v>
      </c>
      <c r="J159" s="20" t="s">
        <v>307</v>
      </c>
    </row>
    <row r="160" spans="1:10" s="7" customFormat="1" ht="30" customHeight="1" x14ac:dyDescent="0.25">
      <c r="A160" s="43"/>
      <c r="B160" s="43"/>
      <c r="C160" s="52"/>
      <c r="D160" s="42" t="s">
        <v>364</v>
      </c>
      <c r="E160" s="53"/>
      <c r="F160" s="54">
        <f>SUBTOTAL(9,F159:F159)</f>
        <v>400000</v>
      </c>
      <c r="G160" s="45">
        <f>SUBTOTAL(9,G159:G159)</f>
        <v>400000</v>
      </c>
      <c r="H160" s="46">
        <f>SUBTOTAL(9,H159:H159)</f>
        <v>0</v>
      </c>
      <c r="I160" s="47"/>
      <c r="J160" s="48"/>
    </row>
    <row r="161" spans="1:10" s="7" customFormat="1" ht="50.1" customHeight="1" x14ac:dyDescent="0.25">
      <c r="A161" s="8">
        <v>98</v>
      </c>
      <c r="B161" s="11" t="s">
        <v>72</v>
      </c>
      <c r="C161" s="10">
        <v>45877</v>
      </c>
      <c r="D161" s="12" t="s">
        <v>73</v>
      </c>
      <c r="E161" s="12" t="s">
        <v>74</v>
      </c>
      <c r="F161" s="33">
        <v>33805410.979999997</v>
      </c>
      <c r="G161" s="41">
        <f t="shared" si="2"/>
        <v>33805410.979999997</v>
      </c>
      <c r="H161" s="25">
        <f t="shared" si="3"/>
        <v>0</v>
      </c>
      <c r="I161" s="11" t="s">
        <v>47</v>
      </c>
      <c r="J161" s="20" t="s">
        <v>307</v>
      </c>
    </row>
    <row r="162" spans="1:10" s="7" customFormat="1" ht="30" customHeight="1" x14ac:dyDescent="0.25">
      <c r="A162" s="51"/>
      <c r="B162" s="49"/>
      <c r="C162" s="44"/>
      <c r="D162" s="42" t="s">
        <v>365</v>
      </c>
      <c r="E162" s="42"/>
      <c r="F162" s="39">
        <f>SUBTOTAL(9,F161:F161)</f>
        <v>33805410.979999997</v>
      </c>
      <c r="G162" s="45">
        <f>SUBTOTAL(9,G161:G161)</f>
        <v>33805410.979999997</v>
      </c>
      <c r="H162" s="46">
        <f>SUBTOTAL(9,H161:H161)</f>
        <v>0</v>
      </c>
      <c r="I162" s="47"/>
      <c r="J162" s="48"/>
    </row>
    <row r="163" spans="1:10" s="7" customFormat="1" ht="50.1" customHeight="1" x14ac:dyDescent="0.25">
      <c r="A163" s="9">
        <v>99</v>
      </c>
      <c r="B163" s="9" t="s">
        <v>19</v>
      </c>
      <c r="C163" s="14">
        <v>45857</v>
      </c>
      <c r="D163" s="12" t="s">
        <v>20</v>
      </c>
      <c r="E163" s="12" t="s">
        <v>21</v>
      </c>
      <c r="F163" s="34">
        <v>432588</v>
      </c>
      <c r="G163" s="41">
        <f t="shared" si="2"/>
        <v>432588</v>
      </c>
      <c r="H163" s="25">
        <f t="shared" si="3"/>
        <v>0</v>
      </c>
      <c r="I163" s="11" t="s">
        <v>47</v>
      </c>
      <c r="J163" s="20" t="s">
        <v>307</v>
      </c>
    </row>
    <row r="164" spans="1:10" s="7" customFormat="1" ht="50.1" customHeight="1" x14ac:dyDescent="0.25">
      <c r="A164" s="8">
        <v>100</v>
      </c>
      <c r="B164" s="9" t="s">
        <v>22</v>
      </c>
      <c r="C164" s="10">
        <v>45889</v>
      </c>
      <c r="D164" s="12" t="s">
        <v>20</v>
      </c>
      <c r="E164" s="12" t="s">
        <v>23</v>
      </c>
      <c r="F164" s="33">
        <v>233994</v>
      </c>
      <c r="G164" s="41">
        <f t="shared" si="2"/>
        <v>233994</v>
      </c>
      <c r="H164" s="25">
        <f t="shared" si="3"/>
        <v>0</v>
      </c>
      <c r="I164" s="11" t="s">
        <v>47</v>
      </c>
      <c r="J164" s="20" t="s">
        <v>307</v>
      </c>
    </row>
    <row r="165" spans="1:10" s="7" customFormat="1" ht="30" customHeight="1" x14ac:dyDescent="0.25">
      <c r="A165" s="51"/>
      <c r="B165" s="43"/>
      <c r="C165" s="44"/>
      <c r="D165" s="42" t="s">
        <v>366</v>
      </c>
      <c r="E165" s="42"/>
      <c r="F165" s="39">
        <f>SUBTOTAL(9,F163:F164)</f>
        <v>666582</v>
      </c>
      <c r="G165" s="45">
        <f>SUBTOTAL(9,G163:G164)</f>
        <v>666582</v>
      </c>
      <c r="H165" s="46">
        <f>SUBTOTAL(9,H163:H164)</f>
        <v>0</v>
      </c>
      <c r="I165" s="47"/>
      <c r="J165" s="48"/>
    </row>
    <row r="166" spans="1:10" s="7" customFormat="1" ht="50.1" customHeight="1" x14ac:dyDescent="0.25">
      <c r="A166" s="9">
        <v>101</v>
      </c>
      <c r="B166" s="9" t="s">
        <v>221</v>
      </c>
      <c r="C166" s="17">
        <v>45838</v>
      </c>
      <c r="D166" s="9" t="s">
        <v>222</v>
      </c>
      <c r="E166" s="9" t="s">
        <v>223</v>
      </c>
      <c r="F166" s="36">
        <v>1409628.01</v>
      </c>
      <c r="G166" s="41">
        <f t="shared" si="2"/>
        <v>1409628.01</v>
      </c>
      <c r="H166" s="25">
        <f t="shared" si="3"/>
        <v>0</v>
      </c>
      <c r="I166" s="11" t="s">
        <v>47</v>
      </c>
      <c r="J166" s="20" t="s">
        <v>307</v>
      </c>
    </row>
    <row r="167" spans="1:10" s="7" customFormat="1" ht="50.1" customHeight="1" x14ac:dyDescent="0.25">
      <c r="A167" s="8">
        <v>102</v>
      </c>
      <c r="B167" s="11" t="s">
        <v>232</v>
      </c>
      <c r="C167" s="10">
        <v>45897</v>
      </c>
      <c r="D167" s="9" t="s">
        <v>222</v>
      </c>
      <c r="E167" s="12" t="s">
        <v>233</v>
      </c>
      <c r="F167" s="33">
        <v>1409628.01</v>
      </c>
      <c r="G167" s="41">
        <f t="shared" si="2"/>
        <v>1409628.01</v>
      </c>
      <c r="H167" s="25">
        <f t="shared" si="3"/>
        <v>0</v>
      </c>
      <c r="I167" s="11" t="s">
        <v>47</v>
      </c>
      <c r="J167" s="20" t="s">
        <v>307</v>
      </c>
    </row>
    <row r="168" spans="1:10" s="7" customFormat="1" ht="30" customHeight="1" x14ac:dyDescent="0.25">
      <c r="A168" s="51"/>
      <c r="B168" s="49"/>
      <c r="C168" s="44"/>
      <c r="D168" s="53" t="s">
        <v>367</v>
      </c>
      <c r="E168" s="42"/>
      <c r="F168" s="39">
        <f>SUBTOTAL(9,F166:F167)</f>
        <v>2819256.02</v>
      </c>
      <c r="G168" s="45">
        <f>SUBTOTAL(9,G166:G167)</f>
        <v>2819256.02</v>
      </c>
      <c r="H168" s="46">
        <f>SUBTOTAL(9,H166:H167)</f>
        <v>0</v>
      </c>
      <c r="I168" s="47"/>
      <c r="J168" s="48"/>
    </row>
    <row r="169" spans="1:10" s="7" customFormat="1" ht="50.1" customHeight="1" x14ac:dyDescent="0.25">
      <c r="A169" s="9">
        <v>103</v>
      </c>
      <c r="B169" s="9" t="s">
        <v>155</v>
      </c>
      <c r="C169" s="14">
        <v>45847</v>
      </c>
      <c r="D169" s="9" t="s">
        <v>156</v>
      </c>
      <c r="E169" s="9" t="s">
        <v>157</v>
      </c>
      <c r="F169" s="34">
        <v>767000</v>
      </c>
      <c r="G169" s="41">
        <f t="shared" si="2"/>
        <v>767000</v>
      </c>
      <c r="H169" s="25">
        <f t="shared" si="3"/>
        <v>0</v>
      </c>
      <c r="I169" s="11" t="s">
        <v>47</v>
      </c>
      <c r="J169" s="20" t="s">
        <v>307</v>
      </c>
    </row>
    <row r="170" spans="1:10" s="7" customFormat="1" ht="30" customHeight="1" x14ac:dyDescent="0.25">
      <c r="A170" s="43"/>
      <c r="B170" s="43"/>
      <c r="C170" s="52"/>
      <c r="D170" s="53" t="s">
        <v>368</v>
      </c>
      <c r="E170" s="53"/>
      <c r="F170" s="54">
        <f>SUBTOTAL(9,F169:F169)</f>
        <v>767000</v>
      </c>
      <c r="G170" s="45">
        <f>SUBTOTAL(9,G169:G169)</f>
        <v>767000</v>
      </c>
      <c r="H170" s="46">
        <f>SUBTOTAL(9,H169:H169)</f>
        <v>0</v>
      </c>
      <c r="I170" s="47"/>
      <c r="J170" s="48"/>
    </row>
    <row r="171" spans="1:10" s="7" customFormat="1" ht="50.1" customHeight="1" x14ac:dyDescent="0.25">
      <c r="A171" s="8">
        <v>104</v>
      </c>
      <c r="B171" s="11" t="s">
        <v>119</v>
      </c>
      <c r="C171" s="10">
        <v>45873</v>
      </c>
      <c r="D171" s="12" t="s">
        <v>120</v>
      </c>
      <c r="E171" s="12" t="s">
        <v>121</v>
      </c>
      <c r="F171" s="32">
        <v>59000</v>
      </c>
      <c r="G171" s="41">
        <f t="shared" si="2"/>
        <v>59000</v>
      </c>
      <c r="H171" s="25">
        <f t="shared" si="3"/>
        <v>0</v>
      </c>
      <c r="I171" s="11" t="s">
        <v>47</v>
      </c>
      <c r="J171" s="20" t="s">
        <v>307</v>
      </c>
    </row>
    <row r="172" spans="1:10" s="7" customFormat="1" ht="30" customHeight="1" x14ac:dyDescent="0.25">
      <c r="A172" s="51"/>
      <c r="B172" s="49"/>
      <c r="C172" s="44"/>
      <c r="D172" s="42" t="s">
        <v>369</v>
      </c>
      <c r="E172" s="42"/>
      <c r="F172" s="59">
        <f>SUBTOTAL(9,F171:F171)</f>
        <v>59000</v>
      </c>
      <c r="G172" s="45">
        <f>SUBTOTAL(9,G171:G171)</f>
        <v>59000</v>
      </c>
      <c r="H172" s="46">
        <f>SUBTOTAL(9,H171:H171)</f>
        <v>0</v>
      </c>
      <c r="I172" s="47"/>
      <c r="J172" s="48"/>
    </row>
    <row r="173" spans="1:10" s="7" customFormat="1" ht="50.1" customHeight="1" x14ac:dyDescent="0.25">
      <c r="A173" s="9">
        <v>105</v>
      </c>
      <c r="B173" s="11" t="s">
        <v>259</v>
      </c>
      <c r="C173" s="10">
        <v>45824</v>
      </c>
      <c r="D173" s="12" t="s">
        <v>260</v>
      </c>
      <c r="E173" s="12" t="s">
        <v>261</v>
      </c>
      <c r="F173" s="33">
        <v>18314.5</v>
      </c>
      <c r="G173" s="41">
        <f t="shared" si="2"/>
        <v>18314.5</v>
      </c>
      <c r="H173" s="25">
        <f t="shared" si="3"/>
        <v>0</v>
      </c>
      <c r="I173" s="11" t="s">
        <v>47</v>
      </c>
      <c r="J173" s="20" t="s">
        <v>307</v>
      </c>
    </row>
    <row r="174" spans="1:10" s="7" customFormat="1" ht="50.1" customHeight="1" x14ac:dyDescent="0.25">
      <c r="A174" s="8">
        <v>106</v>
      </c>
      <c r="B174" s="11" t="s">
        <v>262</v>
      </c>
      <c r="C174" s="10">
        <v>45824</v>
      </c>
      <c r="D174" s="12" t="s">
        <v>260</v>
      </c>
      <c r="E174" s="12" t="s">
        <v>261</v>
      </c>
      <c r="F174" s="33">
        <v>976.3</v>
      </c>
      <c r="G174" s="41">
        <f t="shared" si="2"/>
        <v>976.3</v>
      </c>
      <c r="H174" s="25">
        <f t="shared" si="3"/>
        <v>0</v>
      </c>
      <c r="I174" s="11" t="s">
        <v>47</v>
      </c>
      <c r="J174" s="20" t="s">
        <v>307</v>
      </c>
    </row>
    <row r="175" spans="1:10" s="7" customFormat="1" ht="50.1" customHeight="1" x14ac:dyDescent="0.25">
      <c r="A175" s="9">
        <v>107</v>
      </c>
      <c r="B175" s="11" t="s">
        <v>266</v>
      </c>
      <c r="C175" s="10">
        <v>45916</v>
      </c>
      <c r="D175" s="12" t="s">
        <v>260</v>
      </c>
      <c r="E175" s="12" t="s">
        <v>267</v>
      </c>
      <c r="F175" s="33">
        <v>64633.89</v>
      </c>
      <c r="G175" s="41">
        <f t="shared" si="2"/>
        <v>64633.89</v>
      </c>
      <c r="H175" s="25">
        <f t="shared" si="3"/>
        <v>0</v>
      </c>
      <c r="I175" s="11" t="s">
        <v>47</v>
      </c>
      <c r="J175" s="20" t="s">
        <v>307</v>
      </c>
    </row>
    <row r="176" spans="1:10" s="7" customFormat="1" ht="30" customHeight="1" x14ac:dyDescent="0.25">
      <c r="A176" s="43"/>
      <c r="B176" s="49"/>
      <c r="C176" s="44"/>
      <c r="D176" s="42" t="s">
        <v>370</v>
      </c>
      <c r="E176" s="42"/>
      <c r="F176" s="39">
        <f>SUBTOTAL(9,F173:F175)</f>
        <v>83924.69</v>
      </c>
      <c r="G176" s="45">
        <f>SUBTOTAL(9,G173:G175)</f>
        <v>83924.69</v>
      </c>
      <c r="H176" s="46">
        <f>SUBTOTAL(9,H173:H175)</f>
        <v>0</v>
      </c>
      <c r="I176" s="47"/>
      <c r="J176" s="48"/>
    </row>
    <row r="177" spans="1:10" s="7" customFormat="1" ht="50.1" customHeight="1" x14ac:dyDescent="0.25">
      <c r="A177" s="8">
        <v>108</v>
      </c>
      <c r="B177" s="11" t="s">
        <v>270</v>
      </c>
      <c r="C177" s="10">
        <v>45847</v>
      </c>
      <c r="D177" s="12" t="s">
        <v>271</v>
      </c>
      <c r="E177" s="12" t="s">
        <v>297</v>
      </c>
      <c r="F177" s="33">
        <v>2805714.32</v>
      </c>
      <c r="G177" s="41">
        <f t="shared" si="2"/>
        <v>2805714.32</v>
      </c>
      <c r="H177" s="25">
        <f t="shared" si="3"/>
        <v>0</v>
      </c>
      <c r="I177" s="11" t="s">
        <v>47</v>
      </c>
      <c r="J177" s="20" t="s">
        <v>307</v>
      </c>
    </row>
    <row r="178" spans="1:10" s="7" customFormat="1" ht="30" customHeight="1" x14ac:dyDescent="0.25">
      <c r="A178" s="51"/>
      <c r="B178" s="49"/>
      <c r="C178" s="44"/>
      <c r="D178" s="42" t="s">
        <v>371</v>
      </c>
      <c r="E178" s="42"/>
      <c r="F178" s="39">
        <f>SUBTOTAL(9,F177:F177)</f>
        <v>2805714.32</v>
      </c>
      <c r="G178" s="45">
        <f>SUBTOTAL(9,G177:G177)</f>
        <v>2805714.32</v>
      </c>
      <c r="H178" s="46">
        <f>SUBTOTAL(9,H177:H177)</f>
        <v>0</v>
      </c>
      <c r="I178" s="47"/>
      <c r="J178" s="48"/>
    </row>
    <row r="179" spans="1:10" s="7" customFormat="1" ht="50.1" customHeight="1" x14ac:dyDescent="0.25">
      <c r="A179" s="9">
        <v>109</v>
      </c>
      <c r="B179" s="11" t="s">
        <v>275</v>
      </c>
      <c r="C179" s="10">
        <v>45769</v>
      </c>
      <c r="D179" s="12" t="s">
        <v>276</v>
      </c>
      <c r="E179" s="12" t="s">
        <v>298</v>
      </c>
      <c r="F179" s="33">
        <v>991200</v>
      </c>
      <c r="G179" s="41">
        <f t="shared" si="2"/>
        <v>991200</v>
      </c>
      <c r="H179" s="25">
        <f t="shared" si="3"/>
        <v>0</v>
      </c>
      <c r="I179" s="11" t="s">
        <v>47</v>
      </c>
      <c r="J179" s="20" t="s">
        <v>307</v>
      </c>
    </row>
    <row r="180" spans="1:10" s="7" customFormat="1" ht="30" customHeight="1" x14ac:dyDescent="0.25">
      <c r="A180" s="43"/>
      <c r="B180" s="49"/>
      <c r="C180" s="44"/>
      <c r="D180" s="42" t="s">
        <v>372</v>
      </c>
      <c r="E180" s="42"/>
      <c r="F180" s="39">
        <f>SUBTOTAL(9,F179:F179)</f>
        <v>991200</v>
      </c>
      <c r="G180" s="45">
        <f>SUBTOTAL(9,G179:G179)</f>
        <v>991200</v>
      </c>
      <c r="H180" s="46">
        <f>SUBTOTAL(9,H179:H179)</f>
        <v>0</v>
      </c>
      <c r="I180" s="47"/>
      <c r="J180" s="48"/>
    </row>
    <row r="181" spans="1:10" s="7" customFormat="1" ht="50.1" customHeight="1" x14ac:dyDescent="0.25">
      <c r="A181" s="8">
        <v>110</v>
      </c>
      <c r="B181" s="9" t="s">
        <v>78</v>
      </c>
      <c r="C181" s="14">
        <v>45916</v>
      </c>
      <c r="D181" s="12" t="s">
        <v>79</v>
      </c>
      <c r="E181" s="9" t="s">
        <v>80</v>
      </c>
      <c r="F181" s="34">
        <v>14323910.66</v>
      </c>
      <c r="G181" s="41">
        <f t="shared" si="2"/>
        <v>14323910.66</v>
      </c>
      <c r="H181" s="25">
        <f t="shared" si="3"/>
        <v>0</v>
      </c>
      <c r="I181" s="11" t="s">
        <v>47</v>
      </c>
      <c r="J181" s="20" t="s">
        <v>307</v>
      </c>
    </row>
    <row r="182" spans="1:10" s="7" customFormat="1" ht="30" customHeight="1" x14ac:dyDescent="0.25">
      <c r="A182" s="51"/>
      <c r="B182" s="43"/>
      <c r="C182" s="52"/>
      <c r="D182" s="42" t="s">
        <v>373</v>
      </c>
      <c r="E182" s="53"/>
      <c r="F182" s="54">
        <f>SUBTOTAL(9,F181:F181)</f>
        <v>14323910.66</v>
      </c>
      <c r="G182" s="45">
        <f>SUBTOTAL(9,G181:G181)</f>
        <v>14323910.66</v>
      </c>
      <c r="H182" s="46">
        <f>SUBTOTAL(9,H181:H181)</f>
        <v>0</v>
      </c>
      <c r="I182" s="47"/>
      <c r="J182" s="48"/>
    </row>
    <row r="183" spans="1:10" s="7" customFormat="1" ht="50.1" customHeight="1" x14ac:dyDescent="0.25">
      <c r="A183" s="9">
        <v>111</v>
      </c>
      <c r="B183" s="9" t="s">
        <v>117</v>
      </c>
      <c r="C183" s="15">
        <v>45860</v>
      </c>
      <c r="D183" s="9" t="s">
        <v>118</v>
      </c>
      <c r="E183" s="9" t="s">
        <v>288</v>
      </c>
      <c r="F183" s="35">
        <v>435335.04</v>
      </c>
      <c r="G183" s="41">
        <f t="shared" si="2"/>
        <v>435335.04</v>
      </c>
      <c r="H183" s="25">
        <f t="shared" si="3"/>
        <v>0</v>
      </c>
      <c r="I183" s="11" t="s">
        <v>47</v>
      </c>
      <c r="J183" s="20" t="s">
        <v>307</v>
      </c>
    </row>
    <row r="184" spans="1:10" s="7" customFormat="1" ht="30" customHeight="1" x14ac:dyDescent="0.25">
      <c r="A184" s="43"/>
      <c r="B184" s="43"/>
      <c r="C184" s="60"/>
      <c r="D184" s="53" t="s">
        <v>374</v>
      </c>
      <c r="E184" s="53"/>
      <c r="F184" s="61">
        <f>SUBTOTAL(9,F183:F183)</f>
        <v>435335.04</v>
      </c>
      <c r="G184" s="45">
        <f>SUBTOTAL(9,G183:G183)</f>
        <v>435335.04</v>
      </c>
      <c r="H184" s="46">
        <f>SUBTOTAL(9,H183:H183)</f>
        <v>0</v>
      </c>
      <c r="I184" s="47"/>
      <c r="J184" s="48"/>
    </row>
    <row r="185" spans="1:10" s="7" customFormat="1" ht="50.1" customHeight="1" x14ac:dyDescent="0.25">
      <c r="A185" s="8">
        <v>112</v>
      </c>
      <c r="B185" s="9" t="s">
        <v>141</v>
      </c>
      <c r="C185" s="14">
        <v>45820</v>
      </c>
      <c r="D185" s="12" t="s">
        <v>142</v>
      </c>
      <c r="E185" s="12" t="s">
        <v>143</v>
      </c>
      <c r="F185" s="34">
        <v>2165002.0499999998</v>
      </c>
      <c r="G185" s="41">
        <f t="shared" si="2"/>
        <v>2165002.0499999998</v>
      </c>
      <c r="H185" s="25">
        <f t="shared" si="3"/>
        <v>0</v>
      </c>
      <c r="I185" s="11" t="s">
        <v>47</v>
      </c>
      <c r="J185" s="20" t="s">
        <v>307</v>
      </c>
    </row>
    <row r="186" spans="1:10" s="7" customFormat="1" ht="50.1" customHeight="1" x14ac:dyDescent="0.25">
      <c r="A186" s="9">
        <v>113</v>
      </c>
      <c r="B186" s="9" t="s">
        <v>144</v>
      </c>
      <c r="C186" s="14">
        <v>45820</v>
      </c>
      <c r="D186" s="12" t="s">
        <v>142</v>
      </c>
      <c r="E186" s="12" t="s">
        <v>143</v>
      </c>
      <c r="F186" s="34">
        <v>1308751.75</v>
      </c>
      <c r="G186" s="41">
        <f t="shared" si="2"/>
        <v>1308751.75</v>
      </c>
      <c r="H186" s="25">
        <f t="shared" si="3"/>
        <v>0</v>
      </c>
      <c r="I186" s="11" t="s">
        <v>47</v>
      </c>
      <c r="J186" s="20" t="s">
        <v>307</v>
      </c>
    </row>
    <row r="187" spans="1:10" s="7" customFormat="1" ht="50.1" customHeight="1" x14ac:dyDescent="0.25">
      <c r="A187" s="8">
        <v>114</v>
      </c>
      <c r="B187" s="11" t="s">
        <v>145</v>
      </c>
      <c r="C187" s="10">
        <v>45834</v>
      </c>
      <c r="D187" s="12" t="s">
        <v>142</v>
      </c>
      <c r="E187" s="12" t="s">
        <v>143</v>
      </c>
      <c r="F187" s="38">
        <v>261750.35</v>
      </c>
      <c r="G187" s="41">
        <f t="shared" si="2"/>
        <v>261750.35</v>
      </c>
      <c r="H187" s="25">
        <f t="shared" si="3"/>
        <v>0</v>
      </c>
      <c r="I187" s="11" t="s">
        <v>47</v>
      </c>
      <c r="J187" s="20" t="s">
        <v>307</v>
      </c>
    </row>
    <row r="188" spans="1:10" s="7" customFormat="1" ht="50.1" customHeight="1" x14ac:dyDescent="0.25">
      <c r="A188" s="9">
        <v>115</v>
      </c>
      <c r="B188" s="11" t="s">
        <v>146</v>
      </c>
      <c r="C188" s="10">
        <v>45834</v>
      </c>
      <c r="D188" s="12" t="s">
        <v>142</v>
      </c>
      <c r="E188" s="12" t="s">
        <v>143</v>
      </c>
      <c r="F188" s="38">
        <v>678750.9</v>
      </c>
      <c r="G188" s="41">
        <f t="shared" si="2"/>
        <v>678750.9</v>
      </c>
      <c r="H188" s="25">
        <f t="shared" si="3"/>
        <v>0</v>
      </c>
      <c r="I188" s="11" t="s">
        <v>47</v>
      </c>
      <c r="J188" s="20" t="s">
        <v>307</v>
      </c>
    </row>
    <row r="189" spans="1:10" s="7" customFormat="1" ht="50.1" customHeight="1" x14ac:dyDescent="0.25">
      <c r="A189" s="8">
        <v>116</v>
      </c>
      <c r="B189" s="9" t="s">
        <v>147</v>
      </c>
      <c r="C189" s="15">
        <v>45867</v>
      </c>
      <c r="D189" s="12" t="s">
        <v>142</v>
      </c>
      <c r="E189" s="12" t="s">
        <v>143</v>
      </c>
      <c r="F189" s="35">
        <v>2857501.28</v>
      </c>
      <c r="G189" s="41">
        <f t="shared" si="2"/>
        <v>2857501.28</v>
      </c>
      <c r="H189" s="25">
        <f t="shared" si="3"/>
        <v>0</v>
      </c>
      <c r="I189" s="11" t="s">
        <v>47</v>
      </c>
      <c r="J189" s="20" t="s">
        <v>307</v>
      </c>
    </row>
    <row r="190" spans="1:10" s="7" customFormat="1" ht="50.1" customHeight="1" x14ac:dyDescent="0.25">
      <c r="A190" s="9">
        <v>117</v>
      </c>
      <c r="B190" s="9" t="s">
        <v>148</v>
      </c>
      <c r="C190" s="15">
        <v>45868</v>
      </c>
      <c r="D190" s="12" t="s">
        <v>142</v>
      </c>
      <c r="E190" s="12" t="s">
        <v>143</v>
      </c>
      <c r="F190" s="35">
        <v>313500.52</v>
      </c>
      <c r="G190" s="41">
        <f t="shared" si="2"/>
        <v>313500.52</v>
      </c>
      <c r="H190" s="25">
        <f t="shared" si="3"/>
        <v>0</v>
      </c>
      <c r="I190" s="11" t="s">
        <v>47</v>
      </c>
      <c r="J190" s="20" t="s">
        <v>307</v>
      </c>
    </row>
    <row r="191" spans="1:10" s="7" customFormat="1" ht="50.1" customHeight="1" x14ac:dyDescent="0.25">
      <c r="A191" s="8">
        <v>118</v>
      </c>
      <c r="B191" s="11" t="s">
        <v>149</v>
      </c>
      <c r="C191" s="10">
        <v>45875</v>
      </c>
      <c r="D191" s="12" t="s">
        <v>142</v>
      </c>
      <c r="E191" s="12" t="s">
        <v>143</v>
      </c>
      <c r="F191" s="33">
        <v>1202626.51</v>
      </c>
      <c r="G191" s="41">
        <f t="shared" si="2"/>
        <v>1202626.51</v>
      </c>
      <c r="H191" s="25">
        <f t="shared" si="3"/>
        <v>0</v>
      </c>
      <c r="I191" s="11" t="s">
        <v>47</v>
      </c>
      <c r="J191" s="20" t="s">
        <v>307</v>
      </c>
    </row>
    <row r="192" spans="1:10" s="7" customFormat="1" ht="50.1" customHeight="1" x14ac:dyDescent="0.25">
      <c r="A192" s="9">
        <v>119</v>
      </c>
      <c r="B192" s="11" t="s">
        <v>150</v>
      </c>
      <c r="C192" s="10">
        <v>45890</v>
      </c>
      <c r="D192" s="12" t="s">
        <v>142</v>
      </c>
      <c r="E192" s="12" t="s">
        <v>143</v>
      </c>
      <c r="F192" s="33">
        <v>2100002.81</v>
      </c>
      <c r="G192" s="41">
        <f t="shared" si="2"/>
        <v>2100002.81</v>
      </c>
      <c r="H192" s="25">
        <f t="shared" si="3"/>
        <v>0</v>
      </c>
      <c r="I192" s="11" t="s">
        <v>47</v>
      </c>
      <c r="J192" s="20" t="s">
        <v>307</v>
      </c>
    </row>
    <row r="193" spans="1:10" s="7" customFormat="1" ht="50.1" customHeight="1" x14ac:dyDescent="0.25">
      <c r="A193" s="8">
        <v>120</v>
      </c>
      <c r="B193" s="9" t="s">
        <v>151</v>
      </c>
      <c r="C193" s="14">
        <v>45909</v>
      </c>
      <c r="D193" s="12" t="s">
        <v>142</v>
      </c>
      <c r="E193" s="9" t="s">
        <v>152</v>
      </c>
      <c r="F193" s="34">
        <v>285554.43</v>
      </c>
      <c r="G193" s="41">
        <f t="shared" si="2"/>
        <v>285554.43</v>
      </c>
      <c r="H193" s="25">
        <f t="shared" si="3"/>
        <v>0</v>
      </c>
      <c r="I193" s="11" t="s">
        <v>47</v>
      </c>
      <c r="J193" s="20" t="s">
        <v>307</v>
      </c>
    </row>
    <row r="194" spans="1:10" s="7" customFormat="1" ht="50.1" customHeight="1" x14ac:dyDescent="0.25">
      <c r="A194" s="9">
        <v>121</v>
      </c>
      <c r="B194" s="9" t="s">
        <v>153</v>
      </c>
      <c r="C194" s="14">
        <v>45909</v>
      </c>
      <c r="D194" s="12" t="s">
        <v>142</v>
      </c>
      <c r="E194" s="9" t="s">
        <v>154</v>
      </c>
      <c r="F194" s="34">
        <v>1833752.45</v>
      </c>
      <c r="G194" s="41">
        <f t="shared" si="2"/>
        <v>1833752.45</v>
      </c>
      <c r="H194" s="25">
        <f t="shared" si="3"/>
        <v>0</v>
      </c>
      <c r="I194" s="11" t="s">
        <v>47</v>
      </c>
      <c r="J194" s="20" t="s">
        <v>307</v>
      </c>
    </row>
    <row r="195" spans="1:10" s="7" customFormat="1" ht="30" customHeight="1" x14ac:dyDescent="0.25">
      <c r="A195" s="43"/>
      <c r="B195" s="43"/>
      <c r="C195" s="52"/>
      <c r="D195" s="42" t="s">
        <v>375</v>
      </c>
      <c r="E195" s="53"/>
      <c r="F195" s="54">
        <f>SUBTOTAL(9,F185:F194)</f>
        <v>13007193.049999999</v>
      </c>
      <c r="G195" s="45">
        <f>SUBTOTAL(9,G185:G194)</f>
        <v>13007193.049999999</v>
      </c>
      <c r="H195" s="46">
        <f>SUBTOTAL(9,H185:H194)</f>
        <v>0</v>
      </c>
      <c r="I195" s="47"/>
      <c r="J195" s="48"/>
    </row>
    <row r="196" spans="1:10" s="7" customFormat="1" ht="50.1" customHeight="1" x14ac:dyDescent="0.25">
      <c r="A196" s="8">
        <v>122</v>
      </c>
      <c r="B196" s="9" t="s">
        <v>54</v>
      </c>
      <c r="C196" s="14">
        <v>45901</v>
      </c>
      <c r="D196" s="12" t="s">
        <v>55</v>
      </c>
      <c r="E196" s="9" t="s">
        <v>56</v>
      </c>
      <c r="F196" s="34">
        <v>2842215.58</v>
      </c>
      <c r="G196" s="41">
        <f t="shared" si="2"/>
        <v>2842215.58</v>
      </c>
      <c r="H196" s="25">
        <f t="shared" si="3"/>
        <v>0</v>
      </c>
      <c r="I196" s="11" t="s">
        <v>47</v>
      </c>
      <c r="J196" s="20" t="s">
        <v>307</v>
      </c>
    </row>
    <row r="197" spans="1:10" s="7" customFormat="1" ht="30" customHeight="1" x14ac:dyDescent="0.25">
      <c r="A197" s="51"/>
      <c r="B197" s="43"/>
      <c r="C197" s="52"/>
      <c r="D197" s="42" t="s">
        <v>376</v>
      </c>
      <c r="E197" s="53"/>
      <c r="F197" s="54">
        <f>SUBTOTAL(9,F196:F196)</f>
        <v>2842215.58</v>
      </c>
      <c r="G197" s="45">
        <f>SUBTOTAL(9,G196:G196)</f>
        <v>2842215.58</v>
      </c>
      <c r="H197" s="46">
        <f>SUBTOTAL(9,H196:H196)</f>
        <v>0</v>
      </c>
      <c r="I197" s="47"/>
      <c r="J197" s="48"/>
    </row>
    <row r="198" spans="1:10" s="7" customFormat="1" ht="50.1" customHeight="1" x14ac:dyDescent="0.25">
      <c r="A198" s="9">
        <v>123</v>
      </c>
      <c r="B198" s="11" t="s">
        <v>239</v>
      </c>
      <c r="C198" s="10">
        <v>45875</v>
      </c>
      <c r="D198" s="12" t="s">
        <v>240</v>
      </c>
      <c r="E198" s="12" t="s">
        <v>241</v>
      </c>
      <c r="F198" s="33">
        <v>647762.42000000004</v>
      </c>
      <c r="G198" s="41">
        <f t="shared" si="2"/>
        <v>647762.42000000004</v>
      </c>
      <c r="H198" s="25">
        <f t="shared" si="3"/>
        <v>0</v>
      </c>
      <c r="I198" s="11" t="s">
        <v>47</v>
      </c>
      <c r="J198" s="20" t="s">
        <v>307</v>
      </c>
    </row>
    <row r="199" spans="1:10" s="7" customFormat="1" ht="50.1" customHeight="1" x14ac:dyDescent="0.25">
      <c r="A199" s="8">
        <v>124</v>
      </c>
      <c r="B199" s="11" t="s">
        <v>242</v>
      </c>
      <c r="C199" s="10">
        <v>45901</v>
      </c>
      <c r="D199" s="12" t="s">
        <v>240</v>
      </c>
      <c r="E199" s="12" t="s">
        <v>241</v>
      </c>
      <c r="F199" s="33">
        <v>523584.76</v>
      </c>
      <c r="G199" s="41">
        <f t="shared" si="2"/>
        <v>523584.76</v>
      </c>
      <c r="H199" s="25">
        <f t="shared" si="3"/>
        <v>0</v>
      </c>
      <c r="I199" s="11" t="s">
        <v>47</v>
      </c>
      <c r="J199" s="20" t="s">
        <v>307</v>
      </c>
    </row>
    <row r="200" spans="1:10" s="7" customFormat="1" ht="30" customHeight="1" x14ac:dyDescent="0.25">
      <c r="A200" s="51"/>
      <c r="B200" s="49"/>
      <c r="C200" s="44"/>
      <c r="D200" s="42" t="s">
        <v>377</v>
      </c>
      <c r="E200" s="42"/>
      <c r="F200" s="39">
        <f>SUBTOTAL(9,F198:F199)</f>
        <v>1171347.1800000002</v>
      </c>
      <c r="G200" s="45">
        <f>SUBTOTAL(9,G198:G199)</f>
        <v>1171347.1800000002</v>
      </c>
      <c r="H200" s="46">
        <f>SUBTOTAL(9,H198:H199)</f>
        <v>0</v>
      </c>
      <c r="I200" s="47"/>
      <c r="J200" s="48"/>
    </row>
    <row r="201" spans="1:10" s="7" customFormat="1" ht="50.1" customHeight="1" x14ac:dyDescent="0.25">
      <c r="A201" s="9">
        <v>125</v>
      </c>
      <c r="B201" s="9" t="s">
        <v>111</v>
      </c>
      <c r="C201" s="14">
        <v>45852</v>
      </c>
      <c r="D201" s="12" t="s">
        <v>112</v>
      </c>
      <c r="E201" s="12" t="s">
        <v>113</v>
      </c>
      <c r="F201" s="34">
        <v>2886000</v>
      </c>
      <c r="G201" s="41">
        <f t="shared" si="2"/>
        <v>2886000</v>
      </c>
      <c r="H201" s="25">
        <f t="shared" si="3"/>
        <v>0</v>
      </c>
      <c r="I201" s="11" t="s">
        <v>47</v>
      </c>
      <c r="J201" s="20" t="s">
        <v>307</v>
      </c>
    </row>
    <row r="202" spans="1:10" s="7" customFormat="1" ht="30" customHeight="1" x14ac:dyDescent="0.25">
      <c r="A202" s="43"/>
      <c r="B202" s="43"/>
      <c r="C202" s="52"/>
      <c r="D202" s="42" t="s">
        <v>378</v>
      </c>
      <c r="E202" s="42"/>
      <c r="F202" s="54">
        <f>SUBTOTAL(9,F201:F201)</f>
        <v>2886000</v>
      </c>
      <c r="G202" s="45">
        <f>SUBTOTAL(9,G201:G201)</f>
        <v>2886000</v>
      </c>
      <c r="H202" s="46">
        <f>SUBTOTAL(9,H201:H201)</f>
        <v>0</v>
      </c>
      <c r="I202" s="47"/>
      <c r="J202" s="48"/>
    </row>
    <row r="203" spans="1:10" s="7" customFormat="1" ht="50.1" customHeight="1" x14ac:dyDescent="0.25">
      <c r="A203" s="8">
        <v>126</v>
      </c>
      <c r="B203" s="9" t="s">
        <v>171</v>
      </c>
      <c r="C203" s="14">
        <v>45917</v>
      </c>
      <c r="D203" s="12" t="s">
        <v>172</v>
      </c>
      <c r="E203" s="9" t="s">
        <v>173</v>
      </c>
      <c r="F203" s="34">
        <v>253500</v>
      </c>
      <c r="G203" s="41">
        <f t="shared" si="2"/>
        <v>253500</v>
      </c>
      <c r="H203" s="25">
        <f t="shared" si="3"/>
        <v>0</v>
      </c>
      <c r="I203" s="11" t="s">
        <v>47</v>
      </c>
      <c r="J203" s="20" t="s">
        <v>307</v>
      </c>
    </row>
    <row r="204" spans="1:10" s="7" customFormat="1" ht="30" customHeight="1" x14ac:dyDescent="0.25">
      <c r="A204" s="51"/>
      <c r="B204" s="43"/>
      <c r="C204" s="52"/>
      <c r="D204" s="42" t="s">
        <v>379</v>
      </c>
      <c r="E204" s="53"/>
      <c r="F204" s="54">
        <f>SUBTOTAL(9,F203:F203)</f>
        <v>253500</v>
      </c>
      <c r="G204" s="45">
        <f>SUBTOTAL(9,G203:G203)</f>
        <v>253500</v>
      </c>
      <c r="H204" s="46">
        <f>SUBTOTAL(9,H203:H203)</f>
        <v>0</v>
      </c>
      <c r="I204" s="47"/>
      <c r="J204" s="48"/>
    </row>
    <row r="205" spans="1:10" s="7" customFormat="1" ht="50.1" customHeight="1" x14ac:dyDescent="0.25">
      <c r="A205" s="9">
        <v>127</v>
      </c>
      <c r="B205" s="11" t="s">
        <v>190</v>
      </c>
      <c r="C205" s="10">
        <v>45897</v>
      </c>
      <c r="D205" s="11" t="s">
        <v>191</v>
      </c>
      <c r="E205" s="12" t="s">
        <v>192</v>
      </c>
      <c r="F205" s="33">
        <v>20412820</v>
      </c>
      <c r="G205" s="41">
        <f t="shared" si="2"/>
        <v>20412820</v>
      </c>
      <c r="H205" s="25">
        <f t="shared" si="3"/>
        <v>0</v>
      </c>
      <c r="I205" s="11" t="s">
        <v>47</v>
      </c>
      <c r="J205" s="20" t="s">
        <v>307</v>
      </c>
    </row>
    <row r="206" spans="1:10" s="7" customFormat="1" ht="30" customHeight="1" x14ac:dyDescent="0.25">
      <c r="A206" s="43"/>
      <c r="B206" s="49"/>
      <c r="C206" s="44"/>
      <c r="D206" s="47" t="s">
        <v>380</v>
      </c>
      <c r="E206" s="42"/>
      <c r="F206" s="39">
        <f>SUBTOTAL(9,F205:F205)</f>
        <v>20412820</v>
      </c>
      <c r="G206" s="45">
        <f>SUBTOTAL(9,G205:G205)</f>
        <v>20412820</v>
      </c>
      <c r="H206" s="46">
        <f>SUBTOTAL(9,H205:H205)</f>
        <v>0</v>
      </c>
      <c r="I206" s="47"/>
      <c r="J206" s="48"/>
    </row>
    <row r="207" spans="1:10" s="7" customFormat="1" ht="50.1" customHeight="1" x14ac:dyDescent="0.25">
      <c r="A207" s="8">
        <v>128</v>
      </c>
      <c r="B207" s="11" t="s">
        <v>212</v>
      </c>
      <c r="C207" s="10">
        <v>45896</v>
      </c>
      <c r="D207" s="11" t="s">
        <v>213</v>
      </c>
      <c r="E207" s="12" t="s">
        <v>214</v>
      </c>
      <c r="F207" s="33">
        <v>63259759.189999998</v>
      </c>
      <c r="G207" s="41">
        <f t="shared" si="2"/>
        <v>63259759.189999998</v>
      </c>
      <c r="H207" s="25">
        <f t="shared" si="3"/>
        <v>0</v>
      </c>
      <c r="I207" s="11" t="s">
        <v>47</v>
      </c>
      <c r="J207" s="20" t="s">
        <v>307</v>
      </c>
    </row>
    <row r="208" spans="1:10" s="7" customFormat="1" ht="50.1" customHeight="1" x14ac:dyDescent="0.25">
      <c r="A208" s="9">
        <v>129</v>
      </c>
      <c r="B208" s="11" t="s">
        <v>215</v>
      </c>
      <c r="C208" s="10">
        <v>45902</v>
      </c>
      <c r="D208" s="11" t="s">
        <v>213</v>
      </c>
      <c r="E208" s="12" t="s">
        <v>216</v>
      </c>
      <c r="F208" s="33">
        <v>6336294.8399999999</v>
      </c>
      <c r="G208" s="41">
        <f t="shared" si="2"/>
        <v>6336294.8399999999</v>
      </c>
      <c r="H208" s="25">
        <f t="shared" si="3"/>
        <v>0</v>
      </c>
      <c r="I208" s="11" t="s">
        <v>47</v>
      </c>
      <c r="J208" s="20" t="s">
        <v>307</v>
      </c>
    </row>
    <row r="209" spans="1:10" s="7" customFormat="1" ht="30" customHeight="1" x14ac:dyDescent="0.25">
      <c r="A209" s="43"/>
      <c r="B209" s="49"/>
      <c r="C209" s="44"/>
      <c r="D209" s="47" t="s">
        <v>381</v>
      </c>
      <c r="E209" s="42"/>
      <c r="F209" s="39">
        <f>SUBTOTAL(9,F207:F208)</f>
        <v>69596054.030000001</v>
      </c>
      <c r="G209" s="45">
        <f>SUBTOTAL(9,G207:G208)</f>
        <v>69596054.030000001</v>
      </c>
      <c r="H209" s="46">
        <f>SUBTOTAL(9,H207:H208)</f>
        <v>0</v>
      </c>
      <c r="I209" s="47"/>
      <c r="J209" s="48"/>
    </row>
    <row r="210" spans="1:10" s="7" customFormat="1" ht="50.1" customHeight="1" x14ac:dyDescent="0.25">
      <c r="A210" s="8">
        <v>130</v>
      </c>
      <c r="B210" s="9" t="s">
        <v>105</v>
      </c>
      <c r="C210" s="15">
        <v>45860</v>
      </c>
      <c r="D210" s="12" t="s">
        <v>106</v>
      </c>
      <c r="E210" s="9" t="s">
        <v>107</v>
      </c>
      <c r="F210" s="35">
        <v>1982504.31</v>
      </c>
      <c r="G210" s="41">
        <f t="shared" ref="G210:G212" si="4">+F210</f>
        <v>1982504.31</v>
      </c>
      <c r="H210" s="25">
        <f t="shared" ref="H210:H212" si="5">+F210-G210</f>
        <v>0</v>
      </c>
      <c r="I210" s="11" t="s">
        <v>47</v>
      </c>
      <c r="J210" s="20" t="s">
        <v>307</v>
      </c>
    </row>
    <row r="211" spans="1:10" s="7" customFormat="1" ht="30" customHeight="1" x14ac:dyDescent="0.25">
      <c r="A211" s="51"/>
      <c r="B211" s="43"/>
      <c r="C211" s="60"/>
      <c r="D211" s="42" t="s">
        <v>382</v>
      </c>
      <c r="E211" s="53"/>
      <c r="F211" s="61">
        <f>SUBTOTAL(9,F210:F210)</f>
        <v>1982504.31</v>
      </c>
      <c r="G211" s="45">
        <f>SUBTOTAL(9,G210:G210)</f>
        <v>1982504.31</v>
      </c>
      <c r="H211" s="46">
        <f>SUBTOTAL(9,H210:H210)</f>
        <v>0</v>
      </c>
      <c r="I211" s="47"/>
      <c r="J211" s="48"/>
    </row>
    <row r="212" spans="1:10" s="7" customFormat="1" ht="50.1" customHeight="1" x14ac:dyDescent="0.25">
      <c r="A212" s="9">
        <v>131</v>
      </c>
      <c r="B212" s="11" t="s">
        <v>51</v>
      </c>
      <c r="C212" s="10">
        <v>45839</v>
      </c>
      <c r="D212" s="12" t="s">
        <v>52</v>
      </c>
      <c r="E212" s="12" t="s">
        <v>53</v>
      </c>
      <c r="F212" s="33">
        <v>2490710.9</v>
      </c>
      <c r="G212" s="41">
        <f t="shared" si="4"/>
        <v>2490710.9</v>
      </c>
      <c r="H212" s="25">
        <f t="shared" si="5"/>
        <v>0</v>
      </c>
      <c r="I212" s="11" t="s">
        <v>47</v>
      </c>
      <c r="J212" s="20" t="s">
        <v>307</v>
      </c>
    </row>
    <row r="213" spans="1:10" s="7" customFormat="1" ht="30" customHeight="1" x14ac:dyDescent="0.25">
      <c r="A213" s="43"/>
      <c r="B213" s="49"/>
      <c r="C213" s="44"/>
      <c r="D213" s="42" t="s">
        <v>383</v>
      </c>
      <c r="E213" s="42"/>
      <c r="F213" s="39">
        <f>SUBTOTAL(9,F212:F212)</f>
        <v>2490710.9</v>
      </c>
      <c r="G213" s="45">
        <f>SUBTOTAL(9,G212:G212)</f>
        <v>2490710.9</v>
      </c>
      <c r="H213" s="46">
        <f>SUBTOTAL(9,H212:H212)</f>
        <v>0</v>
      </c>
      <c r="I213" s="47"/>
      <c r="J213" s="48"/>
    </row>
    <row r="214" spans="1:10" s="7" customFormat="1" ht="24" customHeight="1" x14ac:dyDescent="0.25">
      <c r="A214" s="20"/>
      <c r="B214" s="20"/>
      <c r="C214" s="20"/>
      <c r="D214" s="20"/>
      <c r="E214" s="20"/>
      <c r="F214" s="20"/>
      <c r="G214" s="20"/>
      <c r="H214" s="20"/>
      <c r="I214" s="20"/>
      <c r="J214" s="20"/>
    </row>
    <row r="215" spans="1:10" s="7" customFormat="1" ht="50.1" customHeight="1" x14ac:dyDescent="0.25">
      <c r="A215" s="43"/>
      <c r="B215" s="29"/>
      <c r="C215" s="44"/>
      <c r="D215" s="42" t="s">
        <v>308</v>
      </c>
      <c r="E215" s="42" t="s">
        <v>286</v>
      </c>
      <c r="F215" s="39">
        <f>SUBTOTAL(9,F8:F212)</f>
        <v>890882182.88999987</v>
      </c>
      <c r="G215" s="62">
        <f>SUBTOTAL(9,G8:G212)</f>
        <v>890882182.88999987</v>
      </c>
      <c r="H215" s="46">
        <f>SUBTOTAL(9,H8:H212)</f>
        <v>0</v>
      </c>
      <c r="I215" s="47"/>
      <c r="J215" s="48"/>
    </row>
    <row r="226" spans="4:10" ht="13.5" thickBot="1" x14ac:dyDescent="0.25">
      <c r="D226" s="63"/>
      <c r="F226" s="6"/>
      <c r="H226" s="5"/>
      <c r="J226" s="5"/>
    </row>
    <row r="227" spans="4:10" customFormat="1" ht="15.75" thickBot="1" x14ac:dyDescent="0.3">
      <c r="D227" s="64" t="s">
        <v>384</v>
      </c>
      <c r="H227" s="30"/>
      <c r="I227" s="65"/>
      <c r="J227" s="66"/>
    </row>
    <row r="228" spans="4:10" customFormat="1" ht="15" x14ac:dyDescent="0.25">
      <c r="D228" s="64" t="s">
        <v>385</v>
      </c>
      <c r="H228" s="30"/>
      <c r="I228" s="65"/>
      <c r="J228" s="30"/>
    </row>
  </sheetData>
  <sortState xmlns:xlrd2="http://schemas.microsoft.com/office/spreadsheetml/2017/richdata2" ref="A8:J212">
    <sortCondition ref="D8:D212"/>
  </sortState>
  <mergeCells count="1">
    <mergeCell ref="A6:J6"/>
  </mergeCells>
  <pageMargins left="0.19685039370078741" right="0.19685039370078741" top="0.19685039370078741" bottom="0.27559055118110237" header="0.19685039370078741" footer="0.19685039370078741"/>
  <pageSetup scale="7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2025-10-17T20:29:07Z</cp:lastPrinted>
  <dcterms:created xsi:type="dcterms:W3CDTF">2025-10-14T18:26:36Z</dcterms:created>
  <dcterms:modified xsi:type="dcterms:W3CDTF">2025-10-17T20:31:30Z</dcterms:modified>
</cp:coreProperties>
</file>