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drawings/drawing4.xml" ContentType="application/vnd.openxmlformats-officedocument.drawing+xml"/>
  <Override PartName="/xl/tables/table4.xml" ContentType="application/vnd.openxmlformats-officedocument.spreadsheetml.table+xml"/>
  <Override PartName="/xl/drawings/drawing5.xml" ContentType="application/vnd.openxmlformats-officedocument.drawing+xml"/>
  <Override PartName="/xl/tables/table5.xml" ContentType="application/vnd.openxmlformats-officedocument.spreadsheetml.table+xml"/>
  <Override PartName="/xl/drawings/drawing6.xml" ContentType="application/vnd.openxmlformats-officedocument.drawing+xml"/>
  <Override PartName="/xl/tables/table6.xml" ContentType="application/vnd.openxmlformats-officedocument.spreadsheetml.table+xml"/>
  <Override PartName="/xl/drawings/drawing7.xml" ContentType="application/vnd.openxmlformats-officedocument.drawing+xml"/>
  <Override PartName="/xl/tables/table7.xml" ContentType="application/vnd.openxmlformats-officedocument.spreadsheetml.table+xml"/>
  <Override PartName="/xl/drawings/drawing8.xml" ContentType="application/vnd.openxmlformats-officedocument.drawing+xml"/>
  <Override PartName="/xl/tables/table8.xml" ContentType="application/vnd.openxmlformats-officedocument.spreadsheetml.table+xml"/>
  <Override PartName="/xl/drawings/drawing9.xml" ContentType="application/vnd.openxmlformats-officedocument.drawing+xml"/>
  <Override PartName="/xl/tables/table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jolalla\Desktop\Para Subir al Portal\"/>
    </mc:Choice>
  </mc:AlternateContent>
  <xr:revisionPtr revIDLastSave="0" documentId="8_{E45C97BD-36F1-4B34-8760-A08BBB554934}" xr6:coauthVersionLast="47" xr6:coauthVersionMax="47" xr10:uidLastSave="{00000000-0000-0000-0000-000000000000}"/>
  <bookViews>
    <workbookView xWindow="-120" yWindow="-120" windowWidth="29040" windowHeight="15720" xr2:uid="{4338FEAE-DB8E-4C02-BE6D-DDC1311F061E}"/>
  </bookViews>
  <sheets>
    <sheet name="Programa 11" sheetId="1" r:id="rId1"/>
    <sheet name="Programa 12" sheetId="2" r:id="rId2"/>
    <sheet name="Programa 13" sheetId="3" r:id="rId3"/>
    <sheet name="Programa 16" sheetId="10" r:id="rId4"/>
    <sheet name="Programa 41" sheetId="6" r:id="rId5"/>
    <sheet name="Programa 42" sheetId="7" r:id="rId6"/>
    <sheet name="Programa 43" sheetId="8" r:id="rId7"/>
    <sheet name="Programa 44" sheetId="9" r:id="rId8"/>
    <sheet name="Programa 46" sheetId="11" r:id="rId9"/>
  </sheets>
  <externalReferences>
    <externalReference r:id="rId10"/>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2" l="1"/>
  <c r="J31" i="2"/>
  <c r="J32" i="2"/>
  <c r="J33" i="2"/>
  <c r="J34" i="2"/>
  <c r="J35" i="2"/>
  <c r="J36" i="2"/>
  <c r="J37" i="2"/>
  <c r="J38" i="2"/>
  <c r="J29" i="2"/>
  <c r="J29" i="1"/>
  <c r="I29" i="1"/>
  <c r="J30" i="1"/>
  <c r="J31" i="1"/>
  <c r="J32" i="1"/>
  <c r="J33" i="1"/>
  <c r="J34" i="1"/>
  <c r="J35" i="1"/>
  <c r="J36" i="1"/>
  <c r="J37" i="1"/>
  <c r="J38" i="1"/>
  <c r="J29" i="3"/>
  <c r="A25" i="7"/>
  <c r="A25" i="11" a="1"/>
  <c r="A25" i="11" s="1"/>
  <c r="J29" i="11"/>
  <c r="I29" i="11"/>
  <c r="I25" i="11"/>
  <c r="C16" i="11"/>
  <c r="C15" i="11"/>
  <c r="C14" i="11"/>
  <c r="A25" i="6"/>
  <c r="A25" i="10"/>
  <c r="A25" i="2"/>
  <c r="A25" i="1"/>
  <c r="I29" i="10"/>
  <c r="J29" i="10"/>
  <c r="J30" i="10"/>
  <c r="I30" i="10"/>
  <c r="I25" i="10"/>
  <c r="C16" i="10"/>
  <c r="C15" i="10"/>
  <c r="C14" i="10"/>
  <c r="I32" i="1"/>
  <c r="I30" i="2"/>
  <c r="J30" i="7"/>
  <c r="J29" i="7"/>
  <c r="I30" i="9"/>
  <c r="J30" i="9"/>
  <c r="J31" i="9"/>
  <c r="I31" i="9"/>
  <c r="J29" i="9"/>
  <c r="I29" i="9"/>
  <c r="I25" i="9"/>
  <c r="C16" i="9"/>
  <c r="C15" i="9"/>
  <c r="C14" i="9"/>
  <c r="J30" i="8"/>
  <c r="I30" i="8"/>
  <c r="J29" i="8"/>
  <c r="I29" i="8"/>
  <c r="I25" i="8"/>
  <c r="C16" i="8"/>
  <c r="C15" i="8"/>
  <c r="C14" i="8"/>
  <c r="I30" i="7"/>
  <c r="I31" i="2"/>
  <c r="I32" i="2"/>
  <c r="I33" i="2"/>
  <c r="I34" i="2"/>
  <c r="I35" i="2"/>
  <c r="I36" i="2"/>
  <c r="I37" i="2"/>
  <c r="I30" i="1"/>
  <c r="I31" i="1"/>
  <c r="I33" i="1"/>
  <c r="I34" i="1"/>
  <c r="I35" i="1"/>
  <c r="I36" i="1"/>
  <c r="I37" i="1"/>
  <c r="I29" i="7"/>
  <c r="I25" i="7"/>
  <c r="C16" i="7"/>
  <c r="C15" i="7"/>
  <c r="C14" i="7"/>
  <c r="J30" i="6"/>
  <c r="I30" i="6"/>
  <c r="J29" i="6"/>
  <c r="I29" i="6"/>
  <c r="I25" i="6"/>
  <c r="C16" i="6"/>
  <c r="C15" i="6"/>
  <c r="C14" i="6"/>
  <c r="I29" i="3"/>
  <c r="I25" i="3"/>
  <c r="C16" i="3"/>
  <c r="C15" i="3"/>
  <c r="C14" i="3"/>
  <c r="I38" i="2"/>
  <c r="I29" i="2"/>
  <c r="I25" i="2"/>
  <c r="C16" i="2"/>
  <c r="C15" i="2"/>
  <c r="C14" i="2"/>
  <c r="I38" i="1"/>
  <c r="I25" i="1"/>
  <c r="C16" i="1"/>
  <c r="C15" i="1"/>
  <c r="C14"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<sst xmlns="http://schemas.openxmlformats.org/spreadsheetml/2006/main" count="982" uniqueCount="232">
  <si>
    <t>Código</t>
  </si>
  <si>
    <t>Documento Relacionado</t>
  </si>
  <si>
    <t>Fecha Versión</t>
  </si>
  <si>
    <t>Versión</t>
  </si>
  <si>
    <t>DEC-FOR013</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</si>
  <si>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</si>
  <si>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</si>
  <si>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</si>
  <si>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</si>
  <si>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</si>
  <si>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</si>
  <si>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</si>
  <si>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</si>
  <si>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</si>
  <si>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</si>
  <si>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</si>
  <si>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</si>
  <si>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</si>
  <si>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</si>
  <si>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</si>
  <si>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</si>
  <si>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</si>
  <si>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</si>
  <si>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</si>
  <si>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</si>
  <si>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</si>
  <si>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</si>
  <si>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</si>
  <si>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</si>
  <si>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</si>
  <si>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</si>
  <si>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</si>
  <si>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</si>
  <si>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</si>
  <si>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</si>
  <si>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</si>
  <si>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</si>
  <si>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</si>
  <si>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</si>
  <si>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</si>
  <si>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t>[Registrar las oportunidades de mejora identificadas, como acciones puntuales, especificando las fechas de su realización.]</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</si>
  <si>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</si>
  <si>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</si>
  <si>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</si>
  <si>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</si>
  <si>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</si>
  <si>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</si>
  <si>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</si>
  <si>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Programación Trimestral</t>
  </si>
  <si>
    <t>Ejecución Trimestral</t>
  </si>
  <si>
    <t xml:space="preserve"> Presupuesto Anual</t>
  </si>
  <si>
    <t>Informe de Evaluación Trimestral de las Metas Físicas-Financieras</t>
  </si>
  <si>
    <t>Provisión de servicios de salud en establecimientos de primer nivel, Programa 11</t>
  </si>
  <si>
    <t>Acceso a servicios de salud en establecimientos de primer nivel de atención</t>
  </si>
  <si>
    <t>Población general</t>
  </si>
  <si>
    <t xml:space="preserve">Acceso a servicios de salud especializados en establecimientos no autogestionados </t>
  </si>
  <si>
    <t>Provisión de servicios de salud en establecimientos no autogestionados, Programa 12</t>
  </si>
  <si>
    <t>Personas acceden a servicios de rehabilitación mental Centro RESIDE</t>
  </si>
  <si>
    <t>Provisión de servicios de salud en establecimientos no autogestionados, Programa 13</t>
  </si>
  <si>
    <t>DIRECCIÓN CENTRAL DEL SERVICIO NACIONAL DE SALUD, 0001</t>
  </si>
  <si>
    <t>Prevención y atención de la tuberculosis</t>
  </si>
  <si>
    <t>Prevención, diagnóstico y tratamiento  VIH/SIDA, Programa 42</t>
  </si>
  <si>
    <t>Pacientes TB con factores de baja adherencia reciben DOT domiciliario en Santo Domingo, el Distrito Nacional y Santiago; Pacientes TB reciben paquete de salud mental en Santo Domingo, el Distrito Nacional y Santiago</t>
  </si>
  <si>
    <t>DIRECCIÓN CENTRAL DEL SERVICIO NACIONAL DE SALUD, 5180</t>
  </si>
  <si>
    <t>DIRECCIÓN CENTRAL DEL SERVICIO NACIONAL DE SALUD, 01</t>
  </si>
  <si>
    <t>2.2.1</t>
  </si>
  <si>
    <t>Personas acceden a servicios de rehabilitación Salud Mental Centro RESIDE</t>
  </si>
  <si>
    <t>Pacientes TB con factores de baja adherencia reciben DOT domiciliario en regiones priorizadas</t>
  </si>
  <si>
    <t>Pacientes TB reciben paquete de salud mental en regiones priorizadas</t>
  </si>
  <si>
    <t>Número de atenciones por tipo de servicio</t>
  </si>
  <si>
    <t>Pacientes que conocen su estatus serológico frente al VIH y han abandonado el tratamiento Antirretroviral según Guías y Normas Nacionales (90+ 1 día sin asistir a consulta), los cuales son objetos de intervenciones para reinsertarlos al Servicio de Atención Integral como: llamadas telefónicas, encuentros en la comunidad, visitas domiciliarias, consultas de adherencia al tratamiento</t>
  </si>
  <si>
    <t>Plantea la atención en el primer nivel, ofertando los servicios de consulta, emergencias y diagnósticos que garantice la pronta recuperación y satisfacción del ciudadano. El Primer Nivel de Atención es la puerta de entrada al sistema de servicios de salud, garantizando una atención integral e integrada, continua y permanente, centrada en la persona y en la familia, con acceso óptimo a los medios diagnósticos y terapéuticos necesarios que permitan obtener el máximo beneficio individual y colectivo, así como la vigilancia, identificación, análisis y el abordaje de los problemas de salud pública y colectiva del territorio en el que se desempeñen.</t>
  </si>
  <si>
    <t>6714 Personas acceden a servicios de rehabilitación mental Centro RESIDE</t>
  </si>
  <si>
    <t xml:space="preserve">Prestación de servicios de rehabilitación de salud mental, que le permita a los usuarios su estabilidad y recuperación. </t>
  </si>
  <si>
    <t>Pacientes viviendo con VIH/SIDA activos en TARV en seguimiento psicológico en regiones priorizadas</t>
  </si>
  <si>
    <t>Pacientes en seguimiento reciben diagnóstico de lesiones de alto grado</t>
  </si>
  <si>
    <t>Personas reciben tamizaje en los distintos tipos de cáncer priorizados</t>
  </si>
  <si>
    <t>Niños reciben tamizaje auditivo</t>
  </si>
  <si>
    <t>Niños con algún grado de hipoacusia reciben diagnóstico</t>
  </si>
  <si>
    <t>Niños con déficit auditivo reciben tratamiento oportuno</t>
  </si>
  <si>
    <t>Número de pacientes TB sensible y pacientes TB MDR reciben DOT domiciliario en regiones priorizadas</t>
  </si>
  <si>
    <t>Número de pacientes TB que reciben paquete salud mental en regiones priorizadas</t>
  </si>
  <si>
    <t>Detección oportuna y atención al déficit auditivo en niños hasta 5 años, Programa 44</t>
  </si>
  <si>
    <t>Número de niños con tamizaje auditivo realizado</t>
  </si>
  <si>
    <t>Número de niños que poseen diagnóstico de algún grado de hipoacusia</t>
  </si>
  <si>
    <t>Número de niños con déficit auditivo que reciben tratamiento (medicamentos y/o dispositivos auriculares)</t>
  </si>
  <si>
    <t>Porcentaje de la población objetivo tamizada</t>
  </si>
  <si>
    <t>Porcentaje de pacientes con diagnóstico de lesiones de alto grado o superior</t>
  </si>
  <si>
    <t>Niños menos de 5 años reciben tamizaje auditivo</t>
  </si>
  <si>
    <t>Niños menores de 5 años con algún grado de hipoacusia reciben diagnóstico</t>
  </si>
  <si>
    <t xml:space="preserve"> Niños menos de 5 años con déficit auditivo reciben tratamiento oportuno</t>
  </si>
  <si>
    <t>Pacientes viviendo con VIH SIDA en TARV en abandono reciben seguimiento según estrategia de recuperación en la regiones priorizadas</t>
  </si>
  <si>
    <t>7805 Pacientes viviendo con VIH/SIDA en abandono reincorporados al Tratamiento Antirretroviral (TARV) en regiones priorizadas</t>
  </si>
  <si>
    <t>7806 Pacientes viviendo con VIH/SIDA activos en TARV en seguimiento psicológico en regiones priorizadas</t>
  </si>
  <si>
    <t>Pacientes viviendo con VIH/SIDA en abandono reincorporados al Tratamiento Antirretroviral (TARV) en regiones priorizadas</t>
  </si>
  <si>
    <t>Número de pacientes en abandono en las regiones priorizadas reincorporados al tratamiento según estrategia de recuperación</t>
  </si>
  <si>
    <t>Número de pacientes en TARV en las regiones priorizadas que reciben intervenciones psicológicas de acuerdo con las estrategias para mejorar la adherencia al tratamiento</t>
  </si>
  <si>
    <t>Pacientes con diagnóstico de lesiones de alto grado o superior</t>
  </si>
  <si>
    <t>Detección oportuna y atención al déficit auditivo en niños de 0 a 5 años</t>
  </si>
  <si>
    <t>Hombres, mujeres y niños</t>
  </si>
  <si>
    <t>Pacientes TB con factores de baja adherencia</t>
  </si>
  <si>
    <t>Acceso a servicios de salud especializados en establecimientos No Auto Gestionados región Valdesia</t>
  </si>
  <si>
    <t>Acceso a servicios de salud especializados en establecimientos No Auto Gestionados región Enriquillo</t>
  </si>
  <si>
    <t>Acceso a servicios de salud especializados en establecimientos No Auto Gestionados región El Valle</t>
  </si>
  <si>
    <t>Provisión de servicios de salud bucodental en la red pública de servicios de salud, Programa 16</t>
  </si>
  <si>
    <t>Personas acceden a servicios de salud bucodental en la red pública de servicios de salud</t>
  </si>
  <si>
    <t>Personas acceden a servicios odontológicos integrales</t>
  </si>
  <si>
    <t>Personas reciben capacitaciones sobre la salud bucodental</t>
  </si>
  <si>
    <t>Número de personas reciben capacitaciones sobre salud bucodental</t>
  </si>
  <si>
    <t>Acceso a servicios de salud en establecimientos de primer nivel en la región Yuma</t>
  </si>
  <si>
    <t xml:space="preserve">Acceso a servicios de salud en establecimientos de primer nivel en la región Higüamo </t>
  </si>
  <si>
    <t xml:space="preserve">Acceso a servicios de salud en establecimientos de primer nivel en la región Ozama </t>
  </si>
  <si>
    <t xml:space="preserve">Acceso a servicios de salud especializados en establecimientos No Auto Gestionados región Cibao Norte </t>
  </si>
  <si>
    <t xml:space="preserve">Acceso a servicios de salud especializados en establecimientos No Auto Gestionados región Cibao Sur </t>
  </si>
  <si>
    <t xml:space="preserve">Acceso a servicios de salud especializados en establecimientos No Auto Gestionados región Cibao Nordeste </t>
  </si>
  <si>
    <t xml:space="preserve">Acceso a servicios de salud especializados en establecimientos No Auto Gestionados región Cibao Noroeste </t>
  </si>
  <si>
    <t xml:space="preserve">Acceso a servicios de salud especializados en establecimientos No Auto Gestionados región Yuma </t>
  </si>
  <si>
    <t xml:space="preserve">Acceso a servicios de salud especializados en establecimientos No Auto Gestionados región Higüamo </t>
  </si>
  <si>
    <t xml:space="preserve">Acceso a servicios de salud especializados en establecimientos No Auto Gestionados región Ozama </t>
  </si>
  <si>
    <t>Acceso a servicios de salud especializados en establecimientos No Auto Gestionados región Cibao Norte</t>
  </si>
  <si>
    <t xml:space="preserve">Prestación de capacitaciones de salud bucodental, que le permita a los usuarios adquirir conocimientos para la preservación de su salud bucodental. </t>
  </si>
  <si>
    <t>Contribuir a la mejora de la salud bucal de la población pasando de un Índice CPO-D (dientes careados, obturados, perdidos) de 90.2 a 86.1 para el 2027.</t>
  </si>
  <si>
    <t>Mejorar la calidad de vida percibida por el niño y sus familiares en las dimensiones de salud física, salud psicológica, relaciones sociales y ambiente.</t>
  </si>
  <si>
    <t>Pacientes TB que reciben paquete salud mental en regiones priorizadas.</t>
  </si>
  <si>
    <t>Pacientes TB reciben paquete de salud mental en regiones priorizadas.</t>
  </si>
  <si>
    <t>Pacientes TB con factores de baja adherencia reciben DOT domiciliario en regiones priorizadas domiciliario en regiones priorizadas.</t>
  </si>
  <si>
    <t>Pacientes TB sensible y pacientes TB MDR reciben DOT domiciliario en regiones priorizadas.</t>
  </si>
  <si>
    <t>Población objetivo tamizada.</t>
  </si>
  <si>
    <t>Estudiantes reciben servicios de salud individual en el ámbito escolar y en la Red de Servicios de Salud</t>
  </si>
  <si>
    <t xml:space="preserve"> Salud escolar, Programa 46</t>
  </si>
  <si>
    <t>Provisión de atención médica accesible y conveniente a los estudiantes a través de servicios de salud dentro del entorno escolar, con el objetivo de eliminar barreras como la falta de tiempo, la distancia o la dificultad para acceder a la atención médica. Así mismo, implica colaboraciones con hospitales locales, laboratorios de diagnóstico y centros de primer nivel de atención para garantizar que los casos más complejos o especializados puedan ser derivados y atendidos adecuadamente. Se ofrecen servicios médicos generales y de diagnóstico, odontológicos, visual y auditivo, servicios psicológicos y de nutrición en el ámbito escolar o a través de la Red de Servicios de Salud.</t>
  </si>
  <si>
    <t>Número de estudiantes que reciben servicios de salud individual</t>
  </si>
  <si>
    <t>Estudiantes que reciben servicios de salud individual</t>
  </si>
  <si>
    <t>Aumentar las atenciones ofertadas en los centros de primer nivel de atención a la población asignada, en un 5% para el año 2025, respecto a las 12,086,974 asistencias proyectadas en el año 2024.</t>
  </si>
  <si>
    <t>Aumentar las atenciones de salud en los establecimientos no autogestionados a la población asignada, en un 5% para el año 2025, respecto a las 35,462,028 atenciones proyectadas en el año 2024.</t>
  </si>
  <si>
    <t>Aumentar las atenciones de salud en los establecimientos autogestionados para la población asignada en un 5% para el año 2025, respecto a las 4,797,681 atenciones proyectadas en el año 2024.</t>
  </si>
  <si>
    <t>Población diagnosticada con VIH/SIDA que reciben atención en los Servicios de Atención Integral a Nivel Nacional</t>
  </si>
  <si>
    <t>Supresión de carga viral en las regiones priorizadas.
Reducción de pacientes en abandono en la regiones priorizadas.</t>
  </si>
  <si>
    <t>Disminuir los perdidos durante el tratamiento de pacientes de TB sensible.
Disminuir los perdidos durante el tratamiento de pacientes de TB-MDR.</t>
  </si>
  <si>
    <t xml:space="preserve">* Reducir la incidencia del cáncer en mama de 110 casos por cada mil personas en 2022 a 106 por cada 100 mil personas en 2027.
* Reducir la incidencia del cáncer cervicouterino de 19 casos por cada mil personas en 2022 a 15 por cada 100 mil personas en 2027.
*Reducir la incidencia del cáncer de próstata  de 113 casos por cada mil personas en 2022 a 109 por cada 100 mil personas en 2027.  
*Mejorar la esperanza de vida a un 50% en el 2027 de los niños diagnosticados y tratados con cáncer infantil. </t>
  </si>
  <si>
    <t>Niños de 0 a 5 años en los centros de provincias priorizadas.</t>
  </si>
  <si>
    <t xml:space="preserve"> Población escolar de 5 a 19 años matriculados en el sector público de centros intervenidos.</t>
  </si>
  <si>
    <t>Mejorar el rendimiento escolar en los estudiantes del sector público.</t>
  </si>
  <si>
    <t>La meta física alcanzada fue el resultado del fortalecimiento de los servicios en centros de primer nivel mediante la dotación de insumos de laboratorio, adquisición de sets diagnósticos, realización de visitas domiciliarias a pacientes encamados, actividades de promoción y prevención (lactancia materna, prevención del embarazo en adolescentes) y jornadas odontológicas del programa Restableciendo Sonrisas. 
La ejecución de la meta financiera se debe a la ejecución de los 3 que fueron programados para el periodo.</t>
  </si>
  <si>
    <t>I -Información Institucional</t>
  </si>
  <si>
    <t>Acceso a servicios de salud en establecimientos de primer nivel en la región El Valle</t>
  </si>
  <si>
    <t>Acceso a servicios de salud en establecimientos de primer nivel en la región Valdesia</t>
  </si>
  <si>
    <t>Acceso a servicios de salud en establecimientos de primer nivel en la región Enriquillo</t>
  </si>
  <si>
    <t>Acceso a servicios de salud en establecimientos de primer nivel en la región Cibao Norte</t>
  </si>
  <si>
    <t xml:space="preserve">Acceso a servicios de salud en establecimientos de primer nivel en la región Cibao Sur </t>
  </si>
  <si>
    <t xml:space="preserve">Acceso a servicios de salud en establecimientos de primer nivel en la región Cibao Nordeste </t>
  </si>
  <si>
    <t>Acceso a servicios de salud en establecimientos de primer nivel en la región Cibao Noroeste</t>
  </si>
  <si>
    <t>Atención en el nivel especializado, ofertando los servicios de consulta, emergencias, hospitalización y diagnósticos que garantice la pronta recuperación y satisfacción del ciudadano que utilice los servicios de salud en la región Valdesia.</t>
  </si>
  <si>
    <t>Atención en el nivel especializado, ofertando los servicios de consulta, emergencias, hospitalización y diagnósticos que garantice la pronta recuperación y satisfacción del ciudadano que utilice los servicios de salud en la región Enriquillo.</t>
  </si>
  <si>
    <t>Atención en el nivel especializado, ofertando los servicios de consulta, emergencias, hospitalización y diagnósticos que garantice la pronta recuperación y satisfacción del ciudadano que utilice los servicios de salud en la región El Valle.</t>
  </si>
  <si>
    <t>Atención en el nivel especializado, ofertando los servicios de consulta, emergencias, hospitalización y diagnósticos que garantice la pronta recuperación y satisfacción del ciudadano que utilice los servicios de salud en la región Cibao Norte.</t>
  </si>
  <si>
    <t>Atención en el nivel especializado, ofertando los servicios de consulta, emergencias, hospitalización y diagnósticos que garantice la pronta recuperación y satisfacción del ciudadano que utilice los servicios de salud en la región Cibao Sur.</t>
  </si>
  <si>
    <t>Atención en el nivel especializado, ofertando los servicios de consulta, emergencias, hospitalización y diagnósticos que garantice la pronta recuperación y satisfacción del ciudadano que utilice los servicios de salud en la región Cibao Nordeste.</t>
  </si>
  <si>
    <t>Atención en el nivel especializado, ofertando los servicios de consulta, emergencias, hospitalización y diagnósticos que garantice la pronta recuperación y satisfacción del ciudadano que utilice los servicios de salud en la región Cibao Noroeste.</t>
  </si>
  <si>
    <t xml:space="preserve">Atención en el nivel especializado, ofertando los servicios de consulta, emergencias, hospitalización y diagnósticos que garantice la pronta recuperación y satisfacción del ciudadano que utilice los servicios de salud en la región Yuma. </t>
  </si>
  <si>
    <t xml:space="preserve">Atención en el nivel especializado, ofertando los servicios de consulta, emergencias, hospitalización y diagnósticos que garantice la pronta recuperación y satisfacción del ciudadano que utilice los servicios de salud en la región Higüamo. </t>
  </si>
  <si>
    <t>Atención en el nivel especializado, ofertando los servicios de consulta, emergencias, hospitalización y diagnósticos que garantice la pronta recuperación y satisfacción del ciudadano que utilice los servicios de salud en la región Ozama.</t>
  </si>
  <si>
    <t>Número de personas acceden a servicios odontológicos integrales</t>
  </si>
  <si>
    <t>Prestación de servicios odontológicos integrales, que le permita a los usuarios la preservación de su salud .</t>
  </si>
  <si>
    <t>Contribuir con la salud de la población, garantizando la satisfacción de los usuarios mediante la prestación oportuna, equitativa y de calidad de servicios públicos de salud, articulados en redes integradas de atención.</t>
  </si>
  <si>
    <t>Ser reconocidos por de la ciudadanía como una red integrada, efectiva y de excelencia en la provisión de servicios de salud, garantizando una atención humanizada, oportuna y eficiente.</t>
  </si>
  <si>
    <t>Detección oportuna y atención al Cáncer, Programa 43</t>
  </si>
  <si>
    <t>Detección oportuna y atención al Cáncer a población de riesgo</t>
  </si>
  <si>
    <t>Se realizaron 250,207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31.54% de la meta programada para el año. 
En cuanto al cumplimiento financiero, de los RD$12,935,717 destinados a este producto, se ejecutaron RD$3,280,801.00, equivalente a un 25.36%.</t>
  </si>
  <si>
    <t>Se realizaron 165,099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26.35% de la meta programada para el año. 
En cuanto al cumplimiento financiero, de los RD$16,269,399 destinados a este producto, se ejecutaron RD$3,482,652.00, equivalente a un 21.41%.</t>
  </si>
  <si>
    <t>La meta física no presenta desviaciones significativas. Respecto a la ejecución financiera, se debe a la liquidación de dos de los tres fondos correspondientes al anticipo financiero programado para el período. El fondo restante no ha sido ejecutado en su totalidad debido a que se encuentran en curso los procesos de contratación, tales como: SREV-DAF-CM-2025-0047 (adquisición de mobiliario de oficina) y SREV-DAF-CM-2025-0045 (compra de pintura para los Centros de Primer Nivel de Atención), entre otros.</t>
  </si>
  <si>
    <t>La meta física no presenta desviaciones significativas. Respecto a la ejecución financiera, se debe a la liquidación de dos de los tres fondos correspondientes al anticipo financiero programado para el período. El fondo restante aún no ha sido ejecutado en su totalidad, ya que se encuentran en curso los procesos de contratación, tales como: SRSV-DAF-CM-2025-0065 (mantenimiento de la infraestructura de los Centros de Primer Nivel de Atención) y SRSV-DAF-CM-2025-0062 (adquisición de mobiliario de oficina para los mismos), entre otros.</t>
  </si>
  <si>
    <t>Se realizaron 176,271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29.34% de la meta programada para el año. 
En cuanto al cumplimiento financiero, de los RD$11,940,707 destinados a este producto, se ejecutaron RD$3,385,771.00, equivalente a un 28.35%.</t>
  </si>
  <si>
    <t>La ejecución de la meta física se encuentra vinculada a la entrada en funcionamiento del remozado Centro de Primer Nivel (CPN) Guayabal, ubicado en el distrito municipal Guayabal, municipio Postrer Río, provincia Independencia. Este centro, que beneficiará a más de 5,700 habitantes, fue entregado completamente equipado y cuenta con áreas clave como consultorios polivalentes, urgencias, vacunación, farmacia, enfermería, sala de espera y una residencia médica, lo cual garantiza la permanencia del personal de salud y mejora la calidad de la atención. En cuanto a la ejecución financiera, esta refleja un avance parcial debido a que se encuentran en curso los procesos de compra: SRSEN-DAF-CM-2025-0026 (adquisición de reactivos para laboratorio) y SRSEN-DAF-CM-2025-0024 (adquisición de materiales de limpieza), entre otros.</t>
  </si>
  <si>
    <t>Se realizaron 413,151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39.68% de la meta programada para el año. 
En cuanto al cumplimiento financiero, de los RD$25,409,703 destinados a este producto, se ejecutaron RD$8,167,047.00, equivalente a un 32.14%.</t>
  </si>
  <si>
    <t>La meta física alcanzada se vincula a la incorporación del nuevo Centro de Primer Nivel (CPN) Arenoso a la red pública de la Región Cibao Norte, ubicado en la zona sur del municipio de Puñal, Santiago, beneficiando a más de 500 familias con acceso a servicios de salud oportunos y dignos. La meta financiera lograda está directamente relacionada con la inversión realizada para su puesta en funcionamiento.</t>
  </si>
  <si>
    <t>Se realizaron 241,895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33.83% de la meta programada para el año. 
En cuanto al cumplimiento financiero, de los RD$19,331,113 destinados a este producto, se ejecutaron RD$5,914,436.00, equivalente a un 30.60%.</t>
  </si>
  <si>
    <t>La meta financiera no presenta desviaciones significativas. La sobreejecución de la meta física se atribuye al incremento en la demanda y a la ampliación de la oferta de servicios en los Centros de Primer Nivel de Atención. Factores como la incorporación de personal especializado y la ejecución de jornadas de promoción y prevención en salud, tales como educación para la salud sobre hábitos saludables, autocuidado y prevención de enfermedades, promoción de la salud mental y bienestar emocional, las cuales permitieron una mayor cobertura poblacional, superar la meta programada.</t>
  </si>
  <si>
    <t>Se realizaron 180,257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30.90% de la meta programada para el año. 
En cuanto al cumplimiento financiero, de los RD$15,157,353 destinados a este producto, se ejecutaron RD$4,539,452.00, equivalente a un 29.95%.</t>
  </si>
  <si>
    <t>La meta financiera no presenta desviaciones significativas. La ejecución de la meta física se debe al fortalecimiento de los servicios en el Primer Nivel de Atención, a través de jornadas de captación temprana de usuarios con enfermedades crónicas no transmisibles, como hipertensión arterial y diabetes mellitus, así como actividades de detección oportuna de cáncer de mama, cuello uterino y próstata.</t>
  </si>
  <si>
    <t>Se realizaron 128,362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22.64% de la meta programada para el año. 
En cuanto al cumplimiento financiero, de los RD$20,364,471 destinados a este producto, se ejecutaron RD$0.00, equivalente a un 0%.</t>
  </si>
  <si>
    <t>La meta física se vio a fectada por la salida de funcionamiento de los Centros de Primer Nivel El Cerrito (provincia El Seibo) y La Malena (provincia La Altagracia), debido a las  intervenciones llevadas acabo en dichos centros. En cuanto a la meta financiera, no se registró ejecución debido a que aún se encuentra en proceso la conformación del equipo administrativo y de gestión del Servicio Regional.</t>
  </si>
  <si>
    <t>Se realizaron 254,808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34.15% de la meta programada para el año. 
En cuanto al cumplimiento financiero, de los RD$15,597,580 destinados a este producto, se ejecutaron RD$4,162,650.00, equivalente a un 26.69%.</t>
  </si>
  <si>
    <t>La meta física fue impactada positivamente con la entrada en funcionamiento del Centro de Primer Nivel (CPN) Santo Niño de Praga, en Mao, tras su remozamiento y equipamiento. En cuanto a la meta financiera, se alcanzó parcialmente debido a la ejecución de dos de los tres fondos programados para el trimestre, ya que se encuentran en curso procesos de adquisición como: SRSCNO-CCC-PEEX-2025-0011 (reactivos para laboratorio) y SRSCNO-DAF-CD-2025-0063 (pintura), entre otros.</t>
  </si>
  <si>
    <t>Se realizaron 126,551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28.11% de la meta programada para el año. 
En cuanto al cumplimiento financiero, de los RD$20,714,471 destinados a este producto, se ejecutaron RD$5,908,016.00, equivalente a un 28.52%.</t>
  </si>
  <si>
    <t>Se realizaron 815,161 atenciones para el trimestres, producto dela acciones de remozamiento, provisión de insumos médicos y no médicos, visitas domiciliarias, atención al adulto mayor, realizadas en los centros de primer nivel de atención lo que ha incrementado la demanda de los servicios. Esta ejecución representa el 26.34% de la meta programada para el año. 
En cuanto al cumplimiento financiero, de los RD$49,160,658 destinados a este producto, se ejecutaron RD$15,431,613.00, equivalente a un 31.39%.</t>
  </si>
  <si>
    <t>Se realizaron 917,487 atenciones para el trimestres, producto de incremento en la demanda de los servicios por parte de la población. Esta ejecución representa el 31.40% de la meta programada para el año. 
En cuanto al cumplimiento financiero, de los RD$165,261,560 destinados a este producto, se ejecutaron RD$40,962,498.00, equivalente a un 24.79%.</t>
  </si>
  <si>
    <t>La meta física alcanzada se debe al incremento en los servicios de salud directamente relacionado con el fortalecimiento de las áreas de laboratorio clínico y diagnóstico por imágenes, lo que ha permitido ampliar la capacidad diagnostica del nivel especializado, lo cual ha facilitado un mayor número de diagnósticos oportunos, mejorando la calidad de la atención y seguimiento de los usuarios que demanda en los servicios, especialmente aquellos con enfermedades crónicas y condiciones que requieren cuidados especiales. En cuanto a la meta financiera, la cual alcanza una ejecución se debe a que de los tres fondos programados, solo fue posible ejecutar dos durante el periodo.</t>
  </si>
  <si>
    <t>Se realizaron 623,471 atenciones para el trimestres, producto de incremento en la demanda de los servicios por parte de la población. Esta ejecución representa el 32.29% de la meta programada para el año. 
En cuanto al cumplimiento financiero, de los RD$161,086,979 destinados a este producto, se ejecutaron RD$53,420,451.00, equivalente a un 33.16%.</t>
  </si>
  <si>
    <t>La ejecución de la meta física se explica por el fortalecimiento de las unidades de diagnóstico por imágenes, destacando la incorporación de un tomógrafo en el trimestre anterior. Esta mejora tecnológica ha optimizado la detección oportuna de patologías, facilitando el acceso a procedimientos y tratamientos, y aumentando la capacidad operativa y de respuesta del servicio. La ejecución financiera está directamente relacionada con este avance, dado que el cumplimiento de la meta física requirió una inversión superior a la inicialmente programada.</t>
  </si>
  <si>
    <t>Se realizaron 596,418 atenciones para el trimestres, producto de incremento en la demanda de los servicios por parte de la población. Esta ejecución representa el 31.13% de la meta programada para el año. 
En cuanto al cumplimiento financiero, de los RD$150,040,655 destinados a este producto, se ejecutaron RD$47,841,127.00, equivalente a un 31.89%.</t>
  </si>
  <si>
    <t>La sobreejecución de la meta física se debe al aumento en la demanda y a la ampliación de la oferta de servicios en los centros especializados de la región, donde se llevaron a cabo jornadas de atención integral dirigidas a personas con discapacidad y adultos mayores con enfermedades crónicas y jornada educativa para prevenir la diabetes. En cuanto a la ejecucion de la meta financiera se debio la inversion realizada en las diferentes jornadas que se llevaron acabo durante el trimestre, tales como: adquision de reactivos de laboratorio, material gastable y de limpieza, entre otros.</t>
  </si>
  <si>
    <t>Se realizaron 2,433,401 atenciones para el trimestres, producto de incremento en la demanda de los servicios por parte de la población. Esta ejecución representa el 32.35% de la meta programada para el año. 
En cuanto al cumplimiento financiero, de los RD$409,008,181 destinados a este producto, se ejecutaron RD$126,076,895.00, equivalente a un 30.83%.</t>
  </si>
  <si>
    <t>La meta financiera no presenta desviaciones significativas. La sobreejecución de la meta física responde al aumento de la demanda y a la expansión de la oferta en centros especializados de la región. En este contexto, se desarrolló la segunda Jornada de Cirugía Cardiovascular Pediátrica en el Hospital Arturo Grullón de Santiago, beneficiando a niños, niñas y adolescentes con cardiopatías congénitas. Asimismo, en el mismo centro se realizó la primera Jornada Quirúrgica de Oftalmología Pediátrica, orientada a ofrecer diagnóstico especializado e intervenciones visuales oportunas en población infantil y adolescente.</t>
  </si>
  <si>
    <t>Se realizaron 934,188 atenciones para el trimestres, producto de la demanda de los servicios por parte de la población. Esta ejecución representa el 25.98% de la meta programada para el año. 
En cuanto al cumplimiento financiero, de los RD$150,963,030 destinados a este producto, se ejecutaron RD$54,676,591.00, equivalente a un 36.22%.</t>
  </si>
  <si>
    <t>La sobreejecución de la meta financiera se debe a la utilización de cuatro fondos de anticipo financiero, uno más de los tres inicialmente programados para el trimestre. En cuanto a la meta física, su cumplimiento se vio afectado por intervenciones de mantenimiento y reparación en equipos de imágenes, como el ecógrafo y el equipo de rayos X; así como en equipos de laboratorio, incluyendo el analizador de química, centrífuga y analizador de hematología.</t>
  </si>
  <si>
    <t>Se realizaron 684,294 atenciones para el trimestres, producto de incremento en la demanda de los servicios por parte de la población. Esta ejecución representa el 34.92% de la meta programada para el año. 
En cuanto al cumplimiento financiero, de los RD$148,652,617 destinados a este producto, se ejecutaron RD$80,779,034.00, equivalente a un 54.34%.</t>
  </si>
  <si>
    <t>La meta financiera no presenta desviaciones significativas. Respecto a la ejecucion de la meta física, la cual se vio impacta por la entrada en funciones del remozado Hospital de Villa Riva, en la provincia Duarte, beneficiando a mas de  33 mil habitantes, el renovado centro de salud cuenta ahora con un módulo odontológico, cinco consultorios generales y uno de ginecología, Farmacia, Laboratorio, Vacunación, Sonografía, área de Cura, consultorio de TB, triaje, medicación, Rayos X, salas de espera, oficialía civil, dos estaciones de Enfermería, área de Neonatología, doce camas de internamiento, cuatro camas de observación, quirófano, sala de partos, camas de recuperación, de preparación, área de esterilización, cocina, lavandería, morgue, baciloscopia, salón de reuniones y áreas de descanso para el personal médico.</t>
  </si>
  <si>
    <t>Se realizaron 579,933 atenciones para el trimestres, producto de incremento en la demanda de los servicios por parte de la población. Esta ejecución representa el 37.42% de la meta programada para el año. 
En cuanto al cumplimiento financiero, de los RD$118,803,078 destinados a este producto, se ejecutaron RD$0.00, equivalente a un 0%.</t>
  </si>
  <si>
    <t>La sobreejecución de la meta fisica se debio a la ejecucion de jornadas de salud integral a personas mayores con condiciones crónicas, Jornadas de tamizaje de enfermedades crónicas o complejas como: Cáncer (mama, cérvix, próstata, colon), Complicaciones de diabetes y HTA y Enfermedad renal crónica. A este producto no se le programo meta financiera, ya que los fondos correspondiente a este, por error en la resolución emitida por el Ministerio de Hacienda, se coloco en el producto Cibao Nordeste</t>
  </si>
  <si>
    <t>Se realizaron 329,886 atenciones para el trimestres, producto de la disminución en la demanda de los servicios por parte de la población. Esta ejecución representa el 28.76% de la meta programada para el año. 
En cuanto al cumplimiento financiero, de los RD$152,404,143 destinados a este producto, se ejecutaron RD$46,135,889.00, equivalente a un 30.27%.</t>
  </si>
  <si>
    <t>Se realizaron 595,301 atenciones para el trimestres, producto de incremento en la demanda de los servicios por parte de la población. Esta ejecución representa el 28.53% de la meta programada para el año. 
En cuanto al cumplimiento financiero, de los RD$141,128,020 destinados a este producto, se ejecutaron RD$37,198,593.00, equivalente a un 26.36%.</t>
  </si>
  <si>
    <t>La sobreejecución de la meta física se atribuye a la realización de jornadas de tamizaje para enfermedades crónicas, incluyendo cáncer de mama, cérvix, próstata y colon, así como jornadas de consulta especializada en cardiología, endocrinología y ginecología. En cuanto a la meta financiera, de los tres anticipos programados para el periodo, se ejecutaron dos.</t>
  </si>
  <si>
    <t>La ejecución de la meta física se atribuye a la realización de jornadas de tamizaje para enfermedades crónicas, incluyendo cáncer de mama, cérvix, próstata y colon, así como jornadas de consulta especializada en cardiología, endocrinología y ginecología. En cuanto a la meta financiera, se ejecutarion los fondos del anticipos programados para el periodo.</t>
  </si>
  <si>
    <t>Se realizaron 2,339,307 atenciones para el trimestres, producto de incremento en la demanda de los servicios por parte de la población. Esta ejecución representa el 27.15% de la meta programada para el año. 
En cuanto al cumplimiento financiero, de los RD$789,559,370 destinados a este producto, se ejecutaron RD$258,775,343.00, equivalente a un 32.77%.</t>
  </si>
  <si>
    <t>La ejecución de la meta financiera estuvo directamente vinculada con la ejecución de la meta física, debido a la inversion en insumos medico y no medicos, material gastable, de limpieza y reactivos de laboratorio.  La ejecución de la meta física responde al fortalecimiento de los servicios de salud en la región, con la incorporación a la red pública del área de estudios diagnósticos oftalmológicos en el Hospital Moscoso Puello. Esta unidad, equipada con tecnología de última generación, permite ofrecer servicios especializados como campo visual computarizado, tomografía de coherencia óptica (OCT), biometría ocular, cálculo de lentes intraoculares, ultrasonografía ocular y tratamientos con láser YAG, contribuyendo al diagnóstico, tratamiento y prevención oportuna de patologías visuales.</t>
  </si>
  <si>
    <t>Se realizaron 2,330 atenciones para el trimestres, producto de incremento en la demanda de los servicios por parte de la población. Esta ejecución representa el 27.84% de la meta programada para el año. 
En cuanto al cumplimiento financiero, de los RD$70,085,862 destinados a este producto, se ejecutaron RD$16,547,897.00, equivalente a un 23.61%.</t>
  </si>
  <si>
    <t>La ejecución de la meta programada se atribuye al aumento en la demanda de servicios de salud mental, lo que permitió ampliar la cobertura prevista. Este incremento se relaciona con una mayor captación de usuarios y la implementación de estrategias como jornadas de prevención del suicidio, violencia y consumo de sustancias psicoactivas, así como actividades educativas sobre autocuidado y manejo emocional. En cuanto a la meta financiera, la ejecución financiera estuvo impulsada principalmente por la ejecución de los recursos destinados a nómina y la ejecución de uno de los tres anticipos financieros programados..</t>
  </si>
  <si>
    <t>Se realizaron 10,941 atenciones para el trimestres, producto de incremento en la demanda de los servicios por parte de la población. Esta ejecución representa el 24.98% de la meta programada para el año. 
En cuanto al cumplimiento financiero, de los RD$28,644,683 destinados a este producto, se ejecutaron RD$298,304.00, equivalente a un 1.04%.</t>
  </si>
  <si>
    <t xml:space="preserve">La meta física de este producto no presenta desviaciones significativas, en cuanto a la meta financiera, la baja ejecución de esta se debe a los proceso de compras en curso, tales como: SNS-CCC-LPN-2025-0021 (ADQUISICIÓN DE MATERIALES E INSUMOS ODONTOLOGICOS ITEMS DESIERTOS PROCESO SNS-CCC-LPN-2024-0030) </t>
  </si>
  <si>
    <t>Se realizaron 36 capacitaciones para el trimestres, producto de incremento en la demanda de los servicios por parte de la población. Esta ejecución representa el 25.71% de la meta programada para el año. 
En cuanto al cumplimiento financiero, de los RD$16,306,493 destinados a este producto, se ejecutaron RD$225,935.00, equivalente a un 1.39%.</t>
  </si>
  <si>
    <t>La meta física de este producto no presenta desviaciones significativas, en cuanto a la meta financier, la cual presenten una baja ejecución, esto se debe a que se encuentran en curso el proceso de compras SNS-CCC-CP-2025-0026 (Contratación de Salón de Hotel para Evento de la Dirección de Odontología SNS.)</t>
  </si>
  <si>
    <t>Se prestaron 369 asistencias para el trimestre, debido a las estrategias definidas para la captación de sintomáticos respiratorios, razón por  la cual la ejecución presenta el 33.55% de la meta programada para el año. 
En cuanto al cumplimiento financiero, de los RD$114,704,384 destinados a este producto en el trimestre, se ejecutaron RD$46,766,554.00, equivalente a un 40.77%.</t>
  </si>
  <si>
    <t xml:space="preserve">Este producto no preseta desviaciones significacitivas en la ejecucion de la meta fisica, en cuanto a la meta financiera, el principal factor que ha impulsado este aumento en el gasto es un incremento salarial al personal medico por acuerdo con el Colegio Medico Dominicano, este ajuste, si bien necesario y obligatorio, ha generado una presión al alza sobre el presupuesto asignado originalmente, resultando en la sobre ejecución actual del producto.Actualmente, el programa tiene un compromiso de gasto en la etapa final de adquisición para el "Servicio de Impresión para Taller de Tuberculosis" (SNS-DAF-CM-2025-0032) en proceso adjudicado y celebrado.                    </t>
  </si>
  <si>
    <t>Se prestaron 2,726 asistencias para el trimestre, debido a las estrategias definidas para la captación de sintomáticos respiratorios, razón por  la cual la ejecución presenta el 38.91% de la meta programada para el año. 
En cuanto al cumplimiento financiero, de los RD$43,863,334 destinados a este producto en el trimestre, se ejecutaron RD$57,695.00, equivalente a un 0.13%.</t>
  </si>
  <si>
    <t xml:space="preserve">La sobre ejecución de la meta física se debido a las estrategias implementadas como acompañamiento familiar, sensibilización sobre la enfermedad  y a que el personal de psicología ha mejorado positivamente el abordaje de los pacientes, ganando asi la aceptación e incrementando su demanda, fue posible superar la meta en mas del 100% de acuerdo a lo planificado. Explicativa Meta Financiera: La baja ejecución de la  meta financiera se debe a la sobre ejecución que se presento en el T2 (173% en total), lo que cubrió compromisos anticipados. Actualmente, se encuentra en proceso la solicitud de contratación del mantenimiento de los equipos GeneXpert por un monto de $2,080,000.00, contando con un Preventivo Aprobado de $1,207,693.00 de Servicios Técnicos y Profesionales.                                       </t>
  </si>
  <si>
    <t>Se prestaron 1,935 asistencias para el trimestres, producto de incremento en la demanda de los servicios por parte de la población. Esta ejecución representa el 35.18% de la meta programada para el año. 
En cuanto al cumplimiento financiero, de los RD$52,159,924 destinados a este producto, se ejecutaron RD$12.557,847.00, equivalente a un 24.08%.</t>
  </si>
  <si>
    <t>Durante el tercer trimestre de 2025, se ha fortalecido de manera significativa la implementación de las intervenciones en las regiones actualmente cubiertas por el programa, priorizando las acciones de seguimiento, acompañamiento comunitario y recuperación de pacientes en situación de abandono. Este esfuerzo coordinado permitió alcanzar y superar las metas establecidas para el trimestre, logrando la recuperación de 1,935 pacientes, frente a una meta proyectada de 1,800. Este resultado evidencia la efectividad de las estrategias implementadas, así como el compromiso, la dedicación y la capacidad de respuesta del personal técnico y operativo en cada territorio. La meta financiera no presenta desviaciones significativas.</t>
  </si>
  <si>
    <t>Se prestaron 2,964 asistencias para el trimestres, producto de incremento en la demanda de los servicios por parte de la población. Esta ejecución representa el 29.64% de la meta programada para el año. 
En cuanto al cumplimiento financiero, de los RD$25,784,145 destinados a este producto, se ejecutaron RD$8,522,356.00, equivalente a un 33.05%.</t>
  </si>
  <si>
    <t>Este producto mantiene un crecimiento sostenido en su aceptación y efectividad, consolidándose clave para fortalecer la adherencia al tratamiento antirretroviral (ARV) y mejorar los resultados clínicos. Al cierre del tercer trimestre, la meta física, superando el 80% del período anterior, gracias al acompañamiento psicológico, el fortalecimiento del vínculo terapéutico y el seguimiento individualizado. Los registros se integran al SIRNAI, garantizando trazabilidad y gestión basada en evidencia. Para alcanzar el 100% de la meta anual programada, se reforzará la cobertura, la calidad del servicio y la capacitación del personal. La sobre ejecución financiera se debe a un ajuste salarial general aplicado al personal médico, no previsto inicialmente.</t>
  </si>
  <si>
    <t>Se prestaron 8 asistencias para el trimestres, producto de incremento en la demanda de los servicios por parte de la población. Esta ejecución representa el 9.88% de la meta programada para el año. 
En cuanto al cumplimiento financiero, de los RD$93,830,220 destinados a este producto, se ejecutaron RD$1,884,671.00, equivalente a un 2.01%.</t>
  </si>
  <si>
    <t>La meta física de pacientes diagnosticados presentó desviaciones por el aumento de tamizajes con resultados negativos y diagnósticos aún pendientes. Además, la falta de insumos, causada por procesos de compras declarados desiertos, afectó tanto la meta física como la financiera. Entre los procesos no ejecutados figuran adquisiciones clave de insumos y equipos, entre estos se destacan: el proceso No. SNS-CCC-LPN-2025-0009, para  a la Adquisición de Insumos y el proceso No. SNS-CCC-LPN-2025-0004, referente a la Adquisición de Equipos, ambos declarados como procesos desiertos.</t>
  </si>
  <si>
    <t>Se prestaron 23 asistencias para el trimestres, producto de incremento en la demanda de los servicios por parte de la población. Esta ejecución representa el 28.75% de la meta programada para el año. 
En cuanto al cumplimiento financiero, de los RD$306,473,119 destinados a este producto, se ejecutaron RD$32,519,336.00, equivalente a un 10.61%.</t>
  </si>
  <si>
    <t xml:space="preserve">La meta física fue superada gracias a la expansión del Programa llevada a cabo a principio del año, en otros hospitales descritos en el informe de seguimiento y mejoras en los procesos de tamizaje, lo que permitió mayor cobertura y eficiencia. Resaltando que se actualizó el sistema de recolección de datos para fortalecer la trazabilidad.En cuanto a la meta financiera, la desviación observada se debe a retrasos y situaciones internas que afectaron el lanzamiento oportuno de algunos procesos de compras planificados para este trimestre. Estos procesos, que no pudieron ejecutarse en la fecha prevista, ya fueron corregidos y lanzados en el mes de octubre. Entre ellos se destacan los siguientes: Proceso No. SNS-CCC-LPN-2025-0022: Adquisición de Combustible, proceso No. SNS-CCC-CP-2025-0009: Adquisición de Artículos de Limpieza, proceso No. SNS-CCC-LPN-2025-0019 (2da convocatoria): Adquisición de Equipos. (ver mas detalles en el informe remitido al área se seguimiento).                                                                                                          </t>
  </si>
  <si>
    <t>Se prestaron 5,918 asistencias para el trimestres, producto de incremento en la demanda de los servicios por parte de la población. Esta ejecución representa el 16.15% de la meta programada para el año. 
En cuanto al cumplimiento financiero, de los RD$67,260,207 destinados a este producto, se ejecutaron RD$12,582,399, equivalente a un 18.71%.</t>
  </si>
  <si>
    <t>La baja ejecución de la meta física se debe al retraso en la readecuación de dos hospitales que aún no han iniciado actividades, lo que ha limitado la cobertura prevista. Se espera que, una vez finalizadas las obras, estos centros contribuyan significativamente al cumplimiento de la meta.Sobre la meta financiera, dicha ejecución correspode al pago de nómina del personal contratado y la adjudicación de los servicios de impresión de tarjetas de evaluación auditiva (SNS-DAF-CD-2025-0001) y Adquisición de dos timpanómetros (SNS-DAF-CM-2025-0035). Este nivel de ejecución se refleja por debajo de lo esperado para el trimestre, ya los proceso de compras aun en curso: Segunda convocatoria para la adquisición de equipos médicos SNS-CCC-CP-2025-0025, Procesos pendientes de aprobación financiera y elaboración de pliegos: Materiales y suministros: Ojivas para tamizaje auditivo (2 por niño), Electrodos para pruebas de tamizaje (3 por niño, presentados en paquetes de 25 unidades), Cables de conexión para ojivas (stock de respaldo). Equipamiento y mobiliario de oficina. Asimismo, las obras de adecuación en los hospitales Juan Pablo Pina, Nuestra Señora de la Altagracia y Dr. Alejandro Cabral, los cuales presentan retrasos y limitan el logro de las metas programadas.</t>
  </si>
  <si>
    <t>Se prestaron 239 asistencias para el trimestres, producto de incremento en la demanda de los servicios por parte de la población. Esta ejecución representa el 5.23% de la meta programada para el año. 
En cuanto al cumplimiento financiero, de los RD$32,023,423 destinados a este producto, se ejecutaron RD$0.00, equivalente a un 0.0%.</t>
  </si>
  <si>
    <t>Al cierre del tercer trimestre, se identificaron 239 niños con algún grado de hipoacusia, alcanzando solo un 17.5% de la meta. Este bajo avance se debe, principalmente, a la falta de operatividad en dos hospitales clave que se encuentra en readecuación, y a un subregistro de pacientes atendidos pero no ingresados en el sistema, por confusión del personal sobre los criterios de registro. Esta situación ya fue corregida, y se les dara seguimiento para evitar futuras incidencias. Se espera mejorar el desempeño en los próximos trimestres con la incorporación de nuevos centros que van a fortalecer la red. Explicativa sobre el avance de la meta financiera, durante el trimestre, varios procesos de compra fueron declarados desiertos, entre ellos la adquisición de licencias de software, equipos de diagnóstico auditivo y materiales de terapia. Aunque se realizaron ajustes, la ejecución fue limitada. También están pendientes de aprobación y elaboración de pliegos otros procesos clave relacionados con equipos, insumos y mobiliario clínico, cuya ejecución se proyecta para el próximo trimestre</t>
  </si>
  <si>
    <t>Se prestaron 182 asistencias para el trimestres, producto de incremento en la demanda de los servicios por parte de la población. Esta ejecución representa el 6.13% de la meta programada para el año. 
En cuanto al cumplimiento financiero, de los RD$716,370 destinados a este producto, se ejecutaron RD$0.00, equivalente a un 0%.</t>
  </si>
  <si>
    <t>Al cierre del tercer trimestre se realizaron 182 intervenciones médicas a pacientes con infeccionesSe identificó un subregistro de casos tratados, especialmente en pacientes con hipoacusia atendidos por pediatras y no por el otorrinolaringólogo del programa. También hay registros pendientes de actualización, como en neonatos con sepsis. Se realizará un levantamiento para corregir esta brecha y reflejar correctamente la productividad. Avance de la meta financiera, el monto pendiente de ejecución está relacionado con la adquisición de audífonos y dispositivos de apoyo auditivo, esenciales para asegurar la rehabilitación adecuada de los niños diagnosticados con hipoacusia. Hasta la fecha, este proceso de compra no ha sido publicado en el portal de transaccional, lo que ha impedido el inicio de su ejecución. Se coordinó reunión con las áreas responsables para definir estrategias que permitan agilizar el proceso a la mayor brevedad posible.</t>
  </si>
  <si>
    <t>Se prestaron 454 asistencias para el trimestres, producto de incremento en la demanda de los servicios por parte de la población. Esta ejecución representa el 0.40% de la meta programada para el año. 
En cuanto al cumplimiento financiero, de los RD$53,303,504 destinados a este producto, se ejecutaron RD$35,094,858.00, equivalente a un 11.03%.</t>
  </si>
  <si>
    <t xml:space="preserve">El desvio de la meta fisica es debido a un desfase en la coordinación institucional porque la ejecución del progama depende de una articulación efectiva entre el SNS, MINERD, INABIE y MISPAS. Durante este trimestre se reportaron retrasos por parte de INABIE en la contratación y capacitación de los enlaces escolares, quienes desempeñan un rol central en la identificación de interferentes de salud en estudiantes y su referimiento a los Centros de Primer Nivel. Esta situación en la coordinación técnica ha limitado el inicio de las acciones en las escuelas previstas para esta fase. Además del retraso en el Sistema desarrollado por el MISPAS que usarían los enlaces para identificar interferentes de salud. La meta financiera se vio impactada por un retraso en la carga de procesos de compras, estan pendientes de elaboración de ficha técnica para la presentación al Comité de Compras como son: Insusmos de laboratorios para la realización de pruebas a estudiantes en los Centros de Diagnósticos priorizados y la contratación del servicio de mantenimiento y remozamiento de los Centros de Primer Nivel de Atención (CPN) incluidos en la primera fase.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</si>
</sst>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5" formatCode="&quot;$&quot;#,##0_);\(&quot;$&quot;#,##0\)"/>
    <numFmt numFmtId="44" formatCode="_(&quot;$&quot;* #,##0.00_);_(&quot;$&quot;* \(#,##0.00\);_(&quot;$&quot;* &quot;-&quot;??_);_(@_)"/>
    <numFmt numFmtId="43" formatCode="_(* #,##0.00_);_(* \(#,##0.00\);_(* &quot;-&quot;??_);_(@_)"/>
    <numFmt numFmtId="164" formatCode="dd/mm/yyyy;@"/>
    <numFmt numFmtId="165" formatCode="[$-10409]#,##0;\-#,##0"/>
    <numFmt numFmtId="166" formatCode="[$-10409]0.00%"/>
    <numFmt numFmtId="167" formatCode="_(* #,##0_);_(* \(#,##0\);_(*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
      <sz val="9"/>
      <name val="Calibri"/>
      <family val="2"/>
    </font>
    <font>
      <sz val="9"/>
      <name val="Calibri"/>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9">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117">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0" fontId="16" fillId="8" borderId="32" xfId="0" applyFont="1" applyFill="1" applyBorder="1" applyAlignment="1">
      <alignment horizontal="center" vertical="center" wrapText="1" readingOrder="1"/>
    </xf>
    <xf numFmtId="165" fontId="17" fillId="0" borderId="28" xfId="0" applyNumberFormat="1" applyFont="1" applyBorder="1" applyAlignment="1" applyProtection="1">
      <alignment horizontal="center" vertical="center" wrapText="1" readingOrder="1"/>
      <protection locked="0"/>
    </xf>
    <xf numFmtId="165" fontId="17" fillId="0" borderId="28" xfId="0" applyNumberFormat="1" applyFont="1" applyBorder="1" applyAlignment="1" applyProtection="1">
      <alignment horizontal="center" vertical="center" wrapText="1"/>
      <protection locked="0"/>
    </xf>
    <xf numFmtId="10" fontId="17" fillId="7" borderId="28" xfId="2" applyNumberFormat="1" applyFont="1" applyFill="1" applyBorder="1" applyAlignment="1" applyProtection="1">
      <alignment horizontal="center" vertical="center" wrapText="1" readingOrder="1"/>
      <protection locked="0"/>
    </xf>
    <xf numFmtId="166" fontId="17" fillId="7" borderId="25" xfId="0" applyNumberFormat="1" applyFont="1" applyFill="1" applyBorder="1" applyAlignment="1" applyProtection="1">
      <alignment horizontal="center" vertical="center" wrapText="1" readingOrder="1"/>
      <protection locked="0"/>
    </xf>
    <xf numFmtId="165" fontId="17" fillId="0" borderId="34" xfId="0" applyNumberFormat="1" applyFont="1" applyBorder="1" applyAlignment="1" applyProtection="1">
      <alignment horizontal="center" vertical="center" wrapText="1" readingOrder="1"/>
      <protection locked="0"/>
    </xf>
    <xf numFmtId="165" fontId="17" fillId="0" borderId="34" xfId="0" applyNumberFormat="1" applyFont="1" applyBorder="1" applyAlignment="1" applyProtection="1">
      <alignment horizontal="center" vertical="center" wrapText="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22" fillId="0" borderId="0" xfId="0" applyFont="1" applyAlignment="1" applyProtection="1">
      <alignment horizontal="left" vertical="center" wrapText="1"/>
      <protection locked="0"/>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165" fontId="24" fillId="0" borderId="28" xfId="0" applyNumberFormat="1" applyFont="1" applyBorder="1" applyAlignment="1" applyProtection="1">
      <alignment horizontal="center" vertical="center" wrapText="1" readingOrder="1"/>
      <protection locked="0"/>
    </xf>
    <xf numFmtId="165" fontId="24" fillId="0" borderId="28" xfId="0" applyNumberFormat="1" applyFont="1" applyBorder="1" applyAlignment="1" applyProtection="1">
      <alignment horizontal="center" vertical="center" wrapText="1"/>
      <protection locked="0"/>
    </xf>
    <xf numFmtId="10" fontId="24" fillId="7" borderId="28" xfId="2" applyNumberFormat="1" applyFont="1" applyFill="1" applyBorder="1" applyAlignment="1" applyProtection="1">
      <alignment horizontal="center" vertical="center" wrapText="1" readingOrder="1"/>
      <protection locked="0"/>
    </xf>
    <xf numFmtId="166" fontId="24" fillId="7" borderId="25" xfId="0" applyNumberFormat="1" applyFont="1" applyFill="1" applyBorder="1" applyAlignment="1" applyProtection="1">
      <alignment horizontal="center" vertical="center" wrapText="1" readingOrder="1"/>
      <protection locked="0"/>
    </xf>
    <xf numFmtId="0" fontId="17" fillId="0" borderId="24" xfId="0" applyFont="1" applyBorder="1" applyAlignment="1" applyProtection="1">
      <alignment vertical="center" wrapText="1"/>
      <protection locked="0"/>
    </xf>
    <xf numFmtId="0" fontId="17" fillId="0" borderId="33" xfId="0" applyFont="1" applyBorder="1" applyAlignment="1" applyProtection="1">
      <alignment vertical="center" wrapText="1"/>
      <protection locked="0"/>
    </xf>
    <xf numFmtId="0" fontId="17" fillId="0" borderId="28" xfId="0" applyFont="1" applyBorder="1" applyAlignment="1" applyProtection="1">
      <alignment vertical="center" wrapText="1"/>
      <protection locked="0"/>
    </xf>
    <xf numFmtId="0" fontId="24" fillId="0" borderId="28" xfId="0" applyFont="1" applyBorder="1" applyAlignment="1" applyProtection="1">
      <alignment vertical="center" wrapText="1"/>
      <protection locked="0"/>
    </xf>
    <xf numFmtId="0" fontId="17" fillId="0" borderId="34" xfId="0" applyFont="1" applyBorder="1" applyAlignment="1" applyProtection="1">
      <alignment vertical="center" wrapText="1"/>
      <protection locked="0"/>
    </xf>
    <xf numFmtId="0" fontId="17" fillId="0" borderId="28" xfId="0" applyFont="1" applyBorder="1" applyAlignment="1" applyProtection="1">
      <alignment horizontal="left" vertical="center" wrapText="1"/>
      <protection locked="0"/>
    </xf>
    <xf numFmtId="0" fontId="24" fillId="0" borderId="28" xfId="0" applyFont="1" applyBorder="1" applyAlignment="1" applyProtection="1">
      <alignment horizontal="left" vertical="center" wrapText="1"/>
      <protection locked="0"/>
    </xf>
    <xf numFmtId="0" fontId="17" fillId="0" borderId="34" xfId="0" applyFont="1" applyBorder="1" applyAlignment="1" applyProtection="1">
      <alignment horizontal="left" vertical="center" wrapText="1"/>
      <protection locked="0"/>
    </xf>
    <xf numFmtId="5" fontId="17" fillId="0" borderId="28" xfId="3" applyNumberFormat="1" applyFont="1" applyBorder="1" applyAlignment="1" applyProtection="1">
      <alignment horizontal="center" vertical="center" wrapText="1" readingOrder="1"/>
      <protection locked="0"/>
    </xf>
    <xf numFmtId="5" fontId="17" fillId="0" borderId="34" xfId="3" applyNumberFormat="1" applyFont="1" applyBorder="1" applyAlignment="1" applyProtection="1">
      <alignment horizontal="center" vertical="center" wrapText="1" readingOrder="1"/>
      <protection locked="0"/>
    </xf>
    <xf numFmtId="5" fontId="24" fillId="0" borderId="28" xfId="3" applyNumberFormat="1" applyFont="1" applyFill="1" applyBorder="1" applyAlignment="1" applyProtection="1">
      <alignment horizontal="center" vertical="center" wrapText="1" readingOrder="1"/>
      <protection locked="0"/>
    </xf>
    <xf numFmtId="5" fontId="0" fillId="0" borderId="0" xfId="0" applyNumberFormat="1"/>
    <xf numFmtId="0" fontId="25" fillId="0" borderId="24" xfId="0" applyFont="1" applyBorder="1" applyAlignment="1" applyProtection="1">
      <alignment vertical="center" wrapText="1"/>
      <protection locked="0"/>
    </xf>
    <xf numFmtId="165" fontId="25" fillId="0" borderId="28" xfId="0" applyNumberFormat="1" applyFont="1" applyBorder="1" applyAlignment="1" applyProtection="1">
      <alignment horizontal="center" vertical="center" wrapText="1" readingOrder="1"/>
      <protection locked="0"/>
    </xf>
    <xf numFmtId="5" fontId="25" fillId="0" borderId="28" xfId="3" applyNumberFormat="1" applyFont="1" applyFill="1" applyBorder="1" applyAlignment="1" applyProtection="1">
      <alignment horizontal="center" vertical="center" wrapText="1" readingOrder="1"/>
      <protection locked="0"/>
    </xf>
    <xf numFmtId="165" fontId="25" fillId="0" borderId="28" xfId="0" applyNumberFormat="1" applyFont="1" applyBorder="1" applyAlignment="1" applyProtection="1">
      <alignment horizontal="center" vertical="center" wrapText="1"/>
      <protection locked="0"/>
    </xf>
    <xf numFmtId="10" fontId="25" fillId="7" borderId="28" xfId="2" applyNumberFormat="1" applyFont="1" applyFill="1" applyBorder="1" applyAlignment="1" applyProtection="1">
      <alignment horizontal="center" vertical="center" wrapText="1" readingOrder="1"/>
      <protection locked="0"/>
    </xf>
    <xf numFmtId="166" fontId="25" fillId="7" borderId="25" xfId="0" applyNumberFormat="1" applyFont="1" applyFill="1" applyBorder="1" applyAlignment="1" applyProtection="1">
      <alignment horizontal="center" vertical="center" wrapText="1" readingOrder="1"/>
      <protection locked="0"/>
    </xf>
    <xf numFmtId="0" fontId="17" fillId="9" borderId="28" xfId="0" applyFont="1" applyFill="1" applyBorder="1" applyAlignment="1" applyProtection="1">
      <alignment vertical="center" wrapText="1"/>
      <protection locked="0"/>
    </xf>
    <xf numFmtId="0" fontId="25" fillId="9" borderId="28" xfId="0" applyFont="1" applyFill="1" applyBorder="1" applyAlignment="1" applyProtection="1">
      <alignment vertical="center" wrapText="1"/>
      <protection locked="0"/>
    </xf>
    <xf numFmtId="5" fontId="25" fillId="0" borderId="31" xfId="3" applyNumberFormat="1" applyFont="1" applyFill="1" applyBorder="1" applyAlignment="1" applyProtection="1">
      <alignment horizontal="center" vertical="center" wrapText="1" readingOrder="1"/>
      <protection locked="0"/>
    </xf>
    <xf numFmtId="5" fontId="25" fillId="0" borderId="34" xfId="3" applyNumberFormat="1" applyFont="1" applyFill="1" applyBorder="1" applyAlignment="1" applyProtection="1">
      <alignment horizontal="center" vertical="center" wrapText="1" readingOrder="1"/>
      <protection locked="0"/>
    </xf>
    <xf numFmtId="10" fontId="17" fillId="7" borderId="28" xfId="0" applyNumberFormat="1" applyFont="1" applyFill="1" applyBorder="1" applyAlignment="1" applyProtection="1">
      <alignment horizontal="center" vertical="center" wrapText="1" readingOrder="1"/>
      <protection locked="0"/>
    </xf>
    <xf numFmtId="167" fontId="0" fillId="0" borderId="0" xfId="1" applyNumberFormat="1" applyFont="1"/>
    <xf numFmtId="0" fontId="2" fillId="0" borderId="0" xfId="0" applyFont="1"/>
    <xf numFmtId="0" fontId="25" fillId="0" borderId="30" xfId="0" applyFont="1" applyBorder="1" applyAlignment="1" applyProtection="1">
      <alignment vertical="center" wrapText="1"/>
      <protection locked="0"/>
    </xf>
    <xf numFmtId="43" fontId="0" fillId="0" borderId="0" xfId="1" applyFont="1"/>
    <xf numFmtId="0" fontId="15" fillId="8"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8"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2" fillId="0" borderId="35" xfId="0" applyFont="1" applyBorder="1" applyAlignment="1" applyProtection="1">
      <alignment horizontal="left" vertical="center" wrapText="1"/>
      <protection locked="0"/>
    </xf>
    <xf numFmtId="0" fontId="22" fillId="0" borderId="36" xfId="0" applyFont="1" applyBorder="1" applyAlignment="1" applyProtection="1">
      <alignment horizontal="left" vertical="center" wrapText="1"/>
      <protection locked="0"/>
    </xf>
    <xf numFmtId="0" fontId="22" fillId="0" borderId="37" xfId="0" applyFont="1" applyBorder="1" applyAlignment="1" applyProtection="1">
      <alignment horizontal="left" vertical="center" wrapText="1"/>
      <protection locked="0"/>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22" fillId="0" borderId="0" xfId="0" applyFont="1" applyAlignment="1" applyProtection="1">
      <alignment horizontal="left" vertical="center" wrapText="1"/>
      <protection locked="0"/>
    </xf>
    <xf numFmtId="0" fontId="22" fillId="0" borderId="18" xfId="0" applyFont="1" applyBorder="1" applyAlignment="1" applyProtection="1">
      <alignment horizontal="left" vertical="center" wrapText="1"/>
      <protection locked="0"/>
    </xf>
    <xf numFmtId="5" fontId="11" fillId="9" borderId="27" xfId="1" applyNumberFormat="1" applyFont="1" applyFill="1" applyBorder="1" applyAlignment="1" applyProtection="1">
      <alignment horizontal="center" vertical="center" wrapText="1" readingOrder="1"/>
      <protection locked="0"/>
    </xf>
    <xf numFmtId="5" fontId="11" fillId="9" borderId="28" xfId="1" applyNumberFormat="1" applyFont="1" applyFill="1" applyBorder="1" applyAlignment="1" applyProtection="1">
      <alignment horizontal="center" vertical="center" wrapText="1" readingOrder="1"/>
      <protection locked="0"/>
    </xf>
    <xf numFmtId="10" fontId="11" fillId="7" borderId="28" xfId="2" applyNumberFormat="1" applyFont="1" applyFill="1" applyBorder="1" applyAlignment="1" applyProtection="1">
      <alignment horizontal="center" vertical="center" wrapText="1" readingOrder="1"/>
    </xf>
    <xf numFmtId="10" fontId="11" fillId="7" borderId="29" xfId="2" applyNumberFormat="1" applyFont="1" applyFill="1" applyBorder="1" applyAlignment="1" applyProtection="1">
      <alignment horizontal="center" vertical="center" wrapText="1" readingOrder="1"/>
    </xf>
    <xf numFmtId="0" fontId="12" fillId="6" borderId="22" xfId="0" applyFont="1" applyFill="1" applyBorder="1" applyAlignment="1">
      <alignment horizontal="center" vertical="center" wrapText="1"/>
    </xf>
    <xf numFmtId="0" fontId="14" fillId="6" borderId="23"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xf numFmtId="0" fontId="14" fillId="6" borderId="38" xfId="0" applyFont="1" applyFill="1" applyBorder="1" applyAlignment="1">
      <alignment horizontal="center" vertical="center" wrapText="1" readingOrder="1"/>
    </xf>
    <xf numFmtId="0" fontId="10" fillId="6" borderId="22" xfId="0" applyFont="1" applyFill="1" applyBorder="1" applyAlignment="1">
      <alignment horizontal="center"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21" fillId="0" borderId="19" xfId="0" quotePrefix="1" applyNumberFormat="1" applyFont="1" applyBorder="1" applyAlignment="1" applyProtection="1">
      <alignment horizontal="left" vertical="center" wrapText="1"/>
      <protection locked="0"/>
    </xf>
    <xf numFmtId="49" fontId="21" fillId="0" borderId="20" xfId="0" quotePrefix="1" applyNumberFormat="1" applyFont="1" applyBorder="1" applyAlignment="1" applyProtection="1">
      <alignment horizontal="left" vertical="center" wrapText="1"/>
      <protection locked="0"/>
    </xf>
    <xf numFmtId="49" fontId="21" fillId="0" borderId="21" xfId="0" quotePrefix="1" applyNumberFormat="1" applyFont="1" applyBorder="1" applyAlignment="1" applyProtection="1">
      <alignment horizontal="left" vertical="center" wrapText="1"/>
      <protection locked="0"/>
    </xf>
    <xf numFmtId="0" fontId="19" fillId="0" borderId="0" xfId="0" applyFont="1" applyAlignment="1">
      <alignment horizontal="left" vertical="center" wrapText="1"/>
    </xf>
    <xf numFmtId="0" fontId="22" fillId="9" borderId="0" xfId="0" applyFont="1" applyFill="1" applyAlignment="1" applyProtection="1">
      <alignment horizontal="left" vertical="center" wrapText="1"/>
      <protection locked="0"/>
    </xf>
    <xf numFmtId="0" fontId="22" fillId="9" borderId="18" xfId="0" applyFont="1" applyFill="1" applyBorder="1" applyAlignment="1" applyProtection="1">
      <alignment horizontal="left" vertical="center" wrapText="1"/>
      <protection locked="0"/>
    </xf>
    <xf numFmtId="5" fontId="11" fillId="0" borderId="27" xfId="1" applyNumberFormat="1" applyFont="1" applyFill="1" applyBorder="1" applyAlignment="1" applyProtection="1">
      <alignment horizontal="center" vertical="center" wrapText="1" readingOrder="1"/>
      <protection locked="0"/>
    </xf>
    <xf numFmtId="5" fontId="11" fillId="0" borderId="28" xfId="1" applyNumberFormat="1" applyFont="1" applyFill="1" applyBorder="1" applyAlignment="1" applyProtection="1">
      <alignment horizontal="center" vertical="center" wrapText="1" readingOrder="1"/>
      <protection locked="0"/>
    </xf>
    <xf numFmtId="5" fontId="11" fillId="0" borderId="27" xfId="3" applyNumberFormat="1" applyFont="1" applyFill="1" applyBorder="1" applyAlignment="1" applyProtection="1">
      <alignment horizontal="center" vertical="center" wrapText="1" readingOrder="1"/>
      <protection locked="0"/>
    </xf>
    <xf numFmtId="5" fontId="11" fillId="0" borderId="28" xfId="3" applyNumberFormat="1" applyFont="1" applyFill="1" applyBorder="1" applyAlignment="1" applyProtection="1">
      <alignment horizontal="center" vertical="center" wrapText="1" readingOrder="1"/>
      <protection locked="0"/>
    </xf>
    <xf numFmtId="0" fontId="22" fillId="0" borderId="0" xfId="0" quotePrefix="1" applyFont="1" applyAlignment="1" applyProtection="1">
      <alignment horizontal="left" vertical="center" wrapText="1"/>
      <protection locked="0"/>
    </xf>
  </cellXfs>
  <cellStyles count="4">
    <cellStyle name="Millares" xfId="1" builtinId="3"/>
    <cellStyle name="Moneda" xfId="3" builtinId="4"/>
    <cellStyle name="Normal" xfId="0" builtinId="0"/>
    <cellStyle name="Porcentaje" xfId="2" builtinId="5"/>
  </cellStyles>
  <dxfs count="135">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solid">
          <fgColor indexed="64"/>
          <bgColor theme="0"/>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solid">
          <fgColor indexed="64"/>
          <bgColor theme="0"/>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solid">
          <fgColor indexed="64"/>
          <bgColor theme="0"/>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solid">
          <fgColor indexed="64"/>
          <bgColor theme="0"/>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family val="2"/>
        <scheme val="none"/>
      </font>
      <numFmt numFmtId="168"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family val="2"/>
        <scheme val="none"/>
      </font>
      <numFmt numFmtId="168"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8" formatCode="[$-10409]#,##0.00;\-#,##0.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9"/>
        <color auto="1"/>
        <name val="Calibri"/>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9" formatCode="&quot;$&quot;#,##0_);\(&quot;$&quot;#,##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5"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9" formatCode="&quot;$&quot;#,##0_);\(&quot;$&quot;#,##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2EBA2770-EEE0-46A7-BDE0-A04EAFE33DC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CEADD902-A528-4B25-8353-7DB32DFF004D}"/>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B6852749-2268-46E3-B33C-8D5058215CE7}"/>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30D8B192-0C91-4996-96EA-51ACF88A929D}"/>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52B04846-BF8D-44BD-A06E-9A1DBBE0920D}"/>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4EF3D750-D705-4828-9B33-C70CD55C34EA}"/>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DEEE0DD7-8CE6-480B-B417-9AF376D04838}"/>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8FC243A2-7810-49C9-9342-B86159AA7A71}"/>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2" name="Imagen 1">
          <a:extLst>
            <a:ext uri="{FF2B5EF4-FFF2-40B4-BE49-F238E27FC236}">
              <a16:creationId xmlns:a16="http://schemas.microsoft.com/office/drawing/2014/main" id="{BEDDA140-7A9A-4D0D-8482-82D5C1B0388B}"/>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refreshError="1"/>
      <sheetData sheetId="1" refreshError="1"/>
      <sheetData sheetId="2" refreshError="1">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0C3A45-2ADF-4BAB-A7D0-0E093E4A82BD}" name="Tabla1" displayName="Tabla1" ref="A28:J38" totalsRowShown="0" headerRowDxfId="134" dataDxfId="132" headerRowBorderDxfId="133" tableBorderDxfId="131" totalsRowBorderDxfId="130">
  <tableColumns count="10">
    <tableColumn id="1" xr3:uid="{DC1B7B10-25DF-444B-B97E-464EC471DB5B}" name="Producto" dataDxfId="129"/>
    <tableColumn id="2" xr3:uid="{C61E64BC-B5A5-45F4-8F84-130CBA355D9D}" name="Indicador" dataDxfId="128"/>
    <tableColumn id="3" xr3:uid="{3AC7971E-A8AB-4C13-830D-AC13829EAC0E}" name="Física_x000a_(A)" dataDxfId="127"/>
    <tableColumn id="4" xr3:uid="{8DB7EDBB-DB79-4CBD-AD68-D153CE19B0A8}" name="Financiera_x000a_(B)" dataDxfId="126" dataCellStyle="Moneda"/>
    <tableColumn id="9" xr3:uid="{AC3E8DE2-D537-4CBB-AD59-753602F58C3E}" name="Física_x000a_(C)" dataDxfId="125"/>
    <tableColumn id="10" xr3:uid="{25C7EA1D-EAE0-4DC9-9FB1-C0E265B640E6}" name="Financiera_x000a_(D)" dataDxfId="124"/>
    <tableColumn id="5" xr3:uid="{C2FDA61C-9281-4FCB-A3FE-246521A85EA0}" name="Física _x000a_(E)" dataDxfId="123"/>
    <tableColumn id="6" xr3:uid="{B07D8104-8103-4848-A228-6FBAE528EF68}" name="Financiera _x000a_ (F)" dataDxfId="122"/>
    <tableColumn id="7" xr3:uid="{F97ACE16-1124-4543-AD0A-CBAA1878A36A}" name="Física _x000a_(%)_x000a_ G=E/C" dataDxfId="121">
      <calculatedColumnFormula>IF(G29&gt;0,G29/C29,0)</calculatedColumnFormula>
    </tableColumn>
    <tableColumn id="8" xr3:uid="{CAB2F777-24BA-4EFC-82F9-153B93171D9B}" name="Financiero _x000a_(%) _x000a_H=F/D" dataDxfId="120">
      <calculatedColumnFormula>IF(H29&gt;0,H29/Tabla1[[#This Row],[Financiera
(B)]],0)</calculatedColumnFormula>
    </tableColumn>
  </tableColumns>
  <tableStyleInfo name="Estilo de tabla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805CFFB-201E-4279-A43C-AADA95049637}" name="Tabla13" displayName="Tabla13" ref="A28:J38" totalsRowShown="0" headerRowDxfId="119" dataDxfId="117" headerRowBorderDxfId="118" tableBorderDxfId="116" totalsRowBorderDxfId="115">
  <tableColumns count="10">
    <tableColumn id="1" xr3:uid="{2E01FAAB-F513-4AFE-B3E1-0CD034E984F3}" name="Producto" dataDxfId="114"/>
    <tableColumn id="2" xr3:uid="{FB23252D-949A-45CD-9F20-78C837E6A767}" name="Indicador" dataDxfId="113"/>
    <tableColumn id="3" xr3:uid="{44B0BC98-E90E-4FD0-BA67-876DDFAAFD38}" name="Física_x000a_(A)" dataDxfId="112"/>
    <tableColumn id="4" xr3:uid="{10570A14-AC76-497A-9EAD-FD89659E914D}" name="Financiera_x000a_(B)" dataDxfId="111" dataCellStyle="Moneda"/>
    <tableColumn id="9" xr3:uid="{031F91AD-5CD2-4439-9641-F830D4497E3F}" name="Física_x000a_(C)" dataDxfId="110"/>
    <tableColumn id="10" xr3:uid="{2CABE676-D7BC-4FF5-AEE8-4A67D1C058A0}" name="Financiera_x000a_(D)" dataDxfId="109"/>
    <tableColumn id="5" xr3:uid="{C106480E-B3B4-434E-BE07-CC3103E41E9E}" name="Física _x000a_(E)" dataDxfId="108"/>
    <tableColumn id="6" xr3:uid="{02030C48-9489-4DDD-B039-21ECAD9AB7AF}" name="Financiera _x000a_ (F)" dataDxfId="107"/>
    <tableColumn id="7" xr3:uid="{77E844C4-BCE8-4895-8AE2-4924AE647C3E}" name="Física _x000a_(%)_x000a_ G=E/C" dataDxfId="106">
      <calculatedColumnFormula>IF(G29&gt;0,G29/C29,0)</calculatedColumnFormula>
    </tableColumn>
    <tableColumn id="8" xr3:uid="{86020497-68D1-48FC-B445-73992CFBF733}" name="Financiero _x000a_(%) _x000a_H=F/D" dataDxfId="105">
      <calculatedColumnFormula>IF(H29&gt;0,H29/D29,0)</calculatedColumnFormula>
    </tableColumn>
  </tableColumns>
  <tableStyleInfo name="Estilo de tabla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907D7BA-BABB-4B28-9F89-EAD08ABD7911}" name="Tabla14" displayName="Tabla14" ref="A28:J29" totalsRowShown="0" headerRowDxfId="104" dataDxfId="102" headerRowBorderDxfId="103" tableBorderDxfId="101" totalsRowBorderDxfId="100">
  <tableColumns count="10">
    <tableColumn id="1" xr3:uid="{98F2EB0B-F3F1-430E-B856-71C2C36AB5E5}" name="Producto" dataDxfId="99"/>
    <tableColumn id="2" xr3:uid="{935A2EEB-8C9A-4F77-BA2F-2E4C63DF7341}" name="Indicador" dataDxfId="98"/>
    <tableColumn id="3" xr3:uid="{2205D20B-5658-44FE-BCE5-512B73B3FA5A}" name="Física_x000a_(A)" dataDxfId="97"/>
    <tableColumn id="4" xr3:uid="{14CCDD67-DB4F-41B2-8D55-5528CD1BC3FB}" name="Financiera_x000a_(B)" dataDxfId="96"/>
    <tableColumn id="9" xr3:uid="{B42073C5-2069-40CD-840F-FD0E31694472}" name="Física_x000a_(C)" dataDxfId="95"/>
    <tableColumn id="10" xr3:uid="{43075848-41BC-4088-8485-D1EF227E8E14}" name="Financiera_x000a_(D)" dataDxfId="94"/>
    <tableColumn id="5" xr3:uid="{49AEEAC7-BBF5-4902-A4D2-7591E0814B6F}" name="Física _x000a_(E)" dataDxfId="93"/>
    <tableColumn id="6" xr3:uid="{A441EC97-812A-4680-BDC8-E2C5AD5F85ED}" name="Financiera _x000a_ (F)" dataDxfId="92"/>
    <tableColumn id="7" xr3:uid="{F8B1EE49-AF9D-4BFE-8842-16D5F2967BF3}" name="Física _x000a_(%)_x000a_ G=E/C" dataDxfId="91">
      <calculatedColumnFormula>IF(G29&gt;0,G29/C29,0)</calculatedColumnFormula>
    </tableColumn>
    <tableColumn id="8" xr3:uid="{7EA52756-C22F-4ADF-824A-8CC18322F40E}" name="Financiero _x000a_(%) _x000a_H=F/D" dataDxfId="90">
      <calculatedColumnFormula>IF(H29&gt;0,H29/D29,0)</calculatedColumnFormula>
    </tableColumn>
  </tableColumns>
  <tableStyleInfo name="Estilo de tabla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D3D6E5-C792-495D-BCCD-1FD03314454E}" name="Tabla146" displayName="Tabla146" ref="A28:J30" totalsRowShown="0" headerRowDxfId="89" dataDxfId="87" headerRowBorderDxfId="88" tableBorderDxfId="86" totalsRowBorderDxfId="85">
  <tableColumns count="10">
    <tableColumn id="1" xr3:uid="{79BFCF20-2A05-4D9B-9052-A2FFF3E5D3E0}" name="Producto" dataDxfId="84"/>
    <tableColumn id="2" xr3:uid="{1D6FD9CB-E985-4CB4-9A53-9289EF819949}" name="Indicador" dataDxfId="83"/>
    <tableColumn id="3" xr3:uid="{168349AC-6CA0-40FC-BE17-B06410294CD5}" name="Física_x000a_(A)" dataDxfId="82"/>
    <tableColumn id="4" xr3:uid="{5EE8247C-5A81-4B67-9806-8533CD14FEF3}" name="Financiera_x000a_(B)" dataDxfId="81"/>
    <tableColumn id="9" xr3:uid="{BF2F51D2-5F20-4E62-A81F-68CA99AEE87C}" name="Física_x000a_(C)" dataDxfId="80"/>
    <tableColumn id="10" xr3:uid="{B29FA498-D6CC-4745-A0BE-31ECF30F976B}" name="Financiera_x000a_(D)" dataDxfId="79"/>
    <tableColumn id="5" xr3:uid="{ABF1F436-0335-43FA-B62B-AEB803CD00FE}" name="Física _x000a_(E)" dataDxfId="78"/>
    <tableColumn id="6" xr3:uid="{598E363E-FF9E-4C83-A04F-237290991092}" name="Financiera _x000a_ (F)" dataDxfId="77"/>
    <tableColumn id="7" xr3:uid="{5E3398FC-0892-4551-9A07-3146E74F7303}" name="Física _x000a_(%)_x000a_ G=E/C" dataDxfId="76">
      <calculatedColumnFormula>IF(G29&gt;0,G29/C29,0)</calculatedColumnFormula>
    </tableColumn>
    <tableColumn id="8" xr3:uid="{DBA0C3A0-9C5B-42BD-BD78-EFD0F9824163}" name="Financiero _x000a_(%) _x000a_H=F/D" dataDxfId="75">
      <calculatedColumnFormula>IF(H29&gt;0,H29/D29,0)</calculatedColumnFormula>
    </tableColumn>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70C0770-90A5-4E20-9F26-0F7DAE6BB65E}" name="Tabla17" displayName="Tabla17" ref="A28:J30" totalsRowShown="0" headerRowDxfId="74" dataDxfId="72" headerRowBorderDxfId="73" tableBorderDxfId="71" totalsRowBorderDxfId="70">
  <tableColumns count="10">
    <tableColumn id="1" xr3:uid="{8B9B6D66-FBBC-4129-AB44-D3DE916F9231}" name="Producto" dataDxfId="69"/>
    <tableColumn id="2" xr3:uid="{1E6C7395-F8D8-4874-84AE-B17CCB7E002C}" name="Indicador" dataDxfId="68"/>
    <tableColumn id="3" xr3:uid="{C37DDFB2-7667-4E04-8C09-0E397AC91267}" name="Física_x000a_(A)" dataDxfId="67"/>
    <tableColumn id="4" xr3:uid="{49B036E5-6D9E-4167-96C5-CBCC8A8D83BD}" name="Financiera_x000a_(B)" dataDxfId="66"/>
    <tableColumn id="9" xr3:uid="{53D86A8D-02F4-4093-9D94-2434BB5C2D37}" name="Física_x000a_(C)" dataDxfId="65"/>
    <tableColumn id="10" xr3:uid="{13E1AAE5-1484-467D-85D7-E276CBE1D1A3}" name="Financiera_x000a_(D)" dataDxfId="64"/>
    <tableColumn id="5" xr3:uid="{C13BE0E7-923E-4C3E-AD53-4108F01E1FA7}" name="Física _x000a_(E)" dataDxfId="63"/>
    <tableColumn id="6" xr3:uid="{B073C7FC-FD74-466C-91E3-DBDF5C0B36D3}" name="Financiera _x000a_ (F)" dataDxfId="62"/>
    <tableColumn id="7" xr3:uid="{E9F16A0A-C91B-4642-BB0C-C7978E37105E}" name="Física _x000a_(%)_x000a_ G=E/C" dataDxfId="61">
      <calculatedColumnFormula>IF(G29&gt;0,G29/C29,0)</calculatedColumnFormula>
    </tableColumn>
    <tableColumn id="8" xr3:uid="{5E893AAD-5026-4236-896A-03DD39BC72DC}" name="Financiero _x000a_(%) _x000a_H=F/D" dataDxfId="60">
      <calculatedColumnFormula>IF(H29&gt;0,H29/D29,0)</calculatedColumnFormula>
    </tableColumn>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AC38069-01E0-4130-AD92-70E443C2E237}" name="Tabla18" displayName="Tabla18" ref="A28:J30" totalsRowShown="0" headerRowDxfId="59" dataDxfId="57" headerRowBorderDxfId="58" tableBorderDxfId="56" totalsRowBorderDxfId="55">
  <tableColumns count="10">
    <tableColumn id="1" xr3:uid="{8BAC386B-50E8-474E-A178-118F64019265}" name="Producto" dataDxfId="54"/>
    <tableColumn id="2" xr3:uid="{7BADA5EC-28AE-467E-A816-A8B0FDD7B362}" name="Indicador" dataDxfId="53"/>
    <tableColumn id="3" xr3:uid="{C033B08B-2169-46E4-A576-982136B25542}" name="Física_x000a_(A)" dataDxfId="52"/>
    <tableColumn id="4" xr3:uid="{2C1100E5-BC9F-46B2-9789-437695BA93FA}" name="Financiera_x000a_(B)" dataDxfId="51"/>
    <tableColumn id="9" xr3:uid="{93476468-47ED-469A-8C3C-EE816A4CC78F}" name="Física_x000a_(C)" dataDxfId="50"/>
    <tableColumn id="10" xr3:uid="{33DF9367-BB59-4755-9725-A1DD8AD12369}" name="Financiera_x000a_(D)" dataDxfId="49"/>
    <tableColumn id="5" xr3:uid="{95734A3B-337D-4089-8B1D-02B1E21BE71F}" name="Física _x000a_(E)" dataDxfId="48"/>
    <tableColumn id="6" xr3:uid="{22F6B565-529B-478B-8D32-A6D348A5084D}" name="Financiera _x000a_ (F)" dataDxfId="47" dataCellStyle="Moneda"/>
    <tableColumn id="7" xr3:uid="{1A1E79B4-835E-4C11-AC08-30C22A1ACD36}" name="Física _x000a_(%)_x000a_ G=E/C" dataDxfId="46">
      <calculatedColumnFormula>IF(G29&gt;0,G29/C29,0)</calculatedColumnFormula>
    </tableColumn>
    <tableColumn id="8" xr3:uid="{90CB3930-ECBB-4BDC-89AC-CB9632E4DA56}" name="Financiero _x000a_(%) _x000a_H=F/D" dataDxfId="45">
      <calculatedColumnFormula>IF(H29&gt;0,H29/D29,0)</calculatedColumnFormula>
    </tableColumn>
  </tableColumns>
  <tableStyleInfo name="Estilo de tabla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F14B097-DBE8-4F12-B59A-5C90123410FF}" name="Tabla189" displayName="Tabla189" ref="A28:J30" totalsRowShown="0" headerRowDxfId="44" dataDxfId="42" headerRowBorderDxfId="43" tableBorderDxfId="41" totalsRowBorderDxfId="40">
  <tableColumns count="10">
    <tableColumn id="1" xr3:uid="{79890FF5-1C21-4F54-A1E2-4D5515B0C2A9}" name="Producto" dataDxfId="39"/>
    <tableColumn id="2" xr3:uid="{D3CCA6CA-F47A-4F12-BE7E-533A04514B82}" name="Indicador" dataDxfId="38"/>
    <tableColumn id="3" xr3:uid="{0A40C64A-AD08-4C8B-817E-41AA20E1177B}" name="Física_x000a_(A)" dataDxfId="37"/>
    <tableColumn id="4" xr3:uid="{35093FB3-5265-4D86-9921-BC03B77C9685}" name="Financiera_x000a_(B)" dataDxfId="36"/>
    <tableColumn id="9" xr3:uid="{ABB1DFE8-8550-4B11-BDEB-FCEE7395B8E9}" name="Física_x000a_(C)" dataDxfId="35"/>
    <tableColumn id="10" xr3:uid="{997DF15E-7959-4DD8-B276-012B33137D27}" name="Financiera_x000a_(D)" dataDxfId="34"/>
    <tableColumn id="5" xr3:uid="{DC0868FF-7324-402D-A0E9-A3DE4CBC3058}" name="Física _x000a_(E)" dataDxfId="33"/>
    <tableColumn id="6" xr3:uid="{393B4A1D-085C-4370-99B4-57FCA4895884}" name="Financiera _x000a_ (F)" dataDxfId="32" dataCellStyle="Moneda"/>
    <tableColumn id="7" xr3:uid="{B56CC7DE-6FF1-459B-B695-7FD4847420EF}" name="Física _x000a_(%)_x000a_ G=E/C" dataDxfId="31">
      <calculatedColumnFormula>IF(G29&gt;0,G29/C29,0)</calculatedColumnFormula>
    </tableColumn>
    <tableColumn id="8" xr3:uid="{CC5D8234-9B7A-480B-8764-07539E60917F}" name="Financiero _x000a_(%) _x000a_H=F/D" dataDxfId="30">
      <calculatedColumnFormula>IF(H29&gt;0,H29/D29,0)</calculatedColumnFormula>
    </tableColumn>
  </tableColumns>
  <tableStyleInfo name="Estilo de tabla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E97EF5A-9D88-4A81-99FC-5787A6A603D2}" name="Tabla1895" displayName="Tabla1895" ref="A28:J31" totalsRowShown="0" headerRowDxfId="29" dataDxfId="27" headerRowBorderDxfId="28" tableBorderDxfId="26" totalsRowBorderDxfId="25">
  <tableColumns count="10">
    <tableColumn id="1" xr3:uid="{BB5E44CC-FB34-4A91-B3E7-FAF15C810EE3}" name="Producto" dataDxfId="24"/>
    <tableColumn id="2" xr3:uid="{32F4474B-15F9-49AB-8E99-AC7DC746AF01}" name="Indicador" dataDxfId="23"/>
    <tableColumn id="3" xr3:uid="{B6145DE3-4AA5-442D-95D7-BE4FA9F9FA5C}" name="Física_x000a_(A)" dataDxfId="22"/>
    <tableColumn id="4" xr3:uid="{FEADFB6A-E3F1-49DA-8706-E4053148A2D1}" name="Financiera_x000a_(B)" dataDxfId="21"/>
    <tableColumn id="9" xr3:uid="{CCC66A1F-E1CE-4BAB-88F5-E90275DC4029}" name="Física_x000a_(C)" dataDxfId="20"/>
    <tableColumn id="10" xr3:uid="{D46D3C57-7BC0-477E-A31B-D1847717C889}" name="Financiera_x000a_(D)" dataDxfId="19"/>
    <tableColumn id="5" xr3:uid="{80167F09-751C-4FD1-8BB7-97E089B10363}" name="Física _x000a_(E)" dataDxfId="18"/>
    <tableColumn id="6" xr3:uid="{C7329D91-4823-4A6A-9E30-7302BF92088E}" name="Financiera _x000a_ (F)" dataDxfId="17" dataCellStyle="Moneda"/>
    <tableColumn id="7" xr3:uid="{B8033C4C-30E5-4592-AA0E-CA9D717DBD7E}" name="Física _x000a_(%)_x000a_ G=E/C" dataDxfId="16">
      <calculatedColumnFormula>IF(G29&gt;0,G29/C29,0)</calculatedColumnFormula>
    </tableColumn>
    <tableColumn id="8" xr3:uid="{A29FA67A-9F72-4E0E-AC54-A641337FF08F}" name="Financiero _x000a_(%) _x000a_H=F/D" dataDxfId="15">
      <calculatedColumnFormula>IF(H29&gt;0,H29/D29,0)</calculatedColumnFormula>
    </tableColumn>
  </tableColumns>
  <tableStyleInfo name="Estilo de tabla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464DBA5A-C9BB-4ACF-A8F0-3E408B7D459F}" name="Tabla189510" displayName="Tabla189510" ref="A28:J29" totalsRowShown="0" headerRowDxfId="14" dataDxfId="12" headerRowBorderDxfId="13" tableBorderDxfId="11" totalsRowBorderDxfId="10">
  <tableColumns count="10">
    <tableColumn id="1" xr3:uid="{67D90CB9-F2F0-4E5E-B3CC-39A347FAEAB5}" name="Producto" dataDxfId="9"/>
    <tableColumn id="2" xr3:uid="{7FD90A89-AC9F-4E5A-8107-74EAEE407A3C}" name="Indicador" dataDxfId="8"/>
    <tableColumn id="3" xr3:uid="{3A71F8EB-7180-4B83-81C4-2173E44021A3}" name="Física_x000a_(A)" dataDxfId="7"/>
    <tableColumn id="4" xr3:uid="{52B2635A-F378-4DD2-85EC-3A45F782CE66}" name="Financiera_x000a_(B)" dataDxfId="6"/>
    <tableColumn id="9" xr3:uid="{10C100EB-4739-434E-A571-2E5C66087A2B}" name="Física_x000a_(C)" dataDxfId="5"/>
    <tableColumn id="10" xr3:uid="{B7164C45-B44F-491F-BD28-5EFC36AD29F0}" name="Financiera_x000a_(D)" dataDxfId="4"/>
    <tableColumn id="5" xr3:uid="{EB4AD68A-FBD2-4C11-A2F0-A76E656BA827}" name="Física _x000a_(E)" dataDxfId="3"/>
    <tableColumn id="6" xr3:uid="{B7DB0DAC-B3AD-4F97-B78C-B3054E73EA8F}" name="Financiera _x000a_ (F)" dataDxfId="2" dataCellStyle="Moneda"/>
    <tableColumn id="7" xr3:uid="{69D39967-DBAC-4723-AE65-811714B045FD}" name="Física _x000a_(%)_x000a_ G=E/C" dataDxfId="1">
      <calculatedColumnFormula>IF(G29&gt;0,G29/C29,0)</calculatedColumnFormula>
    </tableColumn>
    <tableColumn id="8" xr3:uid="{E48DAAF2-2580-4B8B-95FF-E0E75FE7144C}" name="Financiero _x000a_(%) _x000a_H=F/D" dataDxfId="0">
      <calculatedColumnFormula>IF(H29&gt;0,H29/D29,0)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479C-993B-4588-8475-DCAAD29F6444}">
  <dimension ref="A1:L130"/>
  <sheetViews>
    <sheetView tabSelected="1" view="pageBreakPreview" topLeftCell="A78" zoomScale="60" zoomScaleNormal="90" workbookViewId="0">
      <selection activeCell="K14" sqref="K14"/>
    </sheetView>
  </sheetViews>
  <sheetFormatPr baseColWidth="10" defaultColWidth="11.42578125" defaultRowHeight="15" x14ac:dyDescent="0.25"/>
  <cols>
    <col min="1" max="1" width="31.42578125" style="6" customWidth="1"/>
    <col min="2" max="2" width="15.7109375" style="6" customWidth="1"/>
    <col min="3" max="10" width="12.7109375" style="6" customWidth="1"/>
    <col min="11" max="11" width="11.42578125" style="6"/>
    <col min="12" max="12" width="12.85546875" bestFit="1" customWidth="1"/>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8.75" customHeight="1" x14ac:dyDescent="0.25">
      <c r="A6" s="65" t="s">
        <v>144</v>
      </c>
      <c r="B6" s="66"/>
      <c r="C6" s="66"/>
      <c r="D6" s="66"/>
      <c r="E6" s="66"/>
      <c r="F6" s="66"/>
      <c r="G6" s="66"/>
      <c r="H6" s="66"/>
      <c r="I6" s="66"/>
      <c r="J6" s="67"/>
      <c r="K6" s="1"/>
    </row>
    <row r="7" spans="1:11" ht="18.75" customHeight="1" x14ac:dyDescent="0.25">
      <c r="A7" s="74" t="s">
        <v>5</v>
      </c>
      <c r="B7" s="75"/>
      <c r="C7" s="75"/>
      <c r="D7" s="75"/>
      <c r="E7" s="75"/>
      <c r="F7" s="75"/>
      <c r="G7" s="75"/>
      <c r="H7" s="75"/>
      <c r="I7" s="75"/>
      <c r="J7" s="76"/>
      <c r="K7" s="1"/>
    </row>
    <row r="8" spans="1:11" ht="17.25" customHeight="1" x14ac:dyDescent="0.25">
      <c r="A8" s="4" t="s">
        <v>6</v>
      </c>
      <c r="B8" s="106" t="s">
        <v>63</v>
      </c>
      <c r="C8" s="107"/>
      <c r="D8" s="107"/>
      <c r="E8" s="107"/>
      <c r="F8" s="107"/>
      <c r="G8" s="107"/>
      <c r="H8" s="107"/>
      <c r="I8" s="107"/>
      <c r="J8" s="108"/>
      <c r="K8" s="1"/>
    </row>
    <row r="9" spans="1:11" ht="17.25" customHeight="1" x14ac:dyDescent="0.25">
      <c r="A9" s="23" t="s">
        <v>35</v>
      </c>
      <c r="B9" s="106" t="s">
        <v>64</v>
      </c>
      <c r="C9" s="107"/>
      <c r="D9" s="107"/>
      <c r="E9" s="107"/>
      <c r="F9" s="107"/>
      <c r="G9" s="107"/>
      <c r="H9" s="107"/>
      <c r="I9" s="107"/>
      <c r="J9" s="108"/>
      <c r="K9" s="1"/>
    </row>
    <row r="10" spans="1:11" ht="17.2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0.7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0.75"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2" ht="15.75" x14ac:dyDescent="0.25">
      <c r="A17" s="65" t="s">
        <v>13</v>
      </c>
      <c r="B17" s="66"/>
      <c r="C17" s="66"/>
      <c r="D17" s="66"/>
      <c r="E17" s="66"/>
      <c r="F17" s="66"/>
      <c r="G17" s="66"/>
      <c r="H17" s="66"/>
      <c r="I17" s="66"/>
      <c r="J17" s="67"/>
    </row>
    <row r="18" spans="1:12" ht="26.25" customHeight="1" x14ac:dyDescent="0.25">
      <c r="A18" s="4" t="s">
        <v>14</v>
      </c>
      <c r="B18" s="77" t="s">
        <v>52</v>
      </c>
      <c r="C18" s="77"/>
      <c r="D18" s="77"/>
      <c r="E18" s="77"/>
      <c r="F18" s="77"/>
      <c r="G18" s="77"/>
      <c r="H18" s="77"/>
      <c r="I18" s="77"/>
      <c r="J18" s="78"/>
    </row>
    <row r="19" spans="1:12" ht="26.25" customHeight="1" x14ac:dyDescent="0.25">
      <c r="A19" s="9" t="s">
        <v>15</v>
      </c>
      <c r="B19" s="77" t="s">
        <v>53</v>
      </c>
      <c r="C19" s="77"/>
      <c r="D19" s="77"/>
      <c r="E19" s="77"/>
      <c r="F19" s="77"/>
      <c r="G19" s="77"/>
      <c r="H19" s="77"/>
      <c r="I19" s="77"/>
      <c r="J19" s="78"/>
    </row>
    <row r="20" spans="1:12" ht="26.25" customHeight="1" x14ac:dyDescent="0.25">
      <c r="A20" s="9" t="s">
        <v>16</v>
      </c>
      <c r="B20" s="77" t="s">
        <v>54</v>
      </c>
      <c r="C20" s="77"/>
      <c r="D20" s="77"/>
      <c r="E20" s="77"/>
      <c r="F20" s="77"/>
      <c r="G20" s="77"/>
      <c r="H20" s="77"/>
      <c r="I20" s="77"/>
      <c r="J20" s="78"/>
    </row>
    <row r="21" spans="1:12" ht="35.25" customHeight="1" x14ac:dyDescent="0.25">
      <c r="A21" s="9" t="s">
        <v>37</v>
      </c>
      <c r="B21" s="77" t="s">
        <v>133</v>
      </c>
      <c r="C21" s="77"/>
      <c r="D21" s="77"/>
      <c r="E21" s="77"/>
      <c r="F21" s="77"/>
      <c r="G21" s="77"/>
      <c r="H21" s="77"/>
      <c r="I21" s="77"/>
      <c r="J21" s="78"/>
      <c r="K21" s="1"/>
    </row>
    <row r="22" spans="1:12" ht="15.75" x14ac:dyDescent="0.25">
      <c r="A22" s="65" t="s">
        <v>17</v>
      </c>
      <c r="B22" s="66"/>
      <c r="C22" s="66"/>
      <c r="D22" s="66"/>
      <c r="E22" s="66"/>
      <c r="F22" s="66"/>
      <c r="G22" s="66"/>
      <c r="H22" s="66"/>
      <c r="I22" s="66"/>
      <c r="J22" s="67"/>
    </row>
    <row r="23" spans="1:12" ht="15.75" x14ac:dyDescent="0.25">
      <c r="A23" s="74" t="s">
        <v>18</v>
      </c>
      <c r="B23" s="75"/>
      <c r="C23" s="75"/>
      <c r="D23" s="75"/>
      <c r="E23" s="75"/>
      <c r="F23" s="75"/>
      <c r="G23" s="75"/>
      <c r="H23" s="75"/>
      <c r="I23" s="75"/>
      <c r="J23" s="76"/>
      <c r="K23" s="1"/>
    </row>
    <row r="24" spans="1:12" ht="15" customHeight="1" x14ac:dyDescent="0.25">
      <c r="A24" s="84" t="s">
        <v>19</v>
      </c>
      <c r="B24" s="85"/>
      <c r="C24" s="86" t="s">
        <v>20</v>
      </c>
      <c r="D24" s="88"/>
      <c r="E24" s="88"/>
      <c r="F24" s="88" t="s">
        <v>21</v>
      </c>
      <c r="G24" s="88"/>
      <c r="H24" s="85"/>
      <c r="I24" s="86" t="s">
        <v>22</v>
      </c>
      <c r="J24" s="87"/>
    </row>
    <row r="25" spans="1:12" x14ac:dyDescent="0.25">
      <c r="A25" s="79">
        <f>SUM(D29:D38)</f>
        <v>206881172</v>
      </c>
      <c r="B25" s="80"/>
      <c r="C25" s="62"/>
      <c r="D25" s="63"/>
      <c r="E25" s="64"/>
      <c r="F25" s="62"/>
      <c r="G25" s="63"/>
      <c r="H25" s="64"/>
      <c r="I25" s="81">
        <f>IF(G25&gt;0,G25/C25,0)</f>
        <v>0</v>
      </c>
      <c r="J25" s="82"/>
    </row>
    <row r="26" spans="1:12" ht="15.75" x14ac:dyDescent="0.25">
      <c r="A26" s="74" t="s">
        <v>23</v>
      </c>
      <c r="B26" s="75"/>
      <c r="C26" s="75"/>
      <c r="D26" s="75"/>
      <c r="E26" s="75"/>
      <c r="F26" s="75"/>
      <c r="G26" s="75"/>
      <c r="H26" s="75"/>
      <c r="I26" s="75"/>
      <c r="J26" s="76"/>
      <c r="K26" s="1"/>
    </row>
    <row r="27" spans="1:12" x14ac:dyDescent="0.25">
      <c r="A27" s="5"/>
      <c r="B27"/>
      <c r="C27" s="59" t="s">
        <v>50</v>
      </c>
      <c r="D27" s="60"/>
      <c r="E27" s="59" t="s">
        <v>48</v>
      </c>
      <c r="F27" s="60"/>
      <c r="G27" s="59" t="s">
        <v>49</v>
      </c>
      <c r="H27" s="59"/>
      <c r="I27" s="59" t="s">
        <v>24</v>
      </c>
      <c r="J27" s="61"/>
    </row>
    <row r="28" spans="1:12" ht="38.25" x14ac:dyDescent="0.25">
      <c r="A28" s="10" t="s">
        <v>25</v>
      </c>
      <c r="B28" s="11" t="s">
        <v>26</v>
      </c>
      <c r="C28" s="11" t="s">
        <v>38</v>
      </c>
      <c r="D28" s="11" t="s">
        <v>39</v>
      </c>
      <c r="E28" s="11" t="s">
        <v>42</v>
      </c>
      <c r="F28" s="11" t="s">
        <v>43</v>
      </c>
      <c r="G28" s="11" t="s">
        <v>44</v>
      </c>
      <c r="H28" s="11" t="s">
        <v>45</v>
      </c>
      <c r="I28" s="11" t="s">
        <v>46</v>
      </c>
      <c r="J28" s="12" t="s">
        <v>47</v>
      </c>
      <c r="L28" s="43"/>
    </row>
    <row r="29" spans="1:12" ht="36" x14ac:dyDescent="0.25">
      <c r="A29" s="57" t="s">
        <v>145</v>
      </c>
      <c r="B29" s="37" t="s">
        <v>69</v>
      </c>
      <c r="C29" s="13">
        <v>793208</v>
      </c>
      <c r="D29" s="52">
        <v>12935717</v>
      </c>
      <c r="E29" s="13">
        <v>243652</v>
      </c>
      <c r="F29" s="40">
        <v>3880715</v>
      </c>
      <c r="G29" s="14">
        <v>250207</v>
      </c>
      <c r="H29" s="40">
        <v>3280800.76</v>
      </c>
      <c r="I29" s="15">
        <f>IF(G29&gt;0,G29/C29,0)</f>
        <v>0.31543680850420064</v>
      </c>
      <c r="J29" s="16">
        <f>IF(H29&gt;0,H29/Tabla1[[#This Row],[Financiera
(B)]],0)</f>
        <v>0.25362341801386035</v>
      </c>
    </row>
    <row r="30" spans="1:12" ht="36" x14ac:dyDescent="0.25">
      <c r="A30" s="44" t="s">
        <v>146</v>
      </c>
      <c r="B30" s="38" t="s">
        <v>69</v>
      </c>
      <c r="C30" s="28">
        <v>626528</v>
      </c>
      <c r="D30" s="46">
        <v>16269399</v>
      </c>
      <c r="E30" s="13">
        <v>161526.72</v>
      </c>
      <c r="F30" s="40">
        <v>4880820</v>
      </c>
      <c r="G30" s="29">
        <v>165099</v>
      </c>
      <c r="H30" s="40">
        <v>3482651.84</v>
      </c>
      <c r="I30" s="30">
        <f t="shared" ref="I30:I31" si="0">IF(G30&gt;0,G30/C30,0)</f>
        <v>0.26351416058021349</v>
      </c>
      <c r="J30" s="16">
        <f>IF(H30&gt;0,H30/Tabla1[[#This Row],[Financiera
(B)]],0)</f>
        <v>0.21406149299061383</v>
      </c>
    </row>
    <row r="31" spans="1:12" ht="36" x14ac:dyDescent="0.25">
      <c r="A31" s="44" t="s">
        <v>147</v>
      </c>
      <c r="B31" s="38" t="s">
        <v>69</v>
      </c>
      <c r="C31" s="28">
        <v>600853</v>
      </c>
      <c r="D31" s="46">
        <v>11940707</v>
      </c>
      <c r="E31" s="13">
        <v>159572.72</v>
      </c>
      <c r="F31" s="40">
        <v>3582212</v>
      </c>
      <c r="G31" s="29">
        <v>176271</v>
      </c>
      <c r="H31" s="40">
        <v>3385770.98</v>
      </c>
      <c r="I31" s="30">
        <f t="shared" si="0"/>
        <v>0.29336792859484767</v>
      </c>
      <c r="J31" s="16">
        <f>IF(H31&gt;0,H31/Tabla1[[#This Row],[Financiera
(B)]],0)</f>
        <v>0.28354861902230749</v>
      </c>
    </row>
    <row r="32" spans="1:12" ht="36" x14ac:dyDescent="0.25">
      <c r="A32" s="32" t="s">
        <v>148</v>
      </c>
      <c r="B32" s="38" t="s">
        <v>69</v>
      </c>
      <c r="C32" s="45">
        <v>1041095</v>
      </c>
      <c r="D32" s="46">
        <v>25409703</v>
      </c>
      <c r="E32" s="13">
        <v>275302</v>
      </c>
      <c r="F32" s="40">
        <v>7622911</v>
      </c>
      <c r="G32" s="47">
        <v>413151</v>
      </c>
      <c r="H32" s="40">
        <v>8167047.3499999996</v>
      </c>
      <c r="I32" s="48">
        <f>IF(G32&gt;0,G32/C32,0)</f>
        <v>0.39684274729971808</v>
      </c>
      <c r="J32" s="16">
        <f>IF(H32&gt;0,H32/Tabla1[[#This Row],[Financiera
(B)]],0)</f>
        <v>0.32141451436878266</v>
      </c>
    </row>
    <row r="33" spans="1:11" ht="36" x14ac:dyDescent="0.25">
      <c r="A33" s="32" t="s">
        <v>149</v>
      </c>
      <c r="B33" s="38" t="s">
        <v>69</v>
      </c>
      <c r="C33" s="28">
        <v>715090</v>
      </c>
      <c r="D33" s="46">
        <v>19331113</v>
      </c>
      <c r="E33" s="13">
        <v>201426</v>
      </c>
      <c r="F33" s="40">
        <v>5799334</v>
      </c>
      <c r="G33" s="29">
        <v>241895</v>
      </c>
      <c r="H33" s="40">
        <v>5914436.4800000004</v>
      </c>
      <c r="I33" s="30">
        <f t="shared" ref="I33:I34" si="1">IF(G33&gt;0,G33/C33,0)</f>
        <v>0.33827210560908416</v>
      </c>
      <c r="J33" s="16">
        <f>IF(H33&gt;0,H33/Tabla1[[#This Row],[Financiera
(B)]],0)</f>
        <v>0.3059542655407374</v>
      </c>
    </row>
    <row r="34" spans="1:11" ht="36" x14ac:dyDescent="0.25">
      <c r="A34" s="32" t="s">
        <v>150</v>
      </c>
      <c r="B34" s="38" t="s">
        <v>69</v>
      </c>
      <c r="C34" s="28">
        <v>583275</v>
      </c>
      <c r="D34" s="46">
        <v>15157353</v>
      </c>
      <c r="E34" s="13">
        <v>152946</v>
      </c>
      <c r="F34" s="40">
        <v>4547206</v>
      </c>
      <c r="G34" s="29">
        <v>180257</v>
      </c>
      <c r="H34" s="40">
        <v>4539452.2</v>
      </c>
      <c r="I34" s="30">
        <f t="shared" si="1"/>
        <v>0.30904290429042902</v>
      </c>
      <c r="J34" s="16">
        <f>IF(H34&gt;0,H34/Tabla1[[#This Row],[Financiera
(B)]],0)</f>
        <v>0.2994884528980753</v>
      </c>
    </row>
    <row r="35" spans="1:11" ht="36" x14ac:dyDescent="0.25">
      <c r="A35" s="32" t="s">
        <v>109</v>
      </c>
      <c r="B35" s="38" t="s">
        <v>69</v>
      </c>
      <c r="C35" s="28">
        <v>566932</v>
      </c>
      <c r="D35" s="46">
        <v>20364471</v>
      </c>
      <c r="E35" s="13">
        <v>155479.67999999999</v>
      </c>
      <c r="F35" s="40">
        <v>6109341</v>
      </c>
      <c r="G35" s="29">
        <v>128362</v>
      </c>
      <c r="H35" s="40">
        <v>0</v>
      </c>
      <c r="I35" s="30">
        <f t="shared" ref="I35:I36" si="2">IF(G35&gt;0,G35/C35,0)</f>
        <v>0.22641516090113101</v>
      </c>
      <c r="J35" s="16">
        <f>IF(H35&gt;0,H35/Tabla1[[#This Row],[Financiera
(B)]],0)</f>
        <v>0</v>
      </c>
    </row>
    <row r="36" spans="1:11" ht="36" x14ac:dyDescent="0.25">
      <c r="A36" s="32" t="s">
        <v>151</v>
      </c>
      <c r="B36" s="38" t="s">
        <v>69</v>
      </c>
      <c r="C36" s="28">
        <v>746035</v>
      </c>
      <c r="D36" s="46">
        <v>15597580</v>
      </c>
      <c r="E36" s="13">
        <v>210924</v>
      </c>
      <c r="F36" s="40">
        <v>4679274</v>
      </c>
      <c r="G36" s="29">
        <v>254808</v>
      </c>
      <c r="H36" s="40">
        <v>4162649.5</v>
      </c>
      <c r="I36" s="30">
        <f t="shared" si="2"/>
        <v>0.341549659198295</v>
      </c>
      <c r="J36" s="16">
        <f>IF(H36&gt;0,H36/Tabla1[[#This Row],[Financiera
(B)]],0)</f>
        <v>0.26687790670091127</v>
      </c>
    </row>
    <row r="37" spans="1:11" ht="36" x14ac:dyDescent="0.25">
      <c r="A37" s="32" t="s">
        <v>110</v>
      </c>
      <c r="B37" s="38" t="s">
        <v>69</v>
      </c>
      <c r="C37" s="28">
        <v>450186</v>
      </c>
      <c r="D37" s="46">
        <v>20714471</v>
      </c>
      <c r="E37" s="13">
        <v>119464</v>
      </c>
      <c r="F37" s="40">
        <v>6214341</v>
      </c>
      <c r="G37" s="29">
        <v>126551</v>
      </c>
      <c r="H37" s="40">
        <v>5908015.6399999997</v>
      </c>
      <c r="I37" s="30">
        <f>IF(G37&gt;0,G37/C37,0)</f>
        <v>0.2811082530331907</v>
      </c>
      <c r="J37" s="16">
        <f>IF(H37&gt;0,H37/Tabla1[[#This Row],[Financiera
(B)]],0)</f>
        <v>0.28521199696579264</v>
      </c>
    </row>
    <row r="38" spans="1:11" ht="36" x14ac:dyDescent="0.25">
      <c r="A38" s="33" t="s">
        <v>111</v>
      </c>
      <c r="B38" s="39" t="s">
        <v>69</v>
      </c>
      <c r="C38" s="17">
        <v>3095226</v>
      </c>
      <c r="D38" s="53">
        <v>49160658</v>
      </c>
      <c r="E38" s="17">
        <v>781596</v>
      </c>
      <c r="F38" s="40">
        <v>14748197</v>
      </c>
      <c r="G38" s="18">
        <v>815161</v>
      </c>
      <c r="H38" s="40">
        <v>15431613.439999999</v>
      </c>
      <c r="I38" s="15">
        <f>IF(G38&gt;0,G38/C38,0)</f>
        <v>0.26336073682503314</v>
      </c>
      <c r="J38" s="16">
        <f>IF(H38&gt;0,H38/Tabla1[[#This Row],[Financiera
(B)]],0)</f>
        <v>0.31390168618166175</v>
      </c>
    </row>
    <row r="39" spans="1:11" ht="15.75" x14ac:dyDescent="0.25">
      <c r="A39" s="65" t="s">
        <v>27</v>
      </c>
      <c r="B39" s="66"/>
      <c r="C39" s="66"/>
      <c r="D39" s="66"/>
      <c r="E39" s="66"/>
      <c r="F39" s="66"/>
      <c r="G39" s="66"/>
      <c r="H39" s="66"/>
      <c r="I39" s="66"/>
      <c r="J39" s="67"/>
    </row>
    <row r="40" spans="1:11" ht="15.75" x14ac:dyDescent="0.25">
      <c r="A40" s="74" t="s">
        <v>28</v>
      </c>
      <c r="B40" s="75"/>
      <c r="C40" s="75"/>
      <c r="D40" s="75"/>
      <c r="E40" s="75"/>
      <c r="F40" s="75"/>
      <c r="G40" s="75"/>
      <c r="H40" s="75"/>
      <c r="I40" s="75"/>
      <c r="J40" s="76"/>
      <c r="K40" s="1"/>
    </row>
    <row r="41" spans="1:11" ht="30" customHeight="1" x14ac:dyDescent="0.25">
      <c r="A41" s="19" t="s">
        <v>29</v>
      </c>
      <c r="B41" s="77" t="s">
        <v>145</v>
      </c>
      <c r="C41" s="77"/>
      <c r="D41" s="77"/>
      <c r="E41" s="77"/>
      <c r="F41" s="77"/>
      <c r="G41" s="77"/>
      <c r="H41" s="77"/>
      <c r="I41" s="77"/>
      <c r="J41" s="78"/>
    </row>
    <row r="42" spans="1:11" ht="85.5" customHeight="1" x14ac:dyDescent="0.25">
      <c r="A42" s="19" t="s">
        <v>30</v>
      </c>
      <c r="B42" s="77" t="s">
        <v>71</v>
      </c>
      <c r="C42" s="77"/>
      <c r="D42" s="77"/>
      <c r="E42" s="77"/>
      <c r="F42" s="77"/>
      <c r="G42" s="77"/>
      <c r="H42" s="77"/>
      <c r="I42" s="77"/>
      <c r="J42" s="78"/>
    </row>
    <row r="43" spans="1:11" ht="100.5" customHeight="1" x14ac:dyDescent="0.25">
      <c r="A43" s="19" t="s">
        <v>31</v>
      </c>
      <c r="B43" s="77" t="s">
        <v>168</v>
      </c>
      <c r="C43" s="77"/>
      <c r="D43" s="77"/>
      <c r="E43" s="77"/>
      <c r="F43" s="77"/>
      <c r="G43" s="77"/>
      <c r="H43" s="77"/>
      <c r="I43" s="77"/>
      <c r="J43" s="78"/>
    </row>
    <row r="44" spans="1:11" ht="102" customHeight="1" x14ac:dyDescent="0.25">
      <c r="A44" s="19" t="s">
        <v>32</v>
      </c>
      <c r="B44" s="77" t="s">
        <v>170</v>
      </c>
      <c r="C44" s="77"/>
      <c r="D44" s="77"/>
      <c r="E44" s="77"/>
      <c r="F44" s="77"/>
      <c r="G44" s="77"/>
      <c r="H44" s="77"/>
      <c r="I44" s="77"/>
      <c r="J44" s="78"/>
    </row>
    <row r="45" spans="1:11" ht="15.75" x14ac:dyDescent="0.25">
      <c r="A45" s="65" t="s">
        <v>33</v>
      </c>
      <c r="B45" s="66"/>
      <c r="C45" s="66"/>
      <c r="D45" s="66"/>
      <c r="E45" s="66"/>
      <c r="F45" s="66"/>
      <c r="G45" s="66"/>
      <c r="H45" s="66"/>
      <c r="I45" s="66"/>
      <c r="J45" s="67"/>
    </row>
    <row r="46" spans="1:11" ht="15.75" x14ac:dyDescent="0.25">
      <c r="A46" s="68" t="s">
        <v>34</v>
      </c>
      <c r="B46" s="69"/>
      <c r="C46" s="69"/>
      <c r="D46" s="69"/>
      <c r="E46" s="69"/>
      <c r="F46" s="69"/>
      <c r="G46" s="69"/>
      <c r="H46" s="69"/>
      <c r="I46" s="69"/>
      <c r="J46" s="70"/>
      <c r="K46" s="1"/>
    </row>
    <row r="47" spans="1:11" ht="27.75" customHeight="1" x14ac:dyDescent="0.25">
      <c r="A47" s="71" t="s">
        <v>40</v>
      </c>
      <c r="B47" s="72"/>
      <c r="C47" s="72"/>
      <c r="D47" s="72"/>
      <c r="E47" s="72"/>
      <c r="F47" s="72"/>
      <c r="G47" s="72"/>
      <c r="H47" s="72"/>
      <c r="I47" s="72"/>
      <c r="J47" s="73"/>
    </row>
    <row r="48" spans="1:11" ht="27.75" customHeight="1" x14ac:dyDescent="0.25">
      <c r="A48" s="65" t="s">
        <v>27</v>
      </c>
      <c r="B48" s="66"/>
      <c r="C48" s="66"/>
      <c r="D48" s="66"/>
      <c r="E48" s="66"/>
      <c r="F48" s="66"/>
      <c r="G48" s="66"/>
      <c r="H48" s="66"/>
      <c r="I48" s="66"/>
      <c r="J48" s="67"/>
    </row>
    <row r="49" spans="1:10" ht="27.75" customHeight="1" x14ac:dyDescent="0.25">
      <c r="A49" s="74" t="s">
        <v>28</v>
      </c>
      <c r="B49" s="75"/>
      <c r="C49" s="75"/>
      <c r="D49" s="75"/>
      <c r="E49" s="75"/>
      <c r="F49" s="75"/>
      <c r="G49" s="75"/>
      <c r="H49" s="75"/>
      <c r="I49" s="75"/>
      <c r="J49" s="76"/>
    </row>
    <row r="50" spans="1:10" ht="27.75" customHeight="1" x14ac:dyDescent="0.25">
      <c r="A50" s="19" t="s">
        <v>29</v>
      </c>
      <c r="B50" s="77" t="s">
        <v>146</v>
      </c>
      <c r="C50" s="77"/>
      <c r="D50" s="77"/>
      <c r="E50" s="77"/>
      <c r="F50" s="77"/>
      <c r="G50" s="77"/>
      <c r="H50" s="77"/>
      <c r="I50" s="77"/>
      <c r="J50" s="78"/>
    </row>
    <row r="51" spans="1:10" ht="83.25" customHeight="1" x14ac:dyDescent="0.25">
      <c r="A51" s="19" t="s">
        <v>30</v>
      </c>
      <c r="B51" s="77" t="s">
        <v>71</v>
      </c>
      <c r="C51" s="77"/>
      <c r="D51" s="77"/>
      <c r="E51" s="77"/>
      <c r="F51" s="77"/>
      <c r="G51" s="77"/>
      <c r="H51" s="77"/>
      <c r="I51" s="77"/>
      <c r="J51" s="78"/>
    </row>
    <row r="52" spans="1:10" ht="97.5" customHeight="1" x14ac:dyDescent="0.25">
      <c r="A52" s="19" t="s">
        <v>31</v>
      </c>
      <c r="B52" s="77" t="s">
        <v>169</v>
      </c>
      <c r="C52" s="77"/>
      <c r="D52" s="77"/>
      <c r="E52" s="77"/>
      <c r="F52" s="77"/>
      <c r="G52" s="77"/>
      <c r="H52" s="77"/>
      <c r="I52" s="77"/>
      <c r="J52" s="78"/>
    </row>
    <row r="53" spans="1:10" ht="104.25" customHeight="1" x14ac:dyDescent="0.25">
      <c r="A53" s="19" t="s">
        <v>32</v>
      </c>
      <c r="B53" s="77" t="s">
        <v>171</v>
      </c>
      <c r="C53" s="77"/>
      <c r="D53" s="77"/>
      <c r="E53" s="77"/>
      <c r="F53" s="77"/>
      <c r="G53" s="77"/>
      <c r="H53" s="77"/>
      <c r="I53" s="77"/>
      <c r="J53" s="78"/>
    </row>
    <row r="54" spans="1:10" ht="27.75" customHeight="1" x14ac:dyDescent="0.25">
      <c r="A54" s="65" t="s">
        <v>33</v>
      </c>
      <c r="B54" s="66"/>
      <c r="C54" s="66"/>
      <c r="D54" s="66"/>
      <c r="E54" s="66"/>
      <c r="F54" s="66"/>
      <c r="G54" s="66"/>
      <c r="H54" s="66"/>
      <c r="I54" s="66"/>
      <c r="J54" s="67"/>
    </row>
    <row r="55" spans="1:10" ht="27.75" customHeight="1" x14ac:dyDescent="0.25">
      <c r="A55" s="68" t="s">
        <v>34</v>
      </c>
      <c r="B55" s="69"/>
      <c r="C55" s="69"/>
      <c r="D55" s="69"/>
      <c r="E55" s="69"/>
      <c r="F55" s="69"/>
      <c r="G55" s="69"/>
      <c r="H55" s="69"/>
      <c r="I55" s="69"/>
      <c r="J55" s="70"/>
    </row>
    <row r="56" spans="1:10" ht="27.75" customHeight="1" x14ac:dyDescent="0.25">
      <c r="A56" s="71" t="s">
        <v>40</v>
      </c>
      <c r="B56" s="72"/>
      <c r="C56" s="72"/>
      <c r="D56" s="72"/>
      <c r="E56" s="72"/>
      <c r="F56" s="72"/>
      <c r="G56" s="72"/>
      <c r="H56" s="72"/>
      <c r="I56" s="72"/>
      <c r="J56" s="73"/>
    </row>
    <row r="57" spans="1:10" ht="27.75" customHeight="1" x14ac:dyDescent="0.25">
      <c r="A57" s="65" t="s">
        <v>27</v>
      </c>
      <c r="B57" s="66"/>
      <c r="C57" s="66"/>
      <c r="D57" s="66"/>
      <c r="E57" s="66"/>
      <c r="F57" s="66"/>
      <c r="G57" s="66"/>
      <c r="H57" s="66"/>
      <c r="I57" s="66"/>
      <c r="J57" s="67"/>
    </row>
    <row r="58" spans="1:10" ht="27.75" customHeight="1" x14ac:dyDescent="0.25">
      <c r="A58" s="74" t="s">
        <v>28</v>
      </c>
      <c r="B58" s="75"/>
      <c r="C58" s="75"/>
      <c r="D58" s="75"/>
      <c r="E58" s="75"/>
      <c r="F58" s="75"/>
      <c r="G58" s="75"/>
      <c r="H58" s="75"/>
      <c r="I58" s="75"/>
      <c r="J58" s="76"/>
    </row>
    <row r="59" spans="1:10" ht="27.75" customHeight="1" x14ac:dyDescent="0.25">
      <c r="A59" s="19" t="s">
        <v>29</v>
      </c>
      <c r="B59" s="77" t="s">
        <v>147</v>
      </c>
      <c r="C59" s="77"/>
      <c r="D59" s="77"/>
      <c r="E59" s="77"/>
      <c r="F59" s="77"/>
      <c r="G59" s="77"/>
      <c r="H59" s="77"/>
      <c r="I59" s="77"/>
      <c r="J59" s="78"/>
    </row>
    <row r="60" spans="1:10" ht="85.5" customHeight="1" x14ac:dyDescent="0.25">
      <c r="A60" s="19" t="s">
        <v>30</v>
      </c>
      <c r="B60" s="77" t="s">
        <v>71</v>
      </c>
      <c r="C60" s="77"/>
      <c r="D60" s="77"/>
      <c r="E60" s="77"/>
      <c r="F60" s="77"/>
      <c r="G60" s="77"/>
      <c r="H60" s="77"/>
      <c r="I60" s="77"/>
      <c r="J60" s="78"/>
    </row>
    <row r="61" spans="1:10" ht="108" customHeight="1" x14ac:dyDescent="0.25">
      <c r="A61" s="19" t="s">
        <v>31</v>
      </c>
      <c r="B61" s="77" t="s">
        <v>172</v>
      </c>
      <c r="C61" s="77"/>
      <c r="D61" s="77"/>
      <c r="E61" s="77"/>
      <c r="F61" s="77"/>
      <c r="G61" s="77"/>
      <c r="H61" s="77"/>
      <c r="I61" s="77"/>
      <c r="J61" s="78"/>
    </row>
    <row r="62" spans="1:10" ht="117.75" customHeight="1" x14ac:dyDescent="0.25">
      <c r="A62" s="19" t="s">
        <v>32</v>
      </c>
      <c r="B62" s="77" t="s">
        <v>173</v>
      </c>
      <c r="C62" s="77"/>
      <c r="D62" s="77"/>
      <c r="E62" s="77"/>
      <c r="F62" s="77"/>
      <c r="G62" s="77"/>
      <c r="H62" s="77"/>
      <c r="I62" s="77"/>
      <c r="J62" s="78"/>
    </row>
    <row r="63" spans="1:10" ht="27.75" customHeight="1" x14ac:dyDescent="0.25">
      <c r="A63" s="65" t="s">
        <v>33</v>
      </c>
      <c r="B63" s="66"/>
      <c r="C63" s="66"/>
      <c r="D63" s="66"/>
      <c r="E63" s="66"/>
      <c r="F63" s="66"/>
      <c r="G63" s="66"/>
      <c r="H63" s="66"/>
      <c r="I63" s="66"/>
      <c r="J63" s="67"/>
    </row>
    <row r="64" spans="1:10" ht="27.75" customHeight="1" x14ac:dyDescent="0.25">
      <c r="A64" s="68" t="s">
        <v>34</v>
      </c>
      <c r="B64" s="69"/>
      <c r="C64" s="69"/>
      <c r="D64" s="69"/>
      <c r="E64" s="69"/>
      <c r="F64" s="69"/>
      <c r="G64" s="69"/>
      <c r="H64" s="69"/>
      <c r="I64" s="69"/>
      <c r="J64" s="70"/>
    </row>
    <row r="65" spans="1:10" ht="27.75" customHeight="1" x14ac:dyDescent="0.25">
      <c r="A65" s="71" t="s">
        <v>40</v>
      </c>
      <c r="B65" s="72"/>
      <c r="C65" s="72"/>
      <c r="D65" s="72"/>
      <c r="E65" s="72"/>
      <c r="F65" s="72"/>
      <c r="G65" s="72"/>
      <c r="H65" s="72"/>
      <c r="I65" s="72"/>
      <c r="J65" s="73"/>
    </row>
    <row r="66" spans="1:10" ht="27.75" customHeight="1" x14ac:dyDescent="0.25">
      <c r="A66" s="65" t="s">
        <v>27</v>
      </c>
      <c r="B66" s="66"/>
      <c r="C66" s="66"/>
      <c r="D66" s="66"/>
      <c r="E66" s="66"/>
      <c r="F66" s="66"/>
      <c r="G66" s="66"/>
      <c r="H66" s="66"/>
      <c r="I66" s="66"/>
      <c r="J66" s="67"/>
    </row>
    <row r="67" spans="1:10" ht="27.75" customHeight="1" x14ac:dyDescent="0.25">
      <c r="A67" s="74" t="s">
        <v>28</v>
      </c>
      <c r="B67" s="75"/>
      <c r="C67" s="75"/>
      <c r="D67" s="75"/>
      <c r="E67" s="75"/>
      <c r="F67" s="75"/>
      <c r="G67" s="75"/>
      <c r="H67" s="75"/>
      <c r="I67" s="75"/>
      <c r="J67" s="76"/>
    </row>
    <row r="68" spans="1:10" ht="27.75" customHeight="1" x14ac:dyDescent="0.25">
      <c r="A68" s="19" t="s">
        <v>29</v>
      </c>
      <c r="B68" s="77" t="s">
        <v>148</v>
      </c>
      <c r="C68" s="77"/>
      <c r="D68" s="77"/>
      <c r="E68" s="77"/>
      <c r="F68" s="77"/>
      <c r="G68" s="77"/>
      <c r="H68" s="77"/>
      <c r="I68" s="77"/>
      <c r="J68" s="78"/>
    </row>
    <row r="69" spans="1:10" ht="91.5" customHeight="1" x14ac:dyDescent="0.25">
      <c r="A69" s="19" t="s">
        <v>30</v>
      </c>
      <c r="B69" s="77" t="s">
        <v>71</v>
      </c>
      <c r="C69" s="77"/>
      <c r="D69" s="77"/>
      <c r="E69" s="77"/>
      <c r="F69" s="77"/>
      <c r="G69" s="77"/>
      <c r="H69" s="77"/>
      <c r="I69" s="77"/>
      <c r="J69" s="78"/>
    </row>
    <row r="70" spans="1:10" ht="93" customHeight="1" x14ac:dyDescent="0.25">
      <c r="A70" s="19" t="s">
        <v>31</v>
      </c>
      <c r="B70" s="77" t="s">
        <v>174</v>
      </c>
      <c r="C70" s="77"/>
      <c r="D70" s="77"/>
      <c r="E70" s="77"/>
      <c r="F70" s="77"/>
      <c r="G70" s="77"/>
      <c r="H70" s="77"/>
      <c r="I70" s="77"/>
      <c r="J70" s="78"/>
    </row>
    <row r="71" spans="1:10" ht="81.75" customHeight="1" x14ac:dyDescent="0.25">
      <c r="A71" s="19" t="s">
        <v>32</v>
      </c>
      <c r="B71" s="77" t="s">
        <v>175</v>
      </c>
      <c r="C71" s="77"/>
      <c r="D71" s="77"/>
      <c r="E71" s="77"/>
      <c r="F71" s="77"/>
      <c r="G71" s="77"/>
      <c r="H71" s="77"/>
      <c r="I71" s="77"/>
      <c r="J71" s="78"/>
    </row>
    <row r="72" spans="1:10" ht="27.75" customHeight="1" x14ac:dyDescent="0.25">
      <c r="A72" s="65" t="s">
        <v>33</v>
      </c>
      <c r="B72" s="66"/>
      <c r="C72" s="66"/>
      <c r="D72" s="66"/>
      <c r="E72" s="66"/>
      <c r="F72" s="66"/>
      <c r="G72" s="66"/>
      <c r="H72" s="66"/>
      <c r="I72" s="66"/>
      <c r="J72" s="67"/>
    </row>
    <row r="73" spans="1:10" ht="27.75" customHeight="1" x14ac:dyDescent="0.25">
      <c r="A73" s="68" t="s">
        <v>34</v>
      </c>
      <c r="B73" s="69"/>
      <c r="C73" s="69"/>
      <c r="D73" s="69"/>
      <c r="E73" s="69"/>
      <c r="F73" s="69"/>
      <c r="G73" s="69"/>
      <c r="H73" s="69"/>
      <c r="I73" s="69"/>
      <c r="J73" s="70"/>
    </row>
    <row r="74" spans="1:10" ht="27.75" customHeight="1" x14ac:dyDescent="0.25">
      <c r="A74" s="71" t="s">
        <v>40</v>
      </c>
      <c r="B74" s="72"/>
      <c r="C74" s="72"/>
      <c r="D74" s="72"/>
      <c r="E74" s="72"/>
      <c r="F74" s="72"/>
      <c r="G74" s="72"/>
      <c r="H74" s="72"/>
      <c r="I74" s="72"/>
      <c r="J74" s="73"/>
    </row>
    <row r="75" spans="1:10" ht="27.75" customHeight="1" x14ac:dyDescent="0.25">
      <c r="A75" s="65" t="s">
        <v>27</v>
      </c>
      <c r="B75" s="66"/>
      <c r="C75" s="66"/>
      <c r="D75" s="66"/>
      <c r="E75" s="66"/>
      <c r="F75" s="66"/>
      <c r="G75" s="66"/>
      <c r="H75" s="66"/>
      <c r="I75" s="66"/>
      <c r="J75" s="67"/>
    </row>
    <row r="76" spans="1:10" ht="27.75" customHeight="1" x14ac:dyDescent="0.25">
      <c r="A76" s="74" t="s">
        <v>28</v>
      </c>
      <c r="B76" s="75"/>
      <c r="C76" s="75"/>
      <c r="D76" s="75"/>
      <c r="E76" s="75"/>
      <c r="F76" s="75"/>
      <c r="G76" s="75"/>
      <c r="H76" s="75"/>
      <c r="I76" s="75"/>
      <c r="J76" s="76"/>
    </row>
    <row r="77" spans="1:10" ht="27.75" customHeight="1" x14ac:dyDescent="0.25">
      <c r="A77" s="19" t="s">
        <v>29</v>
      </c>
      <c r="B77" s="77" t="s">
        <v>149</v>
      </c>
      <c r="C77" s="77"/>
      <c r="D77" s="77"/>
      <c r="E77" s="77"/>
      <c r="F77" s="77"/>
      <c r="G77" s="77"/>
      <c r="H77" s="77"/>
      <c r="I77" s="77"/>
      <c r="J77" s="78"/>
    </row>
    <row r="78" spans="1:10" ht="84" customHeight="1" x14ac:dyDescent="0.25">
      <c r="A78" s="19" t="s">
        <v>30</v>
      </c>
      <c r="B78" s="77" t="s">
        <v>71</v>
      </c>
      <c r="C78" s="77"/>
      <c r="D78" s="77"/>
      <c r="E78" s="77"/>
      <c r="F78" s="77"/>
      <c r="G78" s="77"/>
      <c r="H78" s="77"/>
      <c r="I78" s="77"/>
      <c r="J78" s="78"/>
    </row>
    <row r="79" spans="1:10" ht="79.5" customHeight="1" x14ac:dyDescent="0.25">
      <c r="A79" s="19" t="s">
        <v>31</v>
      </c>
      <c r="B79" s="77" t="s">
        <v>176</v>
      </c>
      <c r="C79" s="77"/>
      <c r="D79" s="77"/>
      <c r="E79" s="77"/>
      <c r="F79" s="77"/>
      <c r="G79" s="77"/>
      <c r="H79" s="77"/>
      <c r="I79" s="77"/>
      <c r="J79" s="78"/>
    </row>
    <row r="80" spans="1:10" ht="98.25" customHeight="1" x14ac:dyDescent="0.25">
      <c r="A80" s="19" t="s">
        <v>32</v>
      </c>
      <c r="B80" s="77" t="s">
        <v>177</v>
      </c>
      <c r="C80" s="77"/>
      <c r="D80" s="77"/>
      <c r="E80" s="77"/>
      <c r="F80" s="77"/>
      <c r="G80" s="77"/>
      <c r="H80" s="77"/>
      <c r="I80" s="77"/>
      <c r="J80" s="78"/>
    </row>
    <row r="81" spans="1:10" ht="27.75" customHeight="1" x14ac:dyDescent="0.25">
      <c r="A81" s="65" t="s">
        <v>33</v>
      </c>
      <c r="B81" s="66"/>
      <c r="C81" s="66"/>
      <c r="D81" s="66"/>
      <c r="E81" s="66"/>
      <c r="F81" s="66"/>
      <c r="G81" s="66"/>
      <c r="H81" s="66"/>
      <c r="I81" s="66"/>
      <c r="J81" s="67"/>
    </row>
    <row r="82" spans="1:10" ht="27.75" customHeight="1" x14ac:dyDescent="0.25">
      <c r="A82" s="68" t="s">
        <v>34</v>
      </c>
      <c r="B82" s="69"/>
      <c r="C82" s="69"/>
      <c r="D82" s="69"/>
      <c r="E82" s="69"/>
      <c r="F82" s="69"/>
      <c r="G82" s="69"/>
      <c r="H82" s="69"/>
      <c r="I82" s="69"/>
      <c r="J82" s="70"/>
    </row>
    <row r="83" spans="1:10" ht="27.75" customHeight="1" x14ac:dyDescent="0.25">
      <c r="A83" s="71" t="s">
        <v>40</v>
      </c>
      <c r="B83" s="72"/>
      <c r="C83" s="72"/>
      <c r="D83" s="72"/>
      <c r="E83" s="72"/>
      <c r="F83" s="72"/>
      <c r="G83" s="72"/>
      <c r="H83" s="72"/>
      <c r="I83" s="72"/>
      <c r="J83" s="73"/>
    </row>
    <row r="84" spans="1:10" ht="27.75" customHeight="1" x14ac:dyDescent="0.25">
      <c r="A84" s="65" t="s">
        <v>27</v>
      </c>
      <c r="B84" s="66"/>
      <c r="C84" s="66"/>
      <c r="D84" s="66"/>
      <c r="E84" s="66"/>
      <c r="F84" s="66"/>
      <c r="G84" s="66"/>
      <c r="H84" s="66"/>
      <c r="I84" s="66"/>
      <c r="J84" s="67"/>
    </row>
    <row r="85" spans="1:10" ht="27.75" customHeight="1" x14ac:dyDescent="0.25">
      <c r="A85" s="74" t="s">
        <v>28</v>
      </c>
      <c r="B85" s="75"/>
      <c r="C85" s="75"/>
      <c r="D85" s="75"/>
      <c r="E85" s="75"/>
      <c r="F85" s="75"/>
      <c r="G85" s="75"/>
      <c r="H85" s="75"/>
      <c r="I85" s="75"/>
      <c r="J85" s="76"/>
    </row>
    <row r="86" spans="1:10" ht="27.75" customHeight="1" x14ac:dyDescent="0.25">
      <c r="A86" s="19" t="s">
        <v>29</v>
      </c>
      <c r="B86" s="77" t="s">
        <v>150</v>
      </c>
      <c r="C86" s="77"/>
      <c r="D86" s="77"/>
      <c r="E86" s="77"/>
      <c r="F86" s="77"/>
      <c r="G86" s="77"/>
      <c r="H86" s="77"/>
      <c r="I86" s="77"/>
      <c r="J86" s="78"/>
    </row>
    <row r="87" spans="1:10" ht="78" customHeight="1" x14ac:dyDescent="0.25">
      <c r="A87" s="19" t="s">
        <v>30</v>
      </c>
      <c r="B87" s="77" t="s">
        <v>71</v>
      </c>
      <c r="C87" s="77"/>
      <c r="D87" s="77"/>
      <c r="E87" s="77"/>
      <c r="F87" s="77"/>
      <c r="G87" s="77"/>
      <c r="H87" s="77"/>
      <c r="I87" s="77"/>
      <c r="J87" s="78"/>
    </row>
    <row r="88" spans="1:10" ht="100.5" customHeight="1" x14ac:dyDescent="0.25">
      <c r="A88" s="19" t="s">
        <v>31</v>
      </c>
      <c r="B88" s="77" t="s">
        <v>178</v>
      </c>
      <c r="C88" s="77"/>
      <c r="D88" s="77"/>
      <c r="E88" s="77"/>
      <c r="F88" s="77"/>
      <c r="G88" s="77"/>
      <c r="H88" s="77"/>
      <c r="I88" s="77"/>
      <c r="J88" s="78"/>
    </row>
    <row r="89" spans="1:10" ht="72.75" customHeight="1" x14ac:dyDescent="0.25">
      <c r="A89" s="19" t="s">
        <v>32</v>
      </c>
      <c r="B89" s="77" t="s">
        <v>179</v>
      </c>
      <c r="C89" s="77"/>
      <c r="D89" s="77"/>
      <c r="E89" s="77"/>
      <c r="F89" s="77"/>
      <c r="G89" s="77"/>
      <c r="H89" s="77"/>
      <c r="I89" s="77"/>
      <c r="J89" s="78"/>
    </row>
    <row r="90" spans="1:10" ht="27.75" customHeight="1" x14ac:dyDescent="0.25">
      <c r="A90" s="65" t="s">
        <v>33</v>
      </c>
      <c r="B90" s="66"/>
      <c r="C90" s="66"/>
      <c r="D90" s="66"/>
      <c r="E90" s="66"/>
      <c r="F90" s="66"/>
      <c r="G90" s="66"/>
      <c r="H90" s="66"/>
      <c r="I90" s="66"/>
      <c r="J90" s="67"/>
    </row>
    <row r="91" spans="1:10" ht="27.75" customHeight="1" x14ac:dyDescent="0.25">
      <c r="A91" s="68" t="s">
        <v>34</v>
      </c>
      <c r="B91" s="69"/>
      <c r="C91" s="69"/>
      <c r="D91" s="69"/>
      <c r="E91" s="69"/>
      <c r="F91" s="69"/>
      <c r="G91" s="69"/>
      <c r="H91" s="69"/>
      <c r="I91" s="69"/>
      <c r="J91" s="70"/>
    </row>
    <row r="92" spans="1:10" ht="27.75" customHeight="1" x14ac:dyDescent="0.25">
      <c r="A92" s="71" t="s">
        <v>40</v>
      </c>
      <c r="B92" s="72"/>
      <c r="C92" s="72"/>
      <c r="D92" s="72"/>
      <c r="E92" s="72"/>
      <c r="F92" s="72"/>
      <c r="G92" s="72"/>
      <c r="H92" s="72"/>
      <c r="I92" s="72"/>
      <c r="J92" s="73"/>
    </row>
    <row r="93" spans="1:10" ht="27.75" customHeight="1" x14ac:dyDescent="0.25">
      <c r="A93" s="65" t="s">
        <v>27</v>
      </c>
      <c r="B93" s="66"/>
      <c r="C93" s="66"/>
      <c r="D93" s="66"/>
      <c r="E93" s="66"/>
      <c r="F93" s="66"/>
      <c r="G93" s="66"/>
      <c r="H93" s="66"/>
      <c r="I93" s="66"/>
      <c r="J93" s="67"/>
    </row>
    <row r="94" spans="1:10" ht="27.75" customHeight="1" x14ac:dyDescent="0.25">
      <c r="A94" s="74" t="s">
        <v>28</v>
      </c>
      <c r="B94" s="75"/>
      <c r="C94" s="75"/>
      <c r="D94" s="75"/>
      <c r="E94" s="75"/>
      <c r="F94" s="75"/>
      <c r="G94" s="75"/>
      <c r="H94" s="75"/>
      <c r="I94" s="75"/>
      <c r="J94" s="76"/>
    </row>
    <row r="95" spans="1:10" ht="27.75" customHeight="1" x14ac:dyDescent="0.25">
      <c r="A95" s="19" t="s">
        <v>29</v>
      </c>
      <c r="B95" s="77" t="s">
        <v>109</v>
      </c>
      <c r="C95" s="77"/>
      <c r="D95" s="77"/>
      <c r="E95" s="77"/>
      <c r="F95" s="77"/>
      <c r="G95" s="77"/>
      <c r="H95" s="77"/>
      <c r="I95" s="77"/>
      <c r="J95" s="78"/>
    </row>
    <row r="96" spans="1:10" ht="83.25" customHeight="1" x14ac:dyDescent="0.25">
      <c r="A96" s="19" t="s">
        <v>30</v>
      </c>
      <c r="B96" s="77" t="s">
        <v>71</v>
      </c>
      <c r="C96" s="77"/>
      <c r="D96" s="77"/>
      <c r="E96" s="77"/>
      <c r="F96" s="77"/>
      <c r="G96" s="77"/>
      <c r="H96" s="77"/>
      <c r="I96" s="77"/>
      <c r="J96" s="78"/>
    </row>
    <row r="97" spans="1:10" ht="93" customHeight="1" x14ac:dyDescent="0.25">
      <c r="A97" s="19" t="s">
        <v>31</v>
      </c>
      <c r="B97" s="77" t="s">
        <v>180</v>
      </c>
      <c r="C97" s="77"/>
      <c r="D97" s="77"/>
      <c r="E97" s="77"/>
      <c r="F97" s="77"/>
      <c r="G97" s="77"/>
      <c r="H97" s="77"/>
      <c r="I97" s="77"/>
      <c r="J97" s="78"/>
    </row>
    <row r="98" spans="1:10" ht="73.5" customHeight="1" x14ac:dyDescent="0.25">
      <c r="A98" s="19" t="s">
        <v>32</v>
      </c>
      <c r="B98" s="77" t="s">
        <v>181</v>
      </c>
      <c r="C98" s="77"/>
      <c r="D98" s="77"/>
      <c r="E98" s="77"/>
      <c r="F98" s="77"/>
      <c r="G98" s="77"/>
      <c r="H98" s="77"/>
      <c r="I98" s="77"/>
      <c r="J98" s="78"/>
    </row>
    <row r="99" spans="1:10" ht="27.75" customHeight="1" x14ac:dyDescent="0.25">
      <c r="A99" s="65" t="s">
        <v>33</v>
      </c>
      <c r="B99" s="66"/>
      <c r="C99" s="66"/>
      <c r="D99" s="66"/>
      <c r="E99" s="66"/>
      <c r="F99" s="66"/>
      <c r="G99" s="66"/>
      <c r="H99" s="66"/>
      <c r="I99" s="66"/>
      <c r="J99" s="67"/>
    </row>
    <row r="100" spans="1:10" ht="27.75" customHeight="1" x14ac:dyDescent="0.25">
      <c r="A100" s="68" t="s">
        <v>34</v>
      </c>
      <c r="B100" s="69"/>
      <c r="C100" s="69"/>
      <c r="D100" s="69"/>
      <c r="E100" s="69"/>
      <c r="F100" s="69"/>
      <c r="G100" s="69"/>
      <c r="H100" s="69"/>
      <c r="I100" s="69"/>
      <c r="J100" s="70"/>
    </row>
    <row r="101" spans="1:10" ht="27.75" customHeight="1" x14ac:dyDescent="0.25">
      <c r="A101" s="71" t="s">
        <v>40</v>
      </c>
      <c r="B101" s="72"/>
      <c r="C101" s="72"/>
      <c r="D101" s="72"/>
      <c r="E101" s="72"/>
      <c r="F101" s="72"/>
      <c r="G101" s="72"/>
      <c r="H101" s="72"/>
      <c r="I101" s="72"/>
      <c r="J101" s="73"/>
    </row>
    <row r="102" spans="1:10" ht="27.75" customHeight="1" x14ac:dyDescent="0.25">
      <c r="A102" s="65" t="s">
        <v>27</v>
      </c>
      <c r="B102" s="66"/>
      <c r="C102" s="66"/>
      <c r="D102" s="66"/>
      <c r="E102" s="66"/>
      <c r="F102" s="66"/>
      <c r="G102" s="66"/>
      <c r="H102" s="66"/>
      <c r="I102" s="66"/>
      <c r="J102" s="67"/>
    </row>
    <row r="103" spans="1:10" ht="27.75" customHeight="1" x14ac:dyDescent="0.25">
      <c r="A103" s="74" t="s">
        <v>28</v>
      </c>
      <c r="B103" s="75"/>
      <c r="C103" s="75"/>
      <c r="D103" s="75"/>
      <c r="E103" s="75"/>
      <c r="F103" s="75"/>
      <c r="G103" s="75"/>
      <c r="H103" s="75"/>
      <c r="I103" s="75"/>
      <c r="J103" s="76"/>
    </row>
    <row r="104" spans="1:10" ht="27.75" customHeight="1" x14ac:dyDescent="0.25">
      <c r="A104" s="19" t="s">
        <v>29</v>
      </c>
      <c r="B104" s="77" t="s">
        <v>151</v>
      </c>
      <c r="C104" s="77"/>
      <c r="D104" s="77"/>
      <c r="E104" s="77"/>
      <c r="F104" s="77"/>
      <c r="G104" s="77"/>
      <c r="H104" s="77"/>
      <c r="I104" s="77"/>
      <c r="J104" s="78"/>
    </row>
    <row r="105" spans="1:10" ht="81.75" customHeight="1" x14ac:dyDescent="0.25">
      <c r="A105" s="19" t="s">
        <v>30</v>
      </c>
      <c r="B105" s="77" t="s">
        <v>71</v>
      </c>
      <c r="C105" s="77"/>
      <c r="D105" s="77"/>
      <c r="E105" s="77"/>
      <c r="F105" s="77"/>
      <c r="G105" s="77"/>
      <c r="H105" s="77"/>
      <c r="I105" s="77"/>
      <c r="J105" s="78"/>
    </row>
    <row r="106" spans="1:10" ht="86.25" customHeight="1" x14ac:dyDescent="0.25">
      <c r="A106" s="19" t="s">
        <v>31</v>
      </c>
      <c r="B106" s="77" t="s">
        <v>182</v>
      </c>
      <c r="C106" s="77"/>
      <c r="D106" s="77"/>
      <c r="E106" s="77"/>
      <c r="F106" s="77"/>
      <c r="G106" s="77"/>
      <c r="H106" s="77"/>
      <c r="I106" s="77"/>
      <c r="J106" s="78"/>
    </row>
    <row r="107" spans="1:10" ht="81.75" customHeight="1" x14ac:dyDescent="0.25">
      <c r="A107" s="19" t="s">
        <v>32</v>
      </c>
      <c r="B107" s="77" t="s">
        <v>183</v>
      </c>
      <c r="C107" s="77"/>
      <c r="D107" s="77"/>
      <c r="E107" s="77"/>
      <c r="F107" s="77"/>
      <c r="G107" s="77"/>
      <c r="H107" s="77"/>
      <c r="I107" s="77"/>
      <c r="J107" s="78"/>
    </row>
    <row r="108" spans="1:10" ht="27.75" customHeight="1" x14ac:dyDescent="0.25">
      <c r="A108" s="65" t="s">
        <v>33</v>
      </c>
      <c r="B108" s="66"/>
      <c r="C108" s="66"/>
      <c r="D108" s="66"/>
      <c r="E108" s="66"/>
      <c r="F108" s="66"/>
      <c r="G108" s="66"/>
      <c r="H108" s="66"/>
      <c r="I108" s="66"/>
      <c r="J108" s="67"/>
    </row>
    <row r="109" spans="1:10" ht="27.75" customHeight="1" x14ac:dyDescent="0.25">
      <c r="A109" s="68" t="s">
        <v>34</v>
      </c>
      <c r="B109" s="69"/>
      <c r="C109" s="69"/>
      <c r="D109" s="69"/>
      <c r="E109" s="69"/>
      <c r="F109" s="69"/>
      <c r="G109" s="69"/>
      <c r="H109" s="69"/>
      <c r="I109" s="69"/>
      <c r="J109" s="70"/>
    </row>
    <row r="110" spans="1:10" ht="27.75" customHeight="1" x14ac:dyDescent="0.25">
      <c r="A110" s="71" t="s">
        <v>40</v>
      </c>
      <c r="B110" s="72"/>
      <c r="C110" s="72"/>
      <c r="D110" s="72"/>
      <c r="E110" s="72"/>
      <c r="F110" s="72"/>
      <c r="G110" s="72"/>
      <c r="H110" s="72"/>
      <c r="I110" s="72"/>
      <c r="J110" s="73"/>
    </row>
    <row r="111" spans="1:10" ht="27.75" customHeight="1" x14ac:dyDescent="0.25">
      <c r="A111" s="65" t="s">
        <v>27</v>
      </c>
      <c r="B111" s="66"/>
      <c r="C111" s="66"/>
      <c r="D111" s="66"/>
      <c r="E111" s="66"/>
      <c r="F111" s="66"/>
      <c r="G111" s="66"/>
      <c r="H111" s="66"/>
      <c r="I111" s="66"/>
      <c r="J111" s="67"/>
    </row>
    <row r="112" spans="1:10" ht="27.75" customHeight="1" x14ac:dyDescent="0.25">
      <c r="A112" s="74" t="s">
        <v>28</v>
      </c>
      <c r="B112" s="75"/>
      <c r="C112" s="75"/>
      <c r="D112" s="75"/>
      <c r="E112" s="75"/>
      <c r="F112" s="75"/>
      <c r="G112" s="75"/>
      <c r="H112" s="75"/>
      <c r="I112" s="75"/>
      <c r="J112" s="76"/>
    </row>
    <row r="113" spans="1:10" ht="27.75" customHeight="1" x14ac:dyDescent="0.25">
      <c r="A113" s="19" t="s">
        <v>29</v>
      </c>
      <c r="B113" s="77" t="s">
        <v>110</v>
      </c>
      <c r="C113" s="77"/>
      <c r="D113" s="77"/>
      <c r="E113" s="77"/>
      <c r="F113" s="77"/>
      <c r="G113" s="77"/>
      <c r="H113" s="77"/>
      <c r="I113" s="77"/>
      <c r="J113" s="78"/>
    </row>
    <row r="114" spans="1:10" ht="82.5" customHeight="1" x14ac:dyDescent="0.25">
      <c r="A114" s="19" t="s">
        <v>30</v>
      </c>
      <c r="B114" s="77" t="s">
        <v>71</v>
      </c>
      <c r="C114" s="77"/>
      <c r="D114" s="77"/>
      <c r="E114" s="77"/>
      <c r="F114" s="77"/>
      <c r="G114" s="77"/>
      <c r="H114" s="77"/>
      <c r="I114" s="77"/>
      <c r="J114" s="78"/>
    </row>
    <row r="115" spans="1:10" ht="102.75" customHeight="1" x14ac:dyDescent="0.25">
      <c r="A115" s="19" t="s">
        <v>31</v>
      </c>
      <c r="B115" s="77" t="s">
        <v>184</v>
      </c>
      <c r="C115" s="77"/>
      <c r="D115" s="77"/>
      <c r="E115" s="77"/>
      <c r="F115" s="77"/>
      <c r="G115" s="77"/>
      <c r="H115" s="77"/>
      <c r="I115" s="77"/>
      <c r="J115" s="78"/>
    </row>
    <row r="116" spans="1:10" ht="120" customHeight="1" x14ac:dyDescent="0.25">
      <c r="A116" s="19" t="s">
        <v>32</v>
      </c>
      <c r="B116" s="77" t="s">
        <v>143</v>
      </c>
      <c r="C116" s="77"/>
      <c r="D116" s="77"/>
      <c r="E116" s="77"/>
      <c r="F116" s="77"/>
      <c r="G116" s="77"/>
      <c r="H116" s="77"/>
      <c r="I116" s="77"/>
      <c r="J116" s="78"/>
    </row>
    <row r="117" spans="1:10" ht="27.75" customHeight="1" x14ac:dyDescent="0.25">
      <c r="A117" s="65" t="s">
        <v>33</v>
      </c>
      <c r="B117" s="66"/>
      <c r="C117" s="66"/>
      <c r="D117" s="66"/>
      <c r="E117" s="66"/>
      <c r="F117" s="66"/>
      <c r="G117" s="66"/>
      <c r="H117" s="66"/>
      <c r="I117" s="66"/>
      <c r="J117" s="67"/>
    </row>
    <row r="118" spans="1:10" ht="27.75" customHeight="1" x14ac:dyDescent="0.25">
      <c r="A118" s="68" t="s">
        <v>34</v>
      </c>
      <c r="B118" s="69"/>
      <c r="C118" s="69"/>
      <c r="D118" s="69"/>
      <c r="E118" s="69"/>
      <c r="F118" s="69"/>
      <c r="G118" s="69"/>
      <c r="H118" s="69"/>
      <c r="I118" s="69"/>
      <c r="J118" s="70"/>
    </row>
    <row r="119" spans="1:10" ht="27.75" customHeight="1" x14ac:dyDescent="0.25">
      <c r="A119" s="71" t="s">
        <v>40</v>
      </c>
      <c r="B119" s="72"/>
      <c r="C119" s="72"/>
      <c r="D119" s="72"/>
      <c r="E119" s="72"/>
      <c r="F119" s="72"/>
      <c r="G119" s="72"/>
      <c r="H119" s="72"/>
      <c r="I119" s="72"/>
      <c r="J119" s="73"/>
    </row>
    <row r="120" spans="1:10" ht="27.75" customHeight="1" x14ac:dyDescent="0.25">
      <c r="A120" s="65" t="s">
        <v>27</v>
      </c>
      <c r="B120" s="66"/>
      <c r="C120" s="66"/>
      <c r="D120" s="66"/>
      <c r="E120" s="66"/>
      <c r="F120" s="66"/>
      <c r="G120" s="66"/>
      <c r="H120" s="66"/>
      <c r="I120" s="66"/>
      <c r="J120" s="67"/>
    </row>
    <row r="121" spans="1:10" ht="27.75" customHeight="1" x14ac:dyDescent="0.25">
      <c r="A121" s="74" t="s">
        <v>28</v>
      </c>
      <c r="B121" s="75"/>
      <c r="C121" s="75"/>
      <c r="D121" s="75"/>
      <c r="E121" s="75"/>
      <c r="F121" s="75"/>
      <c r="G121" s="75"/>
      <c r="H121" s="75"/>
      <c r="I121" s="75"/>
      <c r="J121" s="76"/>
    </row>
    <row r="122" spans="1:10" ht="27.75" customHeight="1" x14ac:dyDescent="0.25">
      <c r="A122" s="19" t="s">
        <v>29</v>
      </c>
      <c r="B122" s="77" t="s">
        <v>111</v>
      </c>
      <c r="C122" s="77"/>
      <c r="D122" s="77"/>
      <c r="E122" s="77"/>
      <c r="F122" s="77"/>
      <c r="G122" s="77"/>
      <c r="H122" s="77"/>
      <c r="I122" s="77"/>
      <c r="J122" s="78"/>
    </row>
    <row r="123" spans="1:10" ht="80.25" customHeight="1" x14ac:dyDescent="0.25">
      <c r="A123" s="19" t="s">
        <v>30</v>
      </c>
      <c r="B123" s="77" t="s">
        <v>71</v>
      </c>
      <c r="C123" s="77"/>
      <c r="D123" s="77"/>
      <c r="E123" s="77"/>
      <c r="F123" s="77"/>
      <c r="G123" s="77"/>
      <c r="H123" s="77"/>
      <c r="I123" s="77"/>
      <c r="J123" s="78"/>
    </row>
    <row r="124" spans="1:10" ht="99" customHeight="1" x14ac:dyDescent="0.25">
      <c r="A124" s="19" t="s">
        <v>31</v>
      </c>
      <c r="B124" s="77" t="s">
        <v>185</v>
      </c>
      <c r="C124" s="77"/>
      <c r="D124" s="77"/>
      <c r="E124" s="77"/>
      <c r="F124" s="77"/>
      <c r="G124" s="77"/>
      <c r="H124" s="77"/>
      <c r="I124" s="77"/>
      <c r="J124" s="78"/>
    </row>
    <row r="125" spans="1:10" ht="104.25" customHeight="1" x14ac:dyDescent="0.25">
      <c r="A125" s="19" t="s">
        <v>32</v>
      </c>
      <c r="B125" s="77" t="s">
        <v>143</v>
      </c>
      <c r="C125" s="77"/>
      <c r="D125" s="77"/>
      <c r="E125" s="77"/>
      <c r="F125" s="77"/>
      <c r="G125" s="77"/>
      <c r="H125" s="77"/>
      <c r="I125" s="77"/>
      <c r="J125" s="78"/>
    </row>
    <row r="126" spans="1:10" ht="27.75" customHeight="1" x14ac:dyDescent="0.25">
      <c r="A126" s="65" t="s">
        <v>33</v>
      </c>
      <c r="B126" s="66"/>
      <c r="C126" s="66"/>
      <c r="D126" s="66"/>
      <c r="E126" s="66"/>
      <c r="F126" s="66"/>
      <c r="G126" s="66"/>
      <c r="H126" s="66"/>
      <c r="I126" s="66"/>
      <c r="J126" s="67"/>
    </row>
    <row r="127" spans="1:10" ht="27.75" customHeight="1" x14ac:dyDescent="0.25">
      <c r="A127" s="68" t="s">
        <v>34</v>
      </c>
      <c r="B127" s="69"/>
      <c r="C127" s="69"/>
      <c r="D127" s="69"/>
      <c r="E127" s="69"/>
      <c r="F127" s="69"/>
      <c r="G127" s="69"/>
      <c r="H127" s="69"/>
      <c r="I127" s="69"/>
      <c r="J127" s="70"/>
    </row>
    <row r="128" spans="1:10" ht="27.75" customHeight="1" x14ac:dyDescent="0.25">
      <c r="A128" s="71" t="s">
        <v>40</v>
      </c>
      <c r="B128" s="72"/>
      <c r="C128" s="72"/>
      <c r="D128" s="72"/>
      <c r="E128" s="72"/>
      <c r="F128" s="72"/>
      <c r="G128" s="72"/>
      <c r="H128" s="72"/>
      <c r="I128" s="72"/>
      <c r="J128" s="73"/>
    </row>
    <row r="129" spans="1:10" ht="9" customHeight="1" x14ac:dyDescent="0.25">
      <c r="A129" s="25"/>
      <c r="B129" s="25"/>
      <c r="C129" s="25"/>
      <c r="D129" s="25"/>
      <c r="E129" s="25"/>
      <c r="F129" s="25"/>
      <c r="G129" s="25"/>
      <c r="H129" s="25"/>
      <c r="I129" s="25"/>
      <c r="J129" s="25"/>
    </row>
    <row r="130" spans="1:10" ht="16.5" customHeight="1" x14ac:dyDescent="0.25">
      <c r="A130" s="109" t="s">
        <v>41</v>
      </c>
      <c r="B130" s="109"/>
      <c r="C130" s="109"/>
      <c r="D130" s="109"/>
      <c r="E130" s="109"/>
      <c r="F130" s="109"/>
      <c r="G130" s="109"/>
      <c r="H130" s="109"/>
      <c r="I130" s="109"/>
      <c r="J130" s="109"/>
    </row>
  </sheetData>
  <mergeCells count="129">
    <mergeCell ref="A119:J119"/>
    <mergeCell ref="A130:J130"/>
    <mergeCell ref="B114:J114"/>
    <mergeCell ref="B115:J115"/>
    <mergeCell ref="B116:J116"/>
    <mergeCell ref="A117:J117"/>
    <mergeCell ref="A118:J118"/>
    <mergeCell ref="A109:J109"/>
    <mergeCell ref="A110:J110"/>
    <mergeCell ref="A111:J111"/>
    <mergeCell ref="A112:J112"/>
    <mergeCell ref="B113:J113"/>
    <mergeCell ref="A120:J120"/>
    <mergeCell ref="A121:J121"/>
    <mergeCell ref="B122:J122"/>
    <mergeCell ref="B123:J123"/>
    <mergeCell ref="B124:J124"/>
    <mergeCell ref="B125:J125"/>
    <mergeCell ref="A126:J126"/>
    <mergeCell ref="A127:J127"/>
    <mergeCell ref="A128:J128"/>
    <mergeCell ref="B104:J104"/>
    <mergeCell ref="B105:J105"/>
    <mergeCell ref="B106:J106"/>
    <mergeCell ref="B107:J107"/>
    <mergeCell ref="A108:J108"/>
    <mergeCell ref="A99:J99"/>
    <mergeCell ref="A100:J100"/>
    <mergeCell ref="A101:J101"/>
    <mergeCell ref="A102:J102"/>
    <mergeCell ref="A103:J103"/>
    <mergeCell ref="A94:J94"/>
    <mergeCell ref="B95:J95"/>
    <mergeCell ref="B96:J96"/>
    <mergeCell ref="B97:J97"/>
    <mergeCell ref="B98:J98"/>
    <mergeCell ref="B89:J89"/>
    <mergeCell ref="A90:J90"/>
    <mergeCell ref="A91:J91"/>
    <mergeCell ref="A92:J92"/>
    <mergeCell ref="A93:J93"/>
    <mergeCell ref="A84:J84"/>
    <mergeCell ref="A85:J85"/>
    <mergeCell ref="B86:J86"/>
    <mergeCell ref="B87:J87"/>
    <mergeCell ref="B88:J88"/>
    <mergeCell ref="B79:J79"/>
    <mergeCell ref="B80:J80"/>
    <mergeCell ref="A81:J81"/>
    <mergeCell ref="A82:J82"/>
    <mergeCell ref="A83:J83"/>
    <mergeCell ref="A74:J74"/>
    <mergeCell ref="A75:J75"/>
    <mergeCell ref="A76:J76"/>
    <mergeCell ref="B77:J77"/>
    <mergeCell ref="B78:J78"/>
    <mergeCell ref="B69:J69"/>
    <mergeCell ref="B70:J70"/>
    <mergeCell ref="B71:J71"/>
    <mergeCell ref="A72:J72"/>
    <mergeCell ref="A73:J73"/>
    <mergeCell ref="A64:J64"/>
    <mergeCell ref="A65:J65"/>
    <mergeCell ref="A66:J66"/>
    <mergeCell ref="A67:J67"/>
    <mergeCell ref="B68:J68"/>
    <mergeCell ref="B59:J59"/>
    <mergeCell ref="B60:J60"/>
    <mergeCell ref="B61:J61"/>
    <mergeCell ref="B62:J62"/>
    <mergeCell ref="A63:J63"/>
    <mergeCell ref="A54:J54"/>
    <mergeCell ref="A55:J55"/>
    <mergeCell ref="A56:J56"/>
    <mergeCell ref="A57:J57"/>
    <mergeCell ref="A58:J58"/>
    <mergeCell ref="A48:J48"/>
    <mergeCell ref="B50:J50"/>
    <mergeCell ref="B51:J51"/>
    <mergeCell ref="B52:J52"/>
    <mergeCell ref="B53:J53"/>
    <mergeCell ref="A49:J49"/>
    <mergeCell ref="C15:J15"/>
    <mergeCell ref="A5:J5"/>
    <mergeCell ref="A6:J6"/>
    <mergeCell ref="A7:J7"/>
    <mergeCell ref="B1:J1"/>
    <mergeCell ref="B2:C2"/>
    <mergeCell ref="D2:H2"/>
    <mergeCell ref="B3:C3"/>
    <mergeCell ref="D3:H3"/>
    <mergeCell ref="A4:J4"/>
    <mergeCell ref="B8:J8"/>
    <mergeCell ref="B11:J11"/>
    <mergeCell ref="B12:J12"/>
    <mergeCell ref="A13:J13"/>
    <mergeCell ref="C14:J14"/>
    <mergeCell ref="B9:J9"/>
    <mergeCell ref="B10:J10"/>
    <mergeCell ref="C16:J16"/>
    <mergeCell ref="A17:J17"/>
    <mergeCell ref="B18:J18"/>
    <mergeCell ref="B19:J19"/>
    <mergeCell ref="B20:J20"/>
    <mergeCell ref="A22:J22"/>
    <mergeCell ref="A23:J23"/>
    <mergeCell ref="A24:B24"/>
    <mergeCell ref="I24:J24"/>
    <mergeCell ref="C24:E24"/>
    <mergeCell ref="F24:H24"/>
    <mergeCell ref="B21:J21"/>
    <mergeCell ref="C27:D27"/>
    <mergeCell ref="G27:H27"/>
    <mergeCell ref="I27:J27"/>
    <mergeCell ref="C25:E25"/>
    <mergeCell ref="F25:H25"/>
    <mergeCell ref="E27:F27"/>
    <mergeCell ref="A45:J45"/>
    <mergeCell ref="A46:J46"/>
    <mergeCell ref="A47:J47"/>
    <mergeCell ref="A39:J39"/>
    <mergeCell ref="A40:J40"/>
    <mergeCell ref="B41:J41"/>
    <mergeCell ref="B42:J42"/>
    <mergeCell ref="B43:J43"/>
    <mergeCell ref="B44:J44"/>
    <mergeCell ref="A25:B25"/>
    <mergeCell ref="I25:J25"/>
    <mergeCell ref="A26:J26"/>
  </mergeCells>
  <phoneticPr fontId="23" type="noConversion"/>
  <dataValidations xWindow="1019" yWindow="476" count="15">
    <dataValidation allowBlank="1" showInputMessage="1" showErrorMessage="1" prompt="Monto ejecutado en el trimestre" sqref="H28:H38" xr:uid="{90E46E24-8E3F-4224-9F5D-F387CD76556E}"/>
    <dataValidation allowBlank="1" showInputMessage="1" showErrorMessage="1" prompt="Meta alcanzada en el trimestre" sqref="G28:G38" xr:uid="{078E0B3D-C3D5-4323-9A6F-7DD5AA0A91C9}"/>
    <dataValidation allowBlank="1" showInputMessage="1" showErrorMessage="1" prompt="Monto presupuestado para el producto" sqref="F28 D28 D29:F38" xr:uid="{247AEBBA-5BB4-404D-982B-514E41C68A75}"/>
    <dataValidation allowBlank="1" showInputMessage="1" showErrorMessage="1" prompt="Meta anual del indicador" sqref="C28:C38 E28" xr:uid="{F1CB8B99-164D-4F51-9E69-AECE57493A93}"/>
    <dataValidation allowBlank="1" showInputMessage="1" showErrorMessage="1" prompt="Nombre del indicador" sqref="B28:B38" xr:uid="{3FF3C7F1-052B-4689-97E1-0EEC782A6AE3}"/>
    <dataValidation allowBlank="1" showInputMessage="1" showErrorMessage="1" prompt="Nombre de cada producto" sqref="A28:A38" xr:uid="{2947E0C5-61A1-48DD-8DCD-04F9232477FC}"/>
    <dataValidation allowBlank="1" showInputMessage="1" showErrorMessage="1" prompt="¿En qué consiste el programa?" sqref="B19:J19" xr:uid="{A2362AFB-DC9D-43E3-823E-BC3F38EE514F}"/>
    <dataValidation allowBlank="1" showInputMessage="1" showErrorMessage="1" prompt="Presupuesto del programa" sqref="A25:C25 F25" xr:uid="{2C90DB71-EB15-47FB-969B-D3C6779E55E0}"/>
    <dataValidation allowBlank="1" showInputMessage="1" showErrorMessage="1" prompt="Oportunidades de mejora identificadas" sqref="A47:J47 A56:J56 A65:J65 A74:J74 A83:J83 A92:J92 A101:J101 A110:J110 A119:J119 A128:J129" xr:uid="{0BBE17B4-9DAA-4B5E-8145-03191AE0A62B}"/>
    <dataValidation allowBlank="1" showInputMessage="1" showErrorMessage="1" prompt="De existir desvío, explicar razones." sqref="B44:J44 B107:J107 B53:J53 B62:J62 B71:J71 B80:J80 B89:J89 B98:J98 B116:J116 B125:J125" xr:uid="{5BEE8297-AC31-4F75-930C-DCC89EC23752}"/>
    <dataValidation allowBlank="1" showInputMessage="1" showErrorMessage="1" prompt="1. Describir lo plasmado en el presupuesto_x000a_2. Describir lo alcanzado en términos financieros y de producción " sqref="B79:J79 B43:J43 B88:J88 B106:J106 B52:J52 B61:J61 B70:J70 B97:J97 B115:J115 B124:J124" xr:uid="{F772FA10-8E9B-4946-98D0-96707E060CB3}"/>
    <dataValidation allowBlank="1" showInputMessage="1" showErrorMessage="1" prompt="Nombre del producto" sqref="B41:J42 B50:J51 B59:J60 B68:J69 B77:J78 B86:J87 B95:J96 B104:J105 B113:J114 B122:J123" xr:uid="{4CC0B5C4-2252-4621-8563-D18C488CF444}"/>
    <dataValidation allowBlank="1" showInputMessage="1" showErrorMessage="1" prompt="¿A quién va dirigido el programa?, ¿qué característica tiene esta población que requiere ser beneficiada?" sqref="B20:J20" xr:uid="{11F3E972-AD96-42CB-BEF8-91EA11A88336}"/>
    <dataValidation allowBlank="1" showInputMessage="1" prompt="Nombre del capítulo" sqref="B8:J10" xr:uid="{7B510400-5492-4460-9A17-6F9C9401B683}"/>
    <dataValidation allowBlank="1" sqref="A8" xr:uid="{4E4D531B-D39C-42CD-8509-9C2E6575184D}"/>
  </dataValidations>
  <pageMargins left="0.7" right="0.7" top="0.75" bottom="0.75" header="0.3" footer="0.3"/>
  <pageSetup scale="60" orientation="portrait" r:id="rId1"/>
  <ignoredErrors>
    <ignoredError sqref="I38" unlockedFormula="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8E00E-0B9E-415A-821E-0AAEE3A062FA}">
  <dimension ref="A1:L130"/>
  <sheetViews>
    <sheetView tabSelected="1" view="pageBreakPreview" zoomScale="60" zoomScaleNormal="90" workbookViewId="0">
      <selection activeCell="K14" sqref="K14"/>
    </sheetView>
  </sheetViews>
  <sheetFormatPr baseColWidth="10" defaultColWidth="11.42578125" defaultRowHeight="15" x14ac:dyDescent="0.25"/>
  <cols>
    <col min="1" max="1" width="27.42578125" style="6" customWidth="1"/>
    <col min="2" max="2" width="15.7109375" style="6" customWidth="1"/>
    <col min="3" max="3" width="12.7109375" style="6" customWidth="1"/>
    <col min="4" max="4" width="14.28515625" style="6" customWidth="1"/>
    <col min="5" max="10" width="12.7109375" style="6" customWidth="1"/>
    <col min="11" max="11" width="11.42578125" style="6"/>
    <col min="12" max="12" width="15.42578125" bestFit="1" customWidth="1"/>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8.75" customHeight="1" x14ac:dyDescent="0.25">
      <c r="A6" s="65" t="s">
        <v>144</v>
      </c>
      <c r="B6" s="66"/>
      <c r="C6" s="66"/>
      <c r="D6" s="66"/>
      <c r="E6" s="66"/>
      <c r="F6" s="66"/>
      <c r="G6" s="66"/>
      <c r="H6" s="66"/>
      <c r="I6" s="66"/>
      <c r="J6" s="67"/>
      <c r="K6" s="1"/>
    </row>
    <row r="7" spans="1:11" ht="18.75" customHeight="1" x14ac:dyDescent="0.25">
      <c r="A7" s="74" t="s">
        <v>5</v>
      </c>
      <c r="B7" s="75"/>
      <c r="C7" s="75"/>
      <c r="D7" s="75"/>
      <c r="E7" s="75"/>
      <c r="F7" s="75"/>
      <c r="G7" s="75"/>
      <c r="H7" s="75"/>
      <c r="I7" s="75"/>
      <c r="J7" s="76"/>
      <c r="K7" s="1"/>
    </row>
    <row r="8" spans="1:11" ht="18.75" customHeight="1" x14ac:dyDescent="0.25">
      <c r="A8" s="4" t="s">
        <v>6</v>
      </c>
      <c r="B8" s="106" t="s">
        <v>63</v>
      </c>
      <c r="C8" s="107"/>
      <c r="D8" s="107"/>
      <c r="E8" s="107"/>
      <c r="F8" s="107"/>
      <c r="G8" s="107"/>
      <c r="H8" s="107"/>
      <c r="I8" s="107"/>
      <c r="J8" s="108"/>
      <c r="K8" s="1"/>
    </row>
    <row r="9" spans="1:11" ht="18.75" customHeight="1" x14ac:dyDescent="0.25">
      <c r="A9" s="23" t="s">
        <v>35</v>
      </c>
      <c r="B9" s="106" t="s">
        <v>64</v>
      </c>
      <c r="C9" s="107"/>
      <c r="D9" s="107"/>
      <c r="E9" s="107"/>
      <c r="F9" s="107"/>
      <c r="G9" s="107"/>
      <c r="H9" s="107"/>
      <c r="I9" s="107"/>
      <c r="J9" s="108"/>
      <c r="K9" s="1"/>
    </row>
    <row r="10" spans="1:11" ht="18.75" customHeight="1" x14ac:dyDescent="0.25">
      <c r="A10" s="23" t="s">
        <v>36</v>
      </c>
      <c r="B10" s="106" t="s">
        <v>59</v>
      </c>
      <c r="C10" s="107"/>
      <c r="D10" s="107"/>
      <c r="E10" s="107"/>
      <c r="F10" s="107"/>
      <c r="G10" s="107"/>
      <c r="H10" s="107"/>
      <c r="I10" s="107"/>
      <c r="J10" s="108"/>
      <c r="K10" s="1"/>
    </row>
    <row r="11" spans="1:11" ht="34.5" customHeight="1" x14ac:dyDescent="0.25">
      <c r="A11" s="4" t="s">
        <v>7</v>
      </c>
      <c r="B11" s="77" t="s">
        <v>164</v>
      </c>
      <c r="C11" s="77"/>
      <c r="D11" s="77"/>
      <c r="E11" s="77"/>
      <c r="F11" s="77"/>
      <c r="G11" s="77"/>
      <c r="H11" s="77"/>
      <c r="I11" s="77"/>
      <c r="J11" s="78"/>
    </row>
    <row r="12" spans="1:11" ht="34.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27"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2" ht="15.75" x14ac:dyDescent="0.25">
      <c r="A17" s="65" t="s">
        <v>13</v>
      </c>
      <c r="B17" s="66"/>
      <c r="C17" s="66"/>
      <c r="D17" s="66"/>
      <c r="E17" s="66"/>
      <c r="F17" s="66"/>
      <c r="G17" s="66"/>
      <c r="H17" s="66"/>
      <c r="I17" s="66"/>
      <c r="J17" s="67"/>
    </row>
    <row r="18" spans="1:12" ht="26.25" customHeight="1" x14ac:dyDescent="0.25">
      <c r="A18" s="4" t="s">
        <v>14</v>
      </c>
      <c r="B18" s="77" t="s">
        <v>56</v>
      </c>
      <c r="C18" s="77"/>
      <c r="D18" s="77"/>
      <c r="E18" s="77"/>
      <c r="F18" s="77"/>
      <c r="G18" s="77"/>
      <c r="H18" s="77"/>
      <c r="I18" s="77"/>
      <c r="J18" s="78"/>
    </row>
    <row r="19" spans="1:12" ht="26.25" customHeight="1" x14ac:dyDescent="0.25">
      <c r="A19" s="9" t="s">
        <v>15</v>
      </c>
      <c r="B19" s="77" t="s">
        <v>55</v>
      </c>
      <c r="C19" s="77"/>
      <c r="D19" s="77"/>
      <c r="E19" s="77"/>
      <c r="F19" s="77"/>
      <c r="G19" s="77"/>
      <c r="H19" s="77"/>
      <c r="I19" s="77"/>
      <c r="J19" s="78"/>
    </row>
    <row r="20" spans="1:12" ht="26.25" customHeight="1" x14ac:dyDescent="0.25">
      <c r="A20" s="9" t="s">
        <v>16</v>
      </c>
      <c r="B20" s="77" t="s">
        <v>54</v>
      </c>
      <c r="C20" s="77"/>
      <c r="D20" s="77"/>
      <c r="E20" s="77"/>
      <c r="F20" s="77"/>
      <c r="G20" s="77"/>
      <c r="H20" s="77"/>
      <c r="I20" s="77"/>
      <c r="J20" s="78"/>
    </row>
    <row r="21" spans="1:12" ht="35.25" customHeight="1" x14ac:dyDescent="0.25">
      <c r="A21" s="9" t="s">
        <v>37</v>
      </c>
      <c r="B21" s="77" t="s">
        <v>134</v>
      </c>
      <c r="C21" s="77"/>
      <c r="D21" s="77"/>
      <c r="E21" s="77"/>
      <c r="F21" s="77"/>
      <c r="G21" s="77"/>
      <c r="H21" s="77"/>
      <c r="I21" s="77"/>
      <c r="J21" s="78"/>
      <c r="K21" s="1"/>
    </row>
    <row r="22" spans="1:12" ht="15.75" x14ac:dyDescent="0.25">
      <c r="A22" s="65" t="s">
        <v>17</v>
      </c>
      <c r="B22" s="66"/>
      <c r="C22" s="66"/>
      <c r="D22" s="66"/>
      <c r="E22" s="66"/>
      <c r="F22" s="66"/>
      <c r="G22" s="66"/>
      <c r="H22" s="66"/>
      <c r="I22" s="66"/>
      <c r="J22" s="67"/>
    </row>
    <row r="23" spans="1:12" ht="15.75" x14ac:dyDescent="0.25">
      <c r="A23" s="74" t="s">
        <v>18</v>
      </c>
      <c r="B23" s="75"/>
      <c r="C23" s="75"/>
      <c r="D23" s="75"/>
      <c r="E23" s="75"/>
      <c r="F23" s="75"/>
      <c r="G23" s="75"/>
      <c r="H23" s="75"/>
      <c r="I23" s="75"/>
      <c r="J23" s="76"/>
      <c r="K23" s="1"/>
    </row>
    <row r="24" spans="1:12" ht="15" customHeight="1" x14ac:dyDescent="0.25">
      <c r="A24" s="84" t="s">
        <v>19</v>
      </c>
      <c r="B24" s="85"/>
      <c r="C24" s="86" t="s">
        <v>20</v>
      </c>
      <c r="D24" s="88"/>
      <c r="E24" s="88"/>
      <c r="F24" s="88" t="s">
        <v>21</v>
      </c>
      <c r="G24" s="88"/>
      <c r="H24" s="85"/>
      <c r="I24" s="86" t="s">
        <v>22</v>
      </c>
      <c r="J24" s="87"/>
    </row>
    <row r="25" spans="1:12" x14ac:dyDescent="0.25">
      <c r="A25" s="79">
        <f>SUM(Tabla13[Financiera
(B)])</f>
        <v>2386907633</v>
      </c>
      <c r="B25" s="80"/>
      <c r="C25" s="62"/>
      <c r="D25" s="63"/>
      <c r="E25" s="64"/>
      <c r="F25" s="62"/>
      <c r="G25" s="63"/>
      <c r="H25" s="64"/>
      <c r="I25" s="81">
        <f>IF(G25&gt;0,G25/C25,0)</f>
        <v>0</v>
      </c>
      <c r="J25" s="82"/>
    </row>
    <row r="26" spans="1:12" ht="15.75" x14ac:dyDescent="0.25">
      <c r="A26" s="74" t="s">
        <v>23</v>
      </c>
      <c r="B26" s="75"/>
      <c r="C26" s="75"/>
      <c r="D26" s="75"/>
      <c r="E26" s="75"/>
      <c r="F26" s="75"/>
      <c r="G26" s="75"/>
      <c r="H26" s="75"/>
      <c r="I26" s="75"/>
      <c r="J26" s="76"/>
      <c r="K26" s="1"/>
    </row>
    <row r="27" spans="1:12" x14ac:dyDescent="0.25">
      <c r="A27" s="5"/>
      <c r="B27"/>
      <c r="C27" s="59" t="s">
        <v>50</v>
      </c>
      <c r="D27" s="60"/>
      <c r="E27" s="59" t="s">
        <v>48</v>
      </c>
      <c r="F27" s="60"/>
      <c r="G27" s="59" t="s">
        <v>49</v>
      </c>
      <c r="H27" s="59"/>
      <c r="I27" s="59" t="s">
        <v>24</v>
      </c>
      <c r="J27" s="61"/>
    </row>
    <row r="28" spans="1:12" ht="38.25" x14ac:dyDescent="0.25">
      <c r="A28" s="10" t="s">
        <v>25</v>
      </c>
      <c r="B28" s="11" t="s">
        <v>26</v>
      </c>
      <c r="C28" s="11" t="s">
        <v>38</v>
      </c>
      <c r="D28" s="11" t="s">
        <v>39</v>
      </c>
      <c r="E28" s="11" t="s">
        <v>42</v>
      </c>
      <c r="F28" s="11" t="s">
        <v>43</v>
      </c>
      <c r="G28" s="11" t="s">
        <v>44</v>
      </c>
      <c r="H28" s="11" t="s">
        <v>45</v>
      </c>
      <c r="I28" s="11" t="s">
        <v>46</v>
      </c>
      <c r="J28" s="12" t="s">
        <v>47</v>
      </c>
    </row>
    <row r="29" spans="1:12" ht="48" x14ac:dyDescent="0.25">
      <c r="A29" s="34" t="s">
        <v>101</v>
      </c>
      <c r="B29" s="34" t="s">
        <v>69</v>
      </c>
      <c r="C29" s="13">
        <v>2921604</v>
      </c>
      <c r="D29" s="40">
        <v>165261560</v>
      </c>
      <c r="E29" s="13">
        <v>748484</v>
      </c>
      <c r="F29" s="40">
        <v>49578468</v>
      </c>
      <c r="G29" s="14">
        <v>917487</v>
      </c>
      <c r="H29" s="40">
        <v>40962497.609999999</v>
      </c>
      <c r="I29" s="15">
        <f t="shared" ref="I29:I38" si="0">IF(G29&gt;0,G29/C29,0)</f>
        <v>0.31403537235025691</v>
      </c>
      <c r="J29" s="16">
        <f t="shared" ref="J29:J38" si="1">IF(H29&gt;0,H29/D29,0)</f>
        <v>0.24786464323584989</v>
      </c>
      <c r="L29" s="43"/>
    </row>
    <row r="30" spans="1:12" ht="48" x14ac:dyDescent="0.25">
      <c r="A30" s="34" t="s">
        <v>102</v>
      </c>
      <c r="B30" s="34" t="s">
        <v>69</v>
      </c>
      <c r="C30" s="45">
        <v>1931043</v>
      </c>
      <c r="D30" s="40">
        <v>161086979</v>
      </c>
      <c r="E30" s="13">
        <v>558549</v>
      </c>
      <c r="F30" s="40">
        <v>48326094</v>
      </c>
      <c r="G30" s="47">
        <v>623471</v>
      </c>
      <c r="H30" s="40">
        <v>53420451.460000001</v>
      </c>
      <c r="I30" s="48">
        <f t="shared" si="0"/>
        <v>0.32286748663804998</v>
      </c>
      <c r="J30" s="16">
        <f t="shared" si="1"/>
        <v>0.3316248885640844</v>
      </c>
    </row>
    <row r="31" spans="1:12" ht="48" x14ac:dyDescent="0.25">
      <c r="A31" s="34" t="s">
        <v>103</v>
      </c>
      <c r="B31" s="35" t="s">
        <v>69</v>
      </c>
      <c r="C31" s="28">
        <v>1916085</v>
      </c>
      <c r="D31" s="40">
        <v>150040655</v>
      </c>
      <c r="E31" s="13">
        <v>547896</v>
      </c>
      <c r="F31" s="40">
        <v>45012197</v>
      </c>
      <c r="G31" s="29">
        <v>596418</v>
      </c>
      <c r="H31" s="40">
        <v>47841126.689999998</v>
      </c>
      <c r="I31" s="30">
        <f t="shared" si="0"/>
        <v>0.31126907209231325</v>
      </c>
      <c r="J31" s="16">
        <f t="shared" si="1"/>
        <v>0.31885442442250067</v>
      </c>
    </row>
    <row r="32" spans="1:12" ht="48" x14ac:dyDescent="0.25">
      <c r="A32" s="34" t="s">
        <v>112</v>
      </c>
      <c r="B32" s="35" t="s">
        <v>69</v>
      </c>
      <c r="C32" s="28">
        <v>7521428</v>
      </c>
      <c r="D32" s="40">
        <v>409008181</v>
      </c>
      <c r="E32" s="13">
        <v>2212728</v>
      </c>
      <c r="F32" s="40">
        <v>122702454</v>
      </c>
      <c r="G32" s="29">
        <v>2433401</v>
      </c>
      <c r="H32" s="40">
        <v>126076895.06</v>
      </c>
      <c r="I32" s="30">
        <f t="shared" si="0"/>
        <v>0.3235291223953749</v>
      </c>
      <c r="J32" s="16">
        <f t="shared" si="1"/>
        <v>0.30825030137966852</v>
      </c>
    </row>
    <row r="33" spans="1:11" ht="48" x14ac:dyDescent="0.25">
      <c r="A33" s="34" t="s">
        <v>113</v>
      </c>
      <c r="B33" s="35" t="s">
        <v>69</v>
      </c>
      <c r="C33" s="28">
        <v>3596030</v>
      </c>
      <c r="D33" s="40">
        <v>150963030</v>
      </c>
      <c r="E33" s="13">
        <v>997453</v>
      </c>
      <c r="F33" s="40">
        <v>45288909</v>
      </c>
      <c r="G33" s="29">
        <v>934188</v>
      </c>
      <c r="H33" s="40">
        <v>54676590.810000002</v>
      </c>
      <c r="I33" s="30">
        <f t="shared" si="0"/>
        <v>0.25978314975125344</v>
      </c>
      <c r="J33" s="16">
        <f t="shared" si="1"/>
        <v>0.36218530331565285</v>
      </c>
    </row>
    <row r="34" spans="1:11" ht="60" x14ac:dyDescent="0.25">
      <c r="A34" s="34" t="s">
        <v>114</v>
      </c>
      <c r="B34" s="35" t="s">
        <v>69</v>
      </c>
      <c r="C34" s="28">
        <v>1959499.0000000002</v>
      </c>
      <c r="D34" s="40">
        <v>148652617</v>
      </c>
      <c r="E34" s="13">
        <v>614358</v>
      </c>
      <c r="F34" s="40">
        <v>80236709</v>
      </c>
      <c r="G34" s="29">
        <v>684294</v>
      </c>
      <c r="H34" s="40">
        <v>80779034.409999996</v>
      </c>
      <c r="I34" s="30">
        <f t="shared" si="0"/>
        <v>0.34921885645259321</v>
      </c>
      <c r="J34" s="16">
        <f t="shared" si="1"/>
        <v>0.54340808820069408</v>
      </c>
    </row>
    <row r="35" spans="1:11" ht="60" x14ac:dyDescent="0.25">
      <c r="A35" s="34" t="s">
        <v>115</v>
      </c>
      <c r="B35" s="35" t="s">
        <v>69</v>
      </c>
      <c r="C35" s="28">
        <v>1549859</v>
      </c>
      <c r="D35" s="40">
        <v>118803078</v>
      </c>
      <c r="E35" s="13">
        <v>510546</v>
      </c>
      <c r="F35" s="40">
        <v>0</v>
      </c>
      <c r="G35" s="29">
        <v>579933</v>
      </c>
      <c r="H35" s="40">
        <v>0</v>
      </c>
      <c r="I35" s="30">
        <f t="shared" si="0"/>
        <v>0.37418436128705901</v>
      </c>
      <c r="J35" s="16">
        <f t="shared" si="1"/>
        <v>0</v>
      </c>
    </row>
    <row r="36" spans="1:11" ht="48" x14ac:dyDescent="0.25">
      <c r="A36" s="34" t="s">
        <v>116</v>
      </c>
      <c r="B36" s="35" t="s">
        <v>69</v>
      </c>
      <c r="C36" s="28">
        <v>1146890</v>
      </c>
      <c r="D36" s="40">
        <v>152404143</v>
      </c>
      <c r="E36" s="13">
        <v>322539</v>
      </c>
      <c r="F36" s="40">
        <v>45721243</v>
      </c>
      <c r="G36" s="29">
        <v>329886</v>
      </c>
      <c r="H36" s="40">
        <v>46135888.920000002</v>
      </c>
      <c r="I36" s="30">
        <f t="shared" si="0"/>
        <v>0.2876352570865558</v>
      </c>
      <c r="J36" s="16">
        <f t="shared" si="1"/>
        <v>0.30272070044710009</v>
      </c>
    </row>
    <row r="37" spans="1:11" ht="48" x14ac:dyDescent="0.25">
      <c r="A37" s="34" t="s">
        <v>117</v>
      </c>
      <c r="B37" s="35" t="s">
        <v>69</v>
      </c>
      <c r="C37" s="28">
        <v>2086716.9999999998</v>
      </c>
      <c r="D37" s="40">
        <v>141128020</v>
      </c>
      <c r="E37" s="13">
        <v>548657</v>
      </c>
      <c r="F37" s="40">
        <v>42338406</v>
      </c>
      <c r="G37" s="29">
        <v>595301</v>
      </c>
      <c r="H37" s="40">
        <v>37198593.390000001</v>
      </c>
      <c r="I37" s="30">
        <f t="shared" si="0"/>
        <v>0.2852811377872515</v>
      </c>
      <c r="J37" s="16">
        <f t="shared" si="1"/>
        <v>0.26358049514192861</v>
      </c>
    </row>
    <row r="38" spans="1:11" ht="48" x14ac:dyDescent="0.25">
      <c r="A38" s="34" t="s">
        <v>118</v>
      </c>
      <c r="B38" s="36" t="s">
        <v>69</v>
      </c>
      <c r="C38" s="17">
        <v>8616932</v>
      </c>
      <c r="D38" s="40">
        <v>789559370</v>
      </c>
      <c r="E38" s="17">
        <v>2168793.932</v>
      </c>
      <c r="F38" s="40">
        <v>236867811</v>
      </c>
      <c r="G38" s="18">
        <v>2339307</v>
      </c>
      <c r="H38" s="40">
        <v>258775343.16999999</v>
      </c>
      <c r="I38" s="15">
        <f t="shared" si="0"/>
        <v>0.27147794597891683</v>
      </c>
      <c r="J38" s="16">
        <f t="shared" si="1"/>
        <v>0.32774652926986353</v>
      </c>
    </row>
    <row r="39" spans="1:11" ht="15.75" x14ac:dyDescent="0.25">
      <c r="A39" s="65" t="s">
        <v>27</v>
      </c>
      <c r="B39" s="66"/>
      <c r="C39" s="66"/>
      <c r="D39" s="66"/>
      <c r="E39" s="66"/>
      <c r="F39" s="66"/>
      <c r="G39" s="66"/>
      <c r="H39" s="66"/>
      <c r="I39" s="66"/>
      <c r="J39" s="67"/>
    </row>
    <row r="40" spans="1:11" ht="15.75" x14ac:dyDescent="0.25">
      <c r="A40" s="74" t="s">
        <v>28</v>
      </c>
      <c r="B40" s="75"/>
      <c r="C40" s="75"/>
      <c r="D40" s="75"/>
      <c r="E40" s="75"/>
      <c r="F40" s="75"/>
      <c r="G40" s="75"/>
      <c r="H40" s="75"/>
      <c r="I40" s="75"/>
      <c r="J40" s="76"/>
      <c r="K40" s="1"/>
    </row>
    <row r="41" spans="1:11" ht="23.25" customHeight="1" x14ac:dyDescent="0.25">
      <c r="A41" s="19" t="s">
        <v>29</v>
      </c>
      <c r="B41" s="77" t="s">
        <v>101</v>
      </c>
      <c r="C41" s="77"/>
      <c r="D41" s="77"/>
      <c r="E41" s="77"/>
      <c r="F41" s="77"/>
      <c r="G41" s="77"/>
      <c r="H41" s="77"/>
      <c r="I41" s="77"/>
      <c r="J41" s="78"/>
    </row>
    <row r="42" spans="1:11" ht="40.5" customHeight="1" x14ac:dyDescent="0.25">
      <c r="A42" s="19" t="s">
        <v>30</v>
      </c>
      <c r="B42" s="110" t="s">
        <v>152</v>
      </c>
      <c r="C42" s="110"/>
      <c r="D42" s="110"/>
      <c r="E42" s="110"/>
      <c r="F42" s="110"/>
      <c r="G42" s="110"/>
      <c r="H42" s="110"/>
      <c r="I42" s="110"/>
      <c r="J42" s="111"/>
    </row>
    <row r="43" spans="1:11" ht="88.5" customHeight="1" x14ac:dyDescent="0.25">
      <c r="A43" s="19" t="s">
        <v>31</v>
      </c>
      <c r="B43" s="77" t="s">
        <v>186</v>
      </c>
      <c r="C43" s="77"/>
      <c r="D43" s="77"/>
      <c r="E43" s="77"/>
      <c r="F43" s="77"/>
      <c r="G43" s="77"/>
      <c r="H43" s="77"/>
      <c r="I43" s="77"/>
      <c r="J43" s="78"/>
    </row>
    <row r="44" spans="1:11" ht="108" customHeight="1" x14ac:dyDescent="0.25">
      <c r="A44" s="19" t="s">
        <v>32</v>
      </c>
      <c r="B44" s="77" t="s">
        <v>187</v>
      </c>
      <c r="C44" s="77"/>
      <c r="D44" s="77"/>
      <c r="E44" s="77"/>
      <c r="F44" s="77"/>
      <c r="G44" s="77"/>
      <c r="H44" s="77"/>
      <c r="I44" s="77"/>
      <c r="J44" s="78"/>
    </row>
    <row r="45" spans="1:11" ht="15.75" x14ac:dyDescent="0.25">
      <c r="A45" s="65" t="s">
        <v>33</v>
      </c>
      <c r="B45" s="66"/>
      <c r="C45" s="66"/>
      <c r="D45" s="66"/>
      <c r="E45" s="66"/>
      <c r="F45" s="66"/>
      <c r="G45" s="66"/>
      <c r="H45" s="66"/>
      <c r="I45" s="66"/>
      <c r="J45" s="67"/>
    </row>
    <row r="46" spans="1:11" ht="15.75" x14ac:dyDescent="0.25">
      <c r="A46" s="68" t="s">
        <v>34</v>
      </c>
      <c r="B46" s="69"/>
      <c r="C46" s="69"/>
      <c r="D46" s="69"/>
      <c r="E46" s="69"/>
      <c r="F46" s="69"/>
      <c r="G46" s="69"/>
      <c r="H46" s="69"/>
      <c r="I46" s="69"/>
      <c r="J46" s="70"/>
      <c r="K46" s="1"/>
    </row>
    <row r="47" spans="1:11" ht="27.75" customHeight="1" x14ac:dyDescent="0.25">
      <c r="A47" s="71" t="s">
        <v>40</v>
      </c>
      <c r="B47" s="72"/>
      <c r="C47" s="72"/>
      <c r="D47" s="72"/>
      <c r="E47" s="72"/>
      <c r="F47" s="72"/>
      <c r="G47" s="72"/>
      <c r="H47" s="72"/>
      <c r="I47" s="72"/>
      <c r="J47" s="73"/>
    </row>
    <row r="48" spans="1:11" ht="27.75" customHeight="1" x14ac:dyDescent="0.25">
      <c r="A48" s="65" t="s">
        <v>27</v>
      </c>
      <c r="B48" s="66"/>
      <c r="C48" s="66"/>
      <c r="D48" s="66"/>
      <c r="E48" s="66"/>
      <c r="F48" s="66"/>
      <c r="G48" s="66"/>
      <c r="H48" s="66"/>
      <c r="I48" s="66"/>
      <c r="J48" s="67"/>
    </row>
    <row r="49" spans="1:10" ht="27.75" customHeight="1" x14ac:dyDescent="0.25">
      <c r="A49" s="74" t="s">
        <v>28</v>
      </c>
      <c r="B49" s="75"/>
      <c r="C49" s="75"/>
      <c r="D49" s="75"/>
      <c r="E49" s="75"/>
      <c r="F49" s="75"/>
      <c r="G49" s="75"/>
      <c r="H49" s="75"/>
      <c r="I49" s="75"/>
      <c r="J49" s="76"/>
    </row>
    <row r="50" spans="1:10" ht="27.75" customHeight="1" x14ac:dyDescent="0.25">
      <c r="A50" s="19" t="s">
        <v>29</v>
      </c>
      <c r="B50" s="77" t="s">
        <v>102</v>
      </c>
      <c r="C50" s="77"/>
      <c r="D50" s="77"/>
      <c r="E50" s="77"/>
      <c r="F50" s="77"/>
      <c r="G50" s="77"/>
      <c r="H50" s="77"/>
      <c r="I50" s="77"/>
      <c r="J50" s="78"/>
    </row>
    <row r="51" spans="1:10" ht="34.5" customHeight="1" x14ac:dyDescent="0.25">
      <c r="A51" s="19" t="s">
        <v>30</v>
      </c>
      <c r="B51" s="77" t="s">
        <v>153</v>
      </c>
      <c r="C51" s="77"/>
      <c r="D51" s="77"/>
      <c r="E51" s="77"/>
      <c r="F51" s="77"/>
      <c r="G51" s="77"/>
      <c r="H51" s="77"/>
      <c r="I51" s="77"/>
      <c r="J51" s="78"/>
    </row>
    <row r="52" spans="1:10" ht="82.5" customHeight="1" x14ac:dyDescent="0.25">
      <c r="A52" s="19" t="s">
        <v>31</v>
      </c>
      <c r="B52" s="77" t="s">
        <v>188</v>
      </c>
      <c r="C52" s="77"/>
      <c r="D52" s="77"/>
      <c r="E52" s="77"/>
      <c r="F52" s="77"/>
      <c r="G52" s="77"/>
      <c r="H52" s="77"/>
      <c r="I52" s="77"/>
      <c r="J52" s="78"/>
    </row>
    <row r="53" spans="1:10" ht="91.5" customHeight="1" x14ac:dyDescent="0.25">
      <c r="A53" s="19" t="s">
        <v>32</v>
      </c>
      <c r="B53" s="77" t="s">
        <v>189</v>
      </c>
      <c r="C53" s="77"/>
      <c r="D53" s="77"/>
      <c r="E53" s="77"/>
      <c r="F53" s="77"/>
      <c r="G53" s="77"/>
      <c r="H53" s="77"/>
      <c r="I53" s="77"/>
      <c r="J53" s="78"/>
    </row>
    <row r="54" spans="1:10" ht="27.75" customHeight="1" x14ac:dyDescent="0.25">
      <c r="A54" s="65" t="s">
        <v>33</v>
      </c>
      <c r="B54" s="66"/>
      <c r="C54" s="66"/>
      <c r="D54" s="66"/>
      <c r="E54" s="66"/>
      <c r="F54" s="66"/>
      <c r="G54" s="66"/>
      <c r="H54" s="66"/>
      <c r="I54" s="66"/>
      <c r="J54" s="67"/>
    </row>
    <row r="55" spans="1:10" ht="27.75" customHeight="1" x14ac:dyDescent="0.25">
      <c r="A55" s="68" t="s">
        <v>34</v>
      </c>
      <c r="B55" s="69"/>
      <c r="C55" s="69"/>
      <c r="D55" s="69"/>
      <c r="E55" s="69"/>
      <c r="F55" s="69"/>
      <c r="G55" s="69"/>
      <c r="H55" s="69"/>
      <c r="I55" s="69"/>
      <c r="J55" s="70"/>
    </row>
    <row r="56" spans="1:10" ht="27.75" customHeight="1" x14ac:dyDescent="0.25">
      <c r="A56" s="71" t="s">
        <v>40</v>
      </c>
      <c r="B56" s="72"/>
      <c r="C56" s="72"/>
      <c r="D56" s="72"/>
      <c r="E56" s="72"/>
      <c r="F56" s="72"/>
      <c r="G56" s="72"/>
      <c r="H56" s="72"/>
      <c r="I56" s="72"/>
      <c r="J56" s="73"/>
    </row>
    <row r="57" spans="1:10" ht="27.75" customHeight="1" x14ac:dyDescent="0.25">
      <c r="A57" s="65" t="s">
        <v>27</v>
      </c>
      <c r="B57" s="66"/>
      <c r="C57" s="66"/>
      <c r="D57" s="66"/>
      <c r="E57" s="66"/>
      <c r="F57" s="66"/>
      <c r="G57" s="66"/>
      <c r="H57" s="66"/>
      <c r="I57" s="66"/>
      <c r="J57" s="67"/>
    </row>
    <row r="58" spans="1:10" ht="27.75" customHeight="1" x14ac:dyDescent="0.25">
      <c r="A58" s="74" t="s">
        <v>28</v>
      </c>
      <c r="B58" s="75"/>
      <c r="C58" s="75"/>
      <c r="D58" s="75"/>
      <c r="E58" s="75"/>
      <c r="F58" s="75"/>
      <c r="G58" s="75"/>
      <c r="H58" s="75"/>
      <c r="I58" s="75"/>
      <c r="J58" s="76"/>
    </row>
    <row r="59" spans="1:10" ht="27.75" customHeight="1" x14ac:dyDescent="0.25">
      <c r="A59" s="19" t="s">
        <v>29</v>
      </c>
      <c r="B59" s="77" t="s">
        <v>103</v>
      </c>
      <c r="C59" s="77"/>
      <c r="D59" s="77"/>
      <c r="E59" s="77"/>
      <c r="F59" s="77"/>
      <c r="G59" s="77"/>
      <c r="H59" s="77"/>
      <c r="I59" s="77"/>
      <c r="J59" s="78"/>
    </row>
    <row r="60" spans="1:10" ht="33.75" customHeight="1" x14ac:dyDescent="0.25">
      <c r="A60" s="19" t="s">
        <v>30</v>
      </c>
      <c r="B60" s="77" t="s">
        <v>154</v>
      </c>
      <c r="C60" s="77"/>
      <c r="D60" s="77"/>
      <c r="E60" s="77"/>
      <c r="F60" s="77"/>
      <c r="G60" s="77"/>
      <c r="H60" s="77"/>
      <c r="I60" s="77"/>
      <c r="J60" s="78"/>
    </row>
    <row r="61" spans="1:10" ht="90.75" customHeight="1" x14ac:dyDescent="0.25">
      <c r="A61" s="19" t="s">
        <v>31</v>
      </c>
      <c r="B61" s="77" t="s">
        <v>190</v>
      </c>
      <c r="C61" s="77"/>
      <c r="D61" s="77"/>
      <c r="E61" s="77"/>
      <c r="F61" s="77"/>
      <c r="G61" s="77"/>
      <c r="H61" s="77"/>
      <c r="I61" s="77"/>
      <c r="J61" s="78"/>
    </row>
    <row r="62" spans="1:10" ht="84" customHeight="1" x14ac:dyDescent="0.25">
      <c r="A62" s="19" t="s">
        <v>32</v>
      </c>
      <c r="B62" s="77" t="s">
        <v>191</v>
      </c>
      <c r="C62" s="77"/>
      <c r="D62" s="77"/>
      <c r="E62" s="77"/>
      <c r="F62" s="77"/>
      <c r="G62" s="77"/>
      <c r="H62" s="77"/>
      <c r="I62" s="77"/>
      <c r="J62" s="78"/>
    </row>
    <row r="63" spans="1:10" ht="27.75" customHeight="1" x14ac:dyDescent="0.25">
      <c r="A63" s="65" t="s">
        <v>33</v>
      </c>
      <c r="B63" s="66"/>
      <c r="C63" s="66"/>
      <c r="D63" s="66"/>
      <c r="E63" s="66"/>
      <c r="F63" s="66"/>
      <c r="G63" s="66"/>
      <c r="H63" s="66"/>
      <c r="I63" s="66"/>
      <c r="J63" s="67"/>
    </row>
    <row r="64" spans="1:10" ht="27.75" customHeight="1" x14ac:dyDescent="0.25">
      <c r="A64" s="68" t="s">
        <v>34</v>
      </c>
      <c r="B64" s="69"/>
      <c r="C64" s="69"/>
      <c r="D64" s="69"/>
      <c r="E64" s="69"/>
      <c r="F64" s="69"/>
      <c r="G64" s="69"/>
      <c r="H64" s="69"/>
      <c r="I64" s="69"/>
      <c r="J64" s="70"/>
    </row>
    <row r="65" spans="1:10" ht="27.75" customHeight="1" x14ac:dyDescent="0.25">
      <c r="A65" s="71" t="s">
        <v>40</v>
      </c>
      <c r="B65" s="72"/>
      <c r="C65" s="72"/>
      <c r="D65" s="72"/>
      <c r="E65" s="72"/>
      <c r="F65" s="72"/>
      <c r="G65" s="72"/>
      <c r="H65" s="72"/>
      <c r="I65" s="72"/>
      <c r="J65" s="73"/>
    </row>
    <row r="66" spans="1:10" ht="27.75" customHeight="1" x14ac:dyDescent="0.25">
      <c r="A66" s="65" t="s">
        <v>27</v>
      </c>
      <c r="B66" s="66"/>
      <c r="C66" s="66"/>
      <c r="D66" s="66"/>
      <c r="E66" s="66"/>
      <c r="F66" s="66"/>
      <c r="G66" s="66"/>
      <c r="H66" s="66"/>
      <c r="I66" s="66"/>
      <c r="J66" s="67"/>
    </row>
    <row r="67" spans="1:10" ht="27.75" customHeight="1" x14ac:dyDescent="0.25">
      <c r="A67" s="74" t="s">
        <v>28</v>
      </c>
      <c r="B67" s="75"/>
      <c r="C67" s="75"/>
      <c r="D67" s="75"/>
      <c r="E67" s="75"/>
      <c r="F67" s="75"/>
      <c r="G67" s="75"/>
      <c r="H67" s="75"/>
      <c r="I67" s="75"/>
      <c r="J67" s="76"/>
    </row>
    <row r="68" spans="1:10" ht="27.75" customHeight="1" x14ac:dyDescent="0.25">
      <c r="A68" s="19" t="s">
        <v>29</v>
      </c>
      <c r="B68" s="77" t="s">
        <v>119</v>
      </c>
      <c r="C68" s="77"/>
      <c r="D68" s="77"/>
      <c r="E68" s="77"/>
      <c r="F68" s="77"/>
      <c r="G68" s="77"/>
      <c r="H68" s="77"/>
      <c r="I68" s="77"/>
      <c r="J68" s="78"/>
    </row>
    <row r="69" spans="1:10" ht="38.25" customHeight="1" x14ac:dyDescent="0.25">
      <c r="A69" s="19" t="s">
        <v>30</v>
      </c>
      <c r="B69" s="77" t="s">
        <v>155</v>
      </c>
      <c r="C69" s="77"/>
      <c r="D69" s="77"/>
      <c r="E69" s="77"/>
      <c r="F69" s="77"/>
      <c r="G69" s="77"/>
      <c r="H69" s="77"/>
      <c r="I69" s="77"/>
      <c r="J69" s="78"/>
    </row>
    <row r="70" spans="1:10" ht="85.5" customHeight="1" x14ac:dyDescent="0.25">
      <c r="A70" s="19" t="s">
        <v>31</v>
      </c>
      <c r="B70" s="77" t="s">
        <v>192</v>
      </c>
      <c r="C70" s="77"/>
      <c r="D70" s="77"/>
      <c r="E70" s="77"/>
      <c r="F70" s="77"/>
      <c r="G70" s="77"/>
      <c r="H70" s="77"/>
      <c r="I70" s="77"/>
      <c r="J70" s="78"/>
    </row>
    <row r="71" spans="1:10" ht="96.75" customHeight="1" x14ac:dyDescent="0.25">
      <c r="A71" s="19" t="s">
        <v>32</v>
      </c>
      <c r="B71" s="77" t="s">
        <v>193</v>
      </c>
      <c r="C71" s="77"/>
      <c r="D71" s="77"/>
      <c r="E71" s="77"/>
      <c r="F71" s="77"/>
      <c r="G71" s="77"/>
      <c r="H71" s="77"/>
      <c r="I71" s="77"/>
      <c r="J71" s="78"/>
    </row>
    <row r="72" spans="1:10" ht="27.75" customHeight="1" x14ac:dyDescent="0.25">
      <c r="A72" s="65" t="s">
        <v>33</v>
      </c>
      <c r="B72" s="66"/>
      <c r="C72" s="66"/>
      <c r="D72" s="66"/>
      <c r="E72" s="66"/>
      <c r="F72" s="66"/>
      <c r="G72" s="66"/>
      <c r="H72" s="66"/>
      <c r="I72" s="66"/>
      <c r="J72" s="67"/>
    </row>
    <row r="73" spans="1:10" ht="27.75" customHeight="1" x14ac:dyDescent="0.25">
      <c r="A73" s="68" t="s">
        <v>34</v>
      </c>
      <c r="B73" s="69"/>
      <c r="C73" s="69"/>
      <c r="D73" s="69"/>
      <c r="E73" s="69"/>
      <c r="F73" s="69"/>
      <c r="G73" s="69"/>
      <c r="H73" s="69"/>
      <c r="I73" s="69"/>
      <c r="J73" s="70"/>
    </row>
    <row r="74" spans="1:10" ht="27.75" customHeight="1" x14ac:dyDescent="0.25">
      <c r="A74" s="71" t="s">
        <v>40</v>
      </c>
      <c r="B74" s="72"/>
      <c r="C74" s="72"/>
      <c r="D74" s="72"/>
      <c r="E74" s="72"/>
      <c r="F74" s="72"/>
      <c r="G74" s="72"/>
      <c r="H74" s="72"/>
      <c r="I74" s="72"/>
      <c r="J74" s="73"/>
    </row>
    <row r="75" spans="1:10" ht="27.75" customHeight="1" x14ac:dyDescent="0.25">
      <c r="A75" s="65" t="s">
        <v>27</v>
      </c>
      <c r="B75" s="66"/>
      <c r="C75" s="66"/>
      <c r="D75" s="66"/>
      <c r="E75" s="66"/>
      <c r="F75" s="66"/>
      <c r="G75" s="66"/>
      <c r="H75" s="66"/>
      <c r="I75" s="66"/>
      <c r="J75" s="67"/>
    </row>
    <row r="76" spans="1:10" ht="27.75" customHeight="1" x14ac:dyDescent="0.25">
      <c r="A76" s="74" t="s">
        <v>28</v>
      </c>
      <c r="B76" s="75"/>
      <c r="C76" s="75"/>
      <c r="D76" s="75"/>
      <c r="E76" s="75"/>
      <c r="F76" s="75"/>
      <c r="G76" s="75"/>
      <c r="H76" s="75"/>
      <c r="I76" s="75"/>
      <c r="J76" s="76"/>
    </row>
    <row r="77" spans="1:10" ht="27.75" customHeight="1" x14ac:dyDescent="0.25">
      <c r="A77" s="19" t="s">
        <v>29</v>
      </c>
      <c r="B77" s="77" t="s">
        <v>113</v>
      </c>
      <c r="C77" s="77"/>
      <c r="D77" s="77"/>
      <c r="E77" s="77"/>
      <c r="F77" s="77"/>
      <c r="G77" s="77"/>
      <c r="H77" s="77"/>
      <c r="I77" s="77"/>
      <c r="J77" s="78"/>
    </row>
    <row r="78" spans="1:10" ht="30.75" customHeight="1" x14ac:dyDescent="0.25">
      <c r="A78" s="19" t="s">
        <v>30</v>
      </c>
      <c r="B78" s="77" t="s">
        <v>156</v>
      </c>
      <c r="C78" s="77"/>
      <c r="D78" s="77"/>
      <c r="E78" s="77"/>
      <c r="F78" s="77"/>
      <c r="G78" s="77"/>
      <c r="H78" s="77"/>
      <c r="I78" s="77"/>
      <c r="J78" s="78"/>
    </row>
    <row r="79" spans="1:10" ht="84" customHeight="1" x14ac:dyDescent="0.25">
      <c r="A79" s="19" t="s">
        <v>31</v>
      </c>
      <c r="B79" s="77" t="s">
        <v>194</v>
      </c>
      <c r="C79" s="77"/>
      <c r="D79" s="77"/>
      <c r="E79" s="77"/>
      <c r="F79" s="77"/>
      <c r="G79" s="77"/>
      <c r="H79" s="77"/>
      <c r="I79" s="77"/>
      <c r="J79" s="78"/>
    </row>
    <row r="80" spans="1:10" ht="84" customHeight="1" x14ac:dyDescent="0.25">
      <c r="A80" s="19" t="s">
        <v>32</v>
      </c>
      <c r="B80" s="77" t="s">
        <v>195</v>
      </c>
      <c r="C80" s="77"/>
      <c r="D80" s="77"/>
      <c r="E80" s="77"/>
      <c r="F80" s="77"/>
      <c r="G80" s="77"/>
      <c r="H80" s="77"/>
      <c r="I80" s="77"/>
      <c r="J80" s="78"/>
    </row>
    <row r="81" spans="1:10" ht="27.75" customHeight="1" x14ac:dyDescent="0.25">
      <c r="A81" s="65" t="s">
        <v>33</v>
      </c>
      <c r="B81" s="66"/>
      <c r="C81" s="66"/>
      <c r="D81" s="66"/>
      <c r="E81" s="66"/>
      <c r="F81" s="66"/>
      <c r="G81" s="66"/>
      <c r="H81" s="66"/>
      <c r="I81" s="66"/>
      <c r="J81" s="67"/>
    </row>
    <row r="82" spans="1:10" ht="27.75" customHeight="1" x14ac:dyDescent="0.25">
      <c r="A82" s="68" t="s">
        <v>34</v>
      </c>
      <c r="B82" s="69"/>
      <c r="C82" s="69"/>
      <c r="D82" s="69"/>
      <c r="E82" s="69"/>
      <c r="F82" s="69"/>
      <c r="G82" s="69"/>
      <c r="H82" s="69"/>
      <c r="I82" s="69"/>
      <c r="J82" s="70"/>
    </row>
    <row r="83" spans="1:10" ht="27.75" customHeight="1" x14ac:dyDescent="0.25">
      <c r="A83" s="71" t="s">
        <v>40</v>
      </c>
      <c r="B83" s="72"/>
      <c r="C83" s="72"/>
      <c r="D83" s="72"/>
      <c r="E83" s="72"/>
      <c r="F83" s="72"/>
      <c r="G83" s="72"/>
      <c r="H83" s="72"/>
      <c r="I83" s="72"/>
      <c r="J83" s="73"/>
    </row>
    <row r="84" spans="1:10" ht="27.75" customHeight="1" x14ac:dyDescent="0.25">
      <c r="A84" s="65" t="s">
        <v>27</v>
      </c>
      <c r="B84" s="66"/>
      <c r="C84" s="66"/>
      <c r="D84" s="66"/>
      <c r="E84" s="66"/>
      <c r="F84" s="66"/>
      <c r="G84" s="66"/>
      <c r="H84" s="66"/>
      <c r="I84" s="66"/>
      <c r="J84" s="67"/>
    </row>
    <row r="85" spans="1:10" ht="27.75" customHeight="1" x14ac:dyDescent="0.25">
      <c r="A85" s="74" t="s">
        <v>28</v>
      </c>
      <c r="B85" s="75"/>
      <c r="C85" s="75"/>
      <c r="D85" s="75"/>
      <c r="E85" s="75"/>
      <c r="F85" s="75"/>
      <c r="G85" s="75"/>
      <c r="H85" s="75"/>
      <c r="I85" s="75"/>
      <c r="J85" s="76"/>
    </row>
    <row r="86" spans="1:10" ht="27.75" customHeight="1" x14ac:dyDescent="0.25">
      <c r="A86" s="19" t="s">
        <v>29</v>
      </c>
      <c r="B86" s="77" t="s">
        <v>114</v>
      </c>
      <c r="C86" s="77"/>
      <c r="D86" s="77"/>
      <c r="E86" s="77"/>
      <c r="F86" s="77"/>
      <c r="G86" s="77"/>
      <c r="H86" s="77"/>
      <c r="I86" s="77"/>
      <c r="J86" s="78"/>
    </row>
    <row r="87" spans="1:10" ht="34.5" customHeight="1" x14ac:dyDescent="0.25">
      <c r="A87" s="19" t="s">
        <v>30</v>
      </c>
      <c r="B87" s="77" t="s">
        <v>157</v>
      </c>
      <c r="C87" s="77"/>
      <c r="D87" s="77"/>
      <c r="E87" s="77"/>
      <c r="F87" s="77"/>
      <c r="G87" s="77"/>
      <c r="H87" s="77"/>
      <c r="I87" s="77"/>
      <c r="J87" s="78"/>
    </row>
    <row r="88" spans="1:10" ht="92.25" customHeight="1" x14ac:dyDescent="0.25">
      <c r="A88" s="19" t="s">
        <v>31</v>
      </c>
      <c r="B88" s="77" t="s">
        <v>196</v>
      </c>
      <c r="C88" s="77"/>
      <c r="D88" s="77"/>
      <c r="E88" s="77"/>
      <c r="F88" s="77"/>
      <c r="G88" s="77"/>
      <c r="H88" s="77"/>
      <c r="I88" s="77"/>
      <c r="J88" s="78"/>
    </row>
    <row r="89" spans="1:10" ht="120.75" customHeight="1" x14ac:dyDescent="0.25">
      <c r="A89" s="19" t="s">
        <v>32</v>
      </c>
      <c r="B89" s="77" t="s">
        <v>197</v>
      </c>
      <c r="C89" s="77"/>
      <c r="D89" s="77"/>
      <c r="E89" s="77"/>
      <c r="F89" s="77"/>
      <c r="G89" s="77"/>
      <c r="H89" s="77"/>
      <c r="I89" s="77"/>
      <c r="J89" s="78"/>
    </row>
    <row r="90" spans="1:10" ht="27.75" customHeight="1" x14ac:dyDescent="0.25">
      <c r="A90" s="65" t="s">
        <v>33</v>
      </c>
      <c r="B90" s="66"/>
      <c r="C90" s="66"/>
      <c r="D90" s="66"/>
      <c r="E90" s="66"/>
      <c r="F90" s="66"/>
      <c r="G90" s="66"/>
      <c r="H90" s="66"/>
      <c r="I90" s="66"/>
      <c r="J90" s="67"/>
    </row>
    <row r="91" spans="1:10" ht="27.75" customHeight="1" x14ac:dyDescent="0.25">
      <c r="A91" s="68" t="s">
        <v>34</v>
      </c>
      <c r="B91" s="69"/>
      <c r="C91" s="69"/>
      <c r="D91" s="69"/>
      <c r="E91" s="69"/>
      <c r="F91" s="69"/>
      <c r="G91" s="69"/>
      <c r="H91" s="69"/>
      <c r="I91" s="69"/>
      <c r="J91" s="70"/>
    </row>
    <row r="92" spans="1:10" ht="27.75" customHeight="1" x14ac:dyDescent="0.25">
      <c r="A92" s="71" t="s">
        <v>40</v>
      </c>
      <c r="B92" s="72"/>
      <c r="C92" s="72"/>
      <c r="D92" s="72"/>
      <c r="E92" s="72"/>
      <c r="F92" s="72"/>
      <c r="G92" s="72"/>
      <c r="H92" s="72"/>
      <c r="I92" s="72"/>
      <c r="J92" s="73"/>
    </row>
    <row r="93" spans="1:10" ht="27.75" customHeight="1" x14ac:dyDescent="0.25">
      <c r="A93" s="65" t="s">
        <v>27</v>
      </c>
      <c r="B93" s="66"/>
      <c r="C93" s="66"/>
      <c r="D93" s="66"/>
      <c r="E93" s="66"/>
      <c r="F93" s="66"/>
      <c r="G93" s="66"/>
      <c r="H93" s="66"/>
      <c r="I93" s="66"/>
      <c r="J93" s="67"/>
    </row>
    <row r="94" spans="1:10" ht="27.75" customHeight="1" x14ac:dyDescent="0.25">
      <c r="A94" s="74" t="s">
        <v>28</v>
      </c>
      <c r="B94" s="75"/>
      <c r="C94" s="75"/>
      <c r="D94" s="75"/>
      <c r="E94" s="75"/>
      <c r="F94" s="75"/>
      <c r="G94" s="75"/>
      <c r="H94" s="75"/>
      <c r="I94" s="75"/>
      <c r="J94" s="76"/>
    </row>
    <row r="95" spans="1:10" ht="27.75" customHeight="1" x14ac:dyDescent="0.25">
      <c r="A95" s="19" t="s">
        <v>29</v>
      </c>
      <c r="B95" s="77" t="s">
        <v>115</v>
      </c>
      <c r="C95" s="77"/>
      <c r="D95" s="77"/>
      <c r="E95" s="77"/>
      <c r="F95" s="77"/>
      <c r="G95" s="77"/>
      <c r="H95" s="77"/>
      <c r="I95" s="77"/>
      <c r="J95" s="78"/>
    </row>
    <row r="96" spans="1:10" ht="36.75" customHeight="1" x14ac:dyDescent="0.25">
      <c r="A96" s="19" t="s">
        <v>30</v>
      </c>
      <c r="B96" s="77" t="s">
        <v>158</v>
      </c>
      <c r="C96" s="77"/>
      <c r="D96" s="77"/>
      <c r="E96" s="77"/>
      <c r="F96" s="77"/>
      <c r="G96" s="77"/>
      <c r="H96" s="77"/>
      <c r="I96" s="77"/>
      <c r="J96" s="78"/>
    </row>
    <row r="97" spans="1:10" ht="68.25" customHeight="1" x14ac:dyDescent="0.25">
      <c r="A97" s="19" t="s">
        <v>31</v>
      </c>
      <c r="B97" s="77" t="s">
        <v>198</v>
      </c>
      <c r="C97" s="77"/>
      <c r="D97" s="77"/>
      <c r="E97" s="77"/>
      <c r="F97" s="77"/>
      <c r="G97" s="77"/>
      <c r="H97" s="77"/>
      <c r="I97" s="77"/>
      <c r="J97" s="78"/>
    </row>
    <row r="98" spans="1:10" ht="94.5" customHeight="1" x14ac:dyDescent="0.25">
      <c r="A98" s="19" t="s">
        <v>32</v>
      </c>
      <c r="B98" s="77" t="s">
        <v>199</v>
      </c>
      <c r="C98" s="77"/>
      <c r="D98" s="77"/>
      <c r="E98" s="77"/>
      <c r="F98" s="77"/>
      <c r="G98" s="77"/>
      <c r="H98" s="77"/>
      <c r="I98" s="77"/>
      <c r="J98" s="78"/>
    </row>
    <row r="99" spans="1:10" ht="27.75" customHeight="1" x14ac:dyDescent="0.25">
      <c r="A99" s="65" t="s">
        <v>33</v>
      </c>
      <c r="B99" s="66"/>
      <c r="C99" s="66"/>
      <c r="D99" s="66"/>
      <c r="E99" s="66"/>
      <c r="F99" s="66"/>
      <c r="G99" s="66"/>
      <c r="H99" s="66"/>
      <c r="I99" s="66"/>
      <c r="J99" s="67"/>
    </row>
    <row r="100" spans="1:10" ht="27.75" customHeight="1" x14ac:dyDescent="0.25">
      <c r="A100" s="68" t="s">
        <v>34</v>
      </c>
      <c r="B100" s="69"/>
      <c r="C100" s="69"/>
      <c r="D100" s="69"/>
      <c r="E100" s="69"/>
      <c r="F100" s="69"/>
      <c r="G100" s="69"/>
      <c r="H100" s="69"/>
      <c r="I100" s="69"/>
      <c r="J100" s="70"/>
    </row>
    <row r="101" spans="1:10" ht="27.75" customHeight="1" x14ac:dyDescent="0.25">
      <c r="A101" s="71" t="s">
        <v>40</v>
      </c>
      <c r="B101" s="72"/>
      <c r="C101" s="72"/>
      <c r="D101" s="72"/>
      <c r="E101" s="72"/>
      <c r="F101" s="72"/>
      <c r="G101" s="72"/>
      <c r="H101" s="72"/>
      <c r="I101" s="72"/>
      <c r="J101" s="73"/>
    </row>
    <row r="102" spans="1:10" ht="27.75" customHeight="1" x14ac:dyDescent="0.25">
      <c r="A102" s="65" t="s">
        <v>27</v>
      </c>
      <c r="B102" s="66"/>
      <c r="C102" s="66"/>
      <c r="D102" s="66"/>
      <c r="E102" s="66"/>
      <c r="F102" s="66"/>
      <c r="G102" s="66"/>
      <c r="H102" s="66"/>
      <c r="I102" s="66"/>
      <c r="J102" s="67"/>
    </row>
    <row r="103" spans="1:10" ht="27.75" customHeight="1" x14ac:dyDescent="0.25">
      <c r="A103" s="74" t="s">
        <v>28</v>
      </c>
      <c r="B103" s="75"/>
      <c r="C103" s="75"/>
      <c r="D103" s="75"/>
      <c r="E103" s="75"/>
      <c r="F103" s="75"/>
      <c r="G103" s="75"/>
      <c r="H103" s="75"/>
      <c r="I103" s="75"/>
      <c r="J103" s="76"/>
    </row>
    <row r="104" spans="1:10" ht="27.75" customHeight="1" x14ac:dyDescent="0.25">
      <c r="A104" s="19" t="s">
        <v>29</v>
      </c>
      <c r="B104" s="77" t="s">
        <v>116</v>
      </c>
      <c r="C104" s="77"/>
      <c r="D104" s="77"/>
      <c r="E104" s="77"/>
      <c r="F104" s="77"/>
      <c r="G104" s="77"/>
      <c r="H104" s="77"/>
      <c r="I104" s="77"/>
      <c r="J104" s="78"/>
    </row>
    <row r="105" spans="1:10" ht="36" customHeight="1" x14ac:dyDescent="0.25">
      <c r="A105" s="19" t="s">
        <v>30</v>
      </c>
      <c r="B105" s="77" t="s">
        <v>159</v>
      </c>
      <c r="C105" s="77"/>
      <c r="D105" s="77"/>
      <c r="E105" s="77"/>
      <c r="F105" s="77"/>
      <c r="G105" s="77"/>
      <c r="H105" s="77"/>
      <c r="I105" s="77"/>
      <c r="J105" s="78"/>
    </row>
    <row r="106" spans="1:10" ht="81.75" customHeight="1" x14ac:dyDescent="0.25">
      <c r="A106" s="19" t="s">
        <v>31</v>
      </c>
      <c r="B106" s="77" t="s">
        <v>200</v>
      </c>
      <c r="C106" s="77"/>
      <c r="D106" s="77"/>
      <c r="E106" s="77"/>
      <c r="F106" s="77"/>
      <c r="G106" s="77"/>
      <c r="H106" s="77"/>
      <c r="I106" s="77"/>
      <c r="J106" s="78"/>
    </row>
    <row r="107" spans="1:10" ht="65.25" customHeight="1" x14ac:dyDescent="0.25">
      <c r="A107" s="19" t="s">
        <v>32</v>
      </c>
      <c r="B107" s="77" t="s">
        <v>203</v>
      </c>
      <c r="C107" s="77"/>
      <c r="D107" s="77"/>
      <c r="E107" s="77"/>
      <c r="F107" s="77"/>
      <c r="G107" s="77"/>
      <c r="H107" s="77"/>
      <c r="I107" s="77"/>
      <c r="J107" s="78"/>
    </row>
    <row r="108" spans="1:10" ht="27.75" customHeight="1" x14ac:dyDescent="0.25">
      <c r="A108" s="65" t="s">
        <v>33</v>
      </c>
      <c r="B108" s="66"/>
      <c r="C108" s="66"/>
      <c r="D108" s="66"/>
      <c r="E108" s="66"/>
      <c r="F108" s="66"/>
      <c r="G108" s="66"/>
      <c r="H108" s="66"/>
      <c r="I108" s="66"/>
      <c r="J108" s="67"/>
    </row>
    <row r="109" spans="1:10" ht="27.75" customHeight="1" x14ac:dyDescent="0.25">
      <c r="A109" s="68" t="s">
        <v>34</v>
      </c>
      <c r="B109" s="69"/>
      <c r="C109" s="69"/>
      <c r="D109" s="69"/>
      <c r="E109" s="69"/>
      <c r="F109" s="69"/>
      <c r="G109" s="69"/>
      <c r="H109" s="69"/>
      <c r="I109" s="69"/>
      <c r="J109" s="70"/>
    </row>
    <row r="110" spans="1:10" ht="27.75" customHeight="1" x14ac:dyDescent="0.25">
      <c r="A110" s="71" t="s">
        <v>40</v>
      </c>
      <c r="B110" s="72"/>
      <c r="C110" s="72"/>
      <c r="D110" s="72"/>
      <c r="E110" s="72"/>
      <c r="F110" s="72"/>
      <c r="G110" s="72"/>
      <c r="H110" s="72"/>
      <c r="I110" s="72"/>
      <c r="J110" s="73"/>
    </row>
    <row r="111" spans="1:10" ht="27.75" customHeight="1" x14ac:dyDescent="0.25">
      <c r="A111" s="65" t="s">
        <v>27</v>
      </c>
      <c r="B111" s="66"/>
      <c r="C111" s="66"/>
      <c r="D111" s="66"/>
      <c r="E111" s="66"/>
      <c r="F111" s="66"/>
      <c r="G111" s="66"/>
      <c r="H111" s="66"/>
      <c r="I111" s="66"/>
      <c r="J111" s="67"/>
    </row>
    <row r="112" spans="1:10" ht="27.75" customHeight="1" x14ac:dyDescent="0.25">
      <c r="A112" s="74" t="s">
        <v>28</v>
      </c>
      <c r="B112" s="75"/>
      <c r="C112" s="75"/>
      <c r="D112" s="75"/>
      <c r="E112" s="75"/>
      <c r="F112" s="75"/>
      <c r="G112" s="75"/>
      <c r="H112" s="75"/>
      <c r="I112" s="75"/>
      <c r="J112" s="76"/>
    </row>
    <row r="113" spans="1:10" ht="27.75" customHeight="1" x14ac:dyDescent="0.25">
      <c r="A113" s="19" t="s">
        <v>29</v>
      </c>
      <c r="B113" s="77" t="s">
        <v>117</v>
      </c>
      <c r="C113" s="77"/>
      <c r="D113" s="77"/>
      <c r="E113" s="77"/>
      <c r="F113" s="77"/>
      <c r="G113" s="77"/>
      <c r="H113" s="77"/>
      <c r="I113" s="77"/>
      <c r="J113" s="78"/>
    </row>
    <row r="114" spans="1:10" ht="31.5" customHeight="1" x14ac:dyDescent="0.25">
      <c r="A114" s="19" t="s">
        <v>30</v>
      </c>
      <c r="B114" s="77" t="s">
        <v>160</v>
      </c>
      <c r="C114" s="77"/>
      <c r="D114" s="77"/>
      <c r="E114" s="77"/>
      <c r="F114" s="77"/>
      <c r="G114" s="77"/>
      <c r="H114" s="77"/>
      <c r="I114" s="77"/>
      <c r="J114" s="78"/>
    </row>
    <row r="115" spans="1:10" ht="87.75" customHeight="1" x14ac:dyDescent="0.25">
      <c r="A115" s="19" t="s">
        <v>31</v>
      </c>
      <c r="B115" s="77" t="s">
        <v>201</v>
      </c>
      <c r="C115" s="77"/>
      <c r="D115" s="77"/>
      <c r="E115" s="77"/>
      <c r="F115" s="77"/>
      <c r="G115" s="77"/>
      <c r="H115" s="77"/>
      <c r="I115" s="77"/>
      <c r="J115" s="78"/>
    </row>
    <row r="116" spans="1:10" ht="63" customHeight="1" x14ac:dyDescent="0.25">
      <c r="A116" s="19" t="s">
        <v>32</v>
      </c>
      <c r="B116" s="77" t="s">
        <v>202</v>
      </c>
      <c r="C116" s="77"/>
      <c r="D116" s="77"/>
      <c r="E116" s="77"/>
      <c r="F116" s="77"/>
      <c r="G116" s="77"/>
      <c r="H116" s="77"/>
      <c r="I116" s="77"/>
      <c r="J116" s="78"/>
    </row>
    <row r="117" spans="1:10" ht="27.75" customHeight="1" x14ac:dyDescent="0.25">
      <c r="A117" s="65" t="s">
        <v>33</v>
      </c>
      <c r="B117" s="66"/>
      <c r="C117" s="66"/>
      <c r="D117" s="66"/>
      <c r="E117" s="66"/>
      <c r="F117" s="66"/>
      <c r="G117" s="66"/>
      <c r="H117" s="66"/>
      <c r="I117" s="66"/>
      <c r="J117" s="67"/>
    </row>
    <row r="118" spans="1:10" ht="27.75" customHeight="1" x14ac:dyDescent="0.25">
      <c r="A118" s="68" t="s">
        <v>34</v>
      </c>
      <c r="B118" s="69"/>
      <c r="C118" s="69"/>
      <c r="D118" s="69"/>
      <c r="E118" s="69"/>
      <c r="F118" s="69"/>
      <c r="G118" s="69"/>
      <c r="H118" s="69"/>
      <c r="I118" s="69"/>
      <c r="J118" s="70"/>
    </row>
    <row r="119" spans="1:10" ht="27.75" customHeight="1" x14ac:dyDescent="0.25">
      <c r="A119" s="71" t="s">
        <v>40</v>
      </c>
      <c r="B119" s="72"/>
      <c r="C119" s="72"/>
      <c r="D119" s="72"/>
      <c r="E119" s="72"/>
      <c r="F119" s="72"/>
      <c r="G119" s="72"/>
      <c r="H119" s="72"/>
      <c r="I119" s="72"/>
      <c r="J119" s="73"/>
    </row>
    <row r="120" spans="1:10" ht="27.75" customHeight="1" x14ac:dyDescent="0.25">
      <c r="A120" s="65" t="s">
        <v>27</v>
      </c>
      <c r="B120" s="66"/>
      <c r="C120" s="66"/>
      <c r="D120" s="66"/>
      <c r="E120" s="66"/>
      <c r="F120" s="66"/>
      <c r="G120" s="66"/>
      <c r="H120" s="66"/>
      <c r="I120" s="66"/>
      <c r="J120" s="67"/>
    </row>
    <row r="121" spans="1:10" ht="27.75" customHeight="1" x14ac:dyDescent="0.25">
      <c r="A121" s="74" t="s">
        <v>28</v>
      </c>
      <c r="B121" s="75"/>
      <c r="C121" s="75"/>
      <c r="D121" s="75"/>
      <c r="E121" s="75"/>
      <c r="F121" s="75"/>
      <c r="G121" s="75"/>
      <c r="H121" s="75"/>
      <c r="I121" s="75"/>
      <c r="J121" s="76"/>
    </row>
    <row r="122" spans="1:10" ht="27.75" customHeight="1" x14ac:dyDescent="0.25">
      <c r="A122" s="19" t="s">
        <v>29</v>
      </c>
      <c r="B122" s="77" t="s">
        <v>118</v>
      </c>
      <c r="C122" s="77"/>
      <c r="D122" s="77"/>
      <c r="E122" s="77"/>
      <c r="F122" s="77"/>
      <c r="G122" s="77"/>
      <c r="H122" s="77"/>
      <c r="I122" s="77"/>
      <c r="J122" s="78"/>
    </row>
    <row r="123" spans="1:10" ht="50.25" customHeight="1" x14ac:dyDescent="0.25">
      <c r="A123" s="19" t="s">
        <v>30</v>
      </c>
      <c r="B123" s="77" t="s">
        <v>161</v>
      </c>
      <c r="C123" s="77"/>
      <c r="D123" s="77"/>
      <c r="E123" s="77"/>
      <c r="F123" s="77"/>
      <c r="G123" s="77"/>
      <c r="H123" s="77"/>
      <c r="I123" s="77"/>
      <c r="J123" s="78"/>
    </row>
    <row r="124" spans="1:10" ht="84" customHeight="1" x14ac:dyDescent="0.25">
      <c r="A124" s="19" t="s">
        <v>31</v>
      </c>
      <c r="B124" s="77" t="s">
        <v>204</v>
      </c>
      <c r="C124" s="77"/>
      <c r="D124" s="77"/>
      <c r="E124" s="77"/>
      <c r="F124" s="77"/>
      <c r="G124" s="77"/>
      <c r="H124" s="77"/>
      <c r="I124" s="77"/>
      <c r="J124" s="78"/>
    </row>
    <row r="125" spans="1:10" ht="106.5" customHeight="1" x14ac:dyDescent="0.25">
      <c r="A125" s="19" t="s">
        <v>32</v>
      </c>
      <c r="B125" s="77" t="s">
        <v>205</v>
      </c>
      <c r="C125" s="77"/>
      <c r="D125" s="77"/>
      <c r="E125" s="77"/>
      <c r="F125" s="77"/>
      <c r="G125" s="77"/>
      <c r="H125" s="77"/>
      <c r="I125" s="77"/>
      <c r="J125" s="78"/>
    </row>
    <row r="126" spans="1:10" ht="27.75" customHeight="1" x14ac:dyDescent="0.25">
      <c r="A126" s="65" t="s">
        <v>33</v>
      </c>
      <c r="B126" s="66"/>
      <c r="C126" s="66"/>
      <c r="D126" s="66"/>
      <c r="E126" s="66"/>
      <c r="F126" s="66"/>
      <c r="G126" s="66"/>
      <c r="H126" s="66"/>
      <c r="I126" s="66"/>
      <c r="J126" s="67"/>
    </row>
    <row r="127" spans="1:10" ht="27.75" customHeight="1" x14ac:dyDescent="0.25">
      <c r="A127" s="68" t="s">
        <v>34</v>
      </c>
      <c r="B127" s="69"/>
      <c r="C127" s="69"/>
      <c r="D127" s="69"/>
      <c r="E127" s="69"/>
      <c r="F127" s="69"/>
      <c r="G127" s="69"/>
      <c r="H127" s="69"/>
      <c r="I127" s="69"/>
      <c r="J127" s="70"/>
    </row>
    <row r="128" spans="1:10" ht="27.75" customHeight="1" x14ac:dyDescent="0.25">
      <c r="A128" s="71" t="s">
        <v>40</v>
      </c>
      <c r="B128" s="72"/>
      <c r="C128" s="72"/>
      <c r="D128" s="72"/>
      <c r="E128" s="72"/>
      <c r="F128" s="72"/>
      <c r="G128" s="72"/>
      <c r="H128" s="72"/>
      <c r="I128" s="72"/>
      <c r="J128" s="73"/>
    </row>
    <row r="129" spans="1:10" ht="10.5" customHeight="1" x14ac:dyDescent="0.25">
      <c r="A129" s="25"/>
      <c r="B129" s="25"/>
      <c r="C129" s="25"/>
      <c r="D129" s="25"/>
      <c r="E129" s="25"/>
      <c r="F129" s="25"/>
      <c r="G129" s="25"/>
      <c r="H129" s="25"/>
      <c r="I129" s="25"/>
      <c r="J129" s="25"/>
    </row>
    <row r="130" spans="1:10" ht="15" customHeight="1" x14ac:dyDescent="0.25">
      <c r="A130" s="109" t="s">
        <v>41</v>
      </c>
      <c r="B130" s="109"/>
      <c r="C130" s="109"/>
      <c r="D130" s="109"/>
      <c r="E130" s="109"/>
      <c r="F130" s="109"/>
      <c r="G130" s="109"/>
      <c r="H130" s="109"/>
      <c r="I130" s="109"/>
      <c r="J130" s="109"/>
    </row>
  </sheetData>
  <mergeCells count="129">
    <mergeCell ref="B10:J10"/>
    <mergeCell ref="B1:J1"/>
    <mergeCell ref="B2:C2"/>
    <mergeCell ref="D2:H2"/>
    <mergeCell ref="B3:C3"/>
    <mergeCell ref="D3:H3"/>
    <mergeCell ref="A4:J4"/>
    <mergeCell ref="A5:J5"/>
    <mergeCell ref="A6:J6"/>
    <mergeCell ref="A7:J7"/>
    <mergeCell ref="B8:J8"/>
    <mergeCell ref="B9:J9"/>
    <mergeCell ref="A22:J22"/>
    <mergeCell ref="B11:J11"/>
    <mergeCell ref="B12:J12"/>
    <mergeCell ref="A13:J13"/>
    <mergeCell ref="C14:J14"/>
    <mergeCell ref="C15:J15"/>
    <mergeCell ref="C16:J16"/>
    <mergeCell ref="A17:J17"/>
    <mergeCell ref="B18:J18"/>
    <mergeCell ref="B19:J19"/>
    <mergeCell ref="B20:J20"/>
    <mergeCell ref="B21:J21"/>
    <mergeCell ref="A39:J39"/>
    <mergeCell ref="A23:J23"/>
    <mergeCell ref="A24:B24"/>
    <mergeCell ref="C24:E24"/>
    <mergeCell ref="F24:H24"/>
    <mergeCell ref="I24:J24"/>
    <mergeCell ref="A25:B25"/>
    <mergeCell ref="C25:E25"/>
    <mergeCell ref="F25:H25"/>
    <mergeCell ref="I25:J25"/>
    <mergeCell ref="A26:J26"/>
    <mergeCell ref="C27:D27"/>
    <mergeCell ref="E27:F27"/>
    <mergeCell ref="G27:H27"/>
    <mergeCell ref="I27:J27"/>
    <mergeCell ref="A46:J46"/>
    <mergeCell ref="A47:J47"/>
    <mergeCell ref="A49:J49"/>
    <mergeCell ref="A40:J40"/>
    <mergeCell ref="B41:J41"/>
    <mergeCell ref="B42:J42"/>
    <mergeCell ref="B43:J43"/>
    <mergeCell ref="B44:J44"/>
    <mergeCell ref="A45:J45"/>
    <mergeCell ref="A48:J48"/>
    <mergeCell ref="A55:J55"/>
    <mergeCell ref="A56:J56"/>
    <mergeCell ref="A57:J57"/>
    <mergeCell ref="A58:J58"/>
    <mergeCell ref="B59:J59"/>
    <mergeCell ref="B50:J50"/>
    <mergeCell ref="B51:J51"/>
    <mergeCell ref="B52:J52"/>
    <mergeCell ref="B53:J53"/>
    <mergeCell ref="A54:J54"/>
    <mergeCell ref="A65:J65"/>
    <mergeCell ref="A66:J66"/>
    <mergeCell ref="A67:J67"/>
    <mergeCell ref="B68:J68"/>
    <mergeCell ref="B69:J69"/>
    <mergeCell ref="B60:J60"/>
    <mergeCell ref="B61:J61"/>
    <mergeCell ref="B62:J62"/>
    <mergeCell ref="A63:J63"/>
    <mergeCell ref="A64:J64"/>
    <mergeCell ref="A75:J75"/>
    <mergeCell ref="A76:J76"/>
    <mergeCell ref="B77:J77"/>
    <mergeCell ref="B78:J78"/>
    <mergeCell ref="B79:J79"/>
    <mergeCell ref="B70:J70"/>
    <mergeCell ref="B71:J71"/>
    <mergeCell ref="A72:J72"/>
    <mergeCell ref="A73:J73"/>
    <mergeCell ref="A74:J74"/>
    <mergeCell ref="A85:J85"/>
    <mergeCell ref="B86:J86"/>
    <mergeCell ref="B87:J87"/>
    <mergeCell ref="B88:J88"/>
    <mergeCell ref="B89:J89"/>
    <mergeCell ref="B80:J80"/>
    <mergeCell ref="A81:J81"/>
    <mergeCell ref="A82:J82"/>
    <mergeCell ref="A83:J83"/>
    <mergeCell ref="A84:J84"/>
    <mergeCell ref="B95:J95"/>
    <mergeCell ref="B96:J96"/>
    <mergeCell ref="B97:J97"/>
    <mergeCell ref="B98:J98"/>
    <mergeCell ref="A99:J99"/>
    <mergeCell ref="A90:J90"/>
    <mergeCell ref="A91:J91"/>
    <mergeCell ref="A92:J92"/>
    <mergeCell ref="A93:J93"/>
    <mergeCell ref="A94:J94"/>
    <mergeCell ref="B105:J105"/>
    <mergeCell ref="B106:J106"/>
    <mergeCell ref="B107:J107"/>
    <mergeCell ref="A108:J108"/>
    <mergeCell ref="A109:J109"/>
    <mergeCell ref="A100:J100"/>
    <mergeCell ref="A101:J101"/>
    <mergeCell ref="A102:J102"/>
    <mergeCell ref="A103:J103"/>
    <mergeCell ref="B104:J104"/>
    <mergeCell ref="A130:J130"/>
    <mergeCell ref="B115:J115"/>
    <mergeCell ref="B116:J116"/>
    <mergeCell ref="A117:J117"/>
    <mergeCell ref="A118:J118"/>
    <mergeCell ref="A119:J119"/>
    <mergeCell ref="A110:J110"/>
    <mergeCell ref="A111:J111"/>
    <mergeCell ref="A112:J112"/>
    <mergeCell ref="B113:J113"/>
    <mergeCell ref="B114:J114"/>
    <mergeCell ref="A120:J120"/>
    <mergeCell ref="A121:J121"/>
    <mergeCell ref="B122:J122"/>
    <mergeCell ref="B123:J123"/>
    <mergeCell ref="B124:J124"/>
    <mergeCell ref="B125:J125"/>
    <mergeCell ref="A126:J126"/>
    <mergeCell ref="A127:J127"/>
    <mergeCell ref="A128:J128"/>
  </mergeCells>
  <dataValidations count="15">
    <dataValidation allowBlank="1" sqref="A8" xr:uid="{6BEA1099-3C49-4FEF-87EB-90358192928C}"/>
    <dataValidation allowBlank="1" showInputMessage="1" prompt="Nombre del capítulo" sqref="B8:J10" xr:uid="{B690BED9-43F8-42C3-9E52-DF6F9920B142}"/>
    <dataValidation allowBlank="1" showInputMessage="1" showErrorMessage="1" prompt="¿A quién va dirigido el programa?, ¿qué característica tiene esta población que requiere ser beneficiada?" sqref="B20:J20" xr:uid="{81ADFC6C-4454-4850-BA2C-A87C71C65FEC}"/>
    <dataValidation allowBlank="1" showInputMessage="1" showErrorMessage="1" prompt="Nombre del producto" sqref="B41:J42 B50:J51 B59:J60 B68:J69 B77:J78 B86:J87 B95:J96 B104:J105 B113:J114 B122:J123" xr:uid="{5711EC7A-933B-4A4A-BA76-706399CAE85F}"/>
    <dataValidation allowBlank="1" showInputMessage="1" showErrorMessage="1" prompt="1. Describir lo plasmado en el presupuesto_x000a_2. Describir lo alcanzado en términos financieros y de producción " sqref="B43:J43 B88:J88 B97:J97 B106:J106 B52:J52 B61:J61 B70:J70 B79:J79 B115:J115 B124:J124" xr:uid="{1619983C-C6CD-4DEC-B86E-A815E9ADA687}"/>
    <dataValidation allowBlank="1" showInputMessage="1" showErrorMessage="1" prompt="De existir desvío, explicar razones." sqref="B44:J44 B107:J107 B53:J53 B62:J62 B71:J71 B80:J80 B89:J89 B98:J98 B116:J116 B125:J125" xr:uid="{316AED78-6C36-4BB7-AD13-9897E38D4442}"/>
    <dataValidation allowBlank="1" showInputMessage="1" showErrorMessage="1" prompt="Oportunidades de mejora identificadas" sqref="A47:J47 A56:J56 A65:J65 A74:J74 A83:J83 A92:J92 A101:J101 A110:J110 A119:J119 A128:J129" xr:uid="{2780503F-986B-45C3-A529-0A1083EDA7D5}"/>
    <dataValidation allowBlank="1" showInputMessage="1" showErrorMessage="1" prompt="Presupuesto del programa" sqref="A25:C25 F25" xr:uid="{536F86A3-796E-4602-983F-C2A8186E375C}"/>
    <dataValidation allowBlank="1" showInputMessage="1" showErrorMessage="1" prompt="¿En qué consiste el programa?" sqref="B19:J19" xr:uid="{EE27DD4F-F7A9-481B-90A8-5ED7ED744FE1}"/>
    <dataValidation allowBlank="1" showInputMessage="1" showErrorMessage="1" prompt="Nombre del indicador" sqref="B28:B38" xr:uid="{0B085ED0-C1E3-4D00-AED7-5644C0673129}"/>
    <dataValidation allowBlank="1" showInputMessage="1" showErrorMessage="1" prompt="Meta anual del indicador" sqref="C28:C38 E28" xr:uid="{C385966E-B8B6-470E-9544-18B77FE2C0E8}"/>
    <dataValidation allowBlank="1" showInputMessage="1" showErrorMessage="1" prompt="Monto presupuestado para el producto" sqref="D28 F28 E29:F38" xr:uid="{878B5D18-F560-49BD-9994-B4BA11FFE1CC}"/>
    <dataValidation allowBlank="1" showInputMessage="1" showErrorMessage="1" prompt="Meta alcanzada en el trimestre" sqref="G28:G38" xr:uid="{50396768-E4C0-4187-80C0-329FF38F5A23}"/>
    <dataValidation allowBlank="1" showInputMessage="1" showErrorMessage="1" prompt="Monto ejecutado en el trimestre" sqref="H28:H38" xr:uid="{8DA47B61-D863-4FA8-A9AD-05D5AF1D0EDD}"/>
    <dataValidation allowBlank="1" showInputMessage="1" showErrorMessage="1" prompt="Nombre de cada producto" sqref="A28" xr:uid="{5926A454-207A-4846-889F-ECB3B64FB11D}"/>
  </dataValidations>
  <pageMargins left="0.7" right="0.7" top="0.75" bottom="0.75" header="0.3" footer="0.3"/>
  <pageSetup scale="61" orientation="portrait" horizontalDpi="4294967295" verticalDpi="4294967295" r:id="rId1"/>
  <ignoredErrors>
    <ignoredError sqref="A25" unlockedFormula="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93029-63F6-4423-8951-08784FB6EA84}">
  <dimension ref="A1:L40"/>
  <sheetViews>
    <sheetView tabSelected="1" view="pageBreakPreview" zoomScale="60" zoomScaleNormal="90" workbookViewId="0">
      <selection activeCell="K14" sqref="K14"/>
    </sheetView>
  </sheetViews>
  <sheetFormatPr baseColWidth="10" defaultColWidth="11.42578125" defaultRowHeight="15" x14ac:dyDescent="0.25"/>
  <cols>
    <col min="1" max="1" width="23.42578125" style="6" customWidth="1"/>
    <col min="2" max="2" width="14.28515625" style="6" customWidth="1"/>
    <col min="3" max="10" width="12.7109375" style="6" customWidth="1"/>
    <col min="11" max="11" width="11.42578125" style="6"/>
    <col min="12" max="12" width="17.140625" bestFit="1" customWidth="1"/>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5.2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5.25"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2" ht="15.75" x14ac:dyDescent="0.25">
      <c r="A17" s="65" t="s">
        <v>13</v>
      </c>
      <c r="B17" s="66"/>
      <c r="C17" s="66"/>
      <c r="D17" s="66"/>
      <c r="E17" s="66"/>
      <c r="F17" s="66"/>
      <c r="G17" s="66"/>
      <c r="H17" s="66"/>
      <c r="I17" s="66"/>
      <c r="J17" s="67"/>
    </row>
    <row r="18" spans="1:12" ht="29.25" customHeight="1" x14ac:dyDescent="0.25">
      <c r="A18" s="4" t="s">
        <v>14</v>
      </c>
      <c r="B18" s="77" t="s">
        <v>58</v>
      </c>
      <c r="C18" s="77"/>
      <c r="D18" s="77"/>
      <c r="E18" s="77"/>
      <c r="F18" s="77"/>
      <c r="G18" s="77"/>
      <c r="H18" s="77"/>
      <c r="I18" s="77"/>
      <c r="J18" s="78"/>
    </row>
    <row r="19" spans="1:12" ht="30.75" customHeight="1" x14ac:dyDescent="0.25">
      <c r="A19" s="9" t="s">
        <v>15</v>
      </c>
      <c r="B19" s="77" t="s">
        <v>57</v>
      </c>
      <c r="C19" s="77"/>
      <c r="D19" s="77"/>
      <c r="E19" s="77"/>
      <c r="F19" s="77"/>
      <c r="G19" s="77"/>
      <c r="H19" s="77"/>
      <c r="I19" s="77"/>
      <c r="J19" s="78"/>
    </row>
    <row r="20" spans="1:12" ht="30.75" customHeight="1" x14ac:dyDescent="0.25">
      <c r="A20" s="9" t="s">
        <v>16</v>
      </c>
      <c r="B20" s="77" t="s">
        <v>54</v>
      </c>
      <c r="C20" s="77"/>
      <c r="D20" s="77"/>
      <c r="E20" s="77"/>
      <c r="F20" s="77"/>
      <c r="G20" s="77"/>
      <c r="H20" s="77"/>
      <c r="I20" s="77"/>
      <c r="J20" s="78"/>
    </row>
    <row r="21" spans="1:12" ht="36.75" customHeight="1" x14ac:dyDescent="0.25">
      <c r="A21" s="9" t="s">
        <v>37</v>
      </c>
      <c r="B21" s="77" t="s">
        <v>135</v>
      </c>
      <c r="C21" s="77"/>
      <c r="D21" s="77"/>
      <c r="E21" s="77"/>
      <c r="F21" s="77"/>
      <c r="G21" s="77"/>
      <c r="H21" s="77"/>
      <c r="I21" s="77"/>
      <c r="J21" s="78"/>
      <c r="K21" s="1"/>
    </row>
    <row r="22" spans="1:12" ht="15.75" x14ac:dyDescent="0.25">
      <c r="A22" s="65" t="s">
        <v>17</v>
      </c>
      <c r="B22" s="66"/>
      <c r="C22" s="66"/>
      <c r="D22" s="66"/>
      <c r="E22" s="66"/>
      <c r="F22" s="66"/>
      <c r="G22" s="66"/>
      <c r="H22" s="66"/>
      <c r="I22" s="66"/>
      <c r="J22" s="67"/>
      <c r="L22" s="58"/>
    </row>
    <row r="23" spans="1:12" ht="15.75" x14ac:dyDescent="0.25">
      <c r="A23" s="74" t="s">
        <v>18</v>
      </c>
      <c r="B23" s="75"/>
      <c r="C23" s="75"/>
      <c r="D23" s="75"/>
      <c r="E23" s="75"/>
      <c r="F23" s="75"/>
      <c r="G23" s="75"/>
      <c r="H23" s="75"/>
      <c r="I23" s="75"/>
      <c r="J23" s="76"/>
      <c r="K23" s="1"/>
    </row>
    <row r="24" spans="1:12" ht="15" customHeight="1" x14ac:dyDescent="0.25">
      <c r="A24" s="84" t="s">
        <v>19</v>
      </c>
      <c r="B24" s="85"/>
      <c r="C24" s="86" t="s">
        <v>20</v>
      </c>
      <c r="D24" s="88"/>
      <c r="E24" s="88"/>
      <c r="F24" s="88" t="s">
        <v>21</v>
      </c>
      <c r="G24" s="88"/>
      <c r="H24" s="85"/>
      <c r="I24" s="86" t="s">
        <v>22</v>
      </c>
      <c r="J24" s="87"/>
    </row>
    <row r="25" spans="1:12" x14ac:dyDescent="0.25">
      <c r="A25" s="112">
        <v>70085862</v>
      </c>
      <c r="B25" s="113"/>
      <c r="C25" s="62"/>
      <c r="D25" s="63"/>
      <c r="E25" s="64"/>
      <c r="F25" s="62"/>
      <c r="G25" s="63"/>
      <c r="H25" s="64"/>
      <c r="I25" s="81">
        <f>IF(G25&gt;0,G25/C25,0)</f>
        <v>0</v>
      </c>
      <c r="J25" s="82"/>
    </row>
    <row r="26" spans="1:12" ht="15.75" x14ac:dyDescent="0.25">
      <c r="A26" s="74" t="s">
        <v>23</v>
      </c>
      <c r="B26" s="75"/>
      <c r="C26" s="75"/>
      <c r="D26" s="75"/>
      <c r="E26" s="75"/>
      <c r="F26" s="75"/>
      <c r="G26" s="75"/>
      <c r="H26" s="75"/>
      <c r="I26" s="75"/>
      <c r="J26" s="76"/>
      <c r="K26" s="1"/>
    </row>
    <row r="27" spans="1:12" x14ac:dyDescent="0.25">
      <c r="A27" s="5"/>
      <c r="B27"/>
      <c r="C27" s="59" t="s">
        <v>50</v>
      </c>
      <c r="D27" s="60"/>
      <c r="E27" s="59" t="s">
        <v>48</v>
      </c>
      <c r="F27" s="60"/>
      <c r="G27" s="59" t="s">
        <v>49</v>
      </c>
      <c r="H27" s="59"/>
      <c r="I27" s="59" t="s">
        <v>24</v>
      </c>
      <c r="J27" s="61"/>
    </row>
    <row r="28" spans="1:12" ht="38.25" x14ac:dyDescent="0.25">
      <c r="A28" s="10" t="s">
        <v>25</v>
      </c>
      <c r="B28" s="11" t="s">
        <v>26</v>
      </c>
      <c r="C28" s="11" t="s">
        <v>38</v>
      </c>
      <c r="D28" s="11" t="s">
        <v>39</v>
      </c>
      <c r="E28" s="11" t="s">
        <v>42</v>
      </c>
      <c r="F28" s="11" t="s">
        <v>43</v>
      </c>
      <c r="G28" s="11" t="s">
        <v>44</v>
      </c>
      <c r="H28" s="11" t="s">
        <v>45</v>
      </c>
      <c r="I28" s="11" t="s">
        <v>46</v>
      </c>
      <c r="J28" s="12" t="s">
        <v>47</v>
      </c>
      <c r="L28" s="55"/>
    </row>
    <row r="29" spans="1:12" ht="38.25" customHeight="1" x14ac:dyDescent="0.25">
      <c r="A29" s="32" t="s">
        <v>66</v>
      </c>
      <c r="B29" s="34" t="s">
        <v>69</v>
      </c>
      <c r="C29" s="13">
        <v>8370</v>
      </c>
      <c r="D29" s="40">
        <v>70085862</v>
      </c>
      <c r="E29" s="13">
        <v>2150</v>
      </c>
      <c r="F29" s="40">
        <v>21025759</v>
      </c>
      <c r="G29" s="14">
        <v>2330</v>
      </c>
      <c r="H29" s="40">
        <v>16547896.890000001</v>
      </c>
      <c r="I29" s="15">
        <f>IF(G29&gt;0,G29/C29,0)</f>
        <v>0.27837514934289126</v>
      </c>
      <c r="J29" s="16">
        <f>IF(H29&gt;0,H29/D29,0)</f>
        <v>0.23610891580387497</v>
      </c>
    </row>
    <row r="30" spans="1:12" ht="15.75" x14ac:dyDescent="0.25">
      <c r="A30" s="65" t="s">
        <v>27</v>
      </c>
      <c r="B30" s="66"/>
      <c r="C30" s="66"/>
      <c r="D30" s="66"/>
      <c r="E30" s="66"/>
      <c r="F30" s="66"/>
      <c r="G30" s="66"/>
      <c r="H30" s="66"/>
      <c r="I30" s="66"/>
      <c r="J30" s="67"/>
    </row>
    <row r="31" spans="1:12" ht="15.75" x14ac:dyDescent="0.25">
      <c r="A31" s="74" t="s">
        <v>28</v>
      </c>
      <c r="B31" s="75"/>
      <c r="C31" s="75"/>
      <c r="D31" s="75"/>
      <c r="E31" s="75"/>
      <c r="F31" s="75"/>
      <c r="G31" s="75"/>
      <c r="H31" s="75"/>
      <c r="I31" s="75"/>
      <c r="J31" s="76"/>
      <c r="K31" s="1"/>
    </row>
    <row r="32" spans="1:12" ht="23.25" customHeight="1" x14ac:dyDescent="0.25">
      <c r="A32" s="19" t="s">
        <v>29</v>
      </c>
      <c r="B32" s="77" t="s">
        <v>72</v>
      </c>
      <c r="C32" s="77"/>
      <c r="D32" s="77"/>
      <c r="E32" s="77"/>
      <c r="F32" s="77"/>
      <c r="G32" s="77"/>
      <c r="H32" s="77"/>
      <c r="I32" s="77"/>
      <c r="J32" s="78"/>
    </row>
    <row r="33" spans="1:11" ht="34.5" customHeight="1" x14ac:dyDescent="0.25">
      <c r="A33" s="19" t="s">
        <v>30</v>
      </c>
      <c r="B33" s="77" t="s">
        <v>73</v>
      </c>
      <c r="C33" s="77"/>
      <c r="D33" s="77"/>
      <c r="E33" s="77"/>
      <c r="F33" s="77"/>
      <c r="G33" s="77"/>
      <c r="H33" s="77"/>
      <c r="I33" s="77"/>
      <c r="J33" s="78"/>
    </row>
    <row r="34" spans="1:11" ht="81" customHeight="1" x14ac:dyDescent="0.25">
      <c r="A34" s="19" t="s">
        <v>31</v>
      </c>
      <c r="B34" s="77" t="s">
        <v>206</v>
      </c>
      <c r="C34" s="77"/>
      <c r="D34" s="77"/>
      <c r="E34" s="77"/>
      <c r="F34" s="77"/>
      <c r="G34" s="77"/>
      <c r="H34" s="77"/>
      <c r="I34" s="77"/>
      <c r="J34" s="78"/>
    </row>
    <row r="35" spans="1:11" ht="99" customHeight="1" x14ac:dyDescent="0.25">
      <c r="A35" s="19" t="s">
        <v>32</v>
      </c>
      <c r="B35" s="77" t="s">
        <v>207</v>
      </c>
      <c r="C35" s="77"/>
      <c r="D35" s="77"/>
      <c r="E35" s="77"/>
      <c r="F35" s="77"/>
      <c r="G35" s="77"/>
      <c r="H35" s="77"/>
      <c r="I35" s="77"/>
      <c r="J35" s="78"/>
    </row>
    <row r="36" spans="1:11" ht="15.75" x14ac:dyDescent="0.25">
      <c r="A36" s="65" t="s">
        <v>33</v>
      </c>
      <c r="B36" s="66"/>
      <c r="C36" s="66"/>
      <c r="D36" s="66"/>
      <c r="E36" s="66"/>
      <c r="F36" s="66"/>
      <c r="G36" s="66"/>
      <c r="H36" s="66"/>
      <c r="I36" s="66"/>
      <c r="J36" s="67"/>
    </row>
    <row r="37" spans="1:11" ht="15.75" x14ac:dyDescent="0.25">
      <c r="A37" s="68" t="s">
        <v>34</v>
      </c>
      <c r="B37" s="69"/>
      <c r="C37" s="69"/>
      <c r="D37" s="69"/>
      <c r="E37" s="69"/>
      <c r="F37" s="69"/>
      <c r="G37" s="69"/>
      <c r="H37" s="69"/>
      <c r="I37" s="69"/>
      <c r="J37" s="70"/>
      <c r="K37" s="1"/>
    </row>
    <row r="38" spans="1:11" ht="27.75" customHeight="1" x14ac:dyDescent="0.25">
      <c r="A38" s="71" t="s">
        <v>40</v>
      </c>
      <c r="B38" s="72"/>
      <c r="C38" s="72"/>
      <c r="D38" s="72"/>
      <c r="E38" s="72"/>
      <c r="F38" s="72"/>
      <c r="G38" s="72"/>
      <c r="H38" s="72"/>
      <c r="I38" s="72"/>
      <c r="J38" s="73"/>
    </row>
    <row r="39" spans="1:11" ht="12" customHeight="1" x14ac:dyDescent="0.25">
      <c r="A39" s="25"/>
      <c r="B39" s="25"/>
      <c r="C39" s="25"/>
      <c r="D39" s="25"/>
      <c r="E39" s="25"/>
      <c r="F39" s="25"/>
      <c r="G39" s="25"/>
      <c r="H39" s="25"/>
      <c r="I39" s="25"/>
      <c r="J39" s="25"/>
    </row>
    <row r="40" spans="1:11" ht="15.75" customHeight="1" x14ac:dyDescent="0.25">
      <c r="A40" s="109" t="s">
        <v>41</v>
      </c>
      <c r="B40" s="109"/>
      <c r="C40" s="109"/>
      <c r="D40" s="109"/>
      <c r="E40" s="109"/>
      <c r="F40" s="109"/>
      <c r="G40" s="109"/>
      <c r="H40" s="109"/>
      <c r="I40" s="109"/>
      <c r="J40" s="109"/>
    </row>
  </sheetData>
  <mergeCells count="48">
    <mergeCell ref="B10:J10"/>
    <mergeCell ref="B1:J1"/>
    <mergeCell ref="B2:C2"/>
    <mergeCell ref="D2:H2"/>
    <mergeCell ref="B3:C3"/>
    <mergeCell ref="D3:H3"/>
    <mergeCell ref="A4:J4"/>
    <mergeCell ref="A5:J5"/>
    <mergeCell ref="A6:J6"/>
    <mergeCell ref="A7:J7"/>
    <mergeCell ref="B8:J8"/>
    <mergeCell ref="B9:J9"/>
    <mergeCell ref="A22:J22"/>
    <mergeCell ref="B11:J11"/>
    <mergeCell ref="B12:J12"/>
    <mergeCell ref="A13:J13"/>
    <mergeCell ref="C14:J14"/>
    <mergeCell ref="C15:J15"/>
    <mergeCell ref="C16:J16"/>
    <mergeCell ref="A17:J17"/>
    <mergeCell ref="B18:J18"/>
    <mergeCell ref="B19:J19"/>
    <mergeCell ref="B20:J20"/>
    <mergeCell ref="B21:J21"/>
    <mergeCell ref="A30:J30"/>
    <mergeCell ref="A23:J23"/>
    <mergeCell ref="A24:B24"/>
    <mergeCell ref="C24:E24"/>
    <mergeCell ref="F24:H24"/>
    <mergeCell ref="I24:J24"/>
    <mergeCell ref="A25:B25"/>
    <mergeCell ref="C25:E25"/>
    <mergeCell ref="F25:H25"/>
    <mergeCell ref="I25:J25"/>
    <mergeCell ref="A26:J26"/>
    <mergeCell ref="C27:D27"/>
    <mergeCell ref="E27:F27"/>
    <mergeCell ref="G27:H27"/>
    <mergeCell ref="I27:J27"/>
    <mergeCell ref="A37:J37"/>
    <mergeCell ref="A38:J38"/>
    <mergeCell ref="A40:J40"/>
    <mergeCell ref="A31:J31"/>
    <mergeCell ref="B32:J32"/>
    <mergeCell ref="B33:J33"/>
    <mergeCell ref="B34:J34"/>
    <mergeCell ref="B35:J35"/>
    <mergeCell ref="A36:J36"/>
  </mergeCells>
  <dataValidations count="16">
    <dataValidation allowBlank="1" sqref="A8" xr:uid="{019597C8-51D2-4025-90E0-CD7F6D84E5F2}"/>
    <dataValidation allowBlank="1" showInputMessage="1" prompt="Nombre del capítulo" sqref="B8:J10" xr:uid="{85ED05BE-67FB-4B9C-8C8A-D67CCF3F6622}"/>
    <dataValidation allowBlank="1" showInputMessage="1" showErrorMessage="1" prompt="¿A quién va dirigido el programa?, ¿qué característica tiene esta población que requiere ser beneficiada?" sqref="B20:J20" xr:uid="{F3F8BE25-B589-4D47-83D8-230610E5C425}"/>
    <dataValidation allowBlank="1" showInputMessage="1" showErrorMessage="1" prompt="Nombre del producto" sqref="B32:J32" xr:uid="{3CAF5257-529E-428D-886D-ACD64E90601F}"/>
    <dataValidation allowBlank="1" showInputMessage="1" showErrorMessage="1" prompt="¿En qué consiste el producto? su objetivo" sqref="B33:J33" xr:uid="{FF59965A-CB72-4129-81FD-14F6D59B6DD3}"/>
    <dataValidation allowBlank="1" showInputMessage="1" showErrorMessage="1" prompt="1. Describir lo plasmado en el presupuesto_x000a_2. Describir lo alcanzado en términos financieros y de producción " sqref="B34:J34" xr:uid="{EC506E72-1B3C-48F0-AC47-77981FE6F53D}"/>
    <dataValidation allowBlank="1" showInputMessage="1" showErrorMessage="1" prompt="De existir desvío, explicar razones." sqref="B35:J35" xr:uid="{0D02A52B-0814-4484-845D-F488918B6E6E}"/>
    <dataValidation allowBlank="1" showInputMessage="1" showErrorMessage="1" prompt="Oportunidades de mejora identificadas" sqref="A38:J39" xr:uid="{585B3625-CDE4-490A-9DB9-9ACC7544628A}"/>
    <dataValidation allowBlank="1" showInputMessage="1" showErrorMessage="1" prompt="Presupuesto del programa" sqref="A25:C25 F25" xr:uid="{F0C88479-4847-450E-9F38-A5EDD280FB7D}"/>
    <dataValidation allowBlank="1" showInputMessage="1" showErrorMessage="1" prompt="¿En qué consiste el programa?" sqref="B19:J19" xr:uid="{93CC4DF6-6557-40F6-AF98-5A46FC230418}"/>
    <dataValidation allowBlank="1" showInputMessage="1" showErrorMessage="1" prompt="Nombre de cada producto" sqref="A28:A29" xr:uid="{E5031C88-38D8-470F-9179-7AA898C94F41}"/>
    <dataValidation allowBlank="1" showInputMessage="1" showErrorMessage="1" prompt="Nombre del indicador" sqref="B28:B29" xr:uid="{E11EEBD1-525E-4B81-A57F-2D993E71D4DD}"/>
    <dataValidation allowBlank="1" showInputMessage="1" showErrorMessage="1" prompt="Meta anual del indicador" sqref="C28:C29 E28" xr:uid="{6CD20F58-2181-49E3-A392-66FC03EFA582}"/>
    <dataValidation allowBlank="1" showInputMessage="1" showErrorMessage="1" prompt="Monto presupuestado para el producto" sqref="D28:D29 E29:F29 F28" xr:uid="{423570C8-C422-48EB-9229-5434D0348D43}"/>
    <dataValidation allowBlank="1" showInputMessage="1" showErrorMessage="1" prompt="Meta alcanzada en el trimestre" sqref="G28:G29" xr:uid="{DB9E2466-5380-4DC8-ACE0-01872266A5FF}"/>
    <dataValidation allowBlank="1" showInputMessage="1" showErrorMessage="1" prompt="Monto ejecutado en el trimestre" sqref="H28:H29" xr:uid="{A663C5FE-7DB1-43B1-8B2C-A1EEFA3336D1}"/>
  </dataValidations>
  <pageMargins left="0.7" right="0.7" top="0.75" bottom="0.75" header="0.3" footer="0.3"/>
  <pageSetup scale="64"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BF698-918B-4705-A31C-A4847768DC5B}">
  <dimension ref="A1:L59"/>
  <sheetViews>
    <sheetView tabSelected="1" view="pageBreakPreview" topLeftCell="A2" zoomScale="60" zoomScaleNormal="100" workbookViewId="0">
      <selection activeCell="K14" sqref="K14"/>
    </sheetView>
  </sheetViews>
  <sheetFormatPr baseColWidth="10" defaultColWidth="11.42578125" defaultRowHeight="15" x14ac:dyDescent="0.25"/>
  <cols>
    <col min="1" max="1" width="23.42578125" style="6" customWidth="1"/>
    <col min="2" max="2" width="17.28515625" style="6" customWidth="1"/>
    <col min="3" max="10" width="12.7109375" style="6" customWidth="1"/>
    <col min="11" max="11" width="11.42578125" style="6"/>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5.2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5.25"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2" ht="15.75" x14ac:dyDescent="0.25">
      <c r="A17" s="65" t="s">
        <v>13</v>
      </c>
      <c r="B17" s="66"/>
      <c r="C17" s="66"/>
      <c r="D17" s="66"/>
      <c r="E17" s="66"/>
      <c r="F17" s="66"/>
      <c r="G17" s="66"/>
      <c r="H17" s="66"/>
      <c r="I17" s="66"/>
      <c r="J17" s="67"/>
    </row>
    <row r="18" spans="1:12" ht="29.25" customHeight="1" x14ac:dyDescent="0.25">
      <c r="A18" s="4" t="s">
        <v>14</v>
      </c>
      <c r="B18" s="77" t="s">
        <v>104</v>
      </c>
      <c r="C18" s="77"/>
      <c r="D18" s="77"/>
      <c r="E18" s="77"/>
      <c r="F18" s="77"/>
      <c r="G18" s="77"/>
      <c r="H18" s="77"/>
      <c r="I18" s="77"/>
      <c r="J18" s="78"/>
    </row>
    <row r="19" spans="1:12" ht="30.75" customHeight="1" x14ac:dyDescent="0.25">
      <c r="A19" s="9" t="s">
        <v>15</v>
      </c>
      <c r="B19" s="77" t="s">
        <v>105</v>
      </c>
      <c r="C19" s="77"/>
      <c r="D19" s="77"/>
      <c r="E19" s="77"/>
      <c r="F19" s="77"/>
      <c r="G19" s="77"/>
      <c r="H19" s="77"/>
      <c r="I19" s="77"/>
      <c r="J19" s="78"/>
    </row>
    <row r="20" spans="1:12" ht="30.75" customHeight="1" x14ac:dyDescent="0.25">
      <c r="A20" s="9" t="s">
        <v>16</v>
      </c>
      <c r="B20" s="77" t="s">
        <v>54</v>
      </c>
      <c r="C20" s="77"/>
      <c r="D20" s="77"/>
      <c r="E20" s="77"/>
      <c r="F20" s="77"/>
      <c r="G20" s="77"/>
      <c r="H20" s="77"/>
      <c r="I20" s="77"/>
      <c r="J20" s="78"/>
    </row>
    <row r="21" spans="1:12" ht="36.75" customHeight="1" x14ac:dyDescent="0.25">
      <c r="A21" s="9" t="s">
        <v>37</v>
      </c>
      <c r="B21" s="77" t="s">
        <v>121</v>
      </c>
      <c r="C21" s="77"/>
      <c r="D21" s="77"/>
      <c r="E21" s="77"/>
      <c r="F21" s="77"/>
      <c r="G21" s="77"/>
      <c r="H21" s="77"/>
      <c r="I21" s="77"/>
      <c r="J21" s="78"/>
      <c r="K21" s="1"/>
    </row>
    <row r="22" spans="1:12" ht="15.75" x14ac:dyDescent="0.25">
      <c r="A22" s="65" t="s">
        <v>17</v>
      </c>
      <c r="B22" s="66"/>
      <c r="C22" s="66"/>
      <c r="D22" s="66"/>
      <c r="E22" s="66"/>
      <c r="F22" s="66"/>
      <c r="G22" s="66"/>
      <c r="H22" s="66"/>
      <c r="I22" s="66"/>
      <c r="J22" s="67"/>
    </row>
    <row r="23" spans="1:12" ht="15.75" x14ac:dyDescent="0.25">
      <c r="A23" s="74" t="s">
        <v>18</v>
      </c>
      <c r="B23" s="75"/>
      <c r="C23" s="75"/>
      <c r="D23" s="75"/>
      <c r="E23" s="75"/>
      <c r="F23" s="75"/>
      <c r="G23" s="75"/>
      <c r="H23" s="75"/>
      <c r="I23" s="75"/>
      <c r="J23" s="76"/>
      <c r="K23" s="1"/>
    </row>
    <row r="24" spans="1:12" ht="15" customHeight="1" x14ac:dyDescent="0.25">
      <c r="A24" s="84" t="s">
        <v>19</v>
      </c>
      <c r="B24" s="85"/>
      <c r="C24" s="86" t="s">
        <v>20</v>
      </c>
      <c r="D24" s="88"/>
      <c r="E24" s="88"/>
      <c r="F24" s="88" t="s">
        <v>21</v>
      </c>
      <c r="G24" s="88"/>
      <c r="H24" s="85"/>
      <c r="I24" s="86" t="s">
        <v>22</v>
      </c>
      <c r="J24" s="87"/>
    </row>
    <row r="25" spans="1:12" x14ac:dyDescent="0.25">
      <c r="A25" s="112">
        <f>SUM(D29:D30)</f>
        <v>44951176</v>
      </c>
      <c r="B25" s="113"/>
      <c r="C25" s="62"/>
      <c r="D25" s="63"/>
      <c r="E25" s="64"/>
      <c r="F25" s="62"/>
      <c r="G25" s="63"/>
      <c r="H25" s="64"/>
      <c r="I25" s="81">
        <f>IF(G25&gt;0,G25/C25,0)</f>
        <v>0</v>
      </c>
      <c r="J25" s="82"/>
    </row>
    <row r="26" spans="1:12" ht="15.75" x14ac:dyDescent="0.25">
      <c r="A26" s="74" t="s">
        <v>23</v>
      </c>
      <c r="B26" s="75"/>
      <c r="C26" s="75"/>
      <c r="D26" s="75"/>
      <c r="E26" s="75"/>
      <c r="F26" s="75"/>
      <c r="G26" s="75"/>
      <c r="H26" s="75"/>
      <c r="I26" s="75"/>
      <c r="J26" s="76"/>
      <c r="K26" s="1"/>
    </row>
    <row r="27" spans="1:12" x14ac:dyDescent="0.25">
      <c r="A27" s="5"/>
      <c r="B27"/>
      <c r="C27" s="59" t="s">
        <v>50</v>
      </c>
      <c r="D27" s="60"/>
      <c r="E27" s="59" t="s">
        <v>48</v>
      </c>
      <c r="F27" s="60"/>
      <c r="G27" s="59" t="s">
        <v>49</v>
      </c>
      <c r="H27" s="59"/>
      <c r="I27" s="59" t="s">
        <v>24</v>
      </c>
      <c r="J27" s="61"/>
    </row>
    <row r="28" spans="1:12" ht="38.25" x14ac:dyDescent="0.25">
      <c r="A28" s="10" t="s">
        <v>25</v>
      </c>
      <c r="B28" s="11" t="s">
        <v>26</v>
      </c>
      <c r="C28" s="11" t="s">
        <v>38</v>
      </c>
      <c r="D28" s="11" t="s">
        <v>39</v>
      </c>
      <c r="E28" s="11" t="s">
        <v>42</v>
      </c>
      <c r="F28" s="11" t="s">
        <v>43</v>
      </c>
      <c r="G28" s="11" t="s">
        <v>44</v>
      </c>
      <c r="H28" s="11" t="s">
        <v>45</v>
      </c>
      <c r="I28" s="11" t="s">
        <v>46</v>
      </c>
      <c r="J28" s="12" t="s">
        <v>47</v>
      </c>
    </row>
    <row r="29" spans="1:12" ht="57.75" customHeight="1" x14ac:dyDescent="0.25">
      <c r="A29" s="32" t="s">
        <v>106</v>
      </c>
      <c r="B29" s="34" t="s">
        <v>108</v>
      </c>
      <c r="C29" s="13">
        <v>43800</v>
      </c>
      <c r="D29" s="40">
        <v>28644683</v>
      </c>
      <c r="E29" s="13">
        <v>10950</v>
      </c>
      <c r="F29" s="40">
        <v>8593405</v>
      </c>
      <c r="G29" s="14">
        <v>10941</v>
      </c>
      <c r="H29" s="40">
        <v>298304</v>
      </c>
      <c r="I29" s="54">
        <f t="shared" ref="I29:J30" si="0">IF(G29&gt;0,G29/C29,0)</f>
        <v>0.24979452054794521</v>
      </c>
      <c r="J29" s="16">
        <f t="shared" si="0"/>
        <v>1.0413939648066623E-2</v>
      </c>
    </row>
    <row r="30" spans="1:12" ht="57.75" customHeight="1" x14ac:dyDescent="0.25">
      <c r="A30" s="32" t="s">
        <v>107</v>
      </c>
      <c r="B30" s="34" t="s">
        <v>162</v>
      </c>
      <c r="C30" s="13">
        <v>140</v>
      </c>
      <c r="D30" s="40">
        <v>16306493</v>
      </c>
      <c r="E30" s="13">
        <v>35</v>
      </c>
      <c r="F30" s="40">
        <v>4891948</v>
      </c>
      <c r="G30" s="14">
        <v>36</v>
      </c>
      <c r="H30" s="40">
        <v>225934.66</v>
      </c>
      <c r="I30" s="15">
        <f t="shared" si="0"/>
        <v>0.25714285714285712</v>
      </c>
      <c r="J30" s="16">
        <f t="shared" si="0"/>
        <v>1.3855502835588254E-2</v>
      </c>
    </row>
    <row r="31" spans="1:12" ht="15.75" x14ac:dyDescent="0.25">
      <c r="A31" s="65" t="s">
        <v>27</v>
      </c>
      <c r="B31" s="66"/>
      <c r="C31" s="66"/>
      <c r="D31" s="66"/>
      <c r="E31" s="66"/>
      <c r="F31" s="66"/>
      <c r="G31" s="66"/>
      <c r="H31" s="66"/>
      <c r="I31" s="66"/>
      <c r="J31" s="67"/>
      <c r="L31" s="56"/>
    </row>
    <row r="32" spans="1:12" ht="15.75" x14ac:dyDescent="0.25">
      <c r="A32" s="74" t="s">
        <v>28</v>
      </c>
      <c r="B32" s="75"/>
      <c r="C32" s="75"/>
      <c r="D32" s="75"/>
      <c r="E32" s="75"/>
      <c r="F32" s="75"/>
      <c r="G32" s="75"/>
      <c r="H32" s="75"/>
      <c r="I32" s="75"/>
      <c r="J32" s="76"/>
      <c r="K32" s="1"/>
    </row>
    <row r="33" spans="1:11" ht="23.25" customHeight="1" x14ac:dyDescent="0.25">
      <c r="A33" s="19" t="s">
        <v>29</v>
      </c>
      <c r="B33" s="77" t="s">
        <v>106</v>
      </c>
      <c r="C33" s="77"/>
      <c r="D33" s="77"/>
      <c r="E33" s="77"/>
      <c r="F33" s="77"/>
      <c r="G33" s="77"/>
      <c r="H33" s="77"/>
      <c r="I33" s="77"/>
      <c r="J33" s="78"/>
    </row>
    <row r="34" spans="1:11" ht="34.5" customHeight="1" x14ac:dyDescent="0.25">
      <c r="A34" s="19" t="s">
        <v>30</v>
      </c>
      <c r="B34" s="77" t="s">
        <v>163</v>
      </c>
      <c r="C34" s="77"/>
      <c r="D34" s="77"/>
      <c r="E34" s="77"/>
      <c r="F34" s="77"/>
      <c r="G34" s="77"/>
      <c r="H34" s="77"/>
      <c r="I34" s="77"/>
      <c r="J34" s="78"/>
    </row>
    <row r="35" spans="1:11" ht="84" customHeight="1" x14ac:dyDescent="0.25">
      <c r="A35" s="19" t="s">
        <v>31</v>
      </c>
      <c r="B35" s="77" t="s">
        <v>208</v>
      </c>
      <c r="C35" s="77"/>
      <c r="D35" s="77"/>
      <c r="E35" s="77"/>
      <c r="F35" s="77"/>
      <c r="G35" s="77"/>
      <c r="H35" s="77"/>
      <c r="I35" s="77"/>
      <c r="J35" s="78"/>
    </row>
    <row r="36" spans="1:11" ht="72.75" customHeight="1" x14ac:dyDescent="0.25">
      <c r="A36" s="19" t="s">
        <v>32</v>
      </c>
      <c r="B36" s="77" t="s">
        <v>209</v>
      </c>
      <c r="C36" s="77"/>
      <c r="D36" s="77"/>
      <c r="E36" s="77"/>
      <c r="F36" s="77"/>
      <c r="G36" s="77"/>
      <c r="H36" s="77"/>
      <c r="I36" s="77"/>
      <c r="J36" s="78"/>
    </row>
    <row r="37" spans="1:11" ht="15.75" x14ac:dyDescent="0.25">
      <c r="A37" s="65" t="s">
        <v>33</v>
      </c>
      <c r="B37" s="66"/>
      <c r="C37" s="66"/>
      <c r="D37" s="66"/>
      <c r="E37" s="66"/>
      <c r="F37" s="66"/>
      <c r="G37" s="66"/>
      <c r="H37" s="66"/>
      <c r="I37" s="66"/>
      <c r="J37" s="67"/>
    </row>
    <row r="38" spans="1:11" ht="15.75" x14ac:dyDescent="0.25">
      <c r="A38" s="68" t="s">
        <v>34</v>
      </c>
      <c r="B38" s="69"/>
      <c r="C38" s="69"/>
      <c r="D38" s="69"/>
      <c r="E38" s="69"/>
      <c r="F38" s="69"/>
      <c r="G38" s="69"/>
      <c r="H38" s="69"/>
      <c r="I38" s="69"/>
      <c r="J38" s="70"/>
      <c r="K38" s="1"/>
    </row>
    <row r="39" spans="1:11" ht="27.75" customHeight="1" x14ac:dyDescent="0.25">
      <c r="A39" s="71" t="s">
        <v>40</v>
      </c>
      <c r="B39" s="72"/>
      <c r="C39" s="72"/>
      <c r="D39" s="72"/>
      <c r="E39" s="72"/>
      <c r="F39" s="72"/>
      <c r="G39" s="72"/>
      <c r="H39" s="72"/>
      <c r="I39" s="72"/>
      <c r="J39" s="73"/>
    </row>
    <row r="40" spans="1:11" ht="15.75" x14ac:dyDescent="0.25">
      <c r="A40" s="65" t="s">
        <v>27</v>
      </c>
      <c r="B40" s="66"/>
      <c r="C40" s="66"/>
      <c r="D40" s="66"/>
      <c r="E40" s="66"/>
      <c r="F40" s="66"/>
      <c r="G40" s="66"/>
      <c r="H40" s="66"/>
      <c r="I40" s="66"/>
      <c r="J40" s="67"/>
    </row>
    <row r="41" spans="1:11" ht="15.75" x14ac:dyDescent="0.25">
      <c r="A41" s="74" t="s">
        <v>28</v>
      </c>
      <c r="B41" s="75"/>
      <c r="C41" s="75"/>
      <c r="D41" s="75"/>
      <c r="E41" s="75"/>
      <c r="F41" s="75"/>
      <c r="G41" s="75"/>
      <c r="H41" s="75"/>
      <c r="I41" s="75"/>
      <c r="J41" s="76"/>
      <c r="K41" s="1"/>
    </row>
    <row r="42" spans="1:11" ht="23.25" customHeight="1" x14ac:dyDescent="0.25">
      <c r="A42" s="19" t="s">
        <v>29</v>
      </c>
      <c r="B42" s="77" t="s">
        <v>107</v>
      </c>
      <c r="C42" s="77"/>
      <c r="D42" s="77"/>
      <c r="E42" s="77"/>
      <c r="F42" s="77"/>
      <c r="G42" s="77"/>
      <c r="H42" s="77"/>
      <c r="I42" s="77"/>
      <c r="J42" s="78"/>
    </row>
    <row r="43" spans="1:11" ht="34.5" customHeight="1" x14ac:dyDescent="0.25">
      <c r="A43" s="19" t="s">
        <v>30</v>
      </c>
      <c r="B43" s="77" t="s">
        <v>120</v>
      </c>
      <c r="C43" s="77"/>
      <c r="D43" s="77"/>
      <c r="E43" s="77"/>
      <c r="F43" s="77"/>
      <c r="G43" s="77"/>
      <c r="H43" s="77"/>
      <c r="I43" s="77"/>
      <c r="J43" s="78"/>
    </row>
    <row r="44" spans="1:11" ht="81" customHeight="1" x14ac:dyDescent="0.25">
      <c r="A44" s="19" t="s">
        <v>31</v>
      </c>
      <c r="B44" s="110" t="s">
        <v>210</v>
      </c>
      <c r="C44" s="110"/>
      <c r="D44" s="110"/>
      <c r="E44" s="110"/>
      <c r="F44" s="110"/>
      <c r="G44" s="110"/>
      <c r="H44" s="110"/>
      <c r="I44" s="110"/>
      <c r="J44" s="111"/>
    </row>
    <row r="45" spans="1:11" ht="71.25" customHeight="1" x14ac:dyDescent="0.25">
      <c r="A45" s="19" t="s">
        <v>32</v>
      </c>
      <c r="B45" s="77" t="s">
        <v>211</v>
      </c>
      <c r="C45" s="77"/>
      <c r="D45" s="77"/>
      <c r="E45" s="77"/>
      <c r="F45" s="77"/>
      <c r="G45" s="77"/>
      <c r="H45" s="77"/>
      <c r="I45" s="77"/>
      <c r="J45" s="78"/>
    </row>
    <row r="46" spans="1:11" ht="15.75" x14ac:dyDescent="0.25">
      <c r="A46" s="65" t="s">
        <v>33</v>
      </c>
      <c r="B46" s="66"/>
      <c r="C46" s="66"/>
      <c r="D46" s="66"/>
      <c r="E46" s="66"/>
      <c r="F46" s="66"/>
      <c r="G46" s="66"/>
      <c r="H46" s="66"/>
      <c r="I46" s="66"/>
      <c r="J46" s="67"/>
    </row>
    <row r="47" spans="1:11" ht="15.75" x14ac:dyDescent="0.25">
      <c r="A47" s="68" t="s">
        <v>34</v>
      </c>
      <c r="B47" s="69"/>
      <c r="C47" s="69"/>
      <c r="D47" s="69"/>
      <c r="E47" s="69"/>
      <c r="F47" s="69"/>
      <c r="G47" s="69"/>
      <c r="H47" s="69"/>
      <c r="I47" s="69"/>
      <c r="J47" s="70"/>
      <c r="K47" s="1"/>
    </row>
    <row r="48" spans="1:11" ht="27.75" customHeight="1" x14ac:dyDescent="0.25">
      <c r="A48" s="71" t="s">
        <v>40</v>
      </c>
      <c r="B48" s="72"/>
      <c r="C48" s="72"/>
      <c r="D48" s="72"/>
      <c r="E48" s="72"/>
      <c r="F48" s="72"/>
      <c r="G48" s="72"/>
      <c r="H48" s="72"/>
      <c r="I48" s="72"/>
      <c r="J48" s="73"/>
    </row>
    <row r="49" spans="1:10" ht="10.5" customHeight="1" x14ac:dyDescent="0.25">
      <c r="A49" s="25"/>
      <c r="B49" s="25"/>
      <c r="C49" s="25"/>
      <c r="D49" s="25"/>
      <c r="E49" s="25"/>
      <c r="F49" s="25"/>
      <c r="G49" s="25"/>
      <c r="H49" s="25"/>
      <c r="I49" s="25"/>
      <c r="J49" s="25"/>
    </row>
    <row r="50" spans="1:10" ht="27.75" customHeight="1" x14ac:dyDescent="0.25">
      <c r="A50" s="109" t="s">
        <v>41</v>
      </c>
      <c r="B50" s="109"/>
      <c r="C50" s="109"/>
      <c r="D50" s="109"/>
      <c r="E50" s="109"/>
      <c r="F50" s="109"/>
      <c r="G50" s="109"/>
      <c r="H50" s="109"/>
      <c r="I50" s="109"/>
      <c r="J50" s="109"/>
    </row>
    <row r="51" spans="1:10" ht="27.75" customHeight="1" x14ac:dyDescent="0.25">
      <c r="A51" s="25"/>
      <c r="B51" s="25"/>
      <c r="C51" s="25"/>
      <c r="D51" s="25"/>
      <c r="E51" s="25"/>
      <c r="F51" s="25"/>
      <c r="G51" s="25"/>
      <c r="H51" s="25"/>
      <c r="I51" s="25"/>
      <c r="J51" s="25"/>
    </row>
    <row r="52" spans="1:10" ht="27.75" customHeight="1" x14ac:dyDescent="0.25">
      <c r="A52" s="25"/>
      <c r="B52" s="25"/>
      <c r="C52" s="25"/>
      <c r="D52" s="25"/>
      <c r="E52" s="25"/>
      <c r="F52" s="25"/>
      <c r="G52" s="25"/>
      <c r="H52" s="25"/>
      <c r="I52" s="25"/>
      <c r="J52" s="25"/>
    </row>
    <row r="53" spans="1:10" ht="27.75" customHeight="1" x14ac:dyDescent="0.25">
      <c r="A53" s="25"/>
      <c r="B53" s="25"/>
      <c r="C53" s="25"/>
      <c r="D53" s="25"/>
      <c r="E53" s="25"/>
      <c r="F53" s="25"/>
      <c r="G53" s="25"/>
      <c r="H53" s="25"/>
      <c r="I53" s="25"/>
      <c r="J53" s="25"/>
    </row>
    <row r="54" spans="1:10" ht="27.75" customHeight="1" x14ac:dyDescent="0.25">
      <c r="A54" s="25"/>
      <c r="B54" s="25"/>
      <c r="C54" s="25"/>
      <c r="D54" s="25"/>
      <c r="E54" s="25"/>
      <c r="F54" s="25"/>
      <c r="G54" s="25"/>
      <c r="H54" s="25"/>
      <c r="I54" s="25"/>
      <c r="J54" s="25"/>
    </row>
    <row r="55" spans="1:10" ht="27.75" customHeight="1" x14ac:dyDescent="0.25">
      <c r="A55" s="25"/>
      <c r="B55" s="25"/>
      <c r="C55" s="25"/>
      <c r="D55" s="25"/>
      <c r="E55" s="25"/>
      <c r="F55" s="25"/>
      <c r="G55" s="25"/>
      <c r="H55" s="25"/>
      <c r="I55" s="25"/>
      <c r="J55" s="25"/>
    </row>
    <row r="56" spans="1:10" ht="27.75" customHeight="1" x14ac:dyDescent="0.25">
      <c r="A56" s="25"/>
      <c r="B56" s="25"/>
      <c r="C56" s="25"/>
      <c r="D56" s="25"/>
      <c r="E56" s="25"/>
      <c r="F56" s="25"/>
      <c r="G56" s="25"/>
      <c r="H56" s="25"/>
      <c r="I56" s="25"/>
      <c r="J56" s="25"/>
    </row>
    <row r="57" spans="1:10" ht="27.75" customHeight="1" x14ac:dyDescent="0.25">
      <c r="A57" s="25"/>
      <c r="B57" s="25"/>
      <c r="C57" s="25"/>
      <c r="D57" s="25"/>
      <c r="E57" s="25"/>
      <c r="F57" s="25"/>
      <c r="G57" s="25"/>
      <c r="H57" s="25"/>
      <c r="I57" s="25"/>
      <c r="J57" s="25"/>
    </row>
    <row r="58" spans="1:10" ht="27.75" customHeight="1" x14ac:dyDescent="0.25">
      <c r="A58" s="25"/>
      <c r="B58" s="25"/>
      <c r="C58" s="25"/>
      <c r="D58" s="25"/>
      <c r="E58" s="25"/>
      <c r="F58" s="25"/>
      <c r="G58" s="25"/>
      <c r="H58" s="25"/>
      <c r="I58" s="25"/>
      <c r="J58" s="25"/>
    </row>
    <row r="59" spans="1:10" ht="30.75" customHeight="1" x14ac:dyDescent="0.25">
      <c r="A59" s="109" t="s">
        <v>41</v>
      </c>
      <c r="B59" s="109"/>
      <c r="C59" s="109"/>
      <c r="D59" s="109"/>
      <c r="E59" s="109"/>
      <c r="F59" s="109"/>
      <c r="G59" s="109"/>
      <c r="H59" s="109"/>
      <c r="I59" s="109"/>
      <c r="J59" s="109"/>
    </row>
  </sheetData>
  <mergeCells count="58">
    <mergeCell ref="A4:J4"/>
    <mergeCell ref="B1:J1"/>
    <mergeCell ref="B2:C2"/>
    <mergeCell ref="D2:H2"/>
    <mergeCell ref="B3:C3"/>
    <mergeCell ref="D3:H3"/>
    <mergeCell ref="C16:J16"/>
    <mergeCell ref="A5:J5"/>
    <mergeCell ref="A6:J6"/>
    <mergeCell ref="A7:J7"/>
    <mergeCell ref="B8:J8"/>
    <mergeCell ref="B9:J9"/>
    <mergeCell ref="B10:J10"/>
    <mergeCell ref="B11:J11"/>
    <mergeCell ref="B12:J12"/>
    <mergeCell ref="A13:J13"/>
    <mergeCell ref="C14:J14"/>
    <mergeCell ref="C15:J15"/>
    <mergeCell ref="A25:B25"/>
    <mergeCell ref="C25:E25"/>
    <mergeCell ref="F25:H25"/>
    <mergeCell ref="I25:J25"/>
    <mergeCell ref="A17:J17"/>
    <mergeCell ref="B18:J18"/>
    <mergeCell ref="B19:J19"/>
    <mergeCell ref="B20:J20"/>
    <mergeCell ref="B21:J21"/>
    <mergeCell ref="A22:J22"/>
    <mergeCell ref="A23:J23"/>
    <mergeCell ref="A24:B24"/>
    <mergeCell ref="C24:E24"/>
    <mergeCell ref="F24:H24"/>
    <mergeCell ref="I24:J24"/>
    <mergeCell ref="A37:J37"/>
    <mergeCell ref="A26:J26"/>
    <mergeCell ref="C27:D27"/>
    <mergeCell ref="E27:F27"/>
    <mergeCell ref="G27:H27"/>
    <mergeCell ref="I27:J27"/>
    <mergeCell ref="A31:J31"/>
    <mergeCell ref="A32:J32"/>
    <mergeCell ref="B33:J33"/>
    <mergeCell ref="B34:J34"/>
    <mergeCell ref="B35:J35"/>
    <mergeCell ref="B36:J36"/>
    <mergeCell ref="A47:J47"/>
    <mergeCell ref="A48:J48"/>
    <mergeCell ref="A38:J38"/>
    <mergeCell ref="A39:J39"/>
    <mergeCell ref="A59:J59"/>
    <mergeCell ref="A40:J40"/>
    <mergeCell ref="A41:J41"/>
    <mergeCell ref="B42:J42"/>
    <mergeCell ref="B43:J43"/>
    <mergeCell ref="B44:J44"/>
    <mergeCell ref="B45:J45"/>
    <mergeCell ref="A46:J46"/>
    <mergeCell ref="A50:J50"/>
  </mergeCells>
  <dataValidations count="16">
    <dataValidation allowBlank="1" showInputMessage="1" showErrorMessage="1" prompt="Monto ejecutado en el trimestre" sqref="H28:H30" xr:uid="{C3937E06-F975-4998-B976-E9D962443617}"/>
    <dataValidation allowBlank="1" showInputMessage="1" showErrorMessage="1" prompt="Meta alcanzada en el trimestre" sqref="G28:G30" xr:uid="{FE3873F1-57CD-4281-A77C-AB92BF7AFCDD}"/>
    <dataValidation allowBlank="1" showInputMessage="1" showErrorMessage="1" prompt="Monto presupuestado para el producto" sqref="D28:D30 E30:F30 F28:F29" xr:uid="{6B500120-A396-4BAC-A144-A7F5291D19C5}"/>
    <dataValidation allowBlank="1" showInputMessage="1" showErrorMessage="1" prompt="Meta anual del indicador" sqref="C28:C30 E28:E29" xr:uid="{0255D0D6-5B36-41A0-8323-7C72D1BA4F69}"/>
    <dataValidation allowBlank="1" showInputMessage="1" showErrorMessage="1" prompt="Nombre del indicador" sqref="B28:B30" xr:uid="{0015F33D-3671-49E5-B3DB-2533B4965A32}"/>
    <dataValidation allowBlank="1" showInputMessage="1" showErrorMessage="1" prompt="Nombre de cada producto" sqref="A28:A30" xr:uid="{BF348481-A219-4AFE-8474-295C179E98B1}"/>
    <dataValidation allowBlank="1" showInputMessage="1" showErrorMessage="1" prompt="¿En qué consiste el programa?" sqref="B19:J19" xr:uid="{5DF2FD5E-F328-46EB-BFC0-4DFF39300F0B}"/>
    <dataValidation allowBlank="1" showInputMessage="1" showErrorMessage="1" prompt="Presupuesto del programa" sqref="A25:C25 F25" xr:uid="{FBEBFB52-4EFA-4942-9615-357B6A019D5F}"/>
    <dataValidation allowBlank="1" showInputMessage="1" showErrorMessage="1" prompt="Oportunidades de mejora identificadas" sqref="A39:J39 A48:J49 A51:J58" xr:uid="{ECCA8991-1664-4F4A-A067-C757AF38A947}"/>
    <dataValidation allowBlank="1" showInputMessage="1" showErrorMessage="1" prompt="De existir desvío, explicar razones." sqref="B36:J36 B45:J45" xr:uid="{AEBF74B8-86DD-42E0-9EE4-95B048F04A15}"/>
    <dataValidation allowBlank="1" showInputMessage="1" showErrorMessage="1" prompt="1. Describir lo plasmado en el presupuesto_x000a_2. Describir lo alcanzado en términos financieros y de producción " sqref="B35:J35 B44:J44" xr:uid="{A65A9334-2853-47B9-AD3D-341C902837A9}"/>
    <dataValidation allowBlank="1" showInputMessage="1" showErrorMessage="1" prompt="¿En qué consiste el producto? su objetivo" sqref="B34:J34 B43:J43" xr:uid="{30C48D2C-AC6F-481B-9EA2-70ED5B9D2790}"/>
    <dataValidation allowBlank="1" showInputMessage="1" showErrorMessage="1" prompt="Nombre del producto" sqref="B33:J33 B42:J42" xr:uid="{0F5AC7A4-F7D0-4701-A7CE-86AA04709306}"/>
    <dataValidation allowBlank="1" showInputMessage="1" showErrorMessage="1" prompt="¿A quién va dirigido el programa?, ¿qué característica tiene esta población que requiere ser beneficiada?" sqref="B20:J20" xr:uid="{B4CDB226-BDBE-4320-8C14-8F128A50A518}"/>
    <dataValidation allowBlank="1" showInputMessage="1" prompt="Nombre del capítulo" sqref="B8:J10" xr:uid="{F47AC72E-1BFB-4F47-B665-1F386A358BAD}"/>
    <dataValidation allowBlank="1" sqref="A8" xr:uid="{6D05EBDD-1AED-48B0-964B-1A8383C77F44}"/>
  </dataValidations>
  <pageMargins left="0.7" right="0.7" top="0.75" bottom="0.75" header="0.3" footer="0.3"/>
  <pageSetup scale="63"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D4E3F-FC0E-433E-9089-2A526DFA908D}">
  <dimension ref="A1:L50"/>
  <sheetViews>
    <sheetView tabSelected="1" view="pageBreakPreview" zoomScale="60" zoomScaleNormal="100" workbookViewId="0">
      <selection activeCell="K14" sqref="K14"/>
    </sheetView>
  </sheetViews>
  <sheetFormatPr baseColWidth="10" defaultColWidth="11.42578125" defaultRowHeight="15" x14ac:dyDescent="0.25"/>
  <cols>
    <col min="1" max="1" width="28.28515625" style="6" customWidth="1"/>
    <col min="2" max="2" width="22.140625" style="6" customWidth="1"/>
    <col min="3" max="10" width="12.7109375" style="6" customWidth="1"/>
    <col min="11" max="11" width="11.42578125" style="6"/>
    <col min="12" max="12" width="13.85546875" bestFit="1" customWidth="1"/>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0.7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0"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2" ht="15.75" x14ac:dyDescent="0.25">
      <c r="A17" s="65" t="s">
        <v>13</v>
      </c>
      <c r="B17" s="66"/>
      <c r="C17" s="66"/>
      <c r="D17" s="66"/>
      <c r="E17" s="66"/>
      <c r="F17" s="66"/>
      <c r="G17" s="66"/>
      <c r="H17" s="66"/>
      <c r="I17" s="66"/>
      <c r="J17" s="67"/>
    </row>
    <row r="18" spans="1:12" ht="29.25" customHeight="1" x14ac:dyDescent="0.25">
      <c r="A18" s="4" t="s">
        <v>14</v>
      </c>
      <c r="B18" s="77" t="s">
        <v>60</v>
      </c>
      <c r="C18" s="77"/>
      <c r="D18" s="77"/>
      <c r="E18" s="77"/>
      <c r="F18" s="77"/>
      <c r="G18" s="77"/>
      <c r="H18" s="77"/>
      <c r="I18" s="77"/>
      <c r="J18" s="78"/>
    </row>
    <row r="19" spans="1:12" ht="33" customHeight="1" x14ac:dyDescent="0.25">
      <c r="A19" s="9" t="s">
        <v>15</v>
      </c>
      <c r="B19" s="77" t="s">
        <v>62</v>
      </c>
      <c r="C19" s="77"/>
      <c r="D19" s="77"/>
      <c r="E19" s="77"/>
      <c r="F19" s="77"/>
      <c r="G19" s="77"/>
      <c r="H19" s="77"/>
      <c r="I19" s="77"/>
      <c r="J19" s="78"/>
    </row>
    <row r="20" spans="1:12" ht="34.5" customHeight="1" x14ac:dyDescent="0.25">
      <c r="A20" s="9" t="s">
        <v>16</v>
      </c>
      <c r="B20" s="77" t="s">
        <v>100</v>
      </c>
      <c r="C20" s="77"/>
      <c r="D20" s="77"/>
      <c r="E20" s="77"/>
      <c r="F20" s="77"/>
      <c r="G20" s="77"/>
      <c r="H20" s="77"/>
      <c r="I20" s="77"/>
      <c r="J20" s="78"/>
    </row>
    <row r="21" spans="1:12" ht="35.25" customHeight="1" x14ac:dyDescent="0.25">
      <c r="A21" s="9" t="s">
        <v>37</v>
      </c>
      <c r="B21" s="77" t="s">
        <v>138</v>
      </c>
      <c r="C21" s="77"/>
      <c r="D21" s="77"/>
      <c r="E21" s="77"/>
      <c r="F21" s="77"/>
      <c r="G21" s="77"/>
      <c r="H21" s="77"/>
      <c r="I21" s="77"/>
      <c r="J21" s="78"/>
      <c r="K21" s="1"/>
    </row>
    <row r="22" spans="1:12" ht="15.75" x14ac:dyDescent="0.25">
      <c r="A22" s="65" t="s">
        <v>17</v>
      </c>
      <c r="B22" s="66"/>
      <c r="C22" s="66"/>
      <c r="D22" s="66"/>
      <c r="E22" s="66"/>
      <c r="F22" s="66"/>
      <c r="G22" s="66"/>
      <c r="H22" s="66"/>
      <c r="I22" s="66"/>
      <c r="J22" s="67"/>
    </row>
    <row r="23" spans="1:12" ht="15.75" x14ac:dyDescent="0.25">
      <c r="A23" s="74" t="s">
        <v>18</v>
      </c>
      <c r="B23" s="75"/>
      <c r="C23" s="75"/>
      <c r="D23" s="75"/>
      <c r="E23" s="75"/>
      <c r="F23" s="75"/>
      <c r="G23" s="75"/>
      <c r="H23" s="75"/>
      <c r="I23" s="75"/>
      <c r="J23" s="76"/>
      <c r="K23" s="1"/>
    </row>
    <row r="24" spans="1:12" ht="15" customHeight="1" x14ac:dyDescent="0.25">
      <c r="A24" s="84" t="s">
        <v>19</v>
      </c>
      <c r="B24" s="85"/>
      <c r="C24" s="86" t="s">
        <v>20</v>
      </c>
      <c r="D24" s="88"/>
      <c r="E24" s="88"/>
      <c r="F24" s="88" t="s">
        <v>21</v>
      </c>
      <c r="G24" s="88"/>
      <c r="H24" s="85"/>
      <c r="I24" s="86" t="s">
        <v>22</v>
      </c>
      <c r="J24" s="87"/>
    </row>
    <row r="25" spans="1:12" x14ac:dyDescent="0.25">
      <c r="A25" s="114">
        <f>SUM(Tabla17[Financiera
(B)])</f>
        <v>158567718</v>
      </c>
      <c r="B25" s="115"/>
      <c r="C25" s="62"/>
      <c r="D25" s="63"/>
      <c r="E25" s="64"/>
      <c r="F25" s="62"/>
      <c r="G25" s="63"/>
      <c r="H25" s="64"/>
      <c r="I25" s="81">
        <f>IF(G25&gt;0,G25/C25,0)</f>
        <v>0</v>
      </c>
      <c r="J25" s="82"/>
    </row>
    <row r="26" spans="1:12" ht="15.75" x14ac:dyDescent="0.25">
      <c r="A26" s="74" t="s">
        <v>23</v>
      </c>
      <c r="B26" s="75"/>
      <c r="C26" s="75"/>
      <c r="D26" s="75"/>
      <c r="E26" s="75"/>
      <c r="F26" s="75"/>
      <c r="G26" s="75"/>
      <c r="H26" s="75"/>
      <c r="I26" s="75"/>
      <c r="J26" s="76"/>
      <c r="K26" s="1"/>
    </row>
    <row r="27" spans="1:12" x14ac:dyDescent="0.25">
      <c r="A27" s="5"/>
      <c r="B27"/>
      <c r="C27" s="59" t="s">
        <v>50</v>
      </c>
      <c r="D27" s="60"/>
      <c r="E27" s="59" t="s">
        <v>48</v>
      </c>
      <c r="F27" s="60"/>
      <c r="G27" s="59" t="s">
        <v>49</v>
      </c>
      <c r="H27" s="59"/>
      <c r="I27" s="59" t="s">
        <v>24</v>
      </c>
      <c r="J27" s="61"/>
      <c r="L27" s="43"/>
    </row>
    <row r="28" spans="1:12" ht="38.25" x14ac:dyDescent="0.25">
      <c r="A28" s="10" t="s">
        <v>25</v>
      </c>
      <c r="B28" s="11" t="s">
        <v>26</v>
      </c>
      <c r="C28" s="11" t="s">
        <v>38</v>
      </c>
      <c r="D28" s="11" t="s">
        <v>39</v>
      </c>
      <c r="E28" s="11" t="s">
        <v>42</v>
      </c>
      <c r="F28" s="11" t="s">
        <v>43</v>
      </c>
      <c r="G28" s="11" t="s">
        <v>44</v>
      </c>
      <c r="H28" s="11" t="s">
        <v>45</v>
      </c>
      <c r="I28" s="11" t="s">
        <v>46</v>
      </c>
      <c r="J28" s="12" t="s">
        <v>47</v>
      </c>
    </row>
    <row r="29" spans="1:12" ht="56.25" customHeight="1" x14ac:dyDescent="0.25">
      <c r="A29" s="32" t="s">
        <v>67</v>
      </c>
      <c r="B29" s="34" t="s">
        <v>80</v>
      </c>
      <c r="C29" s="13">
        <v>1100</v>
      </c>
      <c r="D29" s="40">
        <v>114704384</v>
      </c>
      <c r="E29" s="13">
        <v>350</v>
      </c>
      <c r="F29" s="40">
        <v>27407252</v>
      </c>
      <c r="G29" s="14">
        <v>369</v>
      </c>
      <c r="H29" s="40">
        <v>46766554.299999997</v>
      </c>
      <c r="I29" s="15">
        <f>IF(G29&gt;0,G29/C29,0)</f>
        <v>0.33545454545454545</v>
      </c>
      <c r="J29" s="16">
        <f>IF(H29&gt;0,H29/D29,0)</f>
        <v>0.40771374788953135</v>
      </c>
      <c r="L29" s="43"/>
    </row>
    <row r="30" spans="1:12" ht="47.25" customHeight="1" x14ac:dyDescent="0.25">
      <c r="A30" s="33" t="s">
        <v>68</v>
      </c>
      <c r="B30" s="36" t="s">
        <v>81</v>
      </c>
      <c r="C30" s="17">
        <v>7000</v>
      </c>
      <c r="D30" s="41">
        <v>43863334</v>
      </c>
      <c r="E30" s="17">
        <v>2500</v>
      </c>
      <c r="F30" s="41">
        <v>10548306</v>
      </c>
      <c r="G30" s="18">
        <v>2724</v>
      </c>
      <c r="H30" s="40">
        <v>57695</v>
      </c>
      <c r="I30" s="15">
        <f>IF(G30&gt;0,G30/C30,0)</f>
        <v>0.38914285714285712</v>
      </c>
      <c r="J30" s="16">
        <f>IF(H30&gt;0,H30/D30,0)</f>
        <v>1.3153354918255871E-3</v>
      </c>
    </row>
    <row r="31" spans="1:12" ht="15.75" x14ac:dyDescent="0.25">
      <c r="A31" s="65" t="s">
        <v>27</v>
      </c>
      <c r="B31" s="66"/>
      <c r="C31" s="66"/>
      <c r="D31" s="66"/>
      <c r="E31" s="66"/>
      <c r="F31" s="66"/>
      <c r="G31" s="66"/>
      <c r="H31" s="66"/>
      <c r="I31" s="66"/>
      <c r="J31" s="67"/>
    </row>
    <row r="32" spans="1:12" ht="15.75" x14ac:dyDescent="0.25">
      <c r="A32" s="74" t="s">
        <v>28</v>
      </c>
      <c r="B32" s="75"/>
      <c r="C32" s="75"/>
      <c r="D32" s="75"/>
      <c r="E32" s="75"/>
      <c r="F32" s="75"/>
      <c r="G32" s="75"/>
      <c r="H32" s="75"/>
      <c r="I32" s="75"/>
      <c r="J32" s="76"/>
      <c r="K32" s="1"/>
    </row>
    <row r="33" spans="1:11" ht="26.25" customHeight="1" x14ac:dyDescent="0.25">
      <c r="A33" s="19" t="s">
        <v>29</v>
      </c>
      <c r="B33" s="110" t="s">
        <v>125</v>
      </c>
      <c r="C33" s="110"/>
      <c r="D33" s="110"/>
      <c r="E33" s="110"/>
      <c r="F33" s="110"/>
      <c r="G33" s="110"/>
      <c r="H33" s="110"/>
      <c r="I33" s="110"/>
      <c r="J33" s="111"/>
    </row>
    <row r="34" spans="1:11" ht="29.25" customHeight="1" x14ac:dyDescent="0.25">
      <c r="A34" s="19" t="s">
        <v>30</v>
      </c>
      <c r="B34" s="77" t="s">
        <v>126</v>
      </c>
      <c r="C34" s="77"/>
      <c r="D34" s="77"/>
      <c r="E34" s="77"/>
      <c r="F34" s="77"/>
      <c r="G34" s="77"/>
      <c r="H34" s="77"/>
      <c r="I34" s="77"/>
      <c r="J34" s="78"/>
    </row>
    <row r="35" spans="1:11" ht="84.75" customHeight="1" x14ac:dyDescent="0.25">
      <c r="A35" s="19" t="s">
        <v>31</v>
      </c>
      <c r="B35" s="77" t="s">
        <v>212</v>
      </c>
      <c r="C35" s="77"/>
      <c r="D35" s="77"/>
      <c r="E35" s="77"/>
      <c r="F35" s="77"/>
      <c r="G35" s="77"/>
      <c r="H35" s="77"/>
      <c r="I35" s="77"/>
      <c r="J35" s="78"/>
    </row>
    <row r="36" spans="1:11" ht="104.25" customHeight="1" x14ac:dyDescent="0.25">
      <c r="A36" s="19" t="s">
        <v>32</v>
      </c>
      <c r="B36" s="77" t="s">
        <v>213</v>
      </c>
      <c r="C36" s="77"/>
      <c r="D36" s="77"/>
      <c r="E36" s="77"/>
      <c r="F36" s="77"/>
      <c r="G36" s="77"/>
      <c r="H36" s="77"/>
      <c r="I36" s="77"/>
      <c r="J36" s="78"/>
    </row>
    <row r="37" spans="1:11" ht="15.75" x14ac:dyDescent="0.25">
      <c r="A37" s="65" t="s">
        <v>33</v>
      </c>
      <c r="B37" s="66"/>
      <c r="C37" s="66"/>
      <c r="D37" s="66"/>
      <c r="E37" s="66"/>
      <c r="F37" s="66"/>
      <c r="G37" s="66"/>
      <c r="H37" s="66"/>
      <c r="I37" s="66"/>
      <c r="J37" s="67"/>
    </row>
    <row r="38" spans="1:11" ht="15.75" x14ac:dyDescent="0.25">
      <c r="A38" s="68" t="s">
        <v>34</v>
      </c>
      <c r="B38" s="69"/>
      <c r="C38" s="69"/>
      <c r="D38" s="69"/>
      <c r="E38" s="69"/>
      <c r="F38" s="69"/>
      <c r="G38" s="69"/>
      <c r="H38" s="69"/>
      <c r="I38" s="69"/>
      <c r="J38" s="70"/>
      <c r="K38" s="1"/>
    </row>
    <row r="39" spans="1:11" ht="27.75" customHeight="1" x14ac:dyDescent="0.25">
      <c r="A39" s="71" t="s">
        <v>40</v>
      </c>
      <c r="B39" s="72"/>
      <c r="C39" s="72"/>
      <c r="D39" s="72"/>
      <c r="E39" s="72"/>
      <c r="F39" s="72"/>
      <c r="G39" s="72"/>
      <c r="H39" s="72"/>
      <c r="I39" s="72"/>
      <c r="J39" s="73"/>
    </row>
    <row r="40" spans="1:11" ht="27.75" customHeight="1" x14ac:dyDescent="0.25">
      <c r="A40" s="65" t="s">
        <v>27</v>
      </c>
      <c r="B40" s="66"/>
      <c r="C40" s="66"/>
      <c r="D40" s="66"/>
      <c r="E40" s="66"/>
      <c r="F40" s="66"/>
      <c r="G40" s="66"/>
      <c r="H40" s="66"/>
      <c r="I40" s="66"/>
      <c r="J40" s="67"/>
    </row>
    <row r="41" spans="1:11" ht="27.75" customHeight="1" x14ac:dyDescent="0.25">
      <c r="A41" s="74" t="s">
        <v>28</v>
      </c>
      <c r="B41" s="75"/>
      <c r="C41" s="75"/>
      <c r="D41" s="75"/>
      <c r="E41" s="75"/>
      <c r="F41" s="75"/>
      <c r="G41" s="75"/>
      <c r="H41" s="75"/>
      <c r="I41" s="75"/>
      <c r="J41" s="76"/>
    </row>
    <row r="42" spans="1:11" ht="27.75" customHeight="1" x14ac:dyDescent="0.25">
      <c r="A42" s="19" t="s">
        <v>29</v>
      </c>
      <c r="B42" s="110" t="s">
        <v>124</v>
      </c>
      <c r="C42" s="110"/>
      <c r="D42" s="110"/>
      <c r="E42" s="110"/>
      <c r="F42" s="110"/>
      <c r="G42" s="110"/>
      <c r="H42" s="110"/>
      <c r="I42" s="110"/>
      <c r="J42" s="111"/>
    </row>
    <row r="43" spans="1:11" ht="33" customHeight="1" x14ac:dyDescent="0.25">
      <c r="A43" s="19" t="s">
        <v>30</v>
      </c>
      <c r="B43" s="77" t="s">
        <v>123</v>
      </c>
      <c r="C43" s="77"/>
      <c r="D43" s="77"/>
      <c r="E43" s="77"/>
      <c r="F43" s="77"/>
      <c r="G43" s="77"/>
      <c r="H43" s="77"/>
      <c r="I43" s="77"/>
      <c r="J43" s="78"/>
    </row>
    <row r="44" spans="1:11" ht="87.75" customHeight="1" x14ac:dyDescent="0.25">
      <c r="A44" s="19" t="s">
        <v>31</v>
      </c>
      <c r="B44" s="110" t="s">
        <v>214</v>
      </c>
      <c r="C44" s="110"/>
      <c r="D44" s="110"/>
      <c r="E44" s="110"/>
      <c r="F44" s="110"/>
      <c r="G44" s="110"/>
      <c r="H44" s="110"/>
      <c r="I44" s="110"/>
      <c r="J44" s="111"/>
    </row>
    <row r="45" spans="1:11" ht="119.25" customHeight="1" x14ac:dyDescent="0.25">
      <c r="A45" s="19" t="s">
        <v>32</v>
      </c>
      <c r="B45" s="77" t="s">
        <v>215</v>
      </c>
      <c r="C45" s="77"/>
      <c r="D45" s="77"/>
      <c r="E45" s="77"/>
      <c r="F45" s="77"/>
      <c r="G45" s="77"/>
      <c r="H45" s="77"/>
      <c r="I45" s="77"/>
      <c r="J45" s="78"/>
    </row>
    <row r="46" spans="1:11" ht="25.5" customHeight="1" x14ac:dyDescent="0.25">
      <c r="A46" s="65" t="s">
        <v>33</v>
      </c>
      <c r="B46" s="66"/>
      <c r="C46" s="66"/>
      <c r="D46" s="66"/>
      <c r="E46" s="66"/>
      <c r="F46" s="66"/>
      <c r="G46" s="66"/>
      <c r="H46" s="66"/>
      <c r="I46" s="66"/>
      <c r="J46" s="67"/>
    </row>
    <row r="47" spans="1:11" ht="21.75" customHeight="1" x14ac:dyDescent="0.25">
      <c r="A47" s="68" t="s">
        <v>34</v>
      </c>
      <c r="B47" s="69"/>
      <c r="C47" s="69"/>
      <c r="D47" s="69"/>
      <c r="E47" s="69"/>
      <c r="F47" s="69"/>
      <c r="G47" s="69"/>
      <c r="H47" s="69"/>
      <c r="I47" s="69"/>
      <c r="J47" s="70"/>
    </row>
    <row r="48" spans="1:11" ht="27.75" customHeight="1" x14ac:dyDescent="0.25">
      <c r="A48" s="71" t="s">
        <v>40</v>
      </c>
      <c r="B48" s="72"/>
      <c r="C48" s="72"/>
      <c r="D48" s="72"/>
      <c r="E48" s="72"/>
      <c r="F48" s="72"/>
      <c r="G48" s="72"/>
      <c r="H48" s="72"/>
      <c r="I48" s="72"/>
      <c r="J48" s="73"/>
    </row>
    <row r="49" spans="1:10" ht="10.5" customHeight="1" x14ac:dyDescent="0.25">
      <c r="A49" s="25"/>
      <c r="B49" s="25"/>
      <c r="C49" s="25"/>
      <c r="D49" s="25"/>
      <c r="E49" s="25"/>
      <c r="F49" s="25"/>
      <c r="G49" s="25"/>
      <c r="H49" s="25"/>
      <c r="I49" s="25"/>
      <c r="J49" s="25"/>
    </row>
    <row r="50" spans="1:10" ht="30.75" customHeight="1" x14ac:dyDescent="0.25">
      <c r="A50" s="109" t="s">
        <v>41</v>
      </c>
      <c r="B50" s="109"/>
      <c r="C50" s="109"/>
      <c r="D50" s="109"/>
      <c r="E50" s="109"/>
      <c r="F50" s="109"/>
      <c r="G50" s="109"/>
      <c r="H50" s="109"/>
      <c r="I50" s="109"/>
      <c r="J50" s="109"/>
    </row>
  </sheetData>
  <mergeCells count="57">
    <mergeCell ref="B10:J10"/>
    <mergeCell ref="B1:J1"/>
    <mergeCell ref="B2:C2"/>
    <mergeCell ref="D2:H2"/>
    <mergeCell ref="B3:C3"/>
    <mergeCell ref="D3:H3"/>
    <mergeCell ref="A4:J4"/>
    <mergeCell ref="A5:J5"/>
    <mergeCell ref="A6:J6"/>
    <mergeCell ref="A7:J7"/>
    <mergeCell ref="B8:J8"/>
    <mergeCell ref="B9:J9"/>
    <mergeCell ref="A22:J22"/>
    <mergeCell ref="B11:J11"/>
    <mergeCell ref="B12:J12"/>
    <mergeCell ref="A13:J13"/>
    <mergeCell ref="C14:J14"/>
    <mergeCell ref="C15:J15"/>
    <mergeCell ref="C16:J16"/>
    <mergeCell ref="A17:J17"/>
    <mergeCell ref="B18:J18"/>
    <mergeCell ref="B19:J19"/>
    <mergeCell ref="B20:J20"/>
    <mergeCell ref="B21:J21"/>
    <mergeCell ref="A31:J31"/>
    <mergeCell ref="A23:J23"/>
    <mergeCell ref="A24:B24"/>
    <mergeCell ref="C24:E24"/>
    <mergeCell ref="F24:H24"/>
    <mergeCell ref="I24:J24"/>
    <mergeCell ref="A25:B25"/>
    <mergeCell ref="C25:E25"/>
    <mergeCell ref="F25:H25"/>
    <mergeCell ref="I25:J25"/>
    <mergeCell ref="A26:J26"/>
    <mergeCell ref="C27:D27"/>
    <mergeCell ref="E27:F27"/>
    <mergeCell ref="G27:H27"/>
    <mergeCell ref="I27:J27"/>
    <mergeCell ref="A38:J38"/>
    <mergeCell ref="A39:J39"/>
    <mergeCell ref="A41:J41"/>
    <mergeCell ref="A32:J32"/>
    <mergeCell ref="B33:J33"/>
    <mergeCell ref="B34:J34"/>
    <mergeCell ref="B35:J35"/>
    <mergeCell ref="B36:J36"/>
    <mergeCell ref="A37:J37"/>
    <mergeCell ref="A40:J40"/>
    <mergeCell ref="A47:J47"/>
    <mergeCell ref="A48:J48"/>
    <mergeCell ref="A50:J50"/>
    <mergeCell ref="B42:J42"/>
    <mergeCell ref="B43:J43"/>
    <mergeCell ref="B44:J44"/>
    <mergeCell ref="B45:J45"/>
    <mergeCell ref="A46:J46"/>
  </mergeCells>
  <dataValidations count="16">
    <dataValidation allowBlank="1" sqref="A8" xr:uid="{774405EA-23A1-42D2-9043-EC215ECBA42D}"/>
    <dataValidation allowBlank="1" showInputMessage="1" prompt="Nombre del capítulo" sqref="B8:J10" xr:uid="{0517D812-082D-4FEF-80EB-30F85D44E284}"/>
    <dataValidation allowBlank="1" showInputMessage="1" showErrorMessage="1" prompt="¿A quién va dirigido el programa?, ¿qué característica tiene esta población que requiere ser beneficiada?" sqref="B20:J20" xr:uid="{2E09AF90-CE0E-4E56-922D-9436FFA51615}"/>
    <dataValidation allowBlank="1" showInputMessage="1" showErrorMessage="1" prompt="Nombre del producto" sqref="B33:J33 B42:J42" xr:uid="{AB0DC66E-CAC8-4BF6-A53F-1393C3F9492F}"/>
    <dataValidation allowBlank="1" showInputMessage="1" showErrorMessage="1" prompt="¿En qué consiste el producto? su objetivo" sqref="B34:J34 B43:J43" xr:uid="{928E41C8-F4A3-4867-ABD3-8CD1D983D63D}"/>
    <dataValidation allowBlank="1" showInputMessage="1" showErrorMessage="1" prompt="1. Describir lo plasmado en el presupuesto_x000a_2. Describir lo alcanzado en términos financieros y de producción " sqref="B35:J35 B44:J44" xr:uid="{C4231193-7315-4626-9F84-A930CA277F7E}"/>
    <dataValidation allowBlank="1" showInputMessage="1" showErrorMessage="1" prompt="De existir desvío, explicar razones." sqref="B36:J36 B45:J45" xr:uid="{791398C4-C664-4FC1-B626-CB4C13565E40}"/>
    <dataValidation allowBlank="1" showInputMessage="1" showErrorMessage="1" prompt="Oportunidades de mejora identificadas" sqref="A39:J39 A48:J49" xr:uid="{B861CC57-89B8-4585-95DB-27FFA47811BF}"/>
    <dataValidation allowBlank="1" showInputMessage="1" showErrorMessage="1" prompt="Presupuesto del programa" sqref="A25:C25 F25" xr:uid="{828DDA71-E22A-40F8-B6D0-38009D6C5792}"/>
    <dataValidation allowBlank="1" showInputMessage="1" showErrorMessage="1" prompt="¿En qué consiste el programa?" sqref="B19:J19" xr:uid="{BF00CC7F-3536-466B-8C34-B78D61E02516}"/>
    <dataValidation allowBlank="1" showInputMessage="1" showErrorMessage="1" prompt="Nombre de cada producto" sqref="A28:A30" xr:uid="{20264B87-827A-47D1-93C3-8B7A94B43722}"/>
    <dataValidation allowBlank="1" showInputMessage="1" showErrorMessage="1" prompt="Nombre del indicador" sqref="B28:B30" xr:uid="{584CC2D7-1677-4368-B8F6-A55B6BE0AE14}"/>
    <dataValidation allowBlank="1" showInputMessage="1" showErrorMessage="1" prompt="Meta anual del indicador" sqref="C28:C30 E28" xr:uid="{0E0F8C9B-C267-4681-9B39-D939866ED11A}"/>
    <dataValidation allowBlank="1" showInputMessage="1" showErrorMessage="1" prompt="Monto presupuestado para el producto" sqref="D28:D30 E29:F30 F28" xr:uid="{703A6B60-3BD5-481E-B5AF-A4774E2B6E2D}"/>
    <dataValidation allowBlank="1" showInputMessage="1" showErrorMessage="1" prompt="Meta alcanzada en el trimestre" sqref="G28:G30" xr:uid="{21FD6A06-1355-4CD3-BB81-3B96C0484C19}"/>
    <dataValidation allowBlank="1" showInputMessage="1" showErrorMessage="1" prompt="Monto ejecutado en el trimestre" sqref="H28:H30" xr:uid="{38AD75BE-78DD-45A5-938F-E1A74424A42E}"/>
  </dataValidations>
  <pageMargins left="0.7" right="0.7" top="0.75" bottom="0.75" header="0.3" footer="0.3"/>
  <pageSetup scale="59"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7D4D3-E5F9-4D99-8317-5C9C22997E91}">
  <dimension ref="A1:M50"/>
  <sheetViews>
    <sheetView tabSelected="1" view="pageBreakPreview" zoomScale="60" zoomScaleNormal="100" workbookViewId="0">
      <selection activeCell="K14" sqref="K14"/>
    </sheetView>
  </sheetViews>
  <sheetFormatPr baseColWidth="10" defaultColWidth="11.42578125" defaultRowHeight="15" x14ac:dyDescent="0.25"/>
  <cols>
    <col min="1" max="1" width="31.140625" style="6" customWidth="1"/>
    <col min="2" max="2" width="19.5703125" style="6" customWidth="1"/>
    <col min="3" max="10" width="12.7109375" style="6" customWidth="1"/>
    <col min="11" max="11" width="11.42578125" style="6"/>
    <col min="13" max="13" width="12.7109375" bestFit="1" customWidth="1"/>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0.7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2.25" customHeight="1" x14ac:dyDescent="0.25">
      <c r="A16" s="4" t="s">
        <v>12</v>
      </c>
      <c r="B16" s="8"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3" ht="15.75" x14ac:dyDescent="0.25">
      <c r="A17" s="65" t="s">
        <v>13</v>
      </c>
      <c r="B17" s="66"/>
      <c r="C17" s="66"/>
      <c r="D17" s="66"/>
      <c r="E17" s="66"/>
      <c r="F17" s="66"/>
      <c r="G17" s="66"/>
      <c r="H17" s="66"/>
      <c r="I17" s="66"/>
      <c r="J17" s="67"/>
    </row>
    <row r="18" spans="1:13" ht="27.75" customHeight="1" x14ac:dyDescent="0.25">
      <c r="A18" s="4" t="s">
        <v>14</v>
      </c>
      <c r="B18" s="77" t="s">
        <v>61</v>
      </c>
      <c r="C18" s="77"/>
      <c r="D18" s="77"/>
      <c r="E18" s="77"/>
      <c r="F18" s="77"/>
      <c r="G18" s="77"/>
      <c r="H18" s="77"/>
      <c r="I18" s="77"/>
      <c r="J18" s="78"/>
    </row>
    <row r="19" spans="1:13" ht="33" customHeight="1" x14ac:dyDescent="0.25">
      <c r="A19" s="9" t="s">
        <v>15</v>
      </c>
      <c r="B19" s="110" t="s">
        <v>91</v>
      </c>
      <c r="C19" s="110"/>
      <c r="D19" s="110"/>
      <c r="E19" s="110"/>
      <c r="F19" s="110"/>
      <c r="G19" s="110"/>
      <c r="H19" s="110"/>
      <c r="I19" s="110"/>
      <c r="J19" s="111"/>
    </row>
    <row r="20" spans="1:13" ht="28.5" customHeight="1" x14ac:dyDescent="0.25">
      <c r="A20" s="9" t="s">
        <v>16</v>
      </c>
      <c r="B20" s="77" t="s">
        <v>136</v>
      </c>
      <c r="C20" s="77"/>
      <c r="D20" s="77"/>
      <c r="E20" s="77"/>
      <c r="F20" s="77"/>
      <c r="G20" s="77"/>
      <c r="H20" s="77"/>
      <c r="I20" s="77"/>
      <c r="J20" s="78"/>
    </row>
    <row r="21" spans="1:13" ht="45.75" customHeight="1" x14ac:dyDescent="0.25">
      <c r="A21" s="9" t="s">
        <v>37</v>
      </c>
      <c r="B21" s="77" t="s">
        <v>137</v>
      </c>
      <c r="C21" s="77"/>
      <c r="D21" s="77"/>
      <c r="E21" s="77"/>
      <c r="F21" s="77"/>
      <c r="G21" s="77"/>
      <c r="H21" s="77"/>
      <c r="I21" s="77"/>
      <c r="J21" s="78"/>
      <c r="K21" s="1"/>
    </row>
    <row r="22" spans="1:13" ht="15.75" x14ac:dyDescent="0.25">
      <c r="A22" s="65" t="s">
        <v>17</v>
      </c>
      <c r="B22" s="66"/>
      <c r="C22" s="66"/>
      <c r="D22" s="66"/>
      <c r="E22" s="66"/>
      <c r="F22" s="66"/>
      <c r="G22" s="66"/>
      <c r="H22" s="66"/>
      <c r="I22" s="66"/>
      <c r="J22" s="67"/>
    </row>
    <row r="23" spans="1:13" ht="15.75" x14ac:dyDescent="0.25">
      <c r="A23" s="74" t="s">
        <v>18</v>
      </c>
      <c r="B23" s="75"/>
      <c r="C23" s="75"/>
      <c r="D23" s="75"/>
      <c r="E23" s="75"/>
      <c r="F23" s="75"/>
      <c r="G23" s="75"/>
      <c r="H23" s="75"/>
      <c r="I23" s="75"/>
      <c r="J23" s="76"/>
      <c r="K23" s="1"/>
    </row>
    <row r="24" spans="1:13" ht="15" customHeight="1" x14ac:dyDescent="0.25">
      <c r="A24" s="84" t="s">
        <v>19</v>
      </c>
      <c r="B24" s="85"/>
      <c r="C24" s="86" t="s">
        <v>20</v>
      </c>
      <c r="D24" s="88"/>
      <c r="E24" s="88"/>
      <c r="F24" s="88" t="s">
        <v>21</v>
      </c>
      <c r="G24" s="88"/>
      <c r="H24" s="85"/>
      <c r="I24" s="86" t="s">
        <v>22</v>
      </c>
      <c r="J24" s="87"/>
    </row>
    <row r="25" spans="1:13" x14ac:dyDescent="0.25">
      <c r="A25" s="79">
        <f>SUM(Tabla18[Financiera
(B)])</f>
        <v>77944069</v>
      </c>
      <c r="B25" s="80"/>
      <c r="C25" s="62"/>
      <c r="D25" s="63"/>
      <c r="E25" s="64"/>
      <c r="F25" s="62"/>
      <c r="G25" s="63"/>
      <c r="H25" s="64"/>
      <c r="I25" s="81">
        <f>IF(G25&gt;0,G25/C25,0)</f>
        <v>0</v>
      </c>
      <c r="J25" s="82"/>
    </row>
    <row r="26" spans="1:13" ht="15.75" x14ac:dyDescent="0.25">
      <c r="A26" s="74" t="s">
        <v>23</v>
      </c>
      <c r="B26" s="75"/>
      <c r="C26" s="75"/>
      <c r="D26" s="75"/>
      <c r="E26" s="75"/>
      <c r="F26" s="75"/>
      <c r="G26" s="75"/>
      <c r="H26" s="75"/>
      <c r="I26" s="75"/>
      <c r="J26" s="76"/>
      <c r="K26" s="1"/>
    </row>
    <row r="27" spans="1:13" x14ac:dyDescent="0.25">
      <c r="A27" s="5"/>
      <c r="B27"/>
      <c r="C27" s="59" t="s">
        <v>50</v>
      </c>
      <c r="D27" s="60"/>
      <c r="E27" s="59" t="s">
        <v>48</v>
      </c>
      <c r="F27" s="60"/>
      <c r="G27" s="59" t="s">
        <v>49</v>
      </c>
      <c r="H27" s="59"/>
      <c r="I27" s="59" t="s">
        <v>24</v>
      </c>
      <c r="J27" s="61"/>
    </row>
    <row r="28" spans="1:13" ht="38.25" x14ac:dyDescent="0.25">
      <c r="A28" s="10" t="s">
        <v>25</v>
      </c>
      <c r="B28" s="11" t="s">
        <v>26</v>
      </c>
      <c r="C28" s="11" t="s">
        <v>38</v>
      </c>
      <c r="D28" s="11" t="s">
        <v>39</v>
      </c>
      <c r="E28" s="11" t="s">
        <v>42</v>
      </c>
      <c r="F28" s="11" t="s">
        <v>43</v>
      </c>
      <c r="G28" s="11" t="s">
        <v>44</v>
      </c>
      <c r="H28" s="11" t="s">
        <v>45</v>
      </c>
      <c r="I28" s="11" t="s">
        <v>46</v>
      </c>
      <c r="J28" s="12" t="s">
        <v>47</v>
      </c>
      <c r="M28" s="43"/>
    </row>
    <row r="29" spans="1:13" ht="98.25" customHeight="1" x14ac:dyDescent="0.25">
      <c r="A29" s="32" t="s">
        <v>94</v>
      </c>
      <c r="B29" s="50" t="s">
        <v>95</v>
      </c>
      <c r="C29" s="13">
        <v>5500</v>
      </c>
      <c r="D29" s="40">
        <v>52159924</v>
      </c>
      <c r="E29" s="13">
        <v>1800</v>
      </c>
      <c r="F29" s="40">
        <v>12210921</v>
      </c>
      <c r="G29" s="14">
        <v>1935</v>
      </c>
      <c r="H29" s="40">
        <v>12557846.83</v>
      </c>
      <c r="I29" s="15">
        <f t="shared" ref="I29:I30" si="0">IF(G29&gt;0,G29/C29,0)</f>
        <v>0.35181818181818181</v>
      </c>
      <c r="J29" s="16">
        <f>IF(H29&gt;0,H29/D29,0)</f>
        <v>0.24075661670826054</v>
      </c>
    </row>
    <row r="30" spans="1:13" ht="102.75" customHeight="1" x14ac:dyDescent="0.25">
      <c r="A30" s="32" t="s">
        <v>74</v>
      </c>
      <c r="B30" s="50" t="s">
        <v>96</v>
      </c>
      <c r="C30" s="28">
        <v>10000</v>
      </c>
      <c r="D30" s="42">
        <v>25784145</v>
      </c>
      <c r="E30" s="13">
        <v>3200</v>
      </c>
      <c r="F30" s="40">
        <v>5957009</v>
      </c>
      <c r="G30" s="29">
        <v>2964</v>
      </c>
      <c r="H30" s="40">
        <v>8522355.9299999997</v>
      </c>
      <c r="I30" s="30">
        <f t="shared" si="0"/>
        <v>0.2964</v>
      </c>
      <c r="J30" s="31">
        <f>IF(H30&gt;0,H30/D30,0)</f>
        <v>0.33052699362340693</v>
      </c>
    </row>
    <row r="31" spans="1:13" ht="15.75" x14ac:dyDescent="0.25">
      <c r="A31" s="65" t="s">
        <v>27</v>
      </c>
      <c r="B31" s="66"/>
      <c r="C31" s="66"/>
      <c r="D31" s="66"/>
      <c r="E31" s="66"/>
      <c r="F31" s="66"/>
      <c r="G31" s="66"/>
      <c r="H31" s="66"/>
      <c r="I31" s="66"/>
      <c r="J31" s="67"/>
    </row>
    <row r="32" spans="1:13" ht="15.75" x14ac:dyDescent="0.25">
      <c r="A32" s="74" t="s">
        <v>28</v>
      </c>
      <c r="B32" s="75"/>
      <c r="C32" s="75"/>
      <c r="D32" s="75"/>
      <c r="E32" s="75"/>
      <c r="F32" s="75"/>
      <c r="G32" s="75"/>
      <c r="H32" s="75"/>
      <c r="I32" s="75"/>
      <c r="J32" s="76"/>
      <c r="K32" s="1"/>
    </row>
    <row r="33" spans="1:11" ht="36.75" customHeight="1" x14ac:dyDescent="0.25">
      <c r="A33" s="19" t="s">
        <v>29</v>
      </c>
      <c r="B33" s="110" t="s">
        <v>92</v>
      </c>
      <c r="C33" s="110"/>
      <c r="D33" s="110"/>
      <c r="E33" s="110"/>
      <c r="F33" s="110"/>
      <c r="G33" s="110"/>
      <c r="H33" s="110"/>
      <c r="I33" s="110"/>
      <c r="J33" s="111"/>
    </row>
    <row r="34" spans="1:11" ht="56.25" customHeight="1" x14ac:dyDescent="0.25">
      <c r="A34" s="19" t="s">
        <v>30</v>
      </c>
      <c r="B34" s="77" t="s">
        <v>70</v>
      </c>
      <c r="C34" s="77"/>
      <c r="D34" s="77"/>
      <c r="E34" s="77"/>
      <c r="F34" s="77"/>
      <c r="G34" s="77"/>
      <c r="H34" s="77"/>
      <c r="I34" s="77"/>
      <c r="J34" s="78"/>
    </row>
    <row r="35" spans="1:11" ht="90" customHeight="1" x14ac:dyDescent="0.25">
      <c r="A35" s="19" t="s">
        <v>31</v>
      </c>
      <c r="B35" s="77" t="s">
        <v>216</v>
      </c>
      <c r="C35" s="77"/>
      <c r="D35" s="77"/>
      <c r="E35" s="77"/>
      <c r="F35" s="77"/>
      <c r="G35" s="77"/>
      <c r="H35" s="77"/>
      <c r="I35" s="77"/>
      <c r="J35" s="78"/>
    </row>
    <row r="36" spans="1:11" ht="102.75" customHeight="1" x14ac:dyDescent="0.25">
      <c r="A36" s="19" t="s">
        <v>32</v>
      </c>
      <c r="B36" s="77" t="s">
        <v>217</v>
      </c>
      <c r="C36" s="77"/>
      <c r="D36" s="77"/>
      <c r="E36" s="77"/>
      <c r="F36" s="77"/>
      <c r="G36" s="77"/>
      <c r="H36" s="77"/>
      <c r="I36" s="77"/>
      <c r="J36" s="78"/>
    </row>
    <row r="37" spans="1:11" ht="15.75" x14ac:dyDescent="0.25">
      <c r="A37" s="65" t="s">
        <v>33</v>
      </c>
      <c r="B37" s="66"/>
      <c r="C37" s="66"/>
      <c r="D37" s="66"/>
      <c r="E37" s="66"/>
      <c r="F37" s="66"/>
      <c r="G37" s="66"/>
      <c r="H37" s="66"/>
      <c r="I37" s="66"/>
      <c r="J37" s="67"/>
    </row>
    <row r="38" spans="1:11" ht="15.75" x14ac:dyDescent="0.25">
      <c r="A38" s="68" t="s">
        <v>34</v>
      </c>
      <c r="B38" s="69"/>
      <c r="C38" s="69"/>
      <c r="D38" s="69"/>
      <c r="E38" s="69"/>
      <c r="F38" s="69"/>
      <c r="G38" s="69"/>
      <c r="H38" s="69"/>
      <c r="I38" s="69"/>
      <c r="J38" s="70"/>
      <c r="K38" s="1"/>
    </row>
    <row r="39" spans="1:11" ht="27.75" customHeight="1" x14ac:dyDescent="0.25">
      <c r="A39" s="71" t="s">
        <v>40</v>
      </c>
      <c r="B39" s="72"/>
      <c r="C39" s="72"/>
      <c r="D39" s="72"/>
      <c r="E39" s="72"/>
      <c r="F39" s="72"/>
      <c r="G39" s="72"/>
      <c r="H39" s="72"/>
      <c r="I39" s="72"/>
      <c r="J39" s="73"/>
    </row>
    <row r="40" spans="1:11" ht="27.75" customHeight="1" x14ac:dyDescent="0.25">
      <c r="A40" s="65" t="s">
        <v>27</v>
      </c>
      <c r="B40" s="66"/>
      <c r="C40" s="66"/>
      <c r="D40" s="66"/>
      <c r="E40" s="66"/>
      <c r="F40" s="66"/>
      <c r="G40" s="66"/>
      <c r="H40" s="66"/>
      <c r="I40" s="66"/>
      <c r="J40" s="67"/>
    </row>
    <row r="41" spans="1:11" ht="27.75" customHeight="1" x14ac:dyDescent="0.25">
      <c r="A41" s="74" t="s">
        <v>28</v>
      </c>
      <c r="B41" s="75"/>
      <c r="C41" s="75"/>
      <c r="D41" s="75"/>
      <c r="E41" s="75"/>
      <c r="F41" s="75"/>
      <c r="G41" s="75"/>
      <c r="H41" s="75"/>
      <c r="I41" s="75"/>
      <c r="J41" s="76"/>
    </row>
    <row r="42" spans="1:11" ht="27.75" customHeight="1" x14ac:dyDescent="0.25">
      <c r="A42" s="19" t="s">
        <v>29</v>
      </c>
      <c r="B42" s="110" t="s">
        <v>93</v>
      </c>
      <c r="C42" s="110"/>
      <c r="D42" s="110"/>
      <c r="E42" s="110"/>
      <c r="F42" s="110"/>
      <c r="G42" s="110"/>
      <c r="H42" s="110"/>
      <c r="I42" s="110"/>
      <c r="J42" s="111"/>
    </row>
    <row r="43" spans="1:11" ht="55.5" customHeight="1" x14ac:dyDescent="0.25">
      <c r="A43" s="19" t="s">
        <v>30</v>
      </c>
      <c r="B43" s="77" t="s">
        <v>70</v>
      </c>
      <c r="C43" s="77"/>
      <c r="D43" s="77"/>
      <c r="E43" s="77"/>
      <c r="F43" s="77"/>
      <c r="G43" s="77"/>
      <c r="H43" s="77"/>
      <c r="I43" s="77"/>
      <c r="J43" s="78"/>
    </row>
    <row r="44" spans="1:11" ht="93.75" customHeight="1" x14ac:dyDescent="0.25">
      <c r="A44" s="19" t="s">
        <v>31</v>
      </c>
      <c r="B44" s="110" t="s">
        <v>218</v>
      </c>
      <c r="C44" s="110"/>
      <c r="D44" s="110"/>
      <c r="E44" s="110"/>
      <c r="F44" s="110"/>
      <c r="G44" s="110"/>
      <c r="H44" s="110"/>
      <c r="I44" s="110"/>
      <c r="J44" s="111"/>
    </row>
    <row r="45" spans="1:11" ht="104.25" customHeight="1" x14ac:dyDescent="0.25">
      <c r="A45" s="19" t="s">
        <v>32</v>
      </c>
      <c r="B45" s="77" t="s">
        <v>219</v>
      </c>
      <c r="C45" s="77"/>
      <c r="D45" s="77"/>
      <c r="E45" s="77"/>
      <c r="F45" s="77"/>
      <c r="G45" s="77"/>
      <c r="H45" s="77"/>
      <c r="I45" s="77"/>
      <c r="J45" s="78"/>
    </row>
    <row r="46" spans="1:11" ht="27.75" customHeight="1" x14ac:dyDescent="0.25">
      <c r="A46" s="65" t="s">
        <v>33</v>
      </c>
      <c r="B46" s="66"/>
      <c r="C46" s="66"/>
      <c r="D46" s="66"/>
      <c r="E46" s="66"/>
      <c r="F46" s="66"/>
      <c r="G46" s="66"/>
      <c r="H46" s="66"/>
      <c r="I46" s="66"/>
      <c r="J46" s="67"/>
    </row>
    <row r="47" spans="1:11" ht="27.75" customHeight="1" x14ac:dyDescent="0.25">
      <c r="A47" s="68" t="s">
        <v>34</v>
      </c>
      <c r="B47" s="69"/>
      <c r="C47" s="69"/>
      <c r="D47" s="69"/>
      <c r="E47" s="69"/>
      <c r="F47" s="69"/>
      <c r="G47" s="69"/>
      <c r="H47" s="69"/>
      <c r="I47" s="69"/>
      <c r="J47" s="70"/>
    </row>
    <row r="48" spans="1:11" ht="27.75" customHeight="1" x14ac:dyDescent="0.25">
      <c r="A48" s="71" t="s">
        <v>40</v>
      </c>
      <c r="B48" s="72"/>
      <c r="C48" s="72"/>
      <c r="D48" s="72"/>
      <c r="E48" s="72"/>
      <c r="F48" s="72"/>
      <c r="G48" s="72"/>
      <c r="H48" s="72"/>
      <c r="I48" s="72"/>
      <c r="J48" s="73"/>
    </row>
    <row r="49" spans="1:10" ht="11.25" customHeight="1" x14ac:dyDescent="0.25">
      <c r="A49" s="25"/>
      <c r="B49" s="25"/>
      <c r="C49" s="25"/>
      <c r="D49" s="25"/>
      <c r="E49" s="25"/>
      <c r="F49" s="25"/>
      <c r="G49" s="25"/>
      <c r="H49" s="25"/>
      <c r="I49" s="25"/>
      <c r="J49" s="25"/>
    </row>
    <row r="50" spans="1:10" ht="26.25" customHeight="1" x14ac:dyDescent="0.25">
      <c r="A50" s="109" t="s">
        <v>41</v>
      </c>
      <c r="B50" s="109"/>
      <c r="C50" s="109"/>
      <c r="D50" s="109"/>
      <c r="E50" s="109"/>
      <c r="F50" s="109"/>
      <c r="G50" s="109"/>
      <c r="H50" s="109"/>
      <c r="I50" s="109"/>
      <c r="J50" s="109"/>
    </row>
  </sheetData>
  <mergeCells count="57">
    <mergeCell ref="B10:J10"/>
    <mergeCell ref="B1:J1"/>
    <mergeCell ref="B2:C2"/>
    <mergeCell ref="D2:H2"/>
    <mergeCell ref="B3:C3"/>
    <mergeCell ref="D3:H3"/>
    <mergeCell ref="A4:J4"/>
    <mergeCell ref="A5:J5"/>
    <mergeCell ref="A6:J6"/>
    <mergeCell ref="A7:J7"/>
    <mergeCell ref="B8:J8"/>
    <mergeCell ref="B9:J9"/>
    <mergeCell ref="A22:J22"/>
    <mergeCell ref="B11:J11"/>
    <mergeCell ref="B12:J12"/>
    <mergeCell ref="A13:J13"/>
    <mergeCell ref="C14:J14"/>
    <mergeCell ref="C15:J15"/>
    <mergeCell ref="C16:J16"/>
    <mergeCell ref="A17:J17"/>
    <mergeCell ref="B18:J18"/>
    <mergeCell ref="B19:J19"/>
    <mergeCell ref="B20:J20"/>
    <mergeCell ref="B21:J21"/>
    <mergeCell ref="A31:J31"/>
    <mergeCell ref="A23:J23"/>
    <mergeCell ref="A24:B24"/>
    <mergeCell ref="C24:E24"/>
    <mergeCell ref="F24:H24"/>
    <mergeCell ref="I24:J24"/>
    <mergeCell ref="A25:B25"/>
    <mergeCell ref="C25:E25"/>
    <mergeCell ref="F25:H25"/>
    <mergeCell ref="I25:J25"/>
    <mergeCell ref="A26:J26"/>
    <mergeCell ref="C27:D27"/>
    <mergeCell ref="E27:F27"/>
    <mergeCell ref="G27:H27"/>
    <mergeCell ref="I27:J27"/>
    <mergeCell ref="A38:J38"/>
    <mergeCell ref="A39:J39"/>
    <mergeCell ref="A41:J41"/>
    <mergeCell ref="A32:J32"/>
    <mergeCell ref="B33:J33"/>
    <mergeCell ref="B34:J34"/>
    <mergeCell ref="B35:J35"/>
    <mergeCell ref="B36:J36"/>
    <mergeCell ref="A37:J37"/>
    <mergeCell ref="A40:J40"/>
    <mergeCell ref="A46:J46"/>
    <mergeCell ref="A47:J47"/>
    <mergeCell ref="A48:J48"/>
    <mergeCell ref="A50:J50"/>
    <mergeCell ref="B42:J42"/>
    <mergeCell ref="B43:J43"/>
    <mergeCell ref="B44:J44"/>
    <mergeCell ref="B45:J45"/>
  </mergeCells>
  <dataValidations count="16">
    <dataValidation allowBlank="1" sqref="A8" xr:uid="{4599F912-71CA-4047-AE55-0902D6D2FFA5}"/>
    <dataValidation allowBlank="1" showInputMessage="1" prompt="Nombre del capítulo" sqref="B8:J10" xr:uid="{C8ED38B2-F0DD-44BC-88EB-51A9AA345892}"/>
    <dataValidation allowBlank="1" showInputMessage="1" showErrorMessage="1" prompt="¿A quién va dirigido el programa?, ¿qué característica tiene esta población que requiere ser beneficiada?" sqref="B20:J20" xr:uid="{4134CFED-62A4-49AE-A145-3666B00AA586}"/>
    <dataValidation allowBlank="1" showInputMessage="1" showErrorMessage="1" prompt="Nombre del producto" sqref="B33:J33 B42:J42" xr:uid="{2808AF06-F533-47B5-935C-372383CBCF6C}"/>
    <dataValidation allowBlank="1" showInputMessage="1" showErrorMessage="1" prompt="¿En qué consiste el producto? su objetivo" sqref="B34:J34 B43:J43" xr:uid="{245F9C8C-2A5E-44E2-BE35-169E5FE8A042}"/>
    <dataValidation allowBlank="1" showInputMessage="1" showErrorMessage="1" prompt="1. Describir lo plasmado en el presupuesto_x000a_2. Describir lo alcanzado en términos financieros y de producción " sqref="B44:J44 B35:J35" xr:uid="{991A71E7-4158-4154-9315-DA89C4D7734E}"/>
    <dataValidation allowBlank="1" showInputMessage="1" showErrorMessage="1" prompt="De existir desvío, explicar razones." sqref="B45:J45 B36:J36" xr:uid="{9C0F07CC-35B4-485F-AF68-FF3B7FF6D47C}"/>
    <dataValidation allowBlank="1" showInputMessage="1" showErrorMessage="1" prompt="Oportunidades de mejora identificadas" sqref="A39:J39 A48:J49" xr:uid="{8365A0CA-F2F9-4CF8-B747-E97A2A6FE3F4}"/>
    <dataValidation allowBlank="1" showInputMessage="1" showErrorMessage="1" prompt="Presupuesto del programa" sqref="A25:C25 F25" xr:uid="{474AD892-99E3-4812-8D80-B05091D7BF6F}"/>
    <dataValidation allowBlank="1" showInputMessage="1" showErrorMessage="1" prompt="¿En qué consiste el programa?" sqref="B19:J19" xr:uid="{784F597E-142C-4BBB-BE9E-9A3C565E360F}"/>
    <dataValidation allowBlank="1" showInputMessage="1" showErrorMessage="1" prompt="Meta anual del indicador" sqref="E28 C28:C30" xr:uid="{0F1C8DA2-B49E-4909-AF41-B6CD4414C071}"/>
    <dataValidation allowBlank="1" showInputMessage="1" showErrorMessage="1" prompt="Monto presupuestado para el producto" sqref="F28 E29:F30 D28:D30" xr:uid="{7B98F029-0081-494E-8A05-B48E576D58C0}"/>
    <dataValidation allowBlank="1" showInputMessage="1" showErrorMessage="1" prompt="Nombre de cada producto" sqref="A28:A30" xr:uid="{43FF5F09-3EB1-4B63-8568-4CAF9C1F8B2E}"/>
    <dataValidation allowBlank="1" showInputMessage="1" showErrorMessage="1" prompt="Nombre del indicador" sqref="B28:B30" xr:uid="{AC955452-EB92-4740-83E8-2ED2438D269E}"/>
    <dataValidation allowBlank="1" showInputMessage="1" showErrorMessage="1" prompt="Meta alcanzada en el trimestre" sqref="G28:G30" xr:uid="{84A8F20F-6C20-4884-A164-C67D4DC2F639}"/>
    <dataValidation allowBlank="1" showInputMessage="1" showErrorMessage="1" prompt="Monto ejecutado en el trimestre" sqref="H28:H30" xr:uid="{B4F5C844-A795-47C7-AA20-94AEBF5DC21D}"/>
  </dataValidations>
  <pageMargins left="0.7" right="0.7" top="0.75" bottom="0.75" header="0.3" footer="0.3"/>
  <pageSetup scale="59" orientation="portrait"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E09BA-F20A-4286-8B33-7E90FDD51941}">
  <dimension ref="A1:L50"/>
  <sheetViews>
    <sheetView tabSelected="1" view="pageBreakPreview" zoomScale="60" zoomScaleNormal="100" workbookViewId="0">
      <selection activeCell="K14" sqref="K14"/>
    </sheetView>
  </sheetViews>
  <sheetFormatPr baseColWidth="10" defaultColWidth="11.42578125" defaultRowHeight="15" x14ac:dyDescent="0.25"/>
  <cols>
    <col min="1" max="1" width="28.28515625" style="6" customWidth="1"/>
    <col min="2" max="2" width="19.5703125" style="6" customWidth="1"/>
    <col min="3" max="10" width="12.7109375" style="6" customWidth="1"/>
    <col min="11" max="11" width="11.42578125" style="6"/>
    <col min="12" max="12" width="13.85546875" bestFit="1" customWidth="1"/>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0.7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2.25"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2" ht="15.75" x14ac:dyDescent="0.25">
      <c r="A17" s="65" t="s">
        <v>13</v>
      </c>
      <c r="B17" s="66"/>
      <c r="C17" s="66"/>
      <c r="D17" s="66"/>
      <c r="E17" s="66"/>
      <c r="F17" s="66"/>
      <c r="G17" s="66"/>
      <c r="H17" s="66"/>
      <c r="I17" s="66"/>
      <c r="J17" s="67"/>
    </row>
    <row r="18" spans="1:12" ht="29.25" customHeight="1" x14ac:dyDescent="0.25">
      <c r="A18" s="4" t="s">
        <v>14</v>
      </c>
      <c r="B18" s="77" t="s">
        <v>166</v>
      </c>
      <c r="C18" s="77"/>
      <c r="D18" s="77"/>
      <c r="E18" s="77"/>
      <c r="F18" s="77"/>
      <c r="G18" s="77"/>
      <c r="H18" s="77"/>
      <c r="I18" s="77"/>
      <c r="J18" s="78"/>
    </row>
    <row r="19" spans="1:12" ht="33" customHeight="1" x14ac:dyDescent="0.25">
      <c r="A19" s="9" t="s">
        <v>15</v>
      </c>
      <c r="B19" s="110" t="s">
        <v>167</v>
      </c>
      <c r="C19" s="110"/>
      <c r="D19" s="110"/>
      <c r="E19" s="110"/>
      <c r="F19" s="110"/>
      <c r="G19" s="110"/>
      <c r="H19" s="110"/>
      <c r="I19" s="110"/>
      <c r="J19" s="111"/>
    </row>
    <row r="20" spans="1:12" ht="39.75" customHeight="1" x14ac:dyDescent="0.25">
      <c r="A20" s="9" t="s">
        <v>16</v>
      </c>
      <c r="B20" s="110" t="s">
        <v>99</v>
      </c>
      <c r="C20" s="110"/>
      <c r="D20" s="110"/>
      <c r="E20" s="110"/>
      <c r="F20" s="110"/>
      <c r="G20" s="110"/>
      <c r="H20" s="110"/>
      <c r="I20" s="110"/>
      <c r="J20" s="111"/>
    </row>
    <row r="21" spans="1:12" ht="82.5" customHeight="1" x14ac:dyDescent="0.25">
      <c r="A21" s="9" t="s">
        <v>37</v>
      </c>
      <c r="B21" s="77" t="s">
        <v>139</v>
      </c>
      <c r="C21" s="77"/>
      <c r="D21" s="77"/>
      <c r="E21" s="77"/>
      <c r="F21" s="77"/>
      <c r="G21" s="77"/>
      <c r="H21" s="77"/>
      <c r="I21" s="77"/>
      <c r="J21" s="78"/>
      <c r="K21" s="1"/>
    </row>
    <row r="22" spans="1:12" ht="15.75" x14ac:dyDescent="0.25">
      <c r="A22" s="65" t="s">
        <v>17</v>
      </c>
      <c r="B22" s="66"/>
      <c r="C22" s="66"/>
      <c r="D22" s="66"/>
      <c r="E22" s="66"/>
      <c r="F22" s="66"/>
      <c r="G22" s="66"/>
      <c r="H22" s="66"/>
      <c r="I22" s="66"/>
      <c r="J22" s="67"/>
    </row>
    <row r="23" spans="1:12" ht="15.75" x14ac:dyDescent="0.25">
      <c r="A23" s="74" t="s">
        <v>18</v>
      </c>
      <c r="B23" s="75"/>
      <c r="C23" s="75"/>
      <c r="D23" s="75"/>
      <c r="E23" s="75"/>
      <c r="F23" s="75"/>
      <c r="G23" s="75"/>
      <c r="H23" s="75"/>
      <c r="I23" s="75"/>
      <c r="J23" s="76"/>
      <c r="K23" s="1"/>
    </row>
    <row r="24" spans="1:12" ht="15" customHeight="1" x14ac:dyDescent="0.25">
      <c r="A24" s="84" t="s">
        <v>19</v>
      </c>
      <c r="B24" s="85"/>
      <c r="C24" s="86" t="s">
        <v>20</v>
      </c>
      <c r="D24" s="88"/>
      <c r="E24" s="88"/>
      <c r="F24" s="88" t="s">
        <v>21</v>
      </c>
      <c r="G24" s="88"/>
      <c r="H24" s="85"/>
      <c r="I24" s="86" t="s">
        <v>22</v>
      </c>
      <c r="J24" s="87"/>
    </row>
    <row r="25" spans="1:12" x14ac:dyDescent="0.25">
      <c r="A25" s="79">
        <v>400303339</v>
      </c>
      <c r="B25" s="80"/>
      <c r="C25" s="62"/>
      <c r="D25" s="63"/>
      <c r="E25" s="64"/>
      <c r="F25" s="62"/>
      <c r="G25" s="63"/>
      <c r="H25" s="64"/>
      <c r="I25" s="81">
        <f>IF(G25&gt;0,G25/C25,0)</f>
        <v>0</v>
      </c>
      <c r="J25" s="82"/>
    </row>
    <row r="26" spans="1:12" ht="15.75" x14ac:dyDescent="0.25">
      <c r="A26" s="74" t="s">
        <v>23</v>
      </c>
      <c r="B26" s="75"/>
      <c r="C26" s="75"/>
      <c r="D26" s="75"/>
      <c r="E26" s="75"/>
      <c r="F26" s="75"/>
      <c r="G26" s="75"/>
      <c r="H26" s="75"/>
      <c r="I26" s="75"/>
      <c r="J26" s="76"/>
      <c r="K26" s="1"/>
    </row>
    <row r="27" spans="1:12" x14ac:dyDescent="0.25">
      <c r="A27" s="5"/>
      <c r="B27"/>
      <c r="C27" s="59" t="s">
        <v>50</v>
      </c>
      <c r="D27" s="60"/>
      <c r="E27" s="59" t="s">
        <v>48</v>
      </c>
      <c r="F27" s="60"/>
      <c r="G27" s="59" t="s">
        <v>49</v>
      </c>
      <c r="H27" s="59"/>
      <c r="I27" s="59" t="s">
        <v>24</v>
      </c>
      <c r="J27" s="61"/>
    </row>
    <row r="28" spans="1:12" ht="38.25" x14ac:dyDescent="0.25">
      <c r="A28" s="10" t="s">
        <v>25</v>
      </c>
      <c r="B28" s="11" t="s">
        <v>26</v>
      </c>
      <c r="C28" s="11" t="s">
        <v>38</v>
      </c>
      <c r="D28" s="11" t="s">
        <v>39</v>
      </c>
      <c r="E28" s="11" t="s">
        <v>42</v>
      </c>
      <c r="F28" s="11" t="s">
        <v>43</v>
      </c>
      <c r="G28" s="11" t="s">
        <v>44</v>
      </c>
      <c r="H28" s="11" t="s">
        <v>45</v>
      </c>
      <c r="I28" s="11" t="s">
        <v>46</v>
      </c>
      <c r="J28" s="12" t="s">
        <v>47</v>
      </c>
    </row>
    <row r="29" spans="1:12" ht="62.25" customHeight="1" x14ac:dyDescent="0.25">
      <c r="A29" s="32" t="s">
        <v>75</v>
      </c>
      <c r="B29" s="50" t="s">
        <v>87</v>
      </c>
      <c r="C29" s="13">
        <v>80</v>
      </c>
      <c r="D29" s="40">
        <v>93830220</v>
      </c>
      <c r="E29" s="13">
        <v>30</v>
      </c>
      <c r="F29" s="40">
        <v>36504146</v>
      </c>
      <c r="G29" s="14">
        <v>7.9</v>
      </c>
      <c r="H29" s="40">
        <v>1884671.2</v>
      </c>
      <c r="I29" s="15">
        <f t="shared" ref="I29:J30" si="0">IF(G29&gt;0,G29/C29,0)</f>
        <v>9.8750000000000004E-2</v>
      </c>
      <c r="J29" s="16">
        <f t="shared" si="0"/>
        <v>2.0085972301887387E-2</v>
      </c>
      <c r="L29" s="43"/>
    </row>
    <row r="30" spans="1:12" ht="50.25" customHeight="1" x14ac:dyDescent="0.25">
      <c r="A30" s="32" t="s">
        <v>76</v>
      </c>
      <c r="B30" s="50" t="s">
        <v>86</v>
      </c>
      <c r="C30" s="28">
        <v>80</v>
      </c>
      <c r="D30" s="42">
        <v>306473119</v>
      </c>
      <c r="E30" s="13">
        <v>17</v>
      </c>
      <c r="F30" s="40">
        <v>74963457</v>
      </c>
      <c r="G30" s="29">
        <v>23</v>
      </c>
      <c r="H30" s="40">
        <v>32519335.809999999</v>
      </c>
      <c r="I30" s="30">
        <f t="shared" si="0"/>
        <v>0.28749999999999998</v>
      </c>
      <c r="J30" s="31">
        <f t="shared" si="0"/>
        <v>0.10610828093539909</v>
      </c>
    </row>
    <row r="31" spans="1:12" ht="15.75" x14ac:dyDescent="0.25">
      <c r="A31" s="65" t="s">
        <v>27</v>
      </c>
      <c r="B31" s="66"/>
      <c r="C31" s="66"/>
      <c r="D31" s="66"/>
      <c r="E31" s="66"/>
      <c r="F31" s="66"/>
      <c r="G31" s="66"/>
      <c r="H31" s="66"/>
      <c r="I31" s="66"/>
      <c r="J31" s="67"/>
    </row>
    <row r="32" spans="1:12" ht="15.75" x14ac:dyDescent="0.25">
      <c r="A32" s="74" t="s">
        <v>28</v>
      </c>
      <c r="B32" s="75"/>
      <c r="C32" s="75"/>
      <c r="D32" s="75"/>
      <c r="E32" s="75"/>
      <c r="F32" s="75"/>
      <c r="G32" s="75"/>
      <c r="H32" s="75"/>
      <c r="I32" s="75"/>
      <c r="J32" s="76"/>
    </row>
    <row r="33" spans="1:11" ht="31.5" customHeight="1" x14ac:dyDescent="0.25">
      <c r="A33" s="19" t="s">
        <v>29</v>
      </c>
      <c r="B33" s="110" t="s">
        <v>75</v>
      </c>
      <c r="C33" s="110"/>
      <c r="D33" s="110"/>
      <c r="E33" s="110"/>
      <c r="F33" s="110"/>
      <c r="G33" s="110"/>
      <c r="H33" s="110"/>
      <c r="I33" s="110"/>
      <c r="J33" s="111"/>
      <c r="K33" s="1"/>
    </row>
    <row r="34" spans="1:11" ht="27.75" customHeight="1" x14ac:dyDescent="0.25">
      <c r="A34" s="19" t="s">
        <v>30</v>
      </c>
      <c r="B34" s="110" t="s">
        <v>97</v>
      </c>
      <c r="C34" s="110"/>
      <c r="D34" s="110"/>
      <c r="E34" s="110"/>
      <c r="F34" s="110"/>
      <c r="G34" s="110"/>
      <c r="H34" s="110"/>
      <c r="I34" s="110"/>
      <c r="J34" s="111"/>
    </row>
    <row r="35" spans="1:11" ht="78" customHeight="1" x14ac:dyDescent="0.25">
      <c r="A35" s="19" t="s">
        <v>31</v>
      </c>
      <c r="B35" s="77" t="s">
        <v>220</v>
      </c>
      <c r="C35" s="77"/>
      <c r="D35" s="77"/>
      <c r="E35" s="77"/>
      <c r="F35" s="77"/>
      <c r="G35" s="77"/>
      <c r="H35" s="77"/>
      <c r="I35" s="77"/>
      <c r="J35" s="78"/>
    </row>
    <row r="36" spans="1:11" ht="92.25" customHeight="1" x14ac:dyDescent="0.25">
      <c r="A36" s="19" t="s">
        <v>32</v>
      </c>
      <c r="B36" s="116" t="s">
        <v>221</v>
      </c>
      <c r="C36" s="77"/>
      <c r="D36" s="77"/>
      <c r="E36" s="77"/>
      <c r="F36" s="77"/>
      <c r="G36" s="77"/>
      <c r="H36" s="77"/>
      <c r="I36" s="77"/>
      <c r="J36" s="78"/>
    </row>
    <row r="37" spans="1:11" ht="15.75" x14ac:dyDescent="0.25">
      <c r="A37" s="65" t="s">
        <v>33</v>
      </c>
      <c r="B37" s="66"/>
      <c r="C37" s="66"/>
      <c r="D37" s="66"/>
      <c r="E37" s="66"/>
      <c r="F37" s="66"/>
      <c r="G37" s="66"/>
      <c r="H37" s="66"/>
      <c r="I37" s="66"/>
      <c r="J37" s="67"/>
    </row>
    <row r="38" spans="1:11" ht="15.75" x14ac:dyDescent="0.25">
      <c r="A38" s="68" t="s">
        <v>34</v>
      </c>
      <c r="B38" s="69"/>
      <c r="C38" s="69"/>
      <c r="D38" s="69"/>
      <c r="E38" s="69"/>
      <c r="F38" s="69"/>
      <c r="G38" s="69"/>
      <c r="H38" s="69"/>
      <c r="I38" s="69"/>
      <c r="J38" s="70"/>
    </row>
    <row r="39" spans="1:11" ht="19.5" customHeight="1" x14ac:dyDescent="0.25">
      <c r="A39" s="71" t="s">
        <v>40</v>
      </c>
      <c r="B39" s="72"/>
      <c r="C39" s="72"/>
      <c r="D39" s="72"/>
      <c r="E39" s="72"/>
      <c r="F39" s="72"/>
      <c r="G39" s="72"/>
      <c r="H39" s="72"/>
      <c r="I39" s="72"/>
      <c r="J39" s="73"/>
    </row>
    <row r="40" spans="1:11" ht="15.75" x14ac:dyDescent="0.25">
      <c r="A40" s="65" t="s">
        <v>27</v>
      </c>
      <c r="B40" s="66"/>
      <c r="C40" s="66"/>
      <c r="D40" s="66"/>
      <c r="E40" s="66"/>
      <c r="F40" s="66"/>
      <c r="G40" s="66"/>
      <c r="H40" s="66"/>
      <c r="I40" s="66"/>
      <c r="J40" s="67"/>
    </row>
    <row r="41" spans="1:11" ht="15.75" x14ac:dyDescent="0.25">
      <c r="A41" s="74" t="s">
        <v>28</v>
      </c>
      <c r="B41" s="75"/>
      <c r="C41" s="75"/>
      <c r="D41" s="75"/>
      <c r="E41" s="75"/>
      <c r="F41" s="75"/>
      <c r="G41" s="75"/>
      <c r="H41" s="75"/>
      <c r="I41" s="75"/>
      <c r="J41" s="76"/>
    </row>
    <row r="42" spans="1:11" ht="34.5" customHeight="1" x14ac:dyDescent="0.25">
      <c r="A42" s="19" t="s">
        <v>29</v>
      </c>
      <c r="B42" s="110" t="s">
        <v>76</v>
      </c>
      <c r="C42" s="110"/>
      <c r="D42" s="110"/>
      <c r="E42" s="110"/>
      <c r="F42" s="110"/>
      <c r="G42" s="110"/>
      <c r="H42" s="110"/>
      <c r="I42" s="110"/>
      <c r="J42" s="111"/>
      <c r="K42" s="1"/>
    </row>
    <row r="43" spans="1:11" ht="27.75" customHeight="1" x14ac:dyDescent="0.25">
      <c r="A43" s="19" t="s">
        <v>30</v>
      </c>
      <c r="B43" s="110" t="s">
        <v>127</v>
      </c>
      <c r="C43" s="110"/>
      <c r="D43" s="110"/>
      <c r="E43" s="110"/>
      <c r="F43" s="110"/>
      <c r="G43" s="110"/>
      <c r="H43" s="110"/>
      <c r="I43" s="110"/>
      <c r="J43" s="111"/>
    </row>
    <row r="44" spans="1:11" ht="96.75" customHeight="1" x14ac:dyDescent="0.25">
      <c r="A44" s="19" t="s">
        <v>31</v>
      </c>
      <c r="B44" s="110" t="s">
        <v>222</v>
      </c>
      <c r="C44" s="110"/>
      <c r="D44" s="110"/>
      <c r="E44" s="110"/>
      <c r="F44" s="110"/>
      <c r="G44" s="110"/>
      <c r="H44" s="110"/>
      <c r="I44" s="110"/>
      <c r="J44" s="111"/>
    </row>
    <row r="45" spans="1:11" ht="137.25" customHeight="1" x14ac:dyDescent="0.25">
      <c r="A45" s="19" t="s">
        <v>32</v>
      </c>
      <c r="B45" s="116" t="s">
        <v>223</v>
      </c>
      <c r="C45" s="77"/>
      <c r="D45" s="77"/>
      <c r="E45" s="77"/>
      <c r="F45" s="77"/>
      <c r="G45" s="77"/>
      <c r="H45" s="77"/>
      <c r="I45" s="77"/>
      <c r="J45" s="78"/>
    </row>
    <row r="46" spans="1:11" ht="15.75" x14ac:dyDescent="0.25">
      <c r="A46" s="65" t="s">
        <v>33</v>
      </c>
      <c r="B46" s="66"/>
      <c r="C46" s="66"/>
      <c r="D46" s="66"/>
      <c r="E46" s="66"/>
      <c r="F46" s="66"/>
      <c r="G46" s="66"/>
      <c r="H46" s="66"/>
      <c r="I46" s="66"/>
      <c r="J46" s="67"/>
    </row>
    <row r="47" spans="1:11" ht="15.75" x14ac:dyDescent="0.25">
      <c r="A47" s="68" t="s">
        <v>34</v>
      </c>
      <c r="B47" s="69"/>
      <c r="C47" s="69"/>
      <c r="D47" s="69"/>
      <c r="E47" s="69"/>
      <c r="F47" s="69"/>
      <c r="G47" s="69"/>
      <c r="H47" s="69"/>
      <c r="I47" s="69"/>
      <c r="J47" s="70"/>
    </row>
    <row r="48" spans="1:11" x14ac:dyDescent="0.25">
      <c r="A48" s="71" t="s">
        <v>40</v>
      </c>
      <c r="B48" s="72"/>
      <c r="C48" s="72"/>
      <c r="D48" s="72"/>
      <c r="E48" s="72"/>
      <c r="F48" s="72"/>
      <c r="G48" s="72"/>
      <c r="H48" s="72"/>
      <c r="I48" s="72"/>
      <c r="J48" s="73"/>
    </row>
    <row r="49" spans="1:10" ht="8.25" customHeight="1" x14ac:dyDescent="0.25">
      <c r="A49" s="25"/>
      <c r="B49" s="25"/>
      <c r="C49" s="25"/>
      <c r="D49" s="25"/>
      <c r="E49" s="25"/>
      <c r="F49" s="25"/>
      <c r="G49" s="25"/>
      <c r="H49" s="25"/>
      <c r="I49" s="25"/>
      <c r="J49" s="25"/>
    </row>
    <row r="50" spans="1:10" ht="22.5" customHeight="1" x14ac:dyDescent="0.25">
      <c r="A50" s="109" t="s">
        <v>41</v>
      </c>
      <c r="B50" s="109"/>
      <c r="C50" s="109"/>
      <c r="D50" s="109"/>
      <c r="E50" s="109"/>
      <c r="F50" s="109"/>
      <c r="G50" s="109"/>
      <c r="H50" s="109"/>
      <c r="I50" s="109"/>
      <c r="J50" s="109"/>
    </row>
  </sheetData>
  <mergeCells count="57">
    <mergeCell ref="B10:J10"/>
    <mergeCell ref="B1:J1"/>
    <mergeCell ref="B2:C2"/>
    <mergeCell ref="D2:H2"/>
    <mergeCell ref="B3:C3"/>
    <mergeCell ref="D3:H3"/>
    <mergeCell ref="A4:J4"/>
    <mergeCell ref="A5:J5"/>
    <mergeCell ref="A6:J6"/>
    <mergeCell ref="A7:J7"/>
    <mergeCell ref="B8:J8"/>
    <mergeCell ref="B9:J9"/>
    <mergeCell ref="I27:J27"/>
    <mergeCell ref="A22:J22"/>
    <mergeCell ref="B11:J11"/>
    <mergeCell ref="B12:J12"/>
    <mergeCell ref="A13:J13"/>
    <mergeCell ref="C14:J14"/>
    <mergeCell ref="C15:J15"/>
    <mergeCell ref="C16:J16"/>
    <mergeCell ref="A17:J17"/>
    <mergeCell ref="B18:J18"/>
    <mergeCell ref="B19:J19"/>
    <mergeCell ref="B20:J20"/>
    <mergeCell ref="B21:J21"/>
    <mergeCell ref="A47:J47"/>
    <mergeCell ref="A48:J48"/>
    <mergeCell ref="A31:J31"/>
    <mergeCell ref="A23:J23"/>
    <mergeCell ref="A24:B24"/>
    <mergeCell ref="C24:E24"/>
    <mergeCell ref="F24:H24"/>
    <mergeCell ref="I24:J24"/>
    <mergeCell ref="A25:B25"/>
    <mergeCell ref="C25:E25"/>
    <mergeCell ref="F25:H25"/>
    <mergeCell ref="I25:J25"/>
    <mergeCell ref="A26:J26"/>
    <mergeCell ref="C27:D27"/>
    <mergeCell ref="E27:F27"/>
    <mergeCell ref="G27:H27"/>
    <mergeCell ref="A38:J38"/>
    <mergeCell ref="A39:J39"/>
    <mergeCell ref="A50:J50"/>
    <mergeCell ref="A32:J32"/>
    <mergeCell ref="B33:J33"/>
    <mergeCell ref="B34:J34"/>
    <mergeCell ref="B35:J35"/>
    <mergeCell ref="B36:J36"/>
    <mergeCell ref="A37:J37"/>
    <mergeCell ref="A40:J40"/>
    <mergeCell ref="A41:J41"/>
    <mergeCell ref="B42:J42"/>
    <mergeCell ref="B43:J43"/>
    <mergeCell ref="B44:J44"/>
    <mergeCell ref="B45:J45"/>
    <mergeCell ref="A46:J46"/>
  </mergeCells>
  <dataValidations count="16">
    <dataValidation allowBlank="1" showInputMessage="1" showErrorMessage="1" prompt="Monto ejecutado en el trimestre" sqref="H28:H30" xr:uid="{10131F8A-2670-469C-9463-0C2411A5D9F5}"/>
    <dataValidation allowBlank="1" showInputMessage="1" showErrorMessage="1" prompt="Meta alcanzada en el trimestre" sqref="G28:G30" xr:uid="{A39EE49D-FB29-4A67-972A-9EBDE5E2E809}"/>
    <dataValidation allowBlank="1" showInputMessage="1" showErrorMessage="1" prompt="Nombre del indicador" sqref="B28:B30" xr:uid="{15A6D928-5C79-4877-AEBE-75D0A1D26805}"/>
    <dataValidation allowBlank="1" showInputMessage="1" showErrorMessage="1" prompt="Nombre de cada producto" sqref="A28:A30" xr:uid="{12F0E680-E76B-443A-8C45-9A0E9F6645EE}"/>
    <dataValidation allowBlank="1" showInputMessage="1" showErrorMessage="1" prompt="Monto presupuestado para el producto" sqref="F28 E29:F30 D28:D30" xr:uid="{64FED53C-7362-44BB-923C-042C873F082E}"/>
    <dataValidation allowBlank="1" showInputMessage="1" showErrorMessage="1" prompt="Meta anual del indicador" sqref="E28 C28:C30" xr:uid="{9D46EF0C-32D1-4791-AEBB-0D128C4A241A}"/>
    <dataValidation allowBlank="1" showInputMessage="1" showErrorMessage="1" prompt="¿En qué consiste el programa?" sqref="B19:J19" xr:uid="{4EAB3887-5B7C-417D-B887-68F328CC1FD8}"/>
    <dataValidation allowBlank="1" showInputMessage="1" showErrorMessage="1" prompt="Presupuesto del programa" sqref="A25:C25 F25" xr:uid="{4A6DBCB7-8854-4449-9052-C035A226B606}"/>
    <dataValidation allowBlank="1" showInputMessage="1" showErrorMessage="1" prompt="Oportunidades de mejora identificadas" sqref="A39:J39 A48:J49" xr:uid="{1D1207DF-D703-4C1F-B8F6-26A95ADC3C75}"/>
    <dataValidation allowBlank="1" showInputMessage="1" showErrorMessage="1" prompt="De existir desvío, explicar razones." sqref="B45:J45 B36:J36" xr:uid="{1F6745D4-27E2-4CDD-A73C-680F142AA419}"/>
    <dataValidation allowBlank="1" showInputMessage="1" showErrorMessage="1" prompt="1. Describir lo plasmado en el presupuesto_x000a_2. Describir lo alcanzado en términos financieros y de producción " sqref="B44:J44 B35:J35" xr:uid="{22D21461-1CE5-4999-934A-0E54495AC9D8}"/>
    <dataValidation allowBlank="1" showInputMessage="1" showErrorMessage="1" prompt="¿En qué consiste el producto? su objetivo" sqref="B34:J34 B43:J43" xr:uid="{CA4C74CA-7791-4AE0-83EA-173C3A67E7A9}"/>
    <dataValidation allowBlank="1" showInputMessage="1" showErrorMessage="1" prompt="Nombre del producto" sqref="B33:J33 B42:J42" xr:uid="{F194C9C5-FFA9-46FD-BBE4-677964E0D475}"/>
    <dataValidation allowBlank="1" showInputMessage="1" showErrorMessage="1" prompt="¿A quién va dirigido el programa?, ¿qué característica tiene esta población que requiere ser beneficiada?" sqref="B20:J20" xr:uid="{0AA42FC0-9F36-4847-B0B6-878DEA325FB9}"/>
    <dataValidation allowBlank="1" showInputMessage="1" prompt="Nombre del capítulo" sqref="B8:J10" xr:uid="{6C5152A4-2C74-4DC1-A4CB-84F96811171D}"/>
    <dataValidation allowBlank="1" sqref="A8" xr:uid="{456F7599-C0A7-4E4B-99D6-9AD39E099550}"/>
  </dataValidations>
  <pageMargins left="0.7" right="0.7" top="0.75" bottom="0.75" header="0.3" footer="0.3"/>
  <pageSetup scale="60" orientation="portrait" r:id="rId1"/>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5F07A-E4C6-43DA-9629-2C7E1246ACE2}">
  <dimension ref="A1:K62"/>
  <sheetViews>
    <sheetView tabSelected="1" view="pageBreakPreview" topLeftCell="A16" zoomScaleNormal="80" zoomScaleSheetLayoutView="100" workbookViewId="0">
      <selection activeCell="K14" sqref="K14"/>
    </sheetView>
  </sheetViews>
  <sheetFormatPr baseColWidth="10" defaultColWidth="11.42578125" defaultRowHeight="15" x14ac:dyDescent="0.25"/>
  <cols>
    <col min="1" max="1" width="28.28515625" style="6" customWidth="1"/>
    <col min="2" max="2" width="19.5703125" style="6" customWidth="1"/>
    <col min="3" max="10" width="12.7109375" style="6" customWidth="1"/>
    <col min="11" max="11" width="11.42578125" style="6"/>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0.7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2.25"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1" ht="15.75" x14ac:dyDescent="0.25">
      <c r="A17" s="65" t="s">
        <v>13</v>
      </c>
      <c r="B17" s="66"/>
      <c r="C17" s="66"/>
      <c r="D17" s="66"/>
      <c r="E17" s="66"/>
      <c r="F17" s="66"/>
      <c r="G17" s="66"/>
      <c r="H17" s="66"/>
      <c r="I17" s="66"/>
      <c r="J17" s="67"/>
    </row>
    <row r="18" spans="1:11" ht="27" customHeight="1" x14ac:dyDescent="0.25">
      <c r="A18" s="4" t="s">
        <v>14</v>
      </c>
      <c r="B18" s="77" t="s">
        <v>82</v>
      </c>
      <c r="C18" s="77"/>
      <c r="D18" s="77"/>
      <c r="E18" s="77"/>
      <c r="F18" s="77"/>
      <c r="G18" s="77"/>
      <c r="H18" s="77"/>
      <c r="I18" s="77"/>
      <c r="J18" s="78"/>
    </row>
    <row r="19" spans="1:11" ht="27" customHeight="1" x14ac:dyDescent="0.25">
      <c r="A19" s="9" t="s">
        <v>15</v>
      </c>
      <c r="B19" s="77" t="s">
        <v>98</v>
      </c>
      <c r="C19" s="77"/>
      <c r="D19" s="77"/>
      <c r="E19" s="77"/>
      <c r="F19" s="77"/>
      <c r="G19" s="77"/>
      <c r="H19" s="77"/>
      <c r="I19" s="77"/>
      <c r="J19" s="78"/>
    </row>
    <row r="20" spans="1:11" ht="27" customHeight="1" x14ac:dyDescent="0.25">
      <c r="A20" s="9" t="s">
        <v>16</v>
      </c>
      <c r="B20" s="110" t="s">
        <v>140</v>
      </c>
      <c r="C20" s="110"/>
      <c r="D20" s="110"/>
      <c r="E20" s="110"/>
      <c r="F20" s="110"/>
      <c r="G20" s="110"/>
      <c r="H20" s="110"/>
      <c r="I20" s="110"/>
      <c r="J20" s="111"/>
    </row>
    <row r="21" spans="1:11" ht="39.75" customHeight="1" x14ac:dyDescent="0.25">
      <c r="A21" s="9" t="s">
        <v>37</v>
      </c>
      <c r="B21" s="77" t="s">
        <v>122</v>
      </c>
      <c r="C21" s="77"/>
      <c r="D21" s="77"/>
      <c r="E21" s="77"/>
      <c r="F21" s="77"/>
      <c r="G21" s="77"/>
      <c r="H21" s="77"/>
      <c r="I21" s="77"/>
      <c r="J21" s="78"/>
      <c r="K21" s="1"/>
    </row>
    <row r="22" spans="1:11" ht="15.75" x14ac:dyDescent="0.25">
      <c r="A22" s="65" t="s">
        <v>17</v>
      </c>
      <c r="B22" s="66"/>
      <c r="C22" s="66"/>
      <c r="D22" s="66"/>
      <c r="E22" s="66"/>
      <c r="F22" s="66"/>
      <c r="G22" s="66"/>
      <c r="H22" s="66"/>
      <c r="I22" s="66"/>
      <c r="J22" s="67"/>
    </row>
    <row r="23" spans="1:11" ht="15.75" x14ac:dyDescent="0.25">
      <c r="A23" s="74" t="s">
        <v>18</v>
      </c>
      <c r="B23" s="75"/>
      <c r="C23" s="75"/>
      <c r="D23" s="75"/>
      <c r="E23" s="75"/>
      <c r="F23" s="75"/>
      <c r="G23" s="75"/>
      <c r="H23" s="75"/>
      <c r="I23" s="75"/>
      <c r="J23" s="76"/>
      <c r="K23" s="1"/>
    </row>
    <row r="24" spans="1:11" ht="15" customHeight="1" x14ac:dyDescent="0.25">
      <c r="A24" s="84" t="s">
        <v>19</v>
      </c>
      <c r="B24" s="85"/>
      <c r="C24" s="86" t="s">
        <v>20</v>
      </c>
      <c r="D24" s="88"/>
      <c r="E24" s="88"/>
      <c r="F24" s="88" t="s">
        <v>21</v>
      </c>
      <c r="G24" s="88"/>
      <c r="H24" s="85"/>
      <c r="I24" s="86" t="s">
        <v>22</v>
      </c>
      <c r="J24" s="87"/>
    </row>
    <row r="25" spans="1:11" x14ac:dyDescent="0.25">
      <c r="A25" s="79">
        <v>100000000</v>
      </c>
      <c r="B25" s="80"/>
      <c r="C25" s="62"/>
      <c r="D25" s="63"/>
      <c r="E25" s="64"/>
      <c r="F25" s="62"/>
      <c r="G25" s="63"/>
      <c r="H25" s="64"/>
      <c r="I25" s="81">
        <f>IF(G25&gt;0,G25/C25,0)</f>
        <v>0</v>
      </c>
      <c r="J25" s="82"/>
    </row>
    <row r="26" spans="1:11" ht="15.75" x14ac:dyDescent="0.25">
      <c r="A26" s="74" t="s">
        <v>23</v>
      </c>
      <c r="B26" s="75"/>
      <c r="C26" s="75"/>
      <c r="D26" s="75"/>
      <c r="E26" s="75"/>
      <c r="F26" s="75"/>
      <c r="G26" s="75"/>
      <c r="H26" s="75"/>
      <c r="I26" s="75"/>
      <c r="J26" s="76"/>
      <c r="K26" s="1"/>
    </row>
    <row r="27" spans="1:11" x14ac:dyDescent="0.25">
      <c r="A27" s="5"/>
      <c r="B27"/>
      <c r="C27" s="59" t="s">
        <v>50</v>
      </c>
      <c r="D27" s="60"/>
      <c r="E27" s="59" t="s">
        <v>48</v>
      </c>
      <c r="F27" s="60"/>
      <c r="G27" s="59" t="s">
        <v>49</v>
      </c>
      <c r="H27" s="59"/>
      <c r="I27" s="59" t="s">
        <v>24</v>
      </c>
      <c r="J27" s="61"/>
    </row>
    <row r="28" spans="1:11" ht="38.25" x14ac:dyDescent="0.25">
      <c r="A28" s="10" t="s">
        <v>25</v>
      </c>
      <c r="B28" s="11" t="s">
        <v>26</v>
      </c>
      <c r="C28" s="11" t="s">
        <v>38</v>
      </c>
      <c r="D28" s="11" t="s">
        <v>39</v>
      </c>
      <c r="E28" s="11" t="s">
        <v>42</v>
      </c>
      <c r="F28" s="11" t="s">
        <v>43</v>
      </c>
      <c r="G28" s="11" t="s">
        <v>44</v>
      </c>
      <c r="H28" s="11" t="s">
        <v>45</v>
      </c>
      <c r="I28" s="11" t="s">
        <v>46</v>
      </c>
      <c r="J28" s="12" t="s">
        <v>47</v>
      </c>
    </row>
    <row r="29" spans="1:11" ht="36" x14ac:dyDescent="0.25">
      <c r="A29" s="32" t="s">
        <v>77</v>
      </c>
      <c r="B29" s="50" t="s">
        <v>83</v>
      </c>
      <c r="C29" s="13">
        <v>36642</v>
      </c>
      <c r="D29" s="40">
        <v>67260207</v>
      </c>
      <c r="E29" s="13">
        <v>9716.1252738396579</v>
      </c>
      <c r="F29" s="40">
        <v>16406022</v>
      </c>
      <c r="G29" s="14">
        <v>5918</v>
      </c>
      <c r="H29" s="40">
        <v>12582399.470000001</v>
      </c>
      <c r="I29" s="15">
        <f t="shared" ref="I29:J31" si="0">IF(G29&gt;0,G29/C29,0)</f>
        <v>0.16150865127449376</v>
      </c>
      <c r="J29" s="16">
        <f t="shared" si="0"/>
        <v>0.18707048388953071</v>
      </c>
    </row>
    <row r="30" spans="1:11" ht="48" x14ac:dyDescent="0.25">
      <c r="A30" s="44" t="s">
        <v>78</v>
      </c>
      <c r="B30" s="51" t="s">
        <v>84</v>
      </c>
      <c r="C30" s="45">
        <v>4570</v>
      </c>
      <c r="D30" s="46">
        <v>32023423</v>
      </c>
      <c r="E30" s="13">
        <v>1368.4474411926776</v>
      </c>
      <c r="F30" s="40">
        <v>11208198</v>
      </c>
      <c r="G30" s="47">
        <v>239</v>
      </c>
      <c r="H30" s="40">
        <v>0</v>
      </c>
      <c r="I30" s="48">
        <f>IF(G30&gt;0,G30/C30,0)</f>
        <v>5.2297592997811816E-2</v>
      </c>
      <c r="J30" s="49">
        <f>IF(H30&gt;0,H30/D30,0)</f>
        <v>0</v>
      </c>
    </row>
    <row r="31" spans="1:11" ht="72" x14ac:dyDescent="0.25">
      <c r="A31" s="32" t="s">
        <v>79</v>
      </c>
      <c r="B31" s="50" t="s">
        <v>85</v>
      </c>
      <c r="C31" s="28">
        <v>2971</v>
      </c>
      <c r="D31" s="42">
        <v>716370</v>
      </c>
      <c r="E31" s="13">
        <v>831.76435343917933</v>
      </c>
      <c r="F31" s="40">
        <v>250729</v>
      </c>
      <c r="G31" s="29">
        <v>182</v>
      </c>
      <c r="H31" s="40">
        <v>0</v>
      </c>
      <c r="I31" s="30">
        <f t="shared" si="0"/>
        <v>6.1258835408953216E-2</v>
      </c>
      <c r="J31" s="31">
        <f t="shared" si="0"/>
        <v>0</v>
      </c>
    </row>
    <row r="32" spans="1:11" ht="15.75" x14ac:dyDescent="0.25">
      <c r="A32" s="65" t="s">
        <v>27</v>
      </c>
      <c r="B32" s="66"/>
      <c r="C32" s="66"/>
      <c r="D32" s="66"/>
      <c r="E32" s="66"/>
      <c r="F32" s="66"/>
      <c r="G32" s="66"/>
      <c r="H32" s="66"/>
      <c r="I32" s="66"/>
      <c r="J32" s="67"/>
    </row>
    <row r="33" spans="1:11" ht="15.75" x14ac:dyDescent="0.25">
      <c r="A33" s="74" t="s">
        <v>28</v>
      </c>
      <c r="B33" s="75"/>
      <c r="C33" s="75"/>
      <c r="D33" s="75"/>
      <c r="E33" s="75"/>
      <c r="F33" s="75"/>
      <c r="G33" s="75"/>
      <c r="H33" s="75"/>
      <c r="I33" s="75"/>
      <c r="J33" s="76"/>
    </row>
    <row r="34" spans="1:11" ht="31.5" customHeight="1" x14ac:dyDescent="0.25">
      <c r="A34" s="19" t="s">
        <v>29</v>
      </c>
      <c r="B34" s="110" t="s">
        <v>77</v>
      </c>
      <c r="C34" s="110"/>
      <c r="D34" s="110"/>
      <c r="E34" s="110"/>
      <c r="F34" s="110"/>
      <c r="G34" s="110"/>
      <c r="H34" s="110"/>
      <c r="I34" s="110"/>
      <c r="J34" s="111"/>
      <c r="K34" s="1"/>
    </row>
    <row r="35" spans="1:11" ht="27.75" customHeight="1" x14ac:dyDescent="0.25">
      <c r="A35" s="19" t="s">
        <v>30</v>
      </c>
      <c r="B35" s="110" t="s">
        <v>88</v>
      </c>
      <c r="C35" s="110"/>
      <c r="D35" s="110"/>
      <c r="E35" s="110"/>
      <c r="F35" s="110"/>
      <c r="G35" s="110"/>
      <c r="H35" s="110"/>
      <c r="I35" s="110"/>
      <c r="J35" s="111"/>
    </row>
    <row r="36" spans="1:11" ht="87" customHeight="1" x14ac:dyDescent="0.25">
      <c r="A36" s="19" t="s">
        <v>31</v>
      </c>
      <c r="B36" s="77" t="s">
        <v>224</v>
      </c>
      <c r="C36" s="77"/>
      <c r="D36" s="77"/>
      <c r="E36" s="77"/>
      <c r="F36" s="77"/>
      <c r="G36" s="77"/>
      <c r="H36" s="77"/>
      <c r="I36" s="77"/>
      <c r="J36" s="78"/>
    </row>
    <row r="37" spans="1:11" ht="172.5" customHeight="1" x14ac:dyDescent="0.25">
      <c r="A37" s="19" t="s">
        <v>32</v>
      </c>
      <c r="B37" s="77" t="s">
        <v>225</v>
      </c>
      <c r="C37" s="77"/>
      <c r="D37" s="77"/>
      <c r="E37" s="77"/>
      <c r="F37" s="77"/>
      <c r="G37" s="77"/>
      <c r="H37" s="77"/>
      <c r="I37" s="77"/>
      <c r="J37" s="78"/>
    </row>
    <row r="38" spans="1:11" ht="15.75" x14ac:dyDescent="0.25">
      <c r="A38" s="65" t="s">
        <v>33</v>
      </c>
      <c r="B38" s="66"/>
      <c r="C38" s="66"/>
      <c r="D38" s="66"/>
      <c r="E38" s="66"/>
      <c r="F38" s="66"/>
      <c r="G38" s="66"/>
      <c r="H38" s="66"/>
      <c r="I38" s="66"/>
      <c r="J38" s="67"/>
    </row>
    <row r="39" spans="1:11" ht="15.75" x14ac:dyDescent="0.25">
      <c r="A39" s="68" t="s">
        <v>34</v>
      </c>
      <c r="B39" s="69"/>
      <c r="C39" s="69"/>
      <c r="D39" s="69"/>
      <c r="E39" s="69"/>
      <c r="F39" s="69"/>
      <c r="G39" s="69"/>
      <c r="H39" s="69"/>
      <c r="I39" s="69"/>
      <c r="J39" s="70"/>
    </row>
    <row r="40" spans="1:11" ht="19.5" customHeight="1" x14ac:dyDescent="0.25">
      <c r="A40" s="71" t="s">
        <v>40</v>
      </c>
      <c r="B40" s="72"/>
      <c r="C40" s="72"/>
      <c r="D40" s="72"/>
      <c r="E40" s="72"/>
      <c r="F40" s="72"/>
      <c r="G40" s="72"/>
      <c r="H40" s="72"/>
      <c r="I40" s="72"/>
      <c r="J40" s="73"/>
    </row>
    <row r="41" spans="1:11" ht="15.75" x14ac:dyDescent="0.25">
      <c r="A41" s="65" t="s">
        <v>27</v>
      </c>
      <c r="B41" s="66"/>
      <c r="C41" s="66"/>
      <c r="D41" s="66"/>
      <c r="E41" s="66"/>
      <c r="F41" s="66"/>
      <c r="G41" s="66"/>
      <c r="H41" s="66"/>
      <c r="I41" s="66"/>
      <c r="J41" s="67"/>
    </row>
    <row r="42" spans="1:11" ht="15.75" x14ac:dyDescent="0.25">
      <c r="A42" s="74" t="s">
        <v>28</v>
      </c>
      <c r="B42" s="75"/>
      <c r="C42" s="75"/>
      <c r="D42" s="75"/>
      <c r="E42" s="75"/>
      <c r="F42" s="75"/>
      <c r="G42" s="75"/>
      <c r="H42" s="75"/>
      <c r="I42" s="75"/>
      <c r="J42" s="76"/>
    </row>
    <row r="43" spans="1:11" ht="34.5" customHeight="1" x14ac:dyDescent="0.25">
      <c r="A43" s="19" t="s">
        <v>29</v>
      </c>
      <c r="B43" s="77" t="s">
        <v>78</v>
      </c>
      <c r="C43" s="77"/>
      <c r="D43" s="77"/>
      <c r="E43" s="77"/>
      <c r="F43" s="77"/>
      <c r="G43" s="77"/>
      <c r="H43" s="77"/>
      <c r="I43" s="77"/>
      <c r="J43" s="78"/>
      <c r="K43" s="1"/>
    </row>
    <row r="44" spans="1:11" ht="27.75" customHeight="1" x14ac:dyDescent="0.25">
      <c r="A44" s="19" t="s">
        <v>30</v>
      </c>
      <c r="B44" s="110" t="s">
        <v>89</v>
      </c>
      <c r="C44" s="110"/>
      <c r="D44" s="110"/>
      <c r="E44" s="110"/>
      <c r="F44" s="110"/>
      <c r="G44" s="110"/>
      <c r="H44" s="110"/>
      <c r="I44" s="110"/>
      <c r="J44" s="111"/>
    </row>
    <row r="45" spans="1:11" ht="94.5" customHeight="1" x14ac:dyDescent="0.25">
      <c r="A45" s="19" t="s">
        <v>31</v>
      </c>
      <c r="B45" s="110" t="s">
        <v>226</v>
      </c>
      <c r="C45" s="110"/>
      <c r="D45" s="110"/>
      <c r="E45" s="110"/>
      <c r="F45" s="110"/>
      <c r="G45" s="110"/>
      <c r="H45" s="110"/>
      <c r="I45" s="110"/>
      <c r="J45" s="111"/>
    </row>
    <row r="46" spans="1:11" ht="167.25" customHeight="1" x14ac:dyDescent="0.25">
      <c r="A46" s="19" t="s">
        <v>32</v>
      </c>
      <c r="B46" s="116" t="s">
        <v>227</v>
      </c>
      <c r="C46" s="77"/>
      <c r="D46" s="77"/>
      <c r="E46" s="77"/>
      <c r="F46" s="77"/>
      <c r="G46" s="77"/>
      <c r="H46" s="77"/>
      <c r="I46" s="77"/>
      <c r="J46" s="78"/>
    </row>
    <row r="47" spans="1:11" ht="15.75" x14ac:dyDescent="0.25">
      <c r="A47" s="65" t="s">
        <v>33</v>
      </c>
      <c r="B47" s="66"/>
      <c r="C47" s="66"/>
      <c r="D47" s="66"/>
      <c r="E47" s="66"/>
      <c r="F47" s="66"/>
      <c r="G47" s="66"/>
      <c r="H47" s="66"/>
      <c r="I47" s="66"/>
      <c r="J47" s="67"/>
    </row>
    <row r="48" spans="1:11" ht="15.75" x14ac:dyDescent="0.25">
      <c r="A48" s="68" t="s">
        <v>34</v>
      </c>
      <c r="B48" s="69"/>
      <c r="C48" s="69"/>
      <c r="D48" s="69"/>
      <c r="E48" s="69"/>
      <c r="F48" s="69"/>
      <c r="G48" s="69"/>
      <c r="H48" s="69"/>
      <c r="I48" s="69"/>
      <c r="J48" s="70"/>
    </row>
    <row r="49" spans="1:11" x14ac:dyDescent="0.25">
      <c r="A49" s="71" t="s">
        <v>40</v>
      </c>
      <c r="B49" s="72"/>
      <c r="C49" s="72"/>
      <c r="D49" s="72"/>
      <c r="E49" s="72"/>
      <c r="F49" s="72"/>
      <c r="G49" s="72"/>
      <c r="H49" s="72"/>
      <c r="I49" s="72"/>
      <c r="J49" s="73"/>
    </row>
    <row r="50" spans="1:11" ht="15.75" x14ac:dyDescent="0.25">
      <c r="A50" s="65" t="s">
        <v>27</v>
      </c>
      <c r="B50" s="66"/>
      <c r="C50" s="66"/>
      <c r="D50" s="66"/>
      <c r="E50" s="66"/>
      <c r="F50" s="66"/>
      <c r="G50" s="66"/>
      <c r="H50" s="66"/>
      <c r="I50" s="66"/>
      <c r="J50" s="67"/>
    </row>
    <row r="51" spans="1:11" ht="15.75" x14ac:dyDescent="0.25">
      <c r="A51" s="74" t="s">
        <v>28</v>
      </c>
      <c r="B51" s="75"/>
      <c r="C51" s="75"/>
      <c r="D51" s="75"/>
      <c r="E51" s="75"/>
      <c r="F51" s="75"/>
      <c r="G51" s="75"/>
      <c r="H51" s="75"/>
      <c r="I51" s="75"/>
      <c r="J51" s="76"/>
    </row>
    <row r="52" spans="1:11" ht="33" customHeight="1" x14ac:dyDescent="0.25">
      <c r="A52" s="19" t="s">
        <v>29</v>
      </c>
      <c r="B52" s="110" t="s">
        <v>79</v>
      </c>
      <c r="C52" s="110"/>
      <c r="D52" s="110"/>
      <c r="E52" s="110"/>
      <c r="F52" s="110"/>
      <c r="G52" s="110"/>
      <c r="H52" s="110"/>
      <c r="I52" s="110"/>
      <c r="J52" s="111"/>
      <c r="K52" s="1"/>
    </row>
    <row r="53" spans="1:11" ht="27.75" customHeight="1" x14ac:dyDescent="0.25">
      <c r="A53" s="19" t="s">
        <v>30</v>
      </c>
      <c r="B53" s="110" t="s">
        <v>90</v>
      </c>
      <c r="C53" s="110"/>
      <c r="D53" s="110"/>
      <c r="E53" s="110"/>
      <c r="F53" s="110"/>
      <c r="G53" s="110"/>
      <c r="H53" s="110"/>
      <c r="I53" s="110"/>
      <c r="J53" s="111"/>
    </row>
    <row r="54" spans="1:11" ht="74.25" customHeight="1" x14ac:dyDescent="0.25">
      <c r="A54" s="19" t="s">
        <v>31</v>
      </c>
      <c r="B54" s="110" t="s">
        <v>228</v>
      </c>
      <c r="C54" s="110"/>
      <c r="D54" s="110"/>
      <c r="E54" s="110"/>
      <c r="F54" s="110"/>
      <c r="G54" s="110"/>
      <c r="H54" s="110"/>
      <c r="I54" s="110"/>
      <c r="J54" s="111"/>
    </row>
    <row r="55" spans="1:11" ht="135.75" customHeight="1" x14ac:dyDescent="0.25">
      <c r="A55" s="19" t="s">
        <v>32</v>
      </c>
      <c r="B55" s="77" t="s">
        <v>229</v>
      </c>
      <c r="C55" s="77"/>
      <c r="D55" s="77"/>
      <c r="E55" s="77"/>
      <c r="F55" s="77"/>
      <c r="G55" s="77"/>
      <c r="H55" s="77"/>
      <c r="I55" s="77"/>
      <c r="J55" s="78"/>
    </row>
    <row r="56" spans="1:11" ht="15.75" x14ac:dyDescent="0.25">
      <c r="A56" s="65" t="s">
        <v>33</v>
      </c>
      <c r="B56" s="66"/>
      <c r="C56" s="66"/>
      <c r="D56" s="66"/>
      <c r="E56" s="66"/>
      <c r="F56" s="66"/>
      <c r="G56" s="66"/>
      <c r="H56" s="66"/>
      <c r="I56" s="66"/>
      <c r="J56" s="67"/>
    </row>
    <row r="57" spans="1:11" ht="15.75" x14ac:dyDescent="0.25">
      <c r="A57" s="68" t="s">
        <v>34</v>
      </c>
      <c r="B57" s="69"/>
      <c r="C57" s="69"/>
      <c r="D57" s="69"/>
      <c r="E57" s="69"/>
      <c r="F57" s="69"/>
      <c r="G57" s="69"/>
      <c r="H57" s="69"/>
      <c r="I57" s="69"/>
      <c r="J57" s="70"/>
    </row>
    <row r="58" spans="1:11" ht="16.5" customHeight="1" x14ac:dyDescent="0.25">
      <c r="A58" s="71" t="s">
        <v>40</v>
      </c>
      <c r="B58" s="72"/>
      <c r="C58" s="72"/>
      <c r="D58" s="72"/>
      <c r="E58" s="72"/>
      <c r="F58" s="72"/>
      <c r="G58" s="72"/>
      <c r="H58" s="72"/>
      <c r="I58" s="72"/>
      <c r="J58" s="73"/>
    </row>
    <row r="59" spans="1:11" ht="10.5" customHeight="1" x14ac:dyDescent="0.25">
      <c r="A59" s="25"/>
      <c r="B59" s="25"/>
      <c r="C59" s="25"/>
      <c r="D59" s="25"/>
      <c r="E59" s="25"/>
      <c r="F59" s="25"/>
      <c r="G59" s="25"/>
      <c r="H59" s="25"/>
      <c r="I59" s="25"/>
      <c r="J59" s="25"/>
    </row>
    <row r="60" spans="1:11" ht="18.75" customHeight="1" x14ac:dyDescent="0.25">
      <c r="A60" s="109" t="s">
        <v>41</v>
      </c>
      <c r="B60" s="109"/>
      <c r="C60" s="109"/>
      <c r="D60" s="109"/>
      <c r="E60" s="109"/>
      <c r="F60" s="109"/>
      <c r="G60" s="109"/>
      <c r="H60" s="109"/>
      <c r="I60" s="109"/>
      <c r="J60" s="109"/>
    </row>
    <row r="62" spans="1:11" ht="9.75" customHeight="1" x14ac:dyDescent="0.25"/>
  </sheetData>
  <mergeCells count="66">
    <mergeCell ref="A4:J4"/>
    <mergeCell ref="B1:J1"/>
    <mergeCell ref="B2:C2"/>
    <mergeCell ref="D2:H2"/>
    <mergeCell ref="B3:C3"/>
    <mergeCell ref="D3:H3"/>
    <mergeCell ref="C16:J16"/>
    <mergeCell ref="A5:J5"/>
    <mergeCell ref="A6:J6"/>
    <mergeCell ref="A7:J7"/>
    <mergeCell ref="B8:J8"/>
    <mergeCell ref="B9:J9"/>
    <mergeCell ref="B10:J10"/>
    <mergeCell ref="B11:J11"/>
    <mergeCell ref="B12:J12"/>
    <mergeCell ref="A13:J13"/>
    <mergeCell ref="C14:J14"/>
    <mergeCell ref="C15:J15"/>
    <mergeCell ref="A25:B25"/>
    <mergeCell ref="C25:E25"/>
    <mergeCell ref="F25:H25"/>
    <mergeCell ref="I25:J25"/>
    <mergeCell ref="A17:J17"/>
    <mergeCell ref="B18:J18"/>
    <mergeCell ref="B19:J19"/>
    <mergeCell ref="B20:J20"/>
    <mergeCell ref="B21:J21"/>
    <mergeCell ref="A22:J22"/>
    <mergeCell ref="A23:J23"/>
    <mergeCell ref="A24:B24"/>
    <mergeCell ref="C24:E24"/>
    <mergeCell ref="F24:H24"/>
    <mergeCell ref="I24:J24"/>
    <mergeCell ref="A38:J38"/>
    <mergeCell ref="A26:J26"/>
    <mergeCell ref="C27:D27"/>
    <mergeCell ref="E27:F27"/>
    <mergeCell ref="G27:H27"/>
    <mergeCell ref="I27:J27"/>
    <mergeCell ref="A32:J32"/>
    <mergeCell ref="A33:J33"/>
    <mergeCell ref="B34:J34"/>
    <mergeCell ref="B35:J35"/>
    <mergeCell ref="B36:J36"/>
    <mergeCell ref="B37:J37"/>
    <mergeCell ref="A50:J50"/>
    <mergeCell ref="A39:J39"/>
    <mergeCell ref="A40:J40"/>
    <mergeCell ref="A41:J41"/>
    <mergeCell ref="A42:J42"/>
    <mergeCell ref="B43:J43"/>
    <mergeCell ref="B44:J44"/>
    <mergeCell ref="B45:J45"/>
    <mergeCell ref="B46:J46"/>
    <mergeCell ref="A47:J47"/>
    <mergeCell ref="A48:J48"/>
    <mergeCell ref="A49:J49"/>
    <mergeCell ref="A60:J60"/>
    <mergeCell ref="A56:J56"/>
    <mergeCell ref="A57:J57"/>
    <mergeCell ref="A58:J58"/>
    <mergeCell ref="A51:J51"/>
    <mergeCell ref="B52:J52"/>
    <mergeCell ref="B53:J53"/>
    <mergeCell ref="B54:J54"/>
    <mergeCell ref="B55:J55"/>
  </mergeCells>
  <dataValidations count="16">
    <dataValidation allowBlank="1" sqref="A8" xr:uid="{DD9754CA-7763-48A3-829C-BDBF684782C7}"/>
    <dataValidation allowBlank="1" showInputMessage="1" prompt="Nombre del capítulo" sqref="B8:J10" xr:uid="{C23E1E49-2F51-4525-B3D4-75377D44E3E5}"/>
    <dataValidation allowBlank="1" showInputMessage="1" showErrorMessage="1" prompt="¿A quién va dirigido el programa?, ¿qué característica tiene esta población que requiere ser beneficiada?" sqref="B20:J20" xr:uid="{7584C157-D909-4617-99D0-FAD37479C36E}"/>
    <dataValidation allowBlank="1" showInputMessage="1" showErrorMessage="1" prompt="Nombre del producto" sqref="B34:J34 B43:J43 B52:J52" xr:uid="{80EFB053-8CB8-4619-8352-268DD3ADD442}"/>
    <dataValidation allowBlank="1" showInputMessage="1" showErrorMessage="1" prompt="¿En qué consiste el producto? su objetivo" sqref="B35:J35 B53:J53 B44:J44" xr:uid="{2AEC0B51-4F1A-4B40-AA6F-484C4D8095BB}"/>
    <dataValidation allowBlank="1" showInputMessage="1" showErrorMessage="1" prompt="1. Describir lo plasmado en el presupuesto_x000a_2. Describir lo alcanzado en términos financieros y de producción " sqref="B45:J45 B36:J36 B54:J54" xr:uid="{598A3184-502D-45E0-BE18-087A814A89D6}"/>
    <dataValidation allowBlank="1" showInputMessage="1" showErrorMessage="1" prompt="De existir desvío, explicar razones." sqref="B46:J46 B37:J37 B55:J55" xr:uid="{AACD4440-FCDB-4FB5-A74E-685CC6197353}"/>
    <dataValidation allowBlank="1" showInputMessage="1" showErrorMessage="1" prompt="Oportunidades de mejora identificadas" sqref="A40:J40 A49:J49 A58:J59" xr:uid="{E5AF5DB4-4C5E-49EB-9088-D9A9A07EFE4F}"/>
    <dataValidation allowBlank="1" showInputMessage="1" showErrorMessage="1" prompt="Presupuesto del programa" sqref="A25:C25 F25" xr:uid="{77F14CB4-B649-4676-918C-B3E67D3FC5E5}"/>
    <dataValidation allowBlank="1" showInputMessage="1" showErrorMessage="1" prompt="¿En qué consiste el programa?" sqref="B19:J19" xr:uid="{EF68C060-8AF7-45AB-ABE7-A51F69506419}"/>
    <dataValidation allowBlank="1" showInputMessage="1" showErrorMessage="1" prompt="Meta anual del indicador" sqref="E28 C28:C31" xr:uid="{FF415BB3-ADE7-4EA1-83A3-84E3EDFA4635}"/>
    <dataValidation allowBlank="1" showInputMessage="1" showErrorMessage="1" prompt="Monto presupuestado para el producto" sqref="F28 E29:F31 D28:D31" xr:uid="{4E0C6246-BA82-43BC-9650-826EB31C7857}"/>
    <dataValidation allowBlank="1" showInputMessage="1" showErrorMessage="1" prompt="Nombre de cada producto" sqref="A28:A31" xr:uid="{58651F30-29C0-4983-BC1E-DD6370EBA20B}"/>
    <dataValidation allowBlank="1" showInputMessage="1" showErrorMessage="1" prompt="Nombre del indicador" sqref="B28:B31" xr:uid="{18E5DC79-CA50-4DC9-9EE9-6DC0466D79A9}"/>
    <dataValidation allowBlank="1" showInputMessage="1" showErrorMessage="1" prompt="Meta alcanzada en el trimestre" sqref="G28:G31" xr:uid="{28D41CAC-3649-4371-9C9F-C8829EA63F3A}"/>
    <dataValidation allowBlank="1" showInputMessage="1" showErrorMessage="1" prompt="Monto ejecutado en el trimestre" sqref="H28:H31" xr:uid="{33AEF651-0DDA-4243-BCAB-2AF14CD008F0}"/>
  </dataValidations>
  <pageMargins left="0.7" right="0.7" top="0.75" bottom="0.75" header="0.3" footer="0.3"/>
  <pageSetup scale="60" orientation="portrait" r:id="rId1"/>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481F1-7316-49D6-BC92-9F75D1F9D429}">
  <dimension ref="A1:K40"/>
  <sheetViews>
    <sheetView tabSelected="1" view="pageBreakPreview" topLeftCell="A2" zoomScale="60" zoomScaleNormal="100" workbookViewId="0">
      <selection activeCell="K14" sqref="K14"/>
    </sheetView>
  </sheetViews>
  <sheetFormatPr baseColWidth="10" defaultColWidth="11.42578125" defaultRowHeight="15" x14ac:dyDescent="0.25"/>
  <cols>
    <col min="1" max="1" width="28.28515625" style="6" customWidth="1"/>
    <col min="2" max="2" width="19.5703125" style="6" customWidth="1"/>
    <col min="3" max="10" width="12.7109375" style="6" customWidth="1"/>
    <col min="11" max="11" width="11.42578125" style="6"/>
  </cols>
  <sheetData>
    <row r="1" spans="1:11" ht="21.75" thickBot="1" x14ac:dyDescent="0.3">
      <c r="A1" s="20"/>
      <c r="B1" s="93" t="s">
        <v>51</v>
      </c>
      <c r="C1" s="94"/>
      <c r="D1" s="94"/>
      <c r="E1" s="94"/>
      <c r="F1" s="94"/>
      <c r="G1" s="94"/>
      <c r="H1" s="94"/>
      <c r="I1" s="94"/>
      <c r="J1" s="95"/>
      <c r="K1" s="1"/>
    </row>
    <row r="2" spans="1:11" ht="21.75" thickBot="1" x14ac:dyDescent="0.3">
      <c r="A2" s="21"/>
      <c r="B2" s="96" t="s">
        <v>0</v>
      </c>
      <c r="C2" s="97"/>
      <c r="D2" s="96" t="s">
        <v>1</v>
      </c>
      <c r="E2" s="97"/>
      <c r="F2" s="97"/>
      <c r="G2" s="97"/>
      <c r="H2" s="98"/>
      <c r="I2" s="2" t="s">
        <v>2</v>
      </c>
      <c r="J2" s="3" t="s">
        <v>3</v>
      </c>
      <c r="K2" s="1"/>
    </row>
    <row r="3" spans="1:11" ht="21.75" thickBot="1" x14ac:dyDescent="0.3">
      <c r="A3" s="22"/>
      <c r="B3" s="99" t="s">
        <v>4</v>
      </c>
      <c r="C3" s="100"/>
      <c r="D3" s="99"/>
      <c r="E3" s="100"/>
      <c r="F3" s="100"/>
      <c r="G3" s="100"/>
      <c r="H3" s="101"/>
      <c r="I3" s="26"/>
      <c r="J3" s="27"/>
      <c r="K3" s="1"/>
    </row>
    <row r="4" spans="1:11" x14ac:dyDescent="0.25">
      <c r="A4" s="102"/>
      <c r="B4" s="103"/>
      <c r="C4" s="103"/>
      <c r="D4" s="104"/>
      <c r="E4" s="104"/>
      <c r="F4" s="104"/>
      <c r="G4" s="104"/>
      <c r="H4" s="104"/>
      <c r="I4" s="103"/>
      <c r="J4" s="105"/>
      <c r="K4" s="1"/>
    </row>
    <row r="5" spans="1:11" ht="3" customHeight="1" x14ac:dyDescent="0.25">
      <c r="A5" s="90"/>
      <c r="B5" s="91"/>
      <c r="C5" s="91"/>
      <c r="D5" s="91"/>
      <c r="E5" s="91"/>
      <c r="F5" s="91"/>
      <c r="G5" s="91"/>
      <c r="H5" s="91"/>
      <c r="I5" s="91"/>
      <c r="J5" s="92"/>
      <c r="K5" s="1"/>
    </row>
    <row r="6" spans="1:11" ht="15.75" x14ac:dyDescent="0.25">
      <c r="A6" s="65" t="s">
        <v>144</v>
      </c>
      <c r="B6" s="66"/>
      <c r="C6" s="66"/>
      <c r="D6" s="66"/>
      <c r="E6" s="66"/>
      <c r="F6" s="66"/>
      <c r="G6" s="66"/>
      <c r="H6" s="66"/>
      <c r="I6" s="66"/>
      <c r="J6" s="67"/>
      <c r="K6" s="1"/>
    </row>
    <row r="7" spans="1:11" ht="15.75" x14ac:dyDescent="0.25">
      <c r="A7" s="74" t="s">
        <v>5</v>
      </c>
      <c r="B7" s="75"/>
      <c r="C7" s="75"/>
      <c r="D7" s="75"/>
      <c r="E7" s="75"/>
      <c r="F7" s="75"/>
      <c r="G7" s="75"/>
      <c r="H7" s="75"/>
      <c r="I7" s="75"/>
      <c r="J7" s="76"/>
      <c r="K7" s="1"/>
    </row>
    <row r="8" spans="1:11" ht="15" customHeight="1" x14ac:dyDescent="0.25">
      <c r="A8" s="4" t="s">
        <v>6</v>
      </c>
      <c r="B8" s="106" t="s">
        <v>63</v>
      </c>
      <c r="C8" s="107"/>
      <c r="D8" s="107"/>
      <c r="E8" s="107"/>
      <c r="F8" s="107"/>
      <c r="G8" s="107"/>
      <c r="H8" s="107"/>
      <c r="I8" s="107"/>
      <c r="J8" s="108"/>
      <c r="K8" s="1"/>
    </row>
    <row r="9" spans="1:11" ht="15" customHeight="1" x14ac:dyDescent="0.25">
      <c r="A9" s="23" t="s">
        <v>35</v>
      </c>
      <c r="B9" s="106" t="s">
        <v>64</v>
      </c>
      <c r="C9" s="107"/>
      <c r="D9" s="107"/>
      <c r="E9" s="107"/>
      <c r="F9" s="107"/>
      <c r="G9" s="107"/>
      <c r="H9" s="107"/>
      <c r="I9" s="107"/>
      <c r="J9" s="108"/>
      <c r="K9" s="1"/>
    </row>
    <row r="10" spans="1:11" ht="15" customHeight="1" x14ac:dyDescent="0.25">
      <c r="A10" s="23" t="s">
        <v>36</v>
      </c>
      <c r="B10" s="106" t="s">
        <v>59</v>
      </c>
      <c r="C10" s="107"/>
      <c r="D10" s="107"/>
      <c r="E10" s="107"/>
      <c r="F10" s="107"/>
      <c r="G10" s="107"/>
      <c r="H10" s="107"/>
      <c r="I10" s="107"/>
      <c r="J10" s="108"/>
      <c r="K10" s="1"/>
    </row>
    <row r="11" spans="1:11" ht="31.5" customHeight="1" x14ac:dyDescent="0.25">
      <c r="A11" s="4" t="s">
        <v>7</v>
      </c>
      <c r="B11" s="77" t="s">
        <v>164</v>
      </c>
      <c r="C11" s="77"/>
      <c r="D11" s="77"/>
      <c r="E11" s="77"/>
      <c r="F11" s="77"/>
      <c r="G11" s="77"/>
      <c r="H11" s="77"/>
      <c r="I11" s="77"/>
      <c r="J11" s="78"/>
    </row>
    <row r="12" spans="1:11" ht="30.75" customHeight="1" x14ac:dyDescent="0.25">
      <c r="A12" s="4" t="s">
        <v>8</v>
      </c>
      <c r="B12" s="77" t="s">
        <v>165</v>
      </c>
      <c r="C12" s="77"/>
      <c r="D12" s="77"/>
      <c r="E12" s="77"/>
      <c r="F12" s="77"/>
      <c r="G12" s="77"/>
      <c r="H12" s="77"/>
      <c r="I12" s="77"/>
      <c r="J12" s="78"/>
    </row>
    <row r="13" spans="1:11" ht="15.75" x14ac:dyDescent="0.25">
      <c r="A13" s="65" t="s">
        <v>9</v>
      </c>
      <c r="B13" s="66"/>
      <c r="C13" s="66"/>
      <c r="D13" s="66"/>
      <c r="E13" s="66"/>
      <c r="F13" s="66"/>
      <c r="G13" s="66"/>
      <c r="H13" s="66"/>
      <c r="I13" s="66"/>
      <c r="J13" s="67"/>
    </row>
    <row r="14" spans="1:11" ht="27.75" customHeight="1" x14ac:dyDescent="0.25">
      <c r="A14" s="4" t="s">
        <v>10</v>
      </c>
      <c r="B14" s="24">
        <v>2</v>
      </c>
      <c r="C14" s="89" t="str">
        <f>IFERROR(VLOOKUP(B14,'[1]Validacion datos'!A2:B5,2,FALSE),"")</f>
        <v>DESARROLLO SOCIAL</v>
      </c>
      <c r="D14" s="89"/>
      <c r="E14" s="89"/>
      <c r="F14" s="89"/>
      <c r="G14" s="89"/>
      <c r="H14" s="89"/>
      <c r="I14" s="89"/>
      <c r="J14" s="89"/>
    </row>
    <row r="15" spans="1:11" ht="26.25" customHeight="1" x14ac:dyDescent="0.25">
      <c r="A15" s="4" t="s">
        <v>11</v>
      </c>
      <c r="B15" s="7">
        <v>2.2000000000000002</v>
      </c>
      <c r="C15" s="89" t="str">
        <f>IFERROR(VLOOKUP(B15,'[1]Validacion datos'!A8:B26,2,FALSE),"")</f>
        <v>Salud y seguridad social integral</v>
      </c>
      <c r="D15" s="89"/>
      <c r="E15" s="89"/>
      <c r="F15" s="89"/>
      <c r="G15" s="89"/>
      <c r="H15" s="89"/>
      <c r="I15" s="89"/>
      <c r="J15" s="89"/>
    </row>
    <row r="16" spans="1:11" ht="32.25" customHeight="1" x14ac:dyDescent="0.25">
      <c r="A16" s="4" t="s">
        <v>12</v>
      </c>
      <c r="B16" s="7" t="s">
        <v>65</v>
      </c>
      <c r="C16" s="8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83"/>
      <c r="E16" s="83"/>
      <c r="F16" s="83"/>
      <c r="G16" s="83"/>
      <c r="H16" s="83"/>
      <c r="I16" s="83"/>
      <c r="J16" s="83"/>
    </row>
    <row r="17" spans="1:11" ht="15.75" x14ac:dyDescent="0.25">
      <c r="A17" s="65" t="s">
        <v>13</v>
      </c>
      <c r="B17" s="66"/>
      <c r="C17" s="66"/>
      <c r="D17" s="66"/>
      <c r="E17" s="66"/>
      <c r="F17" s="66"/>
      <c r="G17" s="66"/>
      <c r="H17" s="66"/>
      <c r="I17" s="66"/>
      <c r="J17" s="67"/>
    </row>
    <row r="18" spans="1:11" ht="27" customHeight="1" x14ac:dyDescent="0.25">
      <c r="A18" s="4" t="s">
        <v>14</v>
      </c>
      <c r="B18" s="77" t="s">
        <v>129</v>
      </c>
      <c r="C18" s="77"/>
      <c r="D18" s="77"/>
      <c r="E18" s="77"/>
      <c r="F18" s="77"/>
      <c r="G18" s="77"/>
      <c r="H18" s="77"/>
      <c r="I18" s="77"/>
      <c r="J18" s="78"/>
    </row>
    <row r="19" spans="1:11" ht="96.75" customHeight="1" x14ac:dyDescent="0.25">
      <c r="A19" s="9" t="s">
        <v>15</v>
      </c>
      <c r="B19" s="77" t="s">
        <v>130</v>
      </c>
      <c r="C19" s="77"/>
      <c r="D19" s="77"/>
      <c r="E19" s="77"/>
      <c r="F19" s="77"/>
      <c r="G19" s="77"/>
      <c r="H19" s="77"/>
      <c r="I19" s="77"/>
      <c r="J19" s="78"/>
    </row>
    <row r="20" spans="1:11" ht="27" customHeight="1" x14ac:dyDescent="0.25">
      <c r="A20" s="9" t="s">
        <v>16</v>
      </c>
      <c r="B20" s="110" t="s">
        <v>141</v>
      </c>
      <c r="C20" s="110"/>
      <c r="D20" s="110"/>
      <c r="E20" s="110"/>
      <c r="F20" s="110"/>
      <c r="G20" s="110"/>
      <c r="H20" s="110"/>
      <c r="I20" s="110"/>
      <c r="J20" s="111"/>
    </row>
    <row r="21" spans="1:11" ht="39.75" customHeight="1" x14ac:dyDescent="0.25">
      <c r="A21" s="9" t="s">
        <v>37</v>
      </c>
      <c r="B21" s="77" t="s">
        <v>142</v>
      </c>
      <c r="C21" s="77"/>
      <c r="D21" s="77"/>
      <c r="E21" s="77"/>
      <c r="F21" s="77"/>
      <c r="G21" s="77"/>
      <c r="H21" s="77"/>
      <c r="I21" s="77"/>
      <c r="J21" s="78"/>
      <c r="K21" s="1"/>
    </row>
    <row r="22" spans="1:11" ht="15.75" x14ac:dyDescent="0.25">
      <c r="A22" s="65" t="s">
        <v>17</v>
      </c>
      <c r="B22" s="66"/>
      <c r="C22" s="66"/>
      <c r="D22" s="66"/>
      <c r="E22" s="66"/>
      <c r="F22" s="66"/>
      <c r="G22" s="66"/>
      <c r="H22" s="66"/>
      <c r="I22" s="66"/>
      <c r="J22" s="67"/>
    </row>
    <row r="23" spans="1:11" ht="15.75" x14ac:dyDescent="0.25">
      <c r="A23" s="74" t="s">
        <v>18</v>
      </c>
      <c r="B23" s="75"/>
      <c r="C23" s="75"/>
      <c r="D23" s="75"/>
      <c r="E23" s="75"/>
      <c r="F23" s="75"/>
      <c r="G23" s="75"/>
      <c r="H23" s="75"/>
      <c r="I23" s="75"/>
      <c r="J23" s="76"/>
      <c r="K23" s="1"/>
    </row>
    <row r="24" spans="1:11" ht="15" customHeight="1" x14ac:dyDescent="0.25">
      <c r="A24" s="84" t="s">
        <v>19</v>
      </c>
      <c r="B24" s="85"/>
      <c r="C24" s="86" t="s">
        <v>20</v>
      </c>
      <c r="D24" s="88"/>
      <c r="E24" s="88"/>
      <c r="F24" s="88" t="s">
        <v>21</v>
      </c>
      <c r="G24" s="88"/>
      <c r="H24" s="85"/>
      <c r="I24" s="86" t="s">
        <v>22</v>
      </c>
      <c r="J24" s="87"/>
    </row>
    <row r="25" spans="1:11" x14ac:dyDescent="0.25">
      <c r="A25" s="79" cm="1">
        <f t="array" ref="A25">Tabla189510[Financiera
(B)]</f>
        <v>318307516.37199998</v>
      </c>
      <c r="B25" s="80"/>
      <c r="C25" s="62"/>
      <c r="D25" s="63"/>
      <c r="E25" s="64"/>
      <c r="F25" s="62"/>
      <c r="G25" s="63"/>
      <c r="H25" s="64"/>
      <c r="I25" s="81">
        <f>IF(G25&gt;0,G25/C25,0)</f>
        <v>0</v>
      </c>
      <c r="J25" s="82"/>
    </row>
    <row r="26" spans="1:11" ht="15.75" x14ac:dyDescent="0.25">
      <c r="A26" s="74" t="s">
        <v>23</v>
      </c>
      <c r="B26" s="75"/>
      <c r="C26" s="75"/>
      <c r="D26" s="75"/>
      <c r="E26" s="75"/>
      <c r="F26" s="75"/>
      <c r="G26" s="75"/>
      <c r="H26" s="75"/>
      <c r="I26" s="75"/>
      <c r="J26" s="76"/>
      <c r="K26" s="1"/>
    </row>
    <row r="27" spans="1:11" x14ac:dyDescent="0.25">
      <c r="A27" s="5"/>
      <c r="B27"/>
      <c r="C27" s="59" t="s">
        <v>50</v>
      </c>
      <c r="D27" s="60"/>
      <c r="E27" s="59" t="s">
        <v>48</v>
      </c>
      <c r="F27" s="60"/>
      <c r="G27" s="59" t="s">
        <v>49</v>
      </c>
      <c r="H27" s="59"/>
      <c r="I27" s="59" t="s">
        <v>24</v>
      </c>
      <c r="J27" s="61"/>
    </row>
    <row r="28" spans="1:11" ht="38.25" x14ac:dyDescent="0.25">
      <c r="A28" s="10" t="s">
        <v>25</v>
      </c>
      <c r="B28" s="11" t="s">
        <v>26</v>
      </c>
      <c r="C28" s="11" t="s">
        <v>38</v>
      </c>
      <c r="D28" s="11" t="s">
        <v>39</v>
      </c>
      <c r="E28" s="11" t="s">
        <v>42</v>
      </c>
      <c r="F28" s="11" t="s">
        <v>43</v>
      </c>
      <c r="G28" s="11" t="s">
        <v>44</v>
      </c>
      <c r="H28" s="11" t="s">
        <v>45</v>
      </c>
      <c r="I28" s="11" t="s">
        <v>46</v>
      </c>
      <c r="J28" s="12" t="s">
        <v>47</v>
      </c>
    </row>
    <row r="29" spans="1:11" ht="48" x14ac:dyDescent="0.25">
      <c r="A29" s="32" t="s">
        <v>128</v>
      </c>
      <c r="B29" s="50" t="s">
        <v>131</v>
      </c>
      <c r="C29" s="13">
        <v>112498</v>
      </c>
      <c r="D29" s="40">
        <v>318307516.37199998</v>
      </c>
      <c r="E29" s="13">
        <v>44999</v>
      </c>
      <c r="F29" s="40">
        <v>92273079</v>
      </c>
      <c r="G29" s="14">
        <v>454</v>
      </c>
      <c r="H29" s="40">
        <v>35094858.240000002</v>
      </c>
      <c r="I29" s="15">
        <f t="shared" ref="I29:J29" si="0">IF(G29&gt;0,G29/C29,0)</f>
        <v>4.0356273000408897E-3</v>
      </c>
      <c r="J29" s="16">
        <f t="shared" si="0"/>
        <v>0.11025456966899048</v>
      </c>
    </row>
    <row r="30" spans="1:11" ht="15.75" x14ac:dyDescent="0.25">
      <c r="A30" s="65" t="s">
        <v>27</v>
      </c>
      <c r="B30" s="66"/>
      <c r="C30" s="66"/>
      <c r="D30" s="66"/>
      <c r="E30" s="66"/>
      <c r="F30" s="66"/>
      <c r="G30" s="66"/>
      <c r="H30" s="66"/>
      <c r="I30" s="66"/>
      <c r="J30" s="67"/>
    </row>
    <row r="31" spans="1:11" ht="15.75" x14ac:dyDescent="0.25">
      <c r="A31" s="74" t="s">
        <v>28</v>
      </c>
      <c r="B31" s="75"/>
      <c r="C31" s="75"/>
      <c r="D31" s="75"/>
      <c r="E31" s="75"/>
      <c r="F31" s="75"/>
      <c r="G31" s="75"/>
      <c r="H31" s="75"/>
      <c r="I31" s="75"/>
      <c r="J31" s="76"/>
    </row>
    <row r="32" spans="1:11" ht="31.5" customHeight="1" x14ac:dyDescent="0.25">
      <c r="A32" s="19" t="s">
        <v>29</v>
      </c>
      <c r="B32" s="110" t="s">
        <v>128</v>
      </c>
      <c r="C32" s="110"/>
      <c r="D32" s="110"/>
      <c r="E32" s="110"/>
      <c r="F32" s="110"/>
      <c r="G32" s="110"/>
      <c r="H32" s="110"/>
      <c r="I32" s="110"/>
      <c r="J32" s="111"/>
      <c r="K32" s="1"/>
    </row>
    <row r="33" spans="1:10" ht="27.75" customHeight="1" x14ac:dyDescent="0.25">
      <c r="A33" s="19" t="s">
        <v>30</v>
      </c>
      <c r="B33" s="110" t="s">
        <v>132</v>
      </c>
      <c r="C33" s="110"/>
      <c r="D33" s="110"/>
      <c r="E33" s="110"/>
      <c r="F33" s="110"/>
      <c r="G33" s="110"/>
      <c r="H33" s="110"/>
      <c r="I33" s="110"/>
      <c r="J33" s="111"/>
    </row>
    <row r="34" spans="1:10" ht="90.75" customHeight="1" x14ac:dyDescent="0.25">
      <c r="A34" s="19" t="s">
        <v>31</v>
      </c>
      <c r="B34" s="77" t="s">
        <v>230</v>
      </c>
      <c r="C34" s="77"/>
      <c r="D34" s="77"/>
      <c r="E34" s="77"/>
      <c r="F34" s="77"/>
      <c r="G34" s="77"/>
      <c r="H34" s="77"/>
      <c r="I34" s="77"/>
      <c r="J34" s="78"/>
    </row>
    <row r="35" spans="1:10" ht="158.25" customHeight="1" x14ac:dyDescent="0.25">
      <c r="A35" s="19" t="s">
        <v>32</v>
      </c>
      <c r="B35" s="77" t="s">
        <v>231</v>
      </c>
      <c r="C35" s="77"/>
      <c r="D35" s="77"/>
      <c r="E35" s="77"/>
      <c r="F35" s="77"/>
      <c r="G35" s="77"/>
      <c r="H35" s="77"/>
      <c r="I35" s="77"/>
      <c r="J35" s="78"/>
    </row>
    <row r="36" spans="1:10" ht="15.75" x14ac:dyDescent="0.25">
      <c r="A36" s="65" t="s">
        <v>33</v>
      </c>
      <c r="B36" s="66"/>
      <c r="C36" s="66"/>
      <c r="D36" s="66"/>
      <c r="E36" s="66"/>
      <c r="F36" s="66"/>
      <c r="G36" s="66"/>
      <c r="H36" s="66"/>
      <c r="I36" s="66"/>
      <c r="J36" s="67"/>
    </row>
    <row r="37" spans="1:10" ht="15.75" x14ac:dyDescent="0.25">
      <c r="A37" s="68" t="s">
        <v>34</v>
      </c>
      <c r="B37" s="69"/>
      <c r="C37" s="69"/>
      <c r="D37" s="69"/>
      <c r="E37" s="69"/>
      <c r="F37" s="69"/>
      <c r="G37" s="69"/>
      <c r="H37" s="69"/>
      <c r="I37" s="69"/>
      <c r="J37" s="70"/>
    </row>
    <row r="38" spans="1:10" ht="19.5" customHeight="1" x14ac:dyDescent="0.25">
      <c r="A38" s="71" t="s">
        <v>40</v>
      </c>
      <c r="B38" s="72"/>
      <c r="C38" s="72"/>
      <c r="D38" s="72"/>
      <c r="E38" s="72"/>
      <c r="F38" s="72"/>
      <c r="G38" s="72"/>
      <c r="H38" s="72"/>
      <c r="I38" s="72"/>
      <c r="J38" s="73"/>
    </row>
    <row r="39" spans="1:10" ht="9.75" customHeight="1" x14ac:dyDescent="0.25">
      <c r="A39" s="25"/>
      <c r="B39" s="25"/>
      <c r="C39" s="25"/>
      <c r="D39" s="25"/>
      <c r="E39" s="25"/>
      <c r="F39" s="25"/>
      <c r="G39" s="25"/>
      <c r="H39" s="25"/>
      <c r="I39" s="25"/>
      <c r="J39" s="25"/>
    </row>
    <row r="40" spans="1:10" ht="22.5" customHeight="1" x14ac:dyDescent="0.25">
      <c r="A40" s="109" t="s">
        <v>41</v>
      </c>
      <c r="B40" s="109"/>
      <c r="C40" s="109"/>
      <c r="D40" s="109"/>
      <c r="E40" s="109"/>
      <c r="F40" s="109"/>
      <c r="G40" s="109"/>
      <c r="H40" s="109"/>
      <c r="I40" s="109"/>
      <c r="J40" s="109"/>
    </row>
  </sheetData>
  <mergeCells count="48">
    <mergeCell ref="B10:J10"/>
    <mergeCell ref="B1:J1"/>
    <mergeCell ref="B2:C2"/>
    <mergeCell ref="D2:H2"/>
    <mergeCell ref="B3:C3"/>
    <mergeCell ref="D3:H3"/>
    <mergeCell ref="A4:J4"/>
    <mergeCell ref="A5:J5"/>
    <mergeCell ref="A6:J6"/>
    <mergeCell ref="A7:J7"/>
    <mergeCell ref="B8:J8"/>
    <mergeCell ref="B9:J9"/>
    <mergeCell ref="A22:J22"/>
    <mergeCell ref="B11:J11"/>
    <mergeCell ref="B12:J12"/>
    <mergeCell ref="A13:J13"/>
    <mergeCell ref="C14:J14"/>
    <mergeCell ref="C15:J15"/>
    <mergeCell ref="C16:J16"/>
    <mergeCell ref="A17:J17"/>
    <mergeCell ref="B18:J18"/>
    <mergeCell ref="B19:J19"/>
    <mergeCell ref="B20:J20"/>
    <mergeCell ref="B21:J21"/>
    <mergeCell ref="A30:J30"/>
    <mergeCell ref="A23:J23"/>
    <mergeCell ref="A24:B24"/>
    <mergeCell ref="C24:E24"/>
    <mergeCell ref="F24:H24"/>
    <mergeCell ref="I24:J24"/>
    <mergeCell ref="A25:B25"/>
    <mergeCell ref="C25:E25"/>
    <mergeCell ref="F25:H25"/>
    <mergeCell ref="I25:J25"/>
    <mergeCell ref="A26:J26"/>
    <mergeCell ref="C27:D27"/>
    <mergeCell ref="E27:F27"/>
    <mergeCell ref="G27:H27"/>
    <mergeCell ref="I27:J27"/>
    <mergeCell ref="A40:J40"/>
    <mergeCell ref="A37:J37"/>
    <mergeCell ref="A38:J38"/>
    <mergeCell ref="A31:J31"/>
    <mergeCell ref="B32:J32"/>
    <mergeCell ref="B33:J33"/>
    <mergeCell ref="B34:J34"/>
    <mergeCell ref="B35:J35"/>
    <mergeCell ref="A36:J36"/>
  </mergeCells>
  <dataValidations count="16">
    <dataValidation allowBlank="1" showInputMessage="1" showErrorMessage="1" prompt="Monto ejecutado en el trimestre" sqref="H28:H29" xr:uid="{F767041C-02FE-4869-9889-554977BD9826}"/>
    <dataValidation allowBlank="1" showInputMessage="1" showErrorMessage="1" prompt="Meta alcanzada en el trimestre" sqref="G28:G29" xr:uid="{857B455A-0E4C-4D91-99EB-D777F48AC291}"/>
    <dataValidation allowBlank="1" showInputMessage="1" showErrorMessage="1" prompt="Nombre del indicador" sqref="B28:B29" xr:uid="{1E41DAB8-092B-4AE2-96B3-A29D45536004}"/>
    <dataValidation allowBlank="1" showInputMessage="1" showErrorMessage="1" prompt="Nombre de cada producto" sqref="A28:A29" xr:uid="{65428C71-89E9-41B0-AD83-728DDF374977}"/>
    <dataValidation allowBlank="1" showInputMessage="1" showErrorMessage="1" prompt="Monto presupuestado para el producto" sqref="F28 E29:F29 D28:D29" xr:uid="{AE0FBC29-E7A0-4AD8-8288-F4C1EBC9493A}"/>
    <dataValidation allowBlank="1" showInputMessage="1" showErrorMessage="1" prompt="Meta anual del indicador" sqref="E28 C28:C29" xr:uid="{D561387C-AA19-458B-BA94-96FA832C6350}"/>
    <dataValidation allowBlank="1" showInputMessage="1" showErrorMessage="1" prompt="¿En qué consiste el programa?" sqref="B19:J19" xr:uid="{CCC1207B-18C5-4415-87D5-FF78CA88E7FB}"/>
    <dataValidation allowBlank="1" showInputMessage="1" showErrorMessage="1" prompt="Presupuesto del programa" sqref="A25:C25 F25" xr:uid="{28F3F488-971C-43FA-B169-811406E9591A}"/>
    <dataValidation allowBlank="1" showInputMessage="1" showErrorMessage="1" prompt="Oportunidades de mejora identificadas" sqref="A38:J39" xr:uid="{383A6599-9A1A-4B12-A37A-E4E7AA5455EF}"/>
    <dataValidation allowBlank="1" showInputMessage="1" showErrorMessage="1" prompt="De existir desvío, explicar razones." sqref="B35:J35" xr:uid="{CDDBCBE5-AEAE-4590-9F64-E323EC36E042}"/>
    <dataValidation allowBlank="1" showInputMessage="1" showErrorMessage="1" prompt="1. Describir lo plasmado en el presupuesto_x000a_2. Describir lo alcanzado en términos financieros y de producción " sqref="B34:J34" xr:uid="{3E078461-24C0-483A-9977-F8C1BA14A203}"/>
    <dataValidation allowBlank="1" showInputMessage="1" showErrorMessage="1" prompt="¿En qué consiste el producto? su objetivo" sqref="B33:J33" xr:uid="{CF1956C3-7B6C-4B1E-AF6D-CAF4618A8127}"/>
    <dataValidation allowBlank="1" showInputMessage="1" showErrorMessage="1" prompt="Nombre del producto" sqref="B32:J32" xr:uid="{87D022FF-3BA0-424D-86D4-696443803B6E}"/>
    <dataValidation allowBlank="1" showInputMessage="1" showErrorMessage="1" prompt="¿A quién va dirigido el programa?, ¿qué característica tiene esta población que requiere ser beneficiada?" sqref="B20:J20" xr:uid="{E7EB14D7-72AA-40D6-8BDC-9BEF35DBF8CF}"/>
    <dataValidation allowBlank="1" showInputMessage="1" prompt="Nombre del capítulo" sqref="B8:J10" xr:uid="{E035994A-DC2B-47B2-98E9-8F8AA7AC0D0B}"/>
    <dataValidation allowBlank="1" sqref="A8" xr:uid="{61F2C1F3-4724-43C2-B775-E78674C0FEB5}"/>
  </dataValidations>
  <pageMargins left="0.7" right="0.7" top="0.75" bottom="0.75" header="0.3" footer="0.3"/>
  <pageSetup scale="6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Programa 11</vt:lpstr>
      <vt:lpstr>Programa 12</vt:lpstr>
      <vt:lpstr>Programa 13</vt:lpstr>
      <vt:lpstr>Programa 16</vt:lpstr>
      <vt:lpstr>Programa 41</vt:lpstr>
      <vt:lpstr>Programa 42</vt:lpstr>
      <vt:lpstr>Programa 43</vt:lpstr>
      <vt:lpstr>Programa 44</vt:lpstr>
      <vt:lpstr>Programa 46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Julio Jose Olalla Olivier</cp:lastModifiedBy>
  <cp:lastPrinted>2025-10-21T13:06:32Z</cp:lastPrinted>
  <dcterms:created xsi:type="dcterms:W3CDTF">2021-03-22T15:50:10Z</dcterms:created>
  <dcterms:modified xsi:type="dcterms:W3CDTF">2025-10-21T13:07:15Z</dcterms:modified>
</cp:coreProperties>
</file>