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5- AÑO 2025\6-ENVIOS MENSUALES A LA OAI 2025\10-OCTUBRE 2025\"/>
    </mc:Choice>
  </mc:AlternateContent>
  <xr:revisionPtr revIDLastSave="0" documentId="13_ncr:1_{22BFB5D3-FE59-43E7-AEB9-CFCC79889059}" xr6:coauthVersionLast="47" xr6:coauthVersionMax="47" xr10:uidLastSave="{00000000-0000-0000-0000-000000000000}"/>
  <bookViews>
    <workbookView xWindow="-120" yWindow="-120" windowWidth="21840" windowHeight="13140" xr2:uid="{01814931-7A40-4B37-9A40-75E1E3C4E463}"/>
  </bookViews>
  <sheets>
    <sheet name="FACTURAS PAGADAS OCTUBRE 2025" sheetId="25" r:id="rId1"/>
  </sheets>
  <definedNames>
    <definedName name="_xlnm._FilterDatabase" localSheetId="0" hidden="1">'FACTURAS PAGADAS OCTUBRE 2025'!$A$6:$J$271</definedName>
    <definedName name="_xlnm.Print_Titles" localSheetId="0">'FACTURAS PAGADAS OCTUBRE 2025'!$1:$6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2" i="25" l="1"/>
  <c r="F270" i="25"/>
  <c r="F267" i="25"/>
  <c r="F274" i="25" s="1"/>
  <c r="G265" i="25"/>
  <c r="F265" i="25"/>
  <c r="F263" i="25"/>
  <c r="F261" i="25"/>
  <c r="F259" i="25"/>
  <c r="F257" i="25"/>
  <c r="F255" i="25"/>
  <c r="F252" i="25"/>
  <c r="F250" i="25"/>
  <c r="F248" i="25"/>
  <c r="F246" i="25"/>
  <c r="F244" i="25"/>
  <c r="F242" i="25"/>
  <c r="F239" i="25"/>
  <c r="F237" i="25"/>
  <c r="F235" i="25"/>
  <c r="F227" i="25"/>
  <c r="F223" i="25"/>
  <c r="F221" i="25"/>
  <c r="F219" i="25"/>
  <c r="F217" i="25"/>
  <c r="F215" i="25"/>
  <c r="F213" i="25"/>
  <c r="F210" i="25"/>
  <c r="F204" i="25"/>
  <c r="F202" i="25"/>
  <c r="F200" i="25"/>
  <c r="F196" i="25"/>
  <c r="F194" i="25"/>
  <c r="F190" i="25"/>
  <c r="F188" i="25"/>
  <c r="F184" i="25"/>
  <c r="F181" i="25"/>
  <c r="F178" i="25"/>
  <c r="F175" i="25"/>
  <c r="F169" i="25"/>
  <c r="F117" i="25"/>
  <c r="F114" i="25"/>
  <c r="F111" i="25"/>
  <c r="F109" i="25"/>
  <c r="F107" i="25"/>
  <c r="F105" i="25"/>
  <c r="F101" i="25"/>
  <c r="F99" i="25"/>
  <c r="F84" i="25"/>
  <c r="F76" i="25"/>
  <c r="F73" i="25"/>
  <c r="F71" i="25"/>
  <c r="F69" i="25"/>
  <c r="F67" i="25"/>
  <c r="F65" i="25"/>
  <c r="F63" i="25"/>
  <c r="F61" i="25"/>
  <c r="F59" i="25"/>
  <c r="F57" i="25"/>
  <c r="F55" i="25"/>
  <c r="F53" i="25"/>
  <c r="F51" i="25"/>
  <c r="F49" i="25"/>
  <c r="F47" i="25"/>
  <c r="F45" i="25"/>
  <c r="F43" i="25"/>
  <c r="F41" i="25"/>
  <c r="F39" i="25"/>
  <c r="F22" i="25"/>
  <c r="F19" i="25"/>
  <c r="F17" i="25"/>
  <c r="G271" i="25"/>
  <c r="G272" i="25" s="1"/>
  <c r="G269" i="25"/>
  <c r="H269" i="25" s="1"/>
  <c r="G268" i="25"/>
  <c r="H268" i="25" s="1"/>
  <c r="G266" i="25"/>
  <c r="G267" i="25" s="1"/>
  <c r="H264" i="25"/>
  <c r="H265" i="25" s="1"/>
  <c r="G262" i="25"/>
  <c r="H262" i="25" s="1"/>
  <c r="H263" i="25" s="1"/>
  <c r="G260" i="25"/>
  <c r="G261" i="25" s="1"/>
  <c r="G258" i="25"/>
  <c r="H258" i="25" s="1"/>
  <c r="H259" i="25" s="1"/>
  <c r="G256" i="25"/>
  <c r="G257" i="25" s="1"/>
  <c r="G254" i="25"/>
  <c r="H254" i="25" s="1"/>
  <c r="G253" i="25"/>
  <c r="H253" i="25" s="1"/>
  <c r="G251" i="25"/>
  <c r="G252" i="25" s="1"/>
  <c r="G249" i="25"/>
  <c r="H249" i="25" s="1"/>
  <c r="H250" i="25" s="1"/>
  <c r="G247" i="25"/>
  <c r="H247" i="25" s="1"/>
  <c r="H248" i="25" s="1"/>
  <c r="G245" i="25"/>
  <c r="G246" i="25" s="1"/>
  <c r="G243" i="25"/>
  <c r="G244" i="25" s="1"/>
  <c r="G241" i="25"/>
  <c r="H241" i="25" s="1"/>
  <c r="G240" i="25"/>
  <c r="G238" i="25"/>
  <c r="G239" i="25" s="1"/>
  <c r="G236" i="25"/>
  <c r="H236" i="25" s="1"/>
  <c r="H237" i="25" s="1"/>
  <c r="G234" i="25"/>
  <c r="H234" i="25" s="1"/>
  <c r="G233" i="25"/>
  <c r="H233" i="25" s="1"/>
  <c r="G232" i="25"/>
  <c r="H232" i="25" s="1"/>
  <c r="G231" i="25"/>
  <c r="H231" i="25" s="1"/>
  <c r="G230" i="25"/>
  <c r="H230" i="25" s="1"/>
  <c r="G229" i="25"/>
  <c r="H229" i="25" s="1"/>
  <c r="G228" i="25"/>
  <c r="H228" i="25" s="1"/>
  <c r="G226" i="25"/>
  <c r="H226" i="25" s="1"/>
  <c r="G225" i="25"/>
  <c r="H225" i="25" s="1"/>
  <c r="G224" i="25"/>
  <c r="G222" i="25"/>
  <c r="H222" i="25" s="1"/>
  <c r="H223" i="25" s="1"/>
  <c r="G220" i="25"/>
  <c r="H220" i="25" s="1"/>
  <c r="H221" i="25" s="1"/>
  <c r="G218" i="25"/>
  <c r="G219" i="25" s="1"/>
  <c r="G216" i="25"/>
  <c r="G217" i="25" s="1"/>
  <c r="G214" i="25"/>
  <c r="H214" i="25" s="1"/>
  <c r="H215" i="25" s="1"/>
  <c r="G212" i="25"/>
  <c r="H212" i="25" s="1"/>
  <c r="G211" i="25"/>
  <c r="G213" i="25" s="1"/>
  <c r="G209" i="25"/>
  <c r="H209" i="25" s="1"/>
  <c r="G208" i="25"/>
  <c r="H208" i="25" s="1"/>
  <c r="G207" i="25"/>
  <c r="H207" i="25" s="1"/>
  <c r="G206" i="25"/>
  <c r="H206" i="25" s="1"/>
  <c r="G205" i="25"/>
  <c r="H205" i="25" s="1"/>
  <c r="G203" i="25"/>
  <c r="G204" i="25" s="1"/>
  <c r="G201" i="25"/>
  <c r="H201" i="25" s="1"/>
  <c r="H202" i="25" s="1"/>
  <c r="G199" i="25"/>
  <c r="H199" i="25" s="1"/>
  <c r="G198" i="25"/>
  <c r="H198" i="25" s="1"/>
  <c r="G197" i="25"/>
  <c r="H197" i="25" s="1"/>
  <c r="G195" i="25"/>
  <c r="G196" i="25" s="1"/>
  <c r="G193" i="25"/>
  <c r="H193" i="25" s="1"/>
  <c r="G192" i="25"/>
  <c r="H192" i="25" s="1"/>
  <c r="G191" i="25"/>
  <c r="G189" i="25"/>
  <c r="G190" i="25" s="1"/>
  <c r="G187" i="25"/>
  <c r="H187" i="25" s="1"/>
  <c r="G186" i="25"/>
  <c r="H186" i="25" s="1"/>
  <c r="G185" i="25"/>
  <c r="G183" i="25"/>
  <c r="H183" i="25" s="1"/>
  <c r="G182" i="25"/>
  <c r="G180" i="25"/>
  <c r="H180" i="25" s="1"/>
  <c r="G179" i="25"/>
  <c r="H179" i="25" s="1"/>
  <c r="G177" i="25"/>
  <c r="H177" i="25" s="1"/>
  <c r="G176" i="25"/>
  <c r="G178" i="25" s="1"/>
  <c r="G174" i="25"/>
  <c r="H174" i="25" s="1"/>
  <c r="G173" i="25"/>
  <c r="H173" i="25" s="1"/>
  <c r="G172" i="25"/>
  <c r="H172" i="25" s="1"/>
  <c r="G171" i="25"/>
  <c r="H171" i="25" s="1"/>
  <c r="G170" i="25"/>
  <c r="G168" i="25"/>
  <c r="H168" i="25" s="1"/>
  <c r="G167" i="25"/>
  <c r="H167" i="25" s="1"/>
  <c r="G166" i="25"/>
  <c r="H166" i="25" s="1"/>
  <c r="G165" i="25"/>
  <c r="H165" i="25" s="1"/>
  <c r="G164" i="25"/>
  <c r="H164" i="25" s="1"/>
  <c r="G163" i="25"/>
  <c r="H163" i="25" s="1"/>
  <c r="G162" i="25"/>
  <c r="H162" i="25" s="1"/>
  <c r="G161" i="25"/>
  <c r="H161" i="25" s="1"/>
  <c r="G160" i="25"/>
  <c r="H160" i="25" s="1"/>
  <c r="G159" i="25"/>
  <c r="H159" i="25" s="1"/>
  <c r="G158" i="25"/>
  <c r="H158" i="25" s="1"/>
  <c r="G157" i="25"/>
  <c r="H157" i="25" s="1"/>
  <c r="G156" i="25"/>
  <c r="H156" i="25" s="1"/>
  <c r="G155" i="25"/>
  <c r="H155" i="25" s="1"/>
  <c r="G154" i="25"/>
  <c r="H154" i="25" s="1"/>
  <c r="G153" i="25"/>
  <c r="H153" i="25" s="1"/>
  <c r="G152" i="25"/>
  <c r="H152" i="25" s="1"/>
  <c r="G151" i="25"/>
  <c r="H151" i="25" s="1"/>
  <c r="G150" i="25"/>
  <c r="H150" i="25" s="1"/>
  <c r="G149" i="25"/>
  <c r="H149" i="25" s="1"/>
  <c r="G148" i="25"/>
  <c r="H148" i="25" s="1"/>
  <c r="G147" i="25"/>
  <c r="H147" i="25" s="1"/>
  <c r="G146" i="25"/>
  <c r="H146" i="25" s="1"/>
  <c r="G145" i="25"/>
  <c r="H145" i="25" s="1"/>
  <c r="G144" i="25"/>
  <c r="H144" i="25" s="1"/>
  <c r="G143" i="25"/>
  <c r="H143" i="25" s="1"/>
  <c r="G142" i="25"/>
  <c r="H142" i="25" s="1"/>
  <c r="G141" i="25"/>
  <c r="H141" i="25" s="1"/>
  <c r="G140" i="25"/>
  <c r="H140" i="25" s="1"/>
  <c r="G139" i="25"/>
  <c r="H139" i="25" s="1"/>
  <c r="G138" i="25"/>
  <c r="H138" i="25" s="1"/>
  <c r="G137" i="25"/>
  <c r="H137" i="25" s="1"/>
  <c r="G136" i="25"/>
  <c r="H136" i="25" s="1"/>
  <c r="G135" i="25"/>
  <c r="H135" i="25" s="1"/>
  <c r="G134" i="25"/>
  <c r="H134" i="25" s="1"/>
  <c r="G133" i="25"/>
  <c r="H133" i="25" s="1"/>
  <c r="G132" i="25"/>
  <c r="H132" i="25" s="1"/>
  <c r="G131" i="25"/>
  <c r="H131" i="25" s="1"/>
  <c r="G130" i="25"/>
  <c r="H130" i="25" s="1"/>
  <c r="G129" i="25"/>
  <c r="H129" i="25" s="1"/>
  <c r="G128" i="25"/>
  <c r="H128" i="25" s="1"/>
  <c r="G127" i="25"/>
  <c r="H127" i="25" s="1"/>
  <c r="G126" i="25"/>
  <c r="H126" i="25" s="1"/>
  <c r="G125" i="25"/>
  <c r="H125" i="25" s="1"/>
  <c r="G124" i="25"/>
  <c r="H124" i="25" s="1"/>
  <c r="G123" i="25"/>
  <c r="H123" i="25" s="1"/>
  <c r="G122" i="25"/>
  <c r="H122" i="25" s="1"/>
  <c r="G121" i="25"/>
  <c r="H121" i="25" s="1"/>
  <c r="G120" i="25"/>
  <c r="H120" i="25" s="1"/>
  <c r="G119" i="25"/>
  <c r="H119" i="25" s="1"/>
  <c r="G118" i="25"/>
  <c r="H118" i="25" s="1"/>
  <c r="G116" i="25"/>
  <c r="H116" i="25" s="1"/>
  <c r="G115" i="25"/>
  <c r="H115" i="25" s="1"/>
  <c r="G113" i="25"/>
  <c r="H113" i="25" s="1"/>
  <c r="G112" i="25"/>
  <c r="G110" i="25"/>
  <c r="H110" i="25" s="1"/>
  <c r="H111" i="25" s="1"/>
  <c r="G108" i="25"/>
  <c r="G109" i="25" s="1"/>
  <c r="G106" i="25"/>
  <c r="G107" i="25" s="1"/>
  <c r="G104" i="25"/>
  <c r="H104" i="25" s="1"/>
  <c r="G103" i="25"/>
  <c r="H103" i="25" s="1"/>
  <c r="G102" i="25"/>
  <c r="G100" i="25"/>
  <c r="H100" i="25" s="1"/>
  <c r="H101" i="25" s="1"/>
  <c r="G98" i="25"/>
  <c r="H98" i="25" s="1"/>
  <c r="G97" i="25"/>
  <c r="H97" i="25" s="1"/>
  <c r="G96" i="25"/>
  <c r="H96" i="25" s="1"/>
  <c r="G95" i="25"/>
  <c r="H95" i="25" s="1"/>
  <c r="G94" i="25"/>
  <c r="H94" i="25" s="1"/>
  <c r="G93" i="25"/>
  <c r="H93" i="25" s="1"/>
  <c r="G92" i="25"/>
  <c r="H92" i="25" s="1"/>
  <c r="G91" i="25"/>
  <c r="H91" i="25" s="1"/>
  <c r="G90" i="25"/>
  <c r="H90" i="25" s="1"/>
  <c r="G89" i="25"/>
  <c r="H89" i="25" s="1"/>
  <c r="G88" i="25"/>
  <c r="H88" i="25" s="1"/>
  <c r="G87" i="25"/>
  <c r="H87" i="25" s="1"/>
  <c r="G86" i="25"/>
  <c r="H86" i="25" s="1"/>
  <c r="G85" i="25"/>
  <c r="H85" i="25" s="1"/>
  <c r="G83" i="25"/>
  <c r="H83" i="25" s="1"/>
  <c r="G82" i="25"/>
  <c r="H82" i="25" s="1"/>
  <c r="G81" i="25"/>
  <c r="H81" i="25" s="1"/>
  <c r="G80" i="25"/>
  <c r="H80" i="25" s="1"/>
  <c r="G79" i="25"/>
  <c r="H79" i="25" s="1"/>
  <c r="G78" i="25"/>
  <c r="H78" i="25" s="1"/>
  <c r="G77" i="25"/>
  <c r="H77" i="25" s="1"/>
  <c r="G75" i="25"/>
  <c r="H75" i="25" s="1"/>
  <c r="G74" i="25"/>
  <c r="H74" i="25" s="1"/>
  <c r="H76" i="25" s="1"/>
  <c r="G72" i="25"/>
  <c r="H72" i="25" s="1"/>
  <c r="H73" i="25" s="1"/>
  <c r="G70" i="25"/>
  <c r="G71" i="25" s="1"/>
  <c r="G68" i="25"/>
  <c r="H68" i="25" s="1"/>
  <c r="H69" i="25" s="1"/>
  <c r="G66" i="25"/>
  <c r="H66" i="25" s="1"/>
  <c r="H67" i="25" s="1"/>
  <c r="G64" i="25"/>
  <c r="G65" i="25" s="1"/>
  <c r="G62" i="25"/>
  <c r="H62" i="25" s="1"/>
  <c r="H63" i="25" s="1"/>
  <c r="G60" i="25"/>
  <c r="H60" i="25" s="1"/>
  <c r="H61" i="25" s="1"/>
  <c r="G58" i="25"/>
  <c r="G59" i="25" s="1"/>
  <c r="G56" i="25"/>
  <c r="G57" i="25" s="1"/>
  <c r="G54" i="25"/>
  <c r="H54" i="25" s="1"/>
  <c r="H55" i="25" s="1"/>
  <c r="G52" i="25"/>
  <c r="G53" i="25" s="1"/>
  <c r="G50" i="25"/>
  <c r="G51" i="25" s="1"/>
  <c r="G48" i="25"/>
  <c r="H48" i="25" s="1"/>
  <c r="H49" i="25" s="1"/>
  <c r="G46" i="25"/>
  <c r="H46" i="25" s="1"/>
  <c r="H47" i="25" s="1"/>
  <c r="G44" i="25"/>
  <c r="G45" i="25" s="1"/>
  <c r="G42" i="25"/>
  <c r="H42" i="25" s="1"/>
  <c r="H43" i="25" s="1"/>
  <c r="G40" i="25"/>
  <c r="H40" i="25" s="1"/>
  <c r="H41" i="25" s="1"/>
  <c r="G38" i="25"/>
  <c r="H38" i="25" s="1"/>
  <c r="G37" i="25"/>
  <c r="H37" i="25" s="1"/>
  <c r="G36" i="25"/>
  <c r="H36" i="25" s="1"/>
  <c r="G35" i="25"/>
  <c r="H35" i="25" s="1"/>
  <c r="G34" i="25"/>
  <c r="H34" i="25" s="1"/>
  <c r="G33" i="25"/>
  <c r="H33" i="25" s="1"/>
  <c r="G32" i="25"/>
  <c r="H32" i="25" s="1"/>
  <c r="G31" i="25"/>
  <c r="H31" i="25" s="1"/>
  <c r="G30" i="25"/>
  <c r="H30" i="25" s="1"/>
  <c r="G29" i="25"/>
  <c r="H29" i="25" s="1"/>
  <c r="G28" i="25"/>
  <c r="H28" i="25" s="1"/>
  <c r="G27" i="25"/>
  <c r="H27" i="25" s="1"/>
  <c r="G26" i="25"/>
  <c r="H26" i="25" s="1"/>
  <c r="G25" i="25"/>
  <c r="H25" i="25" s="1"/>
  <c r="G24" i="25"/>
  <c r="H24" i="25" s="1"/>
  <c r="G23" i="25"/>
  <c r="G21" i="25"/>
  <c r="H21" i="25" s="1"/>
  <c r="G20" i="25"/>
  <c r="G18" i="25"/>
  <c r="G19" i="25" s="1"/>
  <c r="G16" i="25"/>
  <c r="H16" i="25" s="1"/>
  <c r="G15" i="25"/>
  <c r="H15" i="25" s="1"/>
  <c r="G14" i="25"/>
  <c r="H14" i="25" s="1"/>
  <c r="G13" i="25"/>
  <c r="H13" i="25" s="1"/>
  <c r="G12" i="25"/>
  <c r="H12" i="25" s="1"/>
  <c r="G11" i="25"/>
  <c r="H11" i="25" s="1"/>
  <c r="G10" i="25"/>
  <c r="H10" i="25" s="1"/>
  <c r="G9" i="25"/>
  <c r="H9" i="25" s="1"/>
  <c r="G8" i="25"/>
  <c r="H8" i="25" s="1"/>
  <c r="G7" i="25"/>
  <c r="G22" i="25" l="1"/>
  <c r="G175" i="25"/>
  <c r="H203" i="25"/>
  <c r="H204" i="25" s="1"/>
  <c r="G242" i="25"/>
  <c r="H245" i="25"/>
  <c r="H246" i="25" s="1"/>
  <c r="H270" i="25"/>
  <c r="G39" i="25"/>
  <c r="G184" i="25"/>
  <c r="H216" i="25"/>
  <c r="H217" i="25" s="1"/>
  <c r="H255" i="25"/>
  <c r="H189" i="25"/>
  <c r="H190" i="25" s="1"/>
  <c r="H108" i="25"/>
  <c r="H109" i="25" s="1"/>
  <c r="H271" i="25"/>
  <c r="H272" i="25" s="1"/>
  <c r="H52" i="25"/>
  <c r="H53" i="25" s="1"/>
  <c r="H70" i="25"/>
  <c r="H71" i="25" s="1"/>
  <c r="H218" i="25"/>
  <c r="H219" i="25" s="1"/>
  <c r="H18" i="25"/>
  <c r="H19" i="25" s="1"/>
  <c r="H56" i="25"/>
  <c r="H57" i="25" s="1"/>
  <c r="H169" i="25"/>
  <c r="H23" i="25"/>
  <c r="H39" i="25" s="1"/>
  <c r="H240" i="25"/>
  <c r="H242" i="25" s="1"/>
  <c r="H256" i="25"/>
  <c r="H257" i="25" s="1"/>
  <c r="G76" i="25"/>
  <c r="G99" i="25"/>
  <c r="G114" i="25"/>
  <c r="H176" i="25"/>
  <c r="H178" i="25" s="1"/>
  <c r="H182" i="25"/>
  <c r="H184" i="25" s="1"/>
  <c r="G227" i="25"/>
  <c r="H266" i="25"/>
  <c r="H267" i="25" s="1"/>
  <c r="H44" i="25"/>
  <c r="H45" i="25" s="1"/>
  <c r="H106" i="25"/>
  <c r="H107" i="25" s="1"/>
  <c r="H117" i="25"/>
  <c r="H181" i="25"/>
  <c r="G188" i="25"/>
  <c r="G194" i="25"/>
  <c r="H243" i="25"/>
  <c r="H244" i="25" s="1"/>
  <c r="H260" i="25"/>
  <c r="H261" i="25" s="1"/>
  <c r="G169" i="25"/>
  <c r="H200" i="25"/>
  <c r="H58" i="25"/>
  <c r="H59" i="25" s="1"/>
  <c r="G105" i="25"/>
  <c r="H191" i="25"/>
  <c r="H194" i="25" s="1"/>
  <c r="G235" i="25"/>
  <c r="H84" i="25"/>
  <c r="H235" i="25"/>
  <c r="H99" i="25"/>
  <c r="H210" i="25"/>
  <c r="H50" i="25"/>
  <c r="H51" i="25" s="1"/>
  <c r="H64" i="25"/>
  <c r="H65" i="25" s="1"/>
  <c r="H102" i="25"/>
  <c r="H105" i="25" s="1"/>
  <c r="H170" i="25"/>
  <c r="H175" i="25" s="1"/>
  <c r="H185" i="25"/>
  <c r="H188" i="25" s="1"/>
  <c r="H195" i="25"/>
  <c r="H196" i="25" s="1"/>
  <c r="H211" i="25"/>
  <c r="H213" i="25" s="1"/>
  <c r="H224" i="25"/>
  <c r="H227" i="25" s="1"/>
  <c r="H238" i="25"/>
  <c r="H239" i="25" s="1"/>
  <c r="H251" i="25"/>
  <c r="H252" i="25" s="1"/>
  <c r="G41" i="25"/>
  <c r="G47" i="25"/>
  <c r="G84" i="25"/>
  <c r="G111" i="25"/>
  <c r="G181" i="25"/>
  <c r="G200" i="25"/>
  <c r="G210" i="25"/>
  <c r="G223" i="25"/>
  <c r="G237" i="25"/>
  <c r="G250" i="25"/>
  <c r="G263" i="25"/>
  <c r="G270" i="25"/>
  <c r="G17" i="25"/>
  <c r="G63" i="25"/>
  <c r="G69" i="25"/>
  <c r="G101" i="25"/>
  <c r="G117" i="25"/>
  <c r="G215" i="25"/>
  <c r="G221" i="25"/>
  <c r="G248" i="25"/>
  <c r="G255" i="25"/>
  <c r="H20" i="25"/>
  <c r="H22" i="25" s="1"/>
  <c r="H112" i="25"/>
  <c r="H114" i="25" s="1"/>
  <c r="G43" i="25"/>
  <c r="G49" i="25"/>
  <c r="G55" i="25"/>
  <c r="G61" i="25"/>
  <c r="G67" i="25"/>
  <c r="G73" i="25"/>
  <c r="G202" i="25"/>
  <c r="G259" i="25"/>
  <c r="H7" i="25"/>
  <c r="G274" i="25" l="1"/>
  <c r="H17" i="25"/>
  <c r="H274" i="2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tc={AD893945-BB3B-4C75-849F-B2DBE9408558}</author>
    <author>tc={E6FE02B7-F8CC-47D1-B586-5A10A99D4E81}</author>
  </authors>
  <commentList>
    <comment ref="B58" authorId="0" shapeId="0" xr:uid="{AD893945-BB3B-4C75-849F-B2DBE940855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FACTURA ANULADA Y SUSTITUIDA POR LA B1500000133 D/F 21/08/2025</t>
      </text>
    </comment>
    <comment ref="F258" authorId="1" shapeId="0" xr:uid="{E6FE02B7-F8CC-47D1-B586-5A10A99D4E8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MONTO TOTAL FACTURA US$2,170.00 CAMBIADO A UNA TASA DE RD$62.54 POR US$1.00 TASA BANCO CENTRAL</t>
      </text>
    </comment>
  </commentList>
</comments>
</file>

<file path=xl/sharedStrings.xml><?xml version="1.0" encoding="utf-8"?>
<sst xmlns="http://schemas.openxmlformats.org/spreadsheetml/2006/main" count="1069" uniqueCount="446">
  <si>
    <t>FECHA DE FACTURA</t>
  </si>
  <si>
    <t xml:space="preserve">SUPLIDOR </t>
  </si>
  <si>
    <t xml:space="preserve">CONCEPTO </t>
  </si>
  <si>
    <t>TOTAL GENERAL RD$</t>
  </si>
  <si>
    <t>B1500001721</t>
  </si>
  <si>
    <t>APORTE INSCRIPCION: MISCAULY ROJAS, YELIANA ESCOTO/MILANYI VERAS MEDRANO</t>
  </si>
  <si>
    <t>AGENCIA DE VIAJE MILENA TOURS, SRL</t>
  </si>
  <si>
    <t>SERVICIO DE HOSPEDAJE Y SALONES DE EVENTOS PARA EL SNS Y PROGRAMA 43 PROCESO: SNS-CCC-LPN-2024-0023</t>
  </si>
  <si>
    <t>E450000000026</t>
  </si>
  <si>
    <t>E450000000029</t>
  </si>
  <si>
    <t>E&amp;R FUMIPLAG PEST CONTROL, SRL</t>
  </si>
  <si>
    <t>SERVICIO DE FUMIGACION PARA LOS EDIFICIOS DEL SNS, AGOSTO 2025</t>
  </si>
  <si>
    <t>SERVICIO DE FUMIGACION PARA LOS EDIFICIOS DEL SNS, SEPTIMBRE 2025</t>
  </si>
  <si>
    <t>E450000001568</t>
  </si>
  <si>
    <t>MACROTECH FARMACEUTICA, SRL</t>
  </si>
  <si>
    <t>SUMINISTRO DE NUTRICION ENTERAL Y PARENTAL DEL PROGRAMA DE NUTRICION</t>
  </si>
  <si>
    <t>B1500000085</t>
  </si>
  <si>
    <t>VAICORPORATION, SRL</t>
  </si>
  <si>
    <t>CUBICACION NO.1 INSTALACION DE PLAFONES EN CENTROS DE SALUD A NIVEL NACIONAL PROCESO: SNS-CCC-LPN-2024-0003</t>
  </si>
  <si>
    <t>CECOMSA, SRL</t>
  </si>
  <si>
    <t>CONTRATACION DE SERVICIOS DE MANTENIMIENTO PREVENTIVO DE PLANTAS ELECTRICAS DE EMERGENCIAS PARA EL SNS. PROCESO: SNS-DAF-CM-2025-0019</t>
  </si>
  <si>
    <t>E450000001529</t>
  </si>
  <si>
    <t>SUMINISTRO DE NUTRICION ENTERAL Y PARENTAL DEL PROGRAMA DE NUTRICION, PERIODO DEL 25 AL 32 DE AGOSTO 2025</t>
  </si>
  <si>
    <t>B1500000103</t>
  </si>
  <si>
    <t>INVERSIONES CARBONIA SRL</t>
  </si>
  <si>
    <t>SUMINISTRO E INSTALACION DE CORTINAS HOSPITALARIAS PROCESO:SNS-CCC-LPN-2024-0017</t>
  </si>
  <si>
    <t>E450000006168</t>
  </si>
  <si>
    <t>ADQUISICION DE COMBUSTIBLE PARA USO DEL PROGRAMA SALUD ESCOLAR NO.46. PROCESO: SNS-DAF-CM-2025-0020</t>
  </si>
  <si>
    <t>SKETCHPROM, SRL</t>
  </si>
  <si>
    <t>B1500000285</t>
  </si>
  <si>
    <t>VERAS AGRAMONTE INVESTMENTS, SRL</t>
  </si>
  <si>
    <t>B1500000271</t>
  </si>
  <si>
    <t>SUMINISTRO E INSTALACION DE EQUIPAMIENTO MEDICO HOSPITALARIO PARA EL HOSPITAL TRAUMATOLOGICO 19 DE MARZO TAIWAN, PROCESO:SNS-CCC-LPN-2024-0029</t>
  </si>
  <si>
    <t>B1500000004</t>
  </si>
  <si>
    <t>ELECTROMEDICA, S. A.</t>
  </si>
  <si>
    <t>E450000000001</t>
  </si>
  <si>
    <t>GRUPO BAKEP, SRL</t>
  </si>
  <si>
    <t>CUBICACION 2 AMPLIACION Y READECUACION AREA DE EMERGENCIAS PROCESO:SNS-CCC-LPN-2022-003</t>
  </si>
  <si>
    <t>B1500000228</t>
  </si>
  <si>
    <t>AIDA DEL CARMEN HERNANDEZ GLOSS</t>
  </si>
  <si>
    <t>PROCESO DE APERTURA ECONOMICAS, PARA LA ADQUISICION DE EQUIPOS MEDICOS PROCESO:SNS-CCC-CP-2025-0025</t>
  </si>
  <si>
    <t>B1500000100</t>
  </si>
  <si>
    <t>B1500004138</t>
  </si>
  <si>
    <t>OFICINA GUBERNAMENTAL DE TECNOLOGIAS DE LA INFORMACION Y COMUNICACIÓN (OGTIC)</t>
  </si>
  <si>
    <t>B1500014598</t>
  </si>
  <si>
    <t>SERVICO PARA LAS AMBULANCIAS MACA JAC MODELO SUNRAY PERTENEFCIENTES LA DIRECCION DE EMERGENCIAS MEDICAS DEL SNSPROCESO: SNS-CCC-PEPU-2022-0003</t>
  </si>
  <si>
    <t>B1500014641</t>
  </si>
  <si>
    <t>B1500014654</t>
  </si>
  <si>
    <t>B1500014655</t>
  </si>
  <si>
    <t>B1500014656</t>
  </si>
  <si>
    <t>B1500014667</t>
  </si>
  <si>
    <t>B1500014674</t>
  </si>
  <si>
    <t>B1500014675</t>
  </si>
  <si>
    <t>B1500014763</t>
  </si>
  <si>
    <t>B1500014794</t>
  </si>
  <si>
    <t>B1500014326</t>
  </si>
  <si>
    <t>B1500014328</t>
  </si>
  <si>
    <t>B1500014354</t>
  </si>
  <si>
    <t>B1500014363</t>
  </si>
  <si>
    <t>B1500014368</t>
  </si>
  <si>
    <t>B1500014370</t>
  </si>
  <si>
    <t>B1500014371</t>
  </si>
  <si>
    <t>B1500014372</t>
  </si>
  <si>
    <t>B1500014387</t>
  </si>
  <si>
    <t>B1500014410</t>
  </si>
  <si>
    <t>B1500014414</t>
  </si>
  <si>
    <t>B1500014140</t>
  </si>
  <si>
    <t>B1500014144</t>
  </si>
  <si>
    <t>B1500014146</t>
  </si>
  <si>
    <t>B1500014158</t>
  </si>
  <si>
    <t>B1500014159</t>
  </si>
  <si>
    <t>B1500014180</t>
  </si>
  <si>
    <t>B1500014183</t>
  </si>
  <si>
    <t>B1500014200</t>
  </si>
  <si>
    <t>B1500014209</t>
  </si>
  <si>
    <t>B1500014214</t>
  </si>
  <si>
    <t>E450000000012</t>
  </si>
  <si>
    <t>CAMILO J. HURTADO C, INGENIEROS ASOC., SRL</t>
  </si>
  <si>
    <t>CUBICACION NO.5 REMOZAMIENTO Y AMPLIACION HOSPITAL PROVINCIAL DR. JAIME SANCHEZ, BARAHONA, PROCESO:SNS-CCC-LPN-2022-0033</t>
  </si>
  <si>
    <t>B1500000026</t>
  </si>
  <si>
    <t>GRUPO JLM, SRL</t>
  </si>
  <si>
    <t>B1500000023</t>
  </si>
  <si>
    <t>SERVICIO DE PUBLICIDAD MESES AGOSTO, SEPTIEMBRE, OCTUBRE 2025 PROCESO:SNS-CCC-PEPB-2025-0001</t>
  </si>
  <si>
    <t>B1500000024</t>
  </si>
  <si>
    <t>SERVICIO DE PUBLICIDAD MESE AGOSTO 2025 PROCESO:SNS-CCC-PEPB-2025-0001</t>
  </si>
  <si>
    <t>B1500000038</t>
  </si>
  <si>
    <t>DI PRINT R&amp;F, SRL</t>
  </si>
  <si>
    <t>ADQUISICION DE ROLLOS DE ETIQUETAS AUTOADHESIAS Y CINTAS DE TRANFERENCIA TERMICA PARA EL SNS PROCESO:SNS-DAF-CM-2025-0033</t>
  </si>
  <si>
    <t>N/A</t>
  </si>
  <si>
    <t>B1500000105</t>
  </si>
  <si>
    <t>TYPON SOLUCIONES TYS, SRL</t>
  </si>
  <si>
    <t>CUBICACION NO. 4 AMPLIACION Y READECUACION DE AREAS DE EMERGENCIA Y REMOZAMIENTO GENERAL PROCESO: SNS-MAE-PEUR-2020-0005</t>
  </si>
  <si>
    <t>B1500000133</t>
  </si>
  <si>
    <t>B1500000223</t>
  </si>
  <si>
    <t>CONTRATACION DE PUBLICIDAD A TRAVES DE MEDIOS DE COMUNICACIÓN SOCIAL PARA IKA DIFUSION PROCESO : SNS-CCC-PEPB-2024-0001</t>
  </si>
  <si>
    <t>B1500000266</t>
  </si>
  <si>
    <t>ADQUISICION DE MATERIALES Y EQUIPOS TECNOLOGICOS EL SERVICIO NACIONAL DE SALUD PROCESO:SNS-CCC-LPN-2024-0027</t>
  </si>
  <si>
    <t>B1500000268</t>
  </si>
  <si>
    <t>B1500000431</t>
  </si>
  <si>
    <t>CAMA CAMAROTE FALCON, TWIN, NEGRA C/ESCALER, 13 BARRAS CRUZADAS, PISO, TORNILLOS Y DESLIZADORES. PROCESO: SNS-CCC-LPN-2023-0012</t>
  </si>
  <si>
    <t>B1500000435</t>
  </si>
  <si>
    <t>SUMINISTRO E INSTALACION DE CORTINAS PARA LOS DIFERENTES CENTROS HOSPITALARIOS, PROCESO:SNS-CCC-LPN-2024-0017</t>
  </si>
  <si>
    <t>B1500000436</t>
  </si>
  <si>
    <t>B1500000437</t>
  </si>
  <si>
    <t>B1500000465</t>
  </si>
  <si>
    <t>SIMBEL, SRL</t>
  </si>
  <si>
    <t xml:space="preserve"> </t>
  </si>
  <si>
    <t>B1500000606</t>
  </si>
  <si>
    <t>ADQUISICION DE MATERIALES Y EQUIPOS TECNOLOGICOS, EL SNS PROCESO:SNS-CCC-LPN-2024-0027</t>
  </si>
  <si>
    <t>B1500000608</t>
  </si>
  <si>
    <t>JOSE PIO SANTANA HERRERA</t>
  </si>
  <si>
    <t>HONORARIOS ACTA DE COMPROBACION NOTARIAL DEL PROCESO:SNS-CCC-CP-2025-0014</t>
  </si>
  <si>
    <t>B1500000620</t>
  </si>
  <si>
    <t>HONORARIOS ACTA DE COMPROBACION NOTARIAL DEL PROCESO:SNS-CCC-CP-2025-0018</t>
  </si>
  <si>
    <t>B1500000631</t>
  </si>
  <si>
    <t>HONORARIOS ACTA DE COMPROBACION NOTARIAL DEL PROCESO:SNS-CCC-CP-2025-0011</t>
  </si>
  <si>
    <t>B1500000641</t>
  </si>
  <si>
    <t>ELECTRO SERVICIOS REYES, SRL</t>
  </si>
  <si>
    <t>ALQUILER DE GENERADOR ELECTRICO  21 AL 27 NOV. 2023, PROCESO SNS-CCC-CP-2023-0026</t>
  </si>
  <si>
    <t>B1500000706</t>
  </si>
  <si>
    <t>ALQUILER DE GENERADOR ELECTRICO, PROCESO SNS-CCC-CP-2023-0041</t>
  </si>
  <si>
    <t>B1500000707</t>
  </si>
  <si>
    <t>LANNY RENT A CAR, SRL</t>
  </si>
  <si>
    <t>B1500000805</t>
  </si>
  <si>
    <t>TECNOFIJACIONES DE DOMINICANA, SRL (TEC INDUSTRIAL)</t>
  </si>
  <si>
    <t>COMPRA DE INSUMOS DE FERRETERIA PARA USO DE LAS INSTALACIONES DEL SNS. PROCESO: SNS-DAF-CD-2025-0013, ITEM 1.7</t>
  </si>
  <si>
    <t>B1500000809</t>
  </si>
  <si>
    <t>B1500000811</t>
  </si>
  <si>
    <t>CONTRATACION DE SERVICIO DE ALQUILER DE VEHIVULOS PARA EL SNS, PROCESO:SNS-CCC-CP-2024-0031</t>
  </si>
  <si>
    <t>B1500000815</t>
  </si>
  <si>
    <t>ALQUILER PLANTA ELECTRICA 100KW TRIFASICA V-480 INCLUYE LINEAS DE CABLES, INST. Y TRANSPORTE IDA Y VUELTA. PROCESO: SNS-CCC-LPN-2024-0019.</t>
  </si>
  <si>
    <t>B1500000863</t>
  </si>
  <si>
    <t>B1500000873</t>
  </si>
  <si>
    <t>ALQUILER PLANTA ELECTRICA PROCESO:SNS-CCC-LPN-2024-0019</t>
  </si>
  <si>
    <t>B1500000876</t>
  </si>
  <si>
    <t>B1500000884</t>
  </si>
  <si>
    <t>A FUEGO LENTO, SRL</t>
  </si>
  <si>
    <t>SERVICIO DE CATERING ACTIVIDADES SNS</t>
  </si>
  <si>
    <t>B1500000885</t>
  </si>
  <si>
    <t>COMPRA ALMUERZOS PARA ACTIVIDADES SNS</t>
  </si>
  <si>
    <t>B1500000886</t>
  </si>
  <si>
    <t>B1500000887</t>
  </si>
  <si>
    <t>B1500001061</t>
  </si>
  <si>
    <t>AB &amp; CO ARIZA BATLLE</t>
  </si>
  <si>
    <t>ADQUISICION DE INSUMOS ODONTOLOGICOS PROCESO:SNS-CCC-LPN-2024-0007</t>
  </si>
  <si>
    <t>B1500001094</t>
  </si>
  <si>
    <t>REFIGERIOS ACTIVIDADES SNS</t>
  </si>
  <si>
    <t>B1500001095</t>
  </si>
  <si>
    <t>B1500001396</t>
  </si>
  <si>
    <t>B15000014289</t>
  </si>
  <si>
    <t>MANTENIMIENTOS Y REPARACIONES REALIZADAS A LAS AMBULANCIAS DE ESTA DIRECCION DE SERVICIOS DE ATENCION DE EMERGENCIA EXTRAHOSPITALARIA. PROCESO: SNS-CCC-PEPU-2022-0003</t>
  </si>
  <si>
    <t>B15000014292</t>
  </si>
  <si>
    <t>B15000014295</t>
  </si>
  <si>
    <t>B15000014312</t>
  </si>
  <si>
    <t>B15000014313</t>
  </si>
  <si>
    <t>B15000014315</t>
  </si>
  <si>
    <t>B15000014323</t>
  </si>
  <si>
    <t>B15000014422</t>
  </si>
  <si>
    <t>B15000014434</t>
  </si>
  <si>
    <t>B15000014557</t>
  </si>
  <si>
    <t>B1500001738</t>
  </si>
  <si>
    <t>ACTIVIDADES CAOMA, SRL</t>
  </si>
  <si>
    <t>CONTRATACION DE EMPRESA DE LOGISTICA Y MONTAJE DE EVENTOS PARA LA INAUGURACION DEL HOSPITAL DON JULIO MORONTA, PROCESO SRS-CO-DAF-CM-2024-0024</t>
  </si>
  <si>
    <t>B1500001776</t>
  </si>
  <si>
    <t>REFRIGERIO PARA EVENTO 19/06/2023</t>
  </si>
  <si>
    <t>B1500001806</t>
  </si>
  <si>
    <t>B1500002151</t>
  </si>
  <si>
    <t>SERVICIOS DE EVENTOS PARA ACTIVIDADES A NIVEL NACIONAL DEL SNS Y DEL PROGRAMA 43, PROCESO:SNS-CCC-LPN-2024-0018</t>
  </si>
  <si>
    <t>MUÑOZ CONCEPTO MOBILIARIO, SRL</t>
  </si>
  <si>
    <t>B1500002204</t>
  </si>
  <si>
    <t>ADQUISICION E INSTALACION DE ESTACIONES MODULARES DE 2 UNIDADES PARA EL SNS, PROCESO: SNS-CCC-CP-2024-0032</t>
  </si>
  <si>
    <t>PAGO POR CONTRATACION DE SERVICIOS DE CATERING PARA REUNIONES DE LA DIRECCION DE ODONTOLOGIA PROCESO:SNS-CCC-CP-2024-0026</t>
  </si>
  <si>
    <t>B1500003103</t>
  </si>
  <si>
    <t>B1500003104</t>
  </si>
  <si>
    <t>B1500003105</t>
  </si>
  <si>
    <t>B1500003947</t>
  </si>
  <si>
    <t>SERVICIOS DE BANQUETES Y CATERING PARA LAS ACTIVIDADES DEL SERVICIO NACIONAL DE SALUD, PROCESO: SNS-CCC-CP-2024-0006</t>
  </si>
  <si>
    <t>B1500006090</t>
  </si>
  <si>
    <t>PUBLICIDAD EN PERIODICOS DEL 8 DE NOV 2024 AL 8 NOV 2025 PROCESO: SNS-CCC-PEPB-2024-0002</t>
  </si>
  <si>
    <t>B1500006091</t>
  </si>
  <si>
    <t>B1500006093</t>
  </si>
  <si>
    <t>B1500006609</t>
  </si>
  <si>
    <t>EDITORA DEL CARIBE, S.A</t>
  </si>
  <si>
    <t>CONTRATACION DE SERVICIOS DE PUBLICACION EN PERIODICOS DE CIRCULACION NACIONAL PROCESO:SNS-CCC-PEPB-2024-0002</t>
  </si>
  <si>
    <t>B1500006634</t>
  </si>
  <si>
    <t>SERVICIO DE PUBLICACION EN PERIODICOS DE CIRCULACION NACIONAL PARA LOS PROCESOS SNS PROCESO :SNS-CCC-PEPB-2024-0002</t>
  </si>
  <si>
    <t>B1500006653</t>
  </si>
  <si>
    <t>SERVICIO DE PUBLICACION EN PERIODICOS DE CIRCULACION NACIONAL PARA LOS PROCESOS SNS PROCESO: SNS-CCC-PEPB-2024-0002</t>
  </si>
  <si>
    <t>B1500006654</t>
  </si>
  <si>
    <t>B1500007836</t>
  </si>
  <si>
    <t>SERVICIO DE HOSPEDAJE Y SALONES DE EVENTOS PARA EL SNS Y EL PROGRAMA 43 PROCESO:SNS-CCC-LPN-2024-0023</t>
  </si>
  <si>
    <t>B1500008093</t>
  </si>
  <si>
    <t>B1500008095</t>
  </si>
  <si>
    <t>B1500008103</t>
  </si>
  <si>
    <t>B1500008127</t>
  </si>
  <si>
    <t>B1500008135</t>
  </si>
  <si>
    <t>B1500008151</t>
  </si>
  <si>
    <t>B1500008154</t>
  </si>
  <si>
    <t>B1500008160</t>
  </si>
  <si>
    <t>B1500008162</t>
  </si>
  <si>
    <t>B1500008313</t>
  </si>
  <si>
    <t>CONTRATACION SERVICIO DE HOSPEDAJE Y SALONES DE EVENTOS PARA EL SNS Y EL PROGRAMA 43,  PROCESO: SNS-CCC-LPN-2024-0023.</t>
  </si>
  <si>
    <t>B1500008317</t>
  </si>
  <si>
    <t>B1500008326</t>
  </si>
  <si>
    <t>B1500008327</t>
  </si>
  <si>
    <t>B1500008343</t>
  </si>
  <si>
    <t>B1500009998</t>
  </si>
  <si>
    <t>RTVD/CORPORACION ESTATAL DE RADIO Y TELEVISION (CERTV)</t>
  </si>
  <si>
    <t>PAGO 10% DEL PRESUPUESTO DE PUBLICIDAD, DE ACUERSO A LA LEY 134-03 DEL 1/01/2025 HASTA 31/08/2025</t>
  </si>
  <si>
    <t>B1500014088</t>
  </si>
  <si>
    <t>B1500014215</t>
  </si>
  <si>
    <t>B1500014224</t>
  </si>
  <si>
    <t>B1500014225</t>
  </si>
  <si>
    <t>B1500014226</t>
  </si>
  <si>
    <t>B1500014228</t>
  </si>
  <si>
    <t>B1500014240</t>
  </si>
  <si>
    <t>B1500014249</t>
  </si>
  <si>
    <t>B1500014257</t>
  </si>
  <si>
    <t>B1500014259</t>
  </si>
  <si>
    <t>E450000003526</t>
  </si>
  <si>
    <t>SIGMA PETROLEUM CORP, SAS</t>
  </si>
  <si>
    <t>TICKETS DE COMBUSTIBLE. PROCESO:   SNS-CCC-LPN-2024-0020</t>
  </si>
  <si>
    <t>E450000005562</t>
  </si>
  <si>
    <t>SEGURO RESERVAS</t>
  </si>
  <si>
    <t>BIO NUCLEAR, S. A.</t>
  </si>
  <si>
    <t>E450000007262</t>
  </si>
  <si>
    <t>CONTRATACION DE SERVICIOS PARA EL ABASTECIMIENTO DE REACTIVOS E ISNUMOS PARA EQUIPOS BIOSYSTEMS, PROCESO:SNS-CCC-PEEX-2022-0016</t>
  </si>
  <si>
    <t>E450000007537</t>
  </si>
  <si>
    <t>RENOVACION DE POLIZA DE SEGUROS CONTRATADA POR EL SNS</t>
  </si>
  <si>
    <t>E450000007538</t>
  </si>
  <si>
    <t>E450000007561</t>
  </si>
  <si>
    <t>E450000007564</t>
  </si>
  <si>
    <t>E450000007565</t>
  </si>
  <si>
    <t>E450000007567</t>
  </si>
  <si>
    <t>E450000007569</t>
  </si>
  <si>
    <t>B1500000500</t>
  </si>
  <si>
    <t>FIRST MEDICAL DEPOT BY GUZMAN, SRL</t>
  </si>
  <si>
    <t>DEUDA CORRESPONDIENTE A LA COMPRA DE EQUIPOS MEDIVOS, MOBILIARIO, PARA SER UTILIZADOS EN EL HOSPITAL MUNICIPAL SEÑORITA ELUPINA</t>
  </si>
  <si>
    <t>E450000001595</t>
  </si>
  <si>
    <t>SUMINISTRO DE NUTRICION ENTERAL Y PARENTAL DEL PROGRAMA DE NUTRICION. PROCESO: SNS-CCC-PEEX-2025-0002</t>
  </si>
  <si>
    <t>CONTRATO PARA LA RENOVACION DEL CONTRATO DEL SERVICIO DE LICENCIAMIENTO DE MICROSOFT ENTERPRISE AGREEMENT.PROCESO: SNS-CCC-PEEX-2024-0002.</t>
  </si>
  <si>
    <t>JULIA JOSEFINA SANTANA ACOSTA DE BENCOSME</t>
  </si>
  <si>
    <t>B1500000208</t>
  </si>
  <si>
    <t>LUCIA JOSEFINA COLLADO FAMILIA</t>
  </si>
  <si>
    <t>B1500000215</t>
  </si>
  <si>
    <t>ACTO NOTARIA.: PARA CONOCER PROCESO ADQUISICION EQUIPOS MEDICOS PARA EL SUO DE PROGRAMA DETECCION TEMPRANA DEL DEFICIT AUDITIVO. PROCESO: SNS-CCC-CP-2025-0025</t>
  </si>
  <si>
    <t>B1500000214</t>
  </si>
  <si>
    <t>DULCE MARIA ULERIO DE ALVAREZ</t>
  </si>
  <si>
    <t>ACTO NOTARIAL, PARA CONTRATACION DE SERVICIOS DE IMPRESIÓN PARA LOS PROGRAMAS DE TUBERCULOSIS.PROCESO: SNS-CCC-CP-2025-0003</t>
  </si>
  <si>
    <t>B1500000112</t>
  </si>
  <si>
    <t>B1500000113</t>
  </si>
  <si>
    <t>NOTARIZACION DE OFERTAS ECONOMICAS PROCESOS: SNS-CCC-LPN-2025-0007-2025-0018 Y 2025-0005</t>
  </si>
  <si>
    <t>B1500000162</t>
  </si>
  <si>
    <t>NOTARIZACION CONTRATO DE ALQUILER SUSCRITO POR EL PABELLON DE LA FAMA DEL DEPORTE DOMINICANO INC. Y EL SNS</t>
  </si>
  <si>
    <t>E450000000407</t>
  </si>
  <si>
    <t>TONER DEPOT MULTISERVICIOS EORG, SRL</t>
  </si>
  <si>
    <t>MAYRA MERCEDES DEL VILLAR GLAS</t>
  </si>
  <si>
    <t>B1500000163</t>
  </si>
  <si>
    <t>JCMV DESPACHO LEGAL, SRL</t>
  </si>
  <si>
    <t>HONORARIOS PROFESIONALES POR CONCEPTO DE LEGALIZACION DE ACTO NO. 28-25 PROCESO DE COMPRAS Y CONTRATACIONES. PROCESO: SNS-CCC-CP-2025-0022</t>
  </si>
  <si>
    <t>HONORARIOS PROFESIONALES POR CONCEPTO DE LEGALIZACION DE ACTO NO. 31-25 PROCESO DE COMPRAS Y CONTRATACIONES. PROCESO: SNS-CCC-CP-2025-0005</t>
  </si>
  <si>
    <t>B1500005753</t>
  </si>
  <si>
    <t>UNIQUE REPRESENTACIONES, SRL</t>
  </si>
  <si>
    <t>B1500000489</t>
  </si>
  <si>
    <t>LEIDA VIRGINIIA DEL CORAZON DE JESUS CORDOVA MACARRULLA</t>
  </si>
  <si>
    <t>NOTARIZACION OFERTA ECONOMICA SOBRE B. PROCESO: SNS-CCC-CP-2025-0024</t>
  </si>
  <si>
    <t>E450000000466</t>
  </si>
  <si>
    <t>HOSPIFAR, SRL</t>
  </si>
  <si>
    <t>E450000000441</t>
  </si>
  <si>
    <t>SUMINISTRO DE BOMA DE INFUSION</t>
  </si>
  <si>
    <t>E450000000488</t>
  </si>
  <si>
    <t>SUMINISTRO DE NUTRICION ENTERAL Y PARENTAL DEL PROGRAMA DE NUTRICION DEL 1 AL 15/08/2025</t>
  </si>
  <si>
    <t>SUMINISTRO DE NUTRICION ENTERAL Y PARENTAL DEL PROGRAMA DE NUTRICION DEL 16 AL 31/08/2025</t>
  </si>
  <si>
    <t>LUZ DEL ALBA ESPINOSA FELIZ</t>
  </si>
  <si>
    <t>APERTURA PROPUESTA ECONOMICA SOBRE B REFERENTE AL SERVICIO DE IMPRESIÓN DE CEDULAS DE SALUD PARA NINOS Y NIÑAS. PROCESO: SNS-CCC-LPN-2024-0021</t>
  </si>
  <si>
    <t>B1500001496</t>
  </si>
  <si>
    <t>MUEBLES Y EQUIPOS PARA OFICINA LEON GONZALEZ, SRL</t>
  </si>
  <si>
    <t>ADQUISICION E INTALACIONDE MOBILIARIOS PARA DIF AREAS SEL SNS PROCESO: SNS-CCC-LPN-2025-0008</t>
  </si>
  <si>
    <t>LUISA MARILYN RAMIREZ</t>
  </si>
  <si>
    <t>CONSTRUCTOLEN, SRL</t>
  </si>
  <si>
    <t>CUBICACION NO.3 AMPLIACION Y READECUACION DE AREA DE EMERGENCIA, HOSPITAL PERIFERICO MONTE ADENTO PROCESO: SNS-CCC-LPN-2022-0033</t>
  </si>
  <si>
    <t>B1500000083</t>
  </si>
  <si>
    <t>B1500000009</t>
  </si>
  <si>
    <t>CONSTRUCTORA E INGENIERIA RISS, SRL</t>
  </si>
  <si>
    <t>CUBICACION NO.6 Y FINAL POR REPARACION GENERAL DEL HOSPITAL MUNICIAPL JORGE ARMANDO MARTINEZ, LOTE 3, ITEM 14. PROCESO: SNS-CCC-LPN-2021-0014</t>
  </si>
  <si>
    <t>CORPOREA RD, SRL</t>
  </si>
  <si>
    <t>SUMINISTRO E INSTALACION DE EQUIPAMIENTO MEDICO HOSPITALARIO PARA EL HOSPITAL TRAUMATOLOGICO 19 DE MARZO TAIWAN DE AZUA PROCESO: SNS-CCC-LPN-2024-0029</t>
  </si>
  <si>
    <t>E450000000011</t>
  </si>
  <si>
    <t>UXMAL COMERCIAL, SRL</t>
  </si>
  <si>
    <t>ADQUISICION DE MATERIALES Y EQUIPOS TECNOLOGICOS DEL SNS PROCESO: SNS-CCC-LPN-2024-0027</t>
  </si>
  <si>
    <t>E450000000038</t>
  </si>
  <si>
    <t>BURDIEZ Y COMPAÑÍA, SRL</t>
  </si>
  <si>
    <t>ADQUISICION E INSTALACION DE MOBILIARIO PARA LAS DIFERENTES AREAS DEL SNS., PROCESO SNS-CCC-LPN-2025-0008</t>
  </si>
  <si>
    <t>E450000000136</t>
  </si>
  <si>
    <t>GROUP Z HEALTHCARE PRODUCTS DOMINICANA, SRL</t>
  </si>
  <si>
    <t>ADQUISICION DE EQUIPOS MEDICOS PARA SER INSTALADOS EN CENTROS DE SALUD PROCESO:SNS-CCC-LPN-2024-0025</t>
  </si>
  <si>
    <t>E450000000708</t>
  </si>
  <si>
    <t>ADQUISICION DE NEUMATICOS Y BATERIAS PARA SER UTILIZADOS EN LA FLOTILLA VEHICULAR DE LAS OPERACIONES DEL COMPONENTE DE SALUD DEL SISTEMA DE EMERGENCIA 911 DEL SNS. PROCESO: SNS-CCC-LPN-2022-0015</t>
  </si>
  <si>
    <t>E450000000768</t>
  </si>
  <si>
    <t>BRIBAE DOMINCANA, SRL</t>
  </si>
  <si>
    <t>SERVICIO DE ALQUILER DE NAVE INDUSTRIAL MARZO, ABRIL,MAYO, JUNIO, JULIO Y AGOSTO 2025, PROCESO:SNS-CCC-PEEX-2023-0014</t>
  </si>
  <si>
    <t>E450000000240</t>
  </si>
  <si>
    <t>CONTRATACION SERVICIOS DE ALQUILER DE IMPRESORAS PARA EL SNS PROCESO: SNS-CCC-CP-2025-0002</t>
  </si>
  <si>
    <t>E450000000557</t>
  </si>
  <si>
    <t>SUMINISTRO DE NUTRICION ENTERAL Y PARENTAL DEL PROGRAMA DE NUTRICION DEL 01 AL 15/09/2025</t>
  </si>
  <si>
    <t>E450000000558</t>
  </si>
  <si>
    <t>SUMINISTRO DE BOMBAS DE INFUSION, CORRESPONDIENTE A PEDIDOS DE SEPTIEMBRE</t>
  </si>
  <si>
    <t>B1500000145</t>
  </si>
  <si>
    <t>SERVICIOS MULTIPLES &amp; DE INVERSION BAMDERLAM, SRL</t>
  </si>
  <si>
    <t>CUBICACION NO.1 REMOZAMIENTO DEL AREA DE CIRUGIA DEL HOSPITAL MATERNO INFANTIL DR. FRANCISCO GONZALBO PROCESO:SRSE-CCC-CP-2024-0008</t>
  </si>
  <si>
    <t>CONTRATACION DE SERVICIOS DE ALQUILER DE IMPRESORAS PARA EL SNS PROCESO:SNS-CCC-CP-2025-0002</t>
  </si>
  <si>
    <t>FELIPE ARTURO ACOSTA HERASME</t>
  </si>
  <si>
    <t>PAGO NOTARIAL</t>
  </si>
  <si>
    <t>B1500000491</t>
  </si>
  <si>
    <t>B1500000486</t>
  </si>
  <si>
    <t>B1500000198</t>
  </si>
  <si>
    <t>B1500000199</t>
  </si>
  <si>
    <t>B1500000958</t>
  </si>
  <si>
    <t>B1500000070</t>
  </si>
  <si>
    <t>THE OFFICE WAREHOUSE DOMINICANA, SRL</t>
  </si>
  <si>
    <t>B1500000018</t>
  </si>
  <si>
    <t>SIMON AGUSTIN TORRES AMADOR</t>
  </si>
  <si>
    <t>CUBICACION NO.04 Y FINAL POR REPARACION DE TECHOS, PINTURA EN GENERAL PROCESO: SNS-MAE-PEUR-2020-0005</t>
  </si>
  <si>
    <t>B1500000142</t>
  </si>
  <si>
    <t>ARACELIS JOSEFINA MARCANO DEL ROSARIO</t>
  </si>
  <si>
    <t>CONTRATACION SERVICIOS DE HOSPEDAJE Y SALONES DE EVENTOS PARA EL SNS Y PROGRAMA 43 PROCESO.SNS-CCC-LPN-2024-0023</t>
  </si>
  <si>
    <t>B1500000219</t>
  </si>
  <si>
    <t>INGENIERIA ELECTROMECANICA Y CONSTRUCCIONES DINGECON, SRL</t>
  </si>
  <si>
    <t>GRUPO HYL, SA</t>
  </si>
  <si>
    <t>DISTRIBUIDORES INTERNACIONAL DE PETROLEO, S. A.</t>
  </si>
  <si>
    <t>SUMINISTRO E INSTALACION DE EQUIPOS MEDICOS PARA  PROGRAMA DE SALUD ESCOLAR No. 46,   PROCESO: SNS-CCC-CP-2025-0014</t>
  </si>
  <si>
    <t>ADQUISICION DE EQUIPOS INFORMATICOS PARA SER UTILIZADOS EN EL PROGRAMA 41 DE TUBERCULOSIS DEL SNS (RESTANTE DE LA FACTURA)</t>
  </si>
  <si>
    <t>B1500000243</t>
  </si>
  <si>
    <t>TURENLACES DEL CARIBE, SRL</t>
  </si>
  <si>
    <t>PARTICIPACION DE COLABORADORES EN EL XV SEMINARIO LATINOAMERICANO SOBRE GESTION DE TESORERIA PUBLICA</t>
  </si>
  <si>
    <t>B1500000877</t>
  </si>
  <si>
    <t>B1500000878</t>
  </si>
  <si>
    <t>B1500000880</t>
  </si>
  <si>
    <t>B1500000881</t>
  </si>
  <si>
    <t>B1500000882</t>
  </si>
  <si>
    <t>CONSTRUCTORA INDECOM, SRL</t>
  </si>
  <si>
    <t>CUBICACION NO.3 AMPLIACION Y READECUACION DE AREA DE EMERGENCIA, HOSPITAL DR. ARISTIDES DIALLO Y HOSPITAL DR. LUIS NAPOLEON BERAS, PROCESO: SNS-CCC-LPN-2021-0014</t>
  </si>
  <si>
    <t>B15000000003</t>
  </si>
  <si>
    <t>CONSORCIO CIMAC</t>
  </si>
  <si>
    <t>PAGO POR DIALISIS PERITONAL, CORRESPONDIENTE AL MES DE JULIO 2025</t>
  </si>
  <si>
    <t>E450000001630</t>
  </si>
  <si>
    <t>SUMINISTRO ENTERAL Y PARENTAL DEL PROGRAMA DE NUTRICION DEL 15 AL 21 DE SEPTIEMBRE 2025, PROCESO:SNS-CCC-PEEX-2025-0002</t>
  </si>
  <si>
    <t>E450000001693</t>
  </si>
  <si>
    <t xml:space="preserve">B1500000021 </t>
  </si>
  <si>
    <t>ALQUILER POR ESPACIO QUE OCUPA LA DIRECCION ATENCION CIUDADANA, CORRESPONDIENTE AL MES DE OCTUBRE 2025</t>
  </si>
  <si>
    <t>ACTA DE COMPROBACION NOTARIAL DEL PROCESO DE COMPARACION DE PRECIOS (SOBRE A),  PARA LA ADQUISICION DE PAPELERIA PARA LA DIRECCION DE COMUNICACIONES PROCESO.SNS-CCC-CP-2025-0027</t>
  </si>
  <si>
    <t>B1500000104</t>
  </si>
  <si>
    <t>Pago por Servicio de Transporte para el Personal de Enfermería de los establecimientos de la Red Pública del Servicio Nacional de Salud. SNS-CCCLPN-2023-0019.</t>
  </si>
  <si>
    <t>CUBICACION  POR IMPERMEABILIZACION DE TECHOS EN CENTROS DE SALUD A NIVEL NACIONAL, PROCESO: SNS-CCC-LPN-2024-0003</t>
  </si>
  <si>
    <t>TECNOLOGIA PARA LA CONSTRUCCION Y MANTENIMIENTO, SRL</t>
  </si>
  <si>
    <t>CUBICACION NO. 5 Y FINAL REPARACION DE TECHOS, HOSPITAL MUNICIPAL, EL FACTOR PROVINCIA MARIA TRINIDAD SANCHEZ PROCESO: SNS-MAE-PEUR-2020-0005</t>
  </si>
  <si>
    <t>APERTURA DE SOBRE A Y B SUMINISTRO E INSTALACION DE DESFRIBILADOR EN EL HOSPITAL TRAUMATOLOGICO 19 MARZO TAIWAN PARA EL SNS. PROCESO: SNS-CCC-CP-2025-0011</t>
  </si>
  <si>
    <t>No.</t>
  </si>
  <si>
    <t>MONTO FACTURA RD$</t>
  </si>
  <si>
    <t>Licda. Altagracia Peña</t>
  </si>
  <si>
    <t>Encargada Dpto. de Contabilidad</t>
  </si>
  <si>
    <t>FACTURA O COMPROBANTE</t>
  </si>
  <si>
    <t>MONTO PAGADO RD$</t>
  </si>
  <si>
    <t>MONTO PENDIENTE RD$</t>
  </si>
  <si>
    <t xml:space="preserve">FECHA  FIN DE FACTURA </t>
  </si>
  <si>
    <t>ESTADO</t>
  </si>
  <si>
    <t>Incompleto</t>
  </si>
  <si>
    <t>Completado</t>
  </si>
  <si>
    <t>PAGO SERVICIO DE NOTARIZACION</t>
  </si>
  <si>
    <t>DISLA URIBE KONCEPTO, SRL</t>
  </si>
  <si>
    <t>CONSORCIO DE COSNTRUCCION ESPECIALIZADO DOMINICANO (CCED)</t>
  </si>
  <si>
    <t>GRUPO VIAMAR, S. A.</t>
  </si>
  <si>
    <t>PROMUNIKA, SRL</t>
  </si>
  <si>
    <t>SALUD A TU ALCANCE, SRL</t>
  </si>
  <si>
    <t>TURINTER, SRL</t>
  </si>
  <si>
    <t>VARA GROUP, SRL</t>
  </si>
  <si>
    <t>Total A FUEGO LENTO, SRL</t>
  </si>
  <si>
    <t>Total AB &amp; CO ARIZA BATLLE</t>
  </si>
  <si>
    <t>Total ACTIVIDADES CAOMA, SRL</t>
  </si>
  <si>
    <t>Total AGENCIA DE VIAJE MILENA TOURS, SRL</t>
  </si>
  <si>
    <t>Total AIDA DEL CARMEN HERNANDEZ GLOSS</t>
  </si>
  <si>
    <t>Total ARACELIS JOSEFINA MARCANO DEL ROSARIO</t>
  </si>
  <si>
    <t>Total BIO NUCLEAR, S. A.</t>
  </si>
  <si>
    <t>Total BRIBAE DOMINCANA, SRL</t>
  </si>
  <si>
    <t>Total BURDIEZ Y COMPAÑÍA, SRL</t>
  </si>
  <si>
    <t>Total CAMILO J. HURTADO C, INGENIEROS ASOC., SRL</t>
  </si>
  <si>
    <t>Total CECOMSA, SRL</t>
  </si>
  <si>
    <t>Total CONSORCIO CIMAC</t>
  </si>
  <si>
    <t>Total CONSORCIO DE COSNTRUCCION ESPECIALIZADO DOMINICANO (CCED)</t>
  </si>
  <si>
    <t>Total CONSTRUCTOLEN, SRL</t>
  </si>
  <si>
    <t>Total CONSTRUCTORA E INGENIERIA RISS, SRL</t>
  </si>
  <si>
    <t>Total CONSTRUCTORA INDECOM, SRL</t>
  </si>
  <si>
    <t>Total CORPOREA RD, SRL</t>
  </si>
  <si>
    <t>Total DI PRINT R&amp;F, SRL</t>
  </si>
  <si>
    <t>Total DISLA URIBE KONCEPTO, SRL</t>
  </si>
  <si>
    <t>Total DISTRIBUIDORES INTERNACIONAL DE PETROLEO, S. A.</t>
  </si>
  <si>
    <t>Total DULCE MARIA ULERIO DE ALVAREZ</t>
  </si>
  <si>
    <t>Total E&amp;R FUMIPLAG PEST CONTROL, SRL</t>
  </si>
  <si>
    <t>Total EDITORA DEL CARIBE, S.A</t>
  </si>
  <si>
    <t>Total ELECTRO SERVICIOS REYES, SRL</t>
  </si>
  <si>
    <t>Total ELECTROMEDICA, S. A.</t>
  </si>
  <si>
    <t>Total FELIPE ARTURO ACOSTA HERASME</t>
  </si>
  <si>
    <t>Total FIRST MEDICAL DEPOT BY GUZMAN, SRL</t>
  </si>
  <si>
    <t>Total GROUP Z HEALTHCARE PRODUCTS DOMINICANA, SRL</t>
  </si>
  <si>
    <t>Total GRUPO BAKEP, SRL</t>
  </si>
  <si>
    <t>Total GRUPO HYL, SA</t>
  </si>
  <si>
    <t>Total GRUPO JLM, SRL</t>
  </si>
  <si>
    <t>Total GRUPO VIAMAR, S. A.</t>
  </si>
  <si>
    <t>Total HOSPIFAR, SRL</t>
  </si>
  <si>
    <t>Total INGENIERIA ELECTROMECANICA Y CONSTRUCCIONES DINGECON, SRL</t>
  </si>
  <si>
    <t>Total INVERSIONES CARBONIA SRL</t>
  </si>
  <si>
    <t>Total JCMV DESPACHO LEGAL, SRL</t>
  </si>
  <si>
    <t>Total JOSE PIO SANTANA HERRERA</t>
  </si>
  <si>
    <t>Total JULIA JOSEFINA SANTANA ACOSTA DE BENCOSME</t>
  </si>
  <si>
    <t>Total LANNY RENT A CAR, SRL</t>
  </si>
  <si>
    <t>Total LEIDA VIRGINIIA DEL CORAZON DE JESUS CORDOVA MACARRULLA</t>
  </si>
  <si>
    <t>Total LUCIA JOSEFINA COLLADO FAMILIA</t>
  </si>
  <si>
    <t>Total LUISA MARILYN RAMIREZ</t>
  </si>
  <si>
    <t>Total LUZ DEL ALBA ESPINOSA FELIZ</t>
  </si>
  <si>
    <t>Total MACROTECH FARMACEUTICA, SRL</t>
  </si>
  <si>
    <t>Total MAYRA MERCEDES DEL VILLAR GLAS</t>
  </si>
  <si>
    <t>Total MUEBLES Y EQUIPOS PARA OFICINA LEON GONZALEZ, SRL</t>
  </si>
  <si>
    <t>Total MUÑOZ CONCEPTO MOBILIARIO, SRL</t>
  </si>
  <si>
    <t>Total OFICINA GUBERNAMENTAL DE TECNOLOGIAS DE LA INFORMACION Y COMUNICACIÓN (OGTIC)</t>
  </si>
  <si>
    <t>Total PROMUNIKA, SRL</t>
  </si>
  <si>
    <t>Total RTVD/CORPORACION ESTATAL DE RADIO Y TELEVISION (CERTV)</t>
  </si>
  <si>
    <t>Total SALUD A TU ALCANCE, SRL</t>
  </si>
  <si>
    <t>Total SEGURO RESERVAS</t>
  </si>
  <si>
    <t>Total SERVICIOS MULTIPLES &amp; DE INVERSION BAMDERLAM, SRL</t>
  </si>
  <si>
    <t>Total SIGMA PETROLEUM CORP, SAS</t>
  </si>
  <si>
    <t>Total SIMBEL, SRL</t>
  </si>
  <si>
    <t>Total SIMON AGUSTIN TORRES AMADOR</t>
  </si>
  <si>
    <t>Total SKETCHPROM, SRL</t>
  </si>
  <si>
    <t>Total TECNOFIJACIONES DE DOMINICANA, SRL (TEC INDUSTRIAL)</t>
  </si>
  <si>
    <t>Total TECNOLOGIA PARA LA CONSTRUCCION Y MANTENIMIENTO, SRL</t>
  </si>
  <si>
    <t>Total THE OFFICE WAREHOUSE DOMINICANA, SRL</t>
  </si>
  <si>
    <t>Total TONER DEPOT MULTISERVICIOS EORG, SRL</t>
  </si>
  <si>
    <t>Total TURENLACES DEL CARIBE, SRL</t>
  </si>
  <si>
    <t>Total TURINTER, SRL</t>
  </si>
  <si>
    <t>Total TYPON SOLUCIONES TYS, SRL</t>
  </si>
  <si>
    <t>Total UNIQUE REPRESENTACIONES, SRL</t>
  </si>
  <si>
    <t>Total UXMAL COMERCIAL, SRL</t>
  </si>
  <si>
    <t>Total VAICORPORATION, SRL</t>
  </si>
  <si>
    <t>Total VARA GROUP, SRL</t>
  </si>
  <si>
    <t>Total VERAS AGRAMONTE INVESTMENTS, SRL</t>
  </si>
  <si>
    <t>RELACION DE FACTURAS PAGADAS DEL 01 AL 31 DE COTUBRE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</si>
</sst>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dd/mm/yyyy;@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333333"/>
      <name val="Times New Roman"/>
      <family val="1"/>
    </font>
    <font>
      <b/>
      <sz val="12"/>
      <color theme="1"/>
      <name val="Times New Roman"/>
      <family val="1"/>
    </font>
    <font>
      <sz val="9"/>
      <color indexed="81"/>
      <name val="Tahoma"/>
      <charset val="1"/>
    </font>
    <font>
      <b/>
      <sz val="10"/>
      <color rgb="FF333333"/>
      <name val="Times New Roman"/>
      <family val="1"/>
    </font>
    <font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3">
    <xf numFmtId="0" fontId="0" fillId="0" borderId="0" xfId="0"/>
    <xf numFmtId="1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166" fontId="2" fillId="2" borderId="0" xfId="2" applyFont="1" applyFill="1" applyAlignment="1">
      <alignment horizontal="center" wrapText="1"/>
    </xf>
    <xf numFmtId="166" fontId="2" fillId="2" borderId="0" xfId="0" applyNumberFormat="1" applyFont="1" applyFill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66" fontId="5" fillId="2" borderId="1" xfId="2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67" fontId="5" fillId="2" borderId="1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5" fillId="2" borderId="1" xfId="1" applyNumberFormat="1" applyFont="1" applyFill="1" applyBorder="1" applyAlignment="1">
      <alignment horizontal="center" vertical="center" wrapText="1"/>
    </xf>
    <xf numFmtId="43" fontId="4" fillId="2" borderId="1" xfId="3" applyFont="1" applyFill="1" applyBorder="1" applyAlignment="1">
      <alignment horizontal="center" vertical="center"/>
    </xf>
    <xf numFmtId="43" fontId="4" fillId="2" borderId="1" xfId="3" applyFont="1" applyFill="1" applyBorder="1" applyAlignment="1">
      <alignment horizontal="center" vertical="center" wrapText="1"/>
    </xf>
    <xf numFmtId="14" fontId="2" fillId="2" borderId="0" xfId="0" applyNumberFormat="1" applyFont="1" applyFill="1" applyAlignment="1">
      <alignment horizontal="right" wrapText="1"/>
    </xf>
    <xf numFmtId="14" fontId="4" fillId="0" borderId="0" xfId="0" applyNumberFormat="1" applyFont="1" applyAlignment="1">
      <alignment horizontal="right"/>
    </xf>
    <xf numFmtId="43" fontId="5" fillId="2" borderId="1" xfId="3" applyFont="1" applyFill="1" applyBorder="1" applyAlignment="1">
      <alignment horizontal="center" vertical="center" wrapText="1"/>
    </xf>
    <xf numFmtId="43" fontId="2" fillId="2" borderId="1" xfId="3" applyFont="1" applyFill="1" applyBorder="1" applyAlignment="1">
      <alignment horizontal="center" vertical="center"/>
    </xf>
    <xf numFmtId="43" fontId="6" fillId="2" borderId="1" xfId="3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3" fontId="4" fillId="2" borderId="3" xfId="3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14" fontId="3" fillId="3" borderId="15" xfId="0" applyNumberFormat="1" applyFont="1" applyFill="1" applyBorder="1" applyAlignment="1">
      <alignment horizontal="center" vertical="center" wrapText="1"/>
    </xf>
    <xf numFmtId="166" fontId="3" fillId="3" borderId="15" xfId="2" applyFont="1" applyFill="1" applyBorder="1" applyAlignment="1">
      <alignment horizontal="center" vertical="center" wrapText="1"/>
    </xf>
    <xf numFmtId="166" fontId="2" fillId="3" borderId="15" xfId="2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" fontId="4" fillId="2" borderId="11" xfId="2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43" fontId="5" fillId="2" borderId="3" xfId="3" applyFont="1" applyFill="1" applyBorder="1" applyAlignment="1">
      <alignment horizontal="center" vertical="center" wrapText="1"/>
    </xf>
    <xf numFmtId="43" fontId="4" fillId="2" borderId="3" xfId="3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 wrapText="1"/>
    </xf>
    <xf numFmtId="43" fontId="4" fillId="2" borderId="2" xfId="3" applyFont="1" applyFill="1" applyBorder="1" applyAlignment="1">
      <alignment horizontal="center" vertical="center" wrapText="1"/>
    </xf>
    <xf numFmtId="43" fontId="4" fillId="2" borderId="2" xfId="3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3" fontId="2" fillId="2" borderId="1" xfId="3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43" fontId="2" fillId="3" borderId="1" xfId="3" applyFont="1" applyFill="1" applyBorder="1" applyAlignment="1">
      <alignment horizontal="center" vertical="center" wrapText="1"/>
    </xf>
    <xf numFmtId="43" fontId="2" fillId="3" borderId="1" xfId="3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43" fontId="3" fillId="3" borderId="1" xfId="3" applyFont="1" applyFill="1" applyBorder="1" applyAlignment="1">
      <alignment horizontal="center" vertical="center" wrapText="1"/>
    </xf>
    <xf numFmtId="43" fontId="9" fillId="3" borderId="1" xfId="3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43" fontId="2" fillId="3" borderId="2" xfId="3" applyFont="1" applyFill="1" applyBorder="1" applyAlignment="1">
      <alignment horizontal="center" vertical="center" wrapText="1"/>
    </xf>
    <xf numFmtId="43" fontId="2" fillId="3" borderId="2" xfId="3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43" fontId="2" fillId="3" borderId="9" xfId="3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10" fillId="0" borderId="0" xfId="0" applyFont="1"/>
    <xf numFmtId="0" fontId="2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</cellXfs>
  <cellStyles count="4">
    <cellStyle name="Millares" xfId="3" builtinId="3"/>
    <cellStyle name="Millares 2" xfId="2" xr:uid="{E2B32687-C160-4832-AAED-7AD546D8FD73}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165100</xdr:rowOff>
    </xdr:from>
    <xdr:ext cx="1905000" cy="600076"/>
    <xdr:pic>
      <xdr:nvPicPr>
        <xdr:cNvPr id="2" name="Imagen 1">
          <a:extLst>
            <a:ext uri="{FF2B5EF4-FFF2-40B4-BE49-F238E27FC236}">
              <a16:creationId xmlns:a16="http://schemas.microsoft.com/office/drawing/2014/main" id="{2704310B-4B9B-4B04-A146-62E15B1F39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65100"/>
          <a:ext cx="1905000" cy="600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nnielise Altagracia Perez Almonte" id="{E78A37B0-B9C6-494E-A4DC-BB09F6E1CBEF}" userId="S::anperez@sns.gob.do::5d8c47df-fea3-4517-b3ed-efe758cc6f12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58" dT="2025-10-14T14:39:01.53" personId="{E78A37B0-B9C6-494E-A4DC-BB09F6E1CBEF}" id="{AD893945-BB3B-4C75-849F-B2DBE9408558}">
    <text>FACTURA ANULADA Y SUSTITUIDA POR LA B1500000133 D/F 21/08/2025</text>
  </threadedComment>
  <threadedComment ref="F258" dT="2025-10-01T15:57:15.53" personId="{E78A37B0-B9C6-494E-A4DC-BB09F6E1CBEF}" id="{E6FE02B7-F8CC-47D1-B586-5A10A99D4E81}">
    <text>MONTO TOTAL FACTURA US$2,170.00 CAMBIADO A UNA TASA DE RD$62.54 POR US$1.00 TASA BANCO CENTRAL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A0381-368F-4903-A14E-FAF076A5461C}">
  <dimension ref="A1:J282"/>
  <sheetViews>
    <sheetView tabSelected="1" topLeftCell="A267" zoomScaleNormal="100" workbookViewId="0">
      <selection activeCell="D276" sqref="D275:D276"/>
    </sheetView>
  </sheetViews>
  <sheetFormatPr baseColWidth="10" defaultRowHeight="15" x14ac:dyDescent="0.25"/>
  <cols>
    <col min="1" max="1" width="3.7109375" style="7" bestFit="1" customWidth="1"/>
    <col min="2" max="2" width="15.28515625" style="7" bestFit="1" customWidth="1"/>
    <col min="3" max="3" width="10.140625" style="7" bestFit="1" customWidth="1"/>
    <col min="4" max="4" width="38.7109375" style="7" customWidth="1"/>
    <col min="5" max="5" width="59.28515625" style="7" customWidth="1"/>
    <col min="6" max="6" width="14.42578125" style="7" bestFit="1" customWidth="1"/>
    <col min="7" max="7" width="14.28515625" style="7" bestFit="1" customWidth="1"/>
    <col min="8" max="8" width="13.5703125" style="7" customWidth="1"/>
    <col min="9" max="9" width="12.7109375" style="29" bestFit="1" customWidth="1"/>
    <col min="10" max="10" width="10.140625" style="7" bestFit="1" customWidth="1"/>
  </cols>
  <sheetData>
    <row r="1" spans="1:10" x14ac:dyDescent="0.25">
      <c r="A1" s="1"/>
      <c r="B1" s="2"/>
      <c r="C1" s="2"/>
      <c r="D1" s="2"/>
      <c r="E1" s="3"/>
      <c r="F1" s="4"/>
      <c r="G1" s="3"/>
      <c r="H1" s="3"/>
      <c r="I1" s="28"/>
      <c r="J1" s="3"/>
    </row>
    <row r="2" spans="1:10" x14ac:dyDescent="0.25">
      <c r="A2" s="1"/>
      <c r="B2" s="2"/>
      <c r="C2" s="2"/>
      <c r="D2" s="2"/>
      <c r="E2" s="3"/>
      <c r="F2" s="4"/>
      <c r="G2" s="3"/>
      <c r="H2" s="3"/>
      <c r="I2" s="28"/>
      <c r="J2" s="3"/>
    </row>
    <row r="3" spans="1:10" x14ac:dyDescent="0.25">
      <c r="A3" s="1"/>
      <c r="B3" s="2"/>
      <c r="C3" s="2"/>
      <c r="D3" s="2"/>
      <c r="E3" s="3"/>
      <c r="F3" s="4"/>
      <c r="G3" s="3"/>
      <c r="H3" s="5"/>
      <c r="I3" s="28"/>
      <c r="J3" s="3"/>
    </row>
    <row r="4" spans="1:10" ht="15.75" thickBot="1" x14ac:dyDescent="0.3">
      <c r="A4" s="1"/>
      <c r="B4" s="2"/>
      <c r="C4" s="2"/>
      <c r="D4" s="2"/>
      <c r="E4" s="3"/>
      <c r="F4" s="4"/>
      <c r="G4" s="3"/>
      <c r="H4" s="3"/>
      <c r="I4" s="28"/>
      <c r="J4" s="3"/>
    </row>
    <row r="5" spans="1:10" s="78" customFormat="1" ht="16.5" thickBot="1" x14ac:dyDescent="0.3">
      <c r="A5" s="75" t="s">
        <v>445</v>
      </c>
      <c r="B5" s="76"/>
      <c r="C5" s="76"/>
      <c r="D5" s="76"/>
      <c r="E5" s="76"/>
      <c r="F5" s="76"/>
      <c r="G5" s="76"/>
      <c r="H5" s="76"/>
      <c r="I5" s="76"/>
      <c r="J5" s="77"/>
    </row>
    <row r="6" spans="1:10" ht="46.5" customHeight="1" thickBot="1" x14ac:dyDescent="0.3">
      <c r="A6" s="36" t="s">
        <v>357</v>
      </c>
      <c r="B6" s="37" t="s">
        <v>361</v>
      </c>
      <c r="C6" s="38" t="s">
        <v>0</v>
      </c>
      <c r="D6" s="39" t="s">
        <v>1</v>
      </c>
      <c r="E6" s="37" t="s">
        <v>2</v>
      </c>
      <c r="F6" s="39" t="s">
        <v>358</v>
      </c>
      <c r="G6" s="39" t="s">
        <v>362</v>
      </c>
      <c r="H6" s="39" t="s">
        <v>363</v>
      </c>
      <c r="I6" s="40" t="s">
        <v>364</v>
      </c>
      <c r="J6" s="41" t="s">
        <v>365</v>
      </c>
    </row>
    <row r="7" spans="1:10" ht="50.1" customHeight="1" x14ac:dyDescent="0.25">
      <c r="A7" s="42">
        <v>1</v>
      </c>
      <c r="B7" s="47" t="s">
        <v>135</v>
      </c>
      <c r="C7" s="48">
        <v>44893</v>
      </c>
      <c r="D7" s="47" t="s">
        <v>136</v>
      </c>
      <c r="E7" s="47" t="s">
        <v>137</v>
      </c>
      <c r="F7" s="49">
        <v>31860</v>
      </c>
      <c r="G7" s="50">
        <f>+F7</f>
        <v>31860</v>
      </c>
      <c r="H7" s="35">
        <f>+F7-G7</f>
        <v>0</v>
      </c>
      <c r="I7" s="11" t="s">
        <v>88</v>
      </c>
      <c r="J7" s="43" t="s">
        <v>367</v>
      </c>
    </row>
    <row r="8" spans="1:10" ht="50.1" customHeight="1" x14ac:dyDescent="0.25">
      <c r="A8" s="42">
        <v>2</v>
      </c>
      <c r="B8" s="6" t="s">
        <v>138</v>
      </c>
      <c r="C8" s="17">
        <v>44893</v>
      </c>
      <c r="D8" s="47" t="s">
        <v>136</v>
      </c>
      <c r="E8" s="6" t="s">
        <v>139</v>
      </c>
      <c r="F8" s="30">
        <v>34220</v>
      </c>
      <c r="G8" s="26">
        <f>+F8</f>
        <v>34220</v>
      </c>
      <c r="H8" s="27">
        <f>+F8-G8</f>
        <v>0</v>
      </c>
      <c r="I8" s="8" t="s">
        <v>88</v>
      </c>
      <c r="J8" s="44" t="s">
        <v>367</v>
      </c>
    </row>
    <row r="9" spans="1:10" ht="50.1" customHeight="1" x14ac:dyDescent="0.25">
      <c r="A9" s="42">
        <v>3</v>
      </c>
      <c r="B9" s="6" t="s">
        <v>145</v>
      </c>
      <c r="C9" s="17">
        <v>44985</v>
      </c>
      <c r="D9" s="47" t="s">
        <v>136</v>
      </c>
      <c r="E9" s="6" t="s">
        <v>146</v>
      </c>
      <c r="F9" s="30">
        <v>21092.5</v>
      </c>
      <c r="G9" s="26">
        <f>+F9</f>
        <v>21092.5</v>
      </c>
      <c r="H9" s="27">
        <f>+F9-G9</f>
        <v>0</v>
      </c>
      <c r="I9" s="8" t="s">
        <v>88</v>
      </c>
      <c r="J9" s="44" t="s">
        <v>367</v>
      </c>
    </row>
    <row r="10" spans="1:10" ht="50.1" customHeight="1" x14ac:dyDescent="0.25">
      <c r="A10" s="42">
        <v>4</v>
      </c>
      <c r="B10" s="6" t="s">
        <v>147</v>
      </c>
      <c r="C10" s="17">
        <v>44985</v>
      </c>
      <c r="D10" s="47" t="s">
        <v>136</v>
      </c>
      <c r="E10" s="6" t="s">
        <v>146</v>
      </c>
      <c r="F10" s="30">
        <v>58380.5</v>
      </c>
      <c r="G10" s="26">
        <f>+F10</f>
        <v>58380.5</v>
      </c>
      <c r="H10" s="27">
        <f>+F10-G10</f>
        <v>0</v>
      </c>
      <c r="I10" s="8" t="s">
        <v>88</v>
      </c>
      <c r="J10" s="44" t="s">
        <v>367</v>
      </c>
    </row>
    <row r="11" spans="1:10" ht="50.1" customHeight="1" x14ac:dyDescent="0.25">
      <c r="A11" s="42">
        <v>5</v>
      </c>
      <c r="B11" s="6" t="s">
        <v>163</v>
      </c>
      <c r="C11" s="17">
        <v>45005</v>
      </c>
      <c r="D11" s="47" t="s">
        <v>136</v>
      </c>
      <c r="E11" s="6" t="s">
        <v>164</v>
      </c>
      <c r="F11" s="30">
        <v>25399.5</v>
      </c>
      <c r="G11" s="26">
        <f>+F11</f>
        <v>25399.5</v>
      </c>
      <c r="H11" s="27">
        <f>+F11-G11</f>
        <v>0</v>
      </c>
      <c r="I11" s="8" t="s">
        <v>88</v>
      </c>
      <c r="J11" s="44" t="s">
        <v>367</v>
      </c>
    </row>
    <row r="12" spans="1:10" ht="50.1" customHeight="1" x14ac:dyDescent="0.25">
      <c r="A12" s="42">
        <v>6</v>
      </c>
      <c r="B12" s="6" t="s">
        <v>148</v>
      </c>
      <c r="C12" s="14">
        <v>45041</v>
      </c>
      <c r="D12" s="47" t="s">
        <v>136</v>
      </c>
      <c r="E12" s="6" t="s">
        <v>137</v>
      </c>
      <c r="F12" s="30">
        <v>24780</v>
      </c>
      <c r="G12" s="26">
        <f>+F12</f>
        <v>24780</v>
      </c>
      <c r="H12" s="27">
        <f>+F12-G12</f>
        <v>0</v>
      </c>
      <c r="I12" s="8" t="s">
        <v>88</v>
      </c>
      <c r="J12" s="44" t="s">
        <v>367</v>
      </c>
    </row>
    <row r="13" spans="1:10" ht="50.1" customHeight="1" x14ac:dyDescent="0.25">
      <c r="A13" s="42">
        <v>7</v>
      </c>
      <c r="B13" s="6" t="s">
        <v>165</v>
      </c>
      <c r="C13" s="14">
        <v>45148</v>
      </c>
      <c r="D13" s="47" t="s">
        <v>136</v>
      </c>
      <c r="E13" s="6" t="s">
        <v>137</v>
      </c>
      <c r="F13" s="30">
        <v>3835</v>
      </c>
      <c r="G13" s="26">
        <f>+F13</f>
        <v>3835</v>
      </c>
      <c r="H13" s="27">
        <f>+F13-G13</f>
        <v>0</v>
      </c>
      <c r="I13" s="8" t="s">
        <v>88</v>
      </c>
      <c r="J13" s="44" t="s">
        <v>367</v>
      </c>
    </row>
    <row r="14" spans="1:10" ht="50.1" customHeight="1" x14ac:dyDescent="0.25">
      <c r="A14" s="42">
        <v>8</v>
      </c>
      <c r="B14" s="12" t="s">
        <v>172</v>
      </c>
      <c r="C14" s="13">
        <v>45903</v>
      </c>
      <c r="D14" s="47" t="s">
        <v>136</v>
      </c>
      <c r="E14" s="12" t="s">
        <v>171</v>
      </c>
      <c r="F14" s="27">
        <v>46799.51</v>
      </c>
      <c r="G14" s="26">
        <f>+F14</f>
        <v>46799.51</v>
      </c>
      <c r="H14" s="27">
        <f>+F14-G14</f>
        <v>0</v>
      </c>
      <c r="I14" s="8" t="s">
        <v>88</v>
      </c>
      <c r="J14" s="44" t="s">
        <v>367</v>
      </c>
    </row>
    <row r="15" spans="1:10" ht="50.1" customHeight="1" x14ac:dyDescent="0.25">
      <c r="A15" s="42">
        <v>9</v>
      </c>
      <c r="B15" s="12" t="s">
        <v>173</v>
      </c>
      <c r="C15" s="13">
        <v>45903</v>
      </c>
      <c r="D15" s="47" t="s">
        <v>136</v>
      </c>
      <c r="E15" s="12" t="s">
        <v>171</v>
      </c>
      <c r="F15" s="27">
        <v>46499.67</v>
      </c>
      <c r="G15" s="26">
        <f>+F15</f>
        <v>46499.67</v>
      </c>
      <c r="H15" s="27">
        <f>+F15-G15</f>
        <v>0</v>
      </c>
      <c r="I15" s="8" t="s">
        <v>88</v>
      </c>
      <c r="J15" s="44" t="s">
        <v>367</v>
      </c>
    </row>
    <row r="16" spans="1:10" ht="50.1" customHeight="1" x14ac:dyDescent="0.25">
      <c r="A16" s="42">
        <v>10</v>
      </c>
      <c r="B16" s="12" t="s">
        <v>174</v>
      </c>
      <c r="C16" s="13">
        <v>45903</v>
      </c>
      <c r="D16" s="47" t="s">
        <v>136</v>
      </c>
      <c r="E16" s="12" t="s">
        <v>171</v>
      </c>
      <c r="F16" s="27">
        <v>35099.629999999997</v>
      </c>
      <c r="G16" s="26">
        <f>+F16</f>
        <v>35099.629999999997</v>
      </c>
      <c r="H16" s="27">
        <f>+F16-G16</f>
        <v>0</v>
      </c>
      <c r="I16" s="8" t="s">
        <v>88</v>
      </c>
      <c r="J16" s="44" t="s">
        <v>367</v>
      </c>
    </row>
    <row r="17" spans="1:10" ht="39.950000000000003" customHeight="1" x14ac:dyDescent="0.25">
      <c r="A17" s="20"/>
      <c r="B17" s="12"/>
      <c r="C17" s="13"/>
      <c r="D17" s="60" t="s">
        <v>376</v>
      </c>
      <c r="E17" s="33"/>
      <c r="F17" s="61">
        <f>SUBTOTAL(9,F7:F16)</f>
        <v>327966.31</v>
      </c>
      <c r="G17" s="62">
        <f>SUBTOTAL(9,G7:G16)</f>
        <v>327966.31</v>
      </c>
      <c r="H17" s="61">
        <f>SUBTOTAL(9,H7:H16)</f>
        <v>0</v>
      </c>
      <c r="I17" s="34"/>
      <c r="J17" s="63"/>
    </row>
    <row r="18" spans="1:10" ht="50.1" customHeight="1" x14ac:dyDescent="0.25">
      <c r="A18" s="20">
        <v>11</v>
      </c>
      <c r="B18" s="6" t="s">
        <v>142</v>
      </c>
      <c r="C18" s="13">
        <v>45722</v>
      </c>
      <c r="D18" s="12" t="s">
        <v>143</v>
      </c>
      <c r="E18" s="12" t="s">
        <v>144</v>
      </c>
      <c r="F18" s="27">
        <v>751855.88</v>
      </c>
      <c r="G18" s="26">
        <f>+F18</f>
        <v>751855.88</v>
      </c>
      <c r="H18" s="27">
        <f>+F18-G18</f>
        <v>0</v>
      </c>
      <c r="I18" s="8" t="s">
        <v>88</v>
      </c>
      <c r="J18" s="44" t="s">
        <v>367</v>
      </c>
    </row>
    <row r="19" spans="1:10" ht="39.950000000000003" customHeight="1" x14ac:dyDescent="0.25">
      <c r="A19" s="20"/>
      <c r="B19" s="6"/>
      <c r="C19" s="13"/>
      <c r="D19" s="33" t="s">
        <v>377</v>
      </c>
      <c r="E19" s="33"/>
      <c r="F19" s="61">
        <f>SUBTOTAL(9,F18:F18)</f>
        <v>751855.88</v>
      </c>
      <c r="G19" s="62">
        <f>SUBTOTAL(9,G18:G18)</f>
        <v>751855.88</v>
      </c>
      <c r="H19" s="61">
        <f>SUBTOTAL(9,H18:H18)</f>
        <v>0</v>
      </c>
      <c r="I19" s="34"/>
      <c r="J19" s="63"/>
    </row>
    <row r="20" spans="1:10" ht="50.1" customHeight="1" x14ac:dyDescent="0.25">
      <c r="A20" s="20">
        <v>12</v>
      </c>
      <c r="B20" s="15" t="s">
        <v>160</v>
      </c>
      <c r="C20" s="25">
        <v>45587</v>
      </c>
      <c r="D20" s="6" t="s">
        <v>161</v>
      </c>
      <c r="E20" s="6" t="s">
        <v>162</v>
      </c>
      <c r="F20" s="30">
        <v>1438420</v>
      </c>
      <c r="G20" s="26">
        <f>+F20</f>
        <v>1438420</v>
      </c>
      <c r="H20" s="27">
        <f>+F20-G20</f>
        <v>0</v>
      </c>
      <c r="I20" s="8" t="s">
        <v>88</v>
      </c>
      <c r="J20" s="44" t="s">
        <v>367</v>
      </c>
    </row>
    <row r="21" spans="1:10" ht="50.1" customHeight="1" x14ac:dyDescent="0.25">
      <c r="A21" s="20">
        <v>13</v>
      </c>
      <c r="B21" s="12" t="s">
        <v>166</v>
      </c>
      <c r="C21" s="13">
        <v>45902</v>
      </c>
      <c r="D21" s="6" t="s">
        <v>161</v>
      </c>
      <c r="E21" s="12" t="s">
        <v>167</v>
      </c>
      <c r="F21" s="27">
        <v>10003922</v>
      </c>
      <c r="G21" s="26">
        <f>+F21</f>
        <v>10003922</v>
      </c>
      <c r="H21" s="27">
        <f>+F21-G21</f>
        <v>0</v>
      </c>
      <c r="I21" s="8" t="s">
        <v>88</v>
      </c>
      <c r="J21" s="44" t="s">
        <v>367</v>
      </c>
    </row>
    <row r="22" spans="1:10" ht="39.950000000000003" customHeight="1" x14ac:dyDescent="0.25">
      <c r="A22" s="20"/>
      <c r="B22" s="12"/>
      <c r="C22" s="13"/>
      <c r="D22" s="64" t="s">
        <v>378</v>
      </c>
      <c r="E22" s="33"/>
      <c r="F22" s="61">
        <f>SUBTOTAL(9,F20:F21)</f>
        <v>11442342</v>
      </c>
      <c r="G22" s="62">
        <f>SUBTOTAL(9,G20:G21)</f>
        <v>11442342</v>
      </c>
      <c r="H22" s="61">
        <f>SUBTOTAL(9,H20:H21)</f>
        <v>0</v>
      </c>
      <c r="I22" s="34"/>
      <c r="J22" s="63"/>
    </row>
    <row r="23" spans="1:10" ht="50.1" customHeight="1" x14ac:dyDescent="0.25">
      <c r="A23" s="21">
        <v>14</v>
      </c>
      <c r="B23" s="12" t="s">
        <v>92</v>
      </c>
      <c r="C23" s="13">
        <v>45754</v>
      </c>
      <c r="D23" s="12" t="s">
        <v>6</v>
      </c>
      <c r="E23" s="12" t="s">
        <v>7</v>
      </c>
      <c r="F23" s="27">
        <v>360525.97</v>
      </c>
      <c r="G23" s="26">
        <f>+F23</f>
        <v>360525.97</v>
      </c>
      <c r="H23" s="27">
        <f>+F23-G23</f>
        <v>0</v>
      </c>
      <c r="I23" s="8" t="s">
        <v>88</v>
      </c>
      <c r="J23" s="44" t="s">
        <v>367</v>
      </c>
    </row>
    <row r="24" spans="1:10" ht="50.1" customHeight="1" x14ac:dyDescent="0.25">
      <c r="A24" s="21">
        <v>15</v>
      </c>
      <c r="B24" s="6" t="s">
        <v>189</v>
      </c>
      <c r="C24" s="13">
        <v>45777</v>
      </c>
      <c r="D24" s="12" t="s">
        <v>6</v>
      </c>
      <c r="E24" s="12" t="s">
        <v>190</v>
      </c>
      <c r="F24" s="27">
        <v>20999.279999999999</v>
      </c>
      <c r="G24" s="26">
        <f>+F24</f>
        <v>20999.279999999999</v>
      </c>
      <c r="H24" s="27">
        <f>+F24-G24</f>
        <v>0</v>
      </c>
      <c r="I24" s="8" t="s">
        <v>88</v>
      </c>
      <c r="J24" s="44" t="s">
        <v>367</v>
      </c>
    </row>
    <row r="25" spans="1:10" ht="50.1" customHeight="1" x14ac:dyDescent="0.25">
      <c r="A25" s="20">
        <v>16</v>
      </c>
      <c r="B25" s="12" t="s">
        <v>191</v>
      </c>
      <c r="C25" s="13">
        <v>45821</v>
      </c>
      <c r="D25" s="12" t="s">
        <v>6</v>
      </c>
      <c r="E25" s="12" t="s">
        <v>190</v>
      </c>
      <c r="F25" s="27">
        <v>13919.98</v>
      </c>
      <c r="G25" s="26">
        <f>+F25</f>
        <v>13919.98</v>
      </c>
      <c r="H25" s="27">
        <f>+F25-G25</f>
        <v>0</v>
      </c>
      <c r="I25" s="8" t="s">
        <v>88</v>
      </c>
      <c r="J25" s="44" t="s">
        <v>367</v>
      </c>
    </row>
    <row r="26" spans="1:10" ht="50.1" customHeight="1" x14ac:dyDescent="0.25">
      <c r="A26" s="20">
        <v>17</v>
      </c>
      <c r="B26" s="12" t="s">
        <v>192</v>
      </c>
      <c r="C26" s="13">
        <v>45821</v>
      </c>
      <c r="D26" s="12" t="s">
        <v>6</v>
      </c>
      <c r="E26" s="12" t="s">
        <v>190</v>
      </c>
      <c r="F26" s="27">
        <v>57247.7</v>
      </c>
      <c r="G26" s="26">
        <f>+F26</f>
        <v>57247.7</v>
      </c>
      <c r="H26" s="27">
        <f>+F26-G26</f>
        <v>0</v>
      </c>
      <c r="I26" s="8" t="s">
        <v>88</v>
      </c>
      <c r="J26" s="44" t="s">
        <v>367</v>
      </c>
    </row>
    <row r="27" spans="1:10" ht="50.1" customHeight="1" x14ac:dyDescent="0.25">
      <c r="A27" s="21">
        <v>18</v>
      </c>
      <c r="B27" s="12" t="s">
        <v>193</v>
      </c>
      <c r="C27" s="13">
        <v>45824</v>
      </c>
      <c r="D27" s="12" t="s">
        <v>6</v>
      </c>
      <c r="E27" s="12" t="s">
        <v>190</v>
      </c>
      <c r="F27" s="27">
        <v>398327.72</v>
      </c>
      <c r="G27" s="26">
        <f>+F27</f>
        <v>398327.72</v>
      </c>
      <c r="H27" s="27">
        <f>+F27-G27</f>
        <v>0</v>
      </c>
      <c r="I27" s="8" t="s">
        <v>88</v>
      </c>
      <c r="J27" s="44" t="s">
        <v>367</v>
      </c>
    </row>
    <row r="28" spans="1:10" ht="50.1" customHeight="1" x14ac:dyDescent="0.25">
      <c r="A28" s="20">
        <v>19</v>
      </c>
      <c r="B28" s="12" t="s">
        <v>194</v>
      </c>
      <c r="C28" s="13">
        <v>45831</v>
      </c>
      <c r="D28" s="12" t="s">
        <v>6</v>
      </c>
      <c r="E28" s="12" t="s">
        <v>190</v>
      </c>
      <c r="F28" s="27">
        <v>542695.64</v>
      </c>
      <c r="G28" s="26">
        <f>+F28</f>
        <v>542695.64</v>
      </c>
      <c r="H28" s="27">
        <f>+F28-G28</f>
        <v>0</v>
      </c>
      <c r="I28" s="8" t="s">
        <v>88</v>
      </c>
      <c r="J28" s="44" t="s">
        <v>367</v>
      </c>
    </row>
    <row r="29" spans="1:10" ht="50.1" customHeight="1" x14ac:dyDescent="0.25">
      <c r="A29" s="21">
        <v>20</v>
      </c>
      <c r="B29" s="12" t="s">
        <v>195</v>
      </c>
      <c r="C29" s="13">
        <v>45832</v>
      </c>
      <c r="D29" s="12" t="s">
        <v>6</v>
      </c>
      <c r="E29" s="12" t="s">
        <v>190</v>
      </c>
      <c r="F29" s="27">
        <v>234275.85</v>
      </c>
      <c r="G29" s="26">
        <f>+F29</f>
        <v>234275.85</v>
      </c>
      <c r="H29" s="27">
        <f>+F29-G29</f>
        <v>0</v>
      </c>
      <c r="I29" s="8" t="s">
        <v>88</v>
      </c>
      <c r="J29" s="44" t="s">
        <v>367</v>
      </c>
    </row>
    <row r="30" spans="1:10" ht="50.1" customHeight="1" x14ac:dyDescent="0.25">
      <c r="A30" s="20">
        <v>21</v>
      </c>
      <c r="B30" s="12" t="s">
        <v>196</v>
      </c>
      <c r="C30" s="14">
        <v>45835</v>
      </c>
      <c r="D30" s="12" t="s">
        <v>6</v>
      </c>
      <c r="E30" s="6" t="s">
        <v>190</v>
      </c>
      <c r="F30" s="30">
        <v>11564</v>
      </c>
      <c r="G30" s="26">
        <f>+F30</f>
        <v>11564</v>
      </c>
      <c r="H30" s="27">
        <f>+F30-G30</f>
        <v>0</v>
      </c>
      <c r="I30" s="8" t="s">
        <v>88</v>
      </c>
      <c r="J30" s="44" t="s">
        <v>367</v>
      </c>
    </row>
    <row r="31" spans="1:10" ht="50.1" customHeight="1" x14ac:dyDescent="0.25">
      <c r="A31" s="21">
        <v>22</v>
      </c>
      <c r="B31" s="12" t="s">
        <v>197</v>
      </c>
      <c r="C31" s="13">
        <v>45835</v>
      </c>
      <c r="D31" s="12" t="s">
        <v>6</v>
      </c>
      <c r="E31" s="6" t="s">
        <v>190</v>
      </c>
      <c r="F31" s="27">
        <v>109579.59</v>
      </c>
      <c r="G31" s="26">
        <f>+F31</f>
        <v>109579.59</v>
      </c>
      <c r="H31" s="27">
        <f>+F31-G31</f>
        <v>0</v>
      </c>
      <c r="I31" s="8" t="s">
        <v>88</v>
      </c>
      <c r="J31" s="44" t="s">
        <v>367</v>
      </c>
    </row>
    <row r="32" spans="1:10" ht="50.1" customHeight="1" x14ac:dyDescent="0.25">
      <c r="A32" s="20">
        <v>23</v>
      </c>
      <c r="B32" s="12" t="s">
        <v>198</v>
      </c>
      <c r="C32" s="14">
        <v>45838</v>
      </c>
      <c r="D32" s="12" t="s">
        <v>6</v>
      </c>
      <c r="E32" s="6" t="s">
        <v>190</v>
      </c>
      <c r="F32" s="30">
        <v>484818.35</v>
      </c>
      <c r="G32" s="26">
        <f>+F32</f>
        <v>484818.35</v>
      </c>
      <c r="H32" s="27">
        <f>+F32-G32</f>
        <v>0</v>
      </c>
      <c r="I32" s="8" t="s">
        <v>88</v>
      </c>
      <c r="J32" s="44" t="s">
        <v>367</v>
      </c>
    </row>
    <row r="33" spans="1:10" ht="50.1" customHeight="1" x14ac:dyDescent="0.25">
      <c r="A33" s="21">
        <v>24</v>
      </c>
      <c r="B33" s="12" t="s">
        <v>199</v>
      </c>
      <c r="C33" s="14">
        <v>45838</v>
      </c>
      <c r="D33" s="12" t="s">
        <v>6</v>
      </c>
      <c r="E33" s="6" t="s">
        <v>190</v>
      </c>
      <c r="F33" s="30">
        <v>150275.9</v>
      </c>
      <c r="G33" s="26">
        <f>+F33</f>
        <v>150275.9</v>
      </c>
      <c r="H33" s="27">
        <f>+F33-G33</f>
        <v>0</v>
      </c>
      <c r="I33" s="8" t="s">
        <v>88</v>
      </c>
      <c r="J33" s="44" t="s">
        <v>367</v>
      </c>
    </row>
    <row r="34" spans="1:10" ht="50.1" customHeight="1" x14ac:dyDescent="0.25">
      <c r="A34" s="20">
        <v>25</v>
      </c>
      <c r="B34" s="12" t="s">
        <v>200</v>
      </c>
      <c r="C34" s="13">
        <v>45869</v>
      </c>
      <c r="D34" s="12" t="s">
        <v>6</v>
      </c>
      <c r="E34" s="12" t="s">
        <v>201</v>
      </c>
      <c r="F34" s="27">
        <v>169164.79999999999</v>
      </c>
      <c r="G34" s="26">
        <f>+F34</f>
        <v>169164.79999999999</v>
      </c>
      <c r="H34" s="27">
        <f>+F34-G34</f>
        <v>0</v>
      </c>
      <c r="I34" s="8" t="s">
        <v>88</v>
      </c>
      <c r="J34" s="44" t="s">
        <v>367</v>
      </c>
    </row>
    <row r="35" spans="1:10" ht="50.1" customHeight="1" x14ac:dyDescent="0.25">
      <c r="A35" s="21">
        <v>26</v>
      </c>
      <c r="B35" s="12" t="s">
        <v>202</v>
      </c>
      <c r="C35" s="13">
        <v>45869</v>
      </c>
      <c r="D35" s="12" t="s">
        <v>6</v>
      </c>
      <c r="E35" s="12" t="s">
        <v>201</v>
      </c>
      <c r="F35" s="27">
        <v>76499.990000000005</v>
      </c>
      <c r="G35" s="26">
        <f>+F35</f>
        <v>76499.990000000005</v>
      </c>
      <c r="H35" s="27">
        <f>+F35-G35</f>
        <v>0</v>
      </c>
      <c r="I35" s="8" t="s">
        <v>88</v>
      </c>
      <c r="J35" s="44" t="s">
        <v>367</v>
      </c>
    </row>
    <row r="36" spans="1:10" ht="50.1" customHeight="1" x14ac:dyDescent="0.25">
      <c r="A36" s="20">
        <v>27</v>
      </c>
      <c r="B36" s="12" t="s">
        <v>204</v>
      </c>
      <c r="C36" s="13">
        <v>45875</v>
      </c>
      <c r="D36" s="12" t="s">
        <v>6</v>
      </c>
      <c r="E36" s="12" t="s">
        <v>201</v>
      </c>
      <c r="F36" s="27">
        <v>106759.91</v>
      </c>
      <c r="G36" s="26">
        <f>+F36</f>
        <v>106759.91</v>
      </c>
      <c r="H36" s="27">
        <f>+F36-G36</f>
        <v>0</v>
      </c>
      <c r="I36" s="8" t="s">
        <v>88</v>
      </c>
      <c r="J36" s="44" t="s">
        <v>367</v>
      </c>
    </row>
    <row r="37" spans="1:10" ht="50.1" customHeight="1" x14ac:dyDescent="0.25">
      <c r="A37" s="21">
        <v>28</v>
      </c>
      <c r="B37" s="12" t="s">
        <v>205</v>
      </c>
      <c r="C37" s="13">
        <v>45881</v>
      </c>
      <c r="D37" s="12" t="s">
        <v>6</v>
      </c>
      <c r="E37" s="12" t="s">
        <v>201</v>
      </c>
      <c r="F37" s="27">
        <v>368135.92</v>
      </c>
      <c r="G37" s="26">
        <f>+F37</f>
        <v>368135.92</v>
      </c>
      <c r="H37" s="27">
        <f>+F37-G37</f>
        <v>0</v>
      </c>
      <c r="I37" s="8" t="s">
        <v>88</v>
      </c>
      <c r="J37" s="44" t="s">
        <v>367</v>
      </c>
    </row>
    <row r="38" spans="1:10" ht="50.1" customHeight="1" x14ac:dyDescent="0.25">
      <c r="A38" s="20">
        <v>29</v>
      </c>
      <c r="B38" s="12" t="s">
        <v>203</v>
      </c>
      <c r="C38" s="13">
        <v>45883</v>
      </c>
      <c r="D38" s="12" t="s">
        <v>6</v>
      </c>
      <c r="E38" s="12" t="s">
        <v>201</v>
      </c>
      <c r="F38" s="27">
        <v>253880.3</v>
      </c>
      <c r="G38" s="26">
        <f>+F38</f>
        <v>253880.3</v>
      </c>
      <c r="H38" s="27">
        <f>+F38-G38</f>
        <v>0</v>
      </c>
      <c r="I38" s="8" t="s">
        <v>88</v>
      </c>
      <c r="J38" s="44" t="s">
        <v>367</v>
      </c>
    </row>
    <row r="39" spans="1:10" ht="39.950000000000003" customHeight="1" x14ac:dyDescent="0.25">
      <c r="A39" s="21"/>
      <c r="B39" s="12"/>
      <c r="C39" s="13"/>
      <c r="D39" s="33" t="s">
        <v>379</v>
      </c>
      <c r="E39" s="33"/>
      <c r="F39" s="61">
        <f>SUBTOTAL(9,F23:F38)</f>
        <v>3358670.9</v>
      </c>
      <c r="G39" s="62">
        <f>SUBTOTAL(9,G23:G38)</f>
        <v>3358670.9</v>
      </c>
      <c r="H39" s="61">
        <f>SUBTOTAL(9,H23:H38)</f>
        <v>0</v>
      </c>
      <c r="I39" s="34"/>
      <c r="J39" s="63"/>
    </row>
    <row r="40" spans="1:10" ht="50.1" customHeight="1" x14ac:dyDescent="0.25">
      <c r="A40" s="20">
        <v>30</v>
      </c>
      <c r="B40" s="12" t="s">
        <v>38</v>
      </c>
      <c r="C40" s="13">
        <v>45931</v>
      </c>
      <c r="D40" s="12" t="s">
        <v>39</v>
      </c>
      <c r="E40" s="12" t="s">
        <v>40</v>
      </c>
      <c r="F40" s="27">
        <v>29500</v>
      </c>
      <c r="G40" s="26">
        <f>+F40</f>
        <v>29500</v>
      </c>
      <c r="H40" s="27">
        <f>+F40-G40</f>
        <v>0</v>
      </c>
      <c r="I40" s="8" t="s">
        <v>88</v>
      </c>
      <c r="J40" s="44" t="s">
        <v>367</v>
      </c>
    </row>
    <row r="41" spans="1:10" ht="39.950000000000003" customHeight="1" x14ac:dyDescent="0.25">
      <c r="A41" s="20"/>
      <c r="B41" s="12"/>
      <c r="C41" s="13"/>
      <c r="D41" s="33" t="s">
        <v>380</v>
      </c>
      <c r="E41" s="33"/>
      <c r="F41" s="61">
        <f>SUBTOTAL(9,F40:F40)</f>
        <v>29500</v>
      </c>
      <c r="G41" s="62">
        <f>SUBTOTAL(9,G40:G40)</f>
        <v>29500</v>
      </c>
      <c r="H41" s="61">
        <f>SUBTOTAL(9,H40:H40)</f>
        <v>0</v>
      </c>
      <c r="I41" s="34"/>
      <c r="J41" s="63"/>
    </row>
    <row r="42" spans="1:10" ht="50.1" customHeight="1" x14ac:dyDescent="0.25">
      <c r="A42" s="20">
        <v>31</v>
      </c>
      <c r="B42" s="12" t="s">
        <v>323</v>
      </c>
      <c r="C42" s="13">
        <v>45932</v>
      </c>
      <c r="D42" s="12" t="s">
        <v>324</v>
      </c>
      <c r="E42" s="12" t="s">
        <v>350</v>
      </c>
      <c r="F42" s="27">
        <v>29500</v>
      </c>
      <c r="G42" s="26">
        <f>+F42</f>
        <v>29500</v>
      </c>
      <c r="H42" s="27">
        <f>+F42-G42</f>
        <v>0</v>
      </c>
      <c r="I42" s="8" t="s">
        <v>88</v>
      </c>
      <c r="J42" s="44" t="s">
        <v>367</v>
      </c>
    </row>
    <row r="43" spans="1:10" ht="39.950000000000003" customHeight="1" x14ac:dyDescent="0.25">
      <c r="A43" s="20"/>
      <c r="B43" s="12"/>
      <c r="C43" s="13"/>
      <c r="D43" s="33" t="s">
        <v>381</v>
      </c>
      <c r="E43" s="33"/>
      <c r="F43" s="61">
        <f>SUBTOTAL(9,F42:F42)</f>
        <v>29500</v>
      </c>
      <c r="G43" s="62">
        <f>SUBTOTAL(9,G42:G42)</f>
        <v>29500</v>
      </c>
      <c r="H43" s="61">
        <f>SUBTOTAL(9,H42:H42)</f>
        <v>0</v>
      </c>
      <c r="I43" s="34"/>
      <c r="J43" s="63"/>
    </row>
    <row r="44" spans="1:10" ht="50.1" customHeight="1" x14ac:dyDescent="0.25">
      <c r="A44" s="20">
        <v>32</v>
      </c>
      <c r="B44" s="12" t="s">
        <v>225</v>
      </c>
      <c r="C44" s="13">
        <v>45867</v>
      </c>
      <c r="D44" s="12" t="s">
        <v>224</v>
      </c>
      <c r="E44" s="12" t="s">
        <v>226</v>
      </c>
      <c r="F44" s="27">
        <v>1152458.8</v>
      </c>
      <c r="G44" s="26">
        <f>+F44</f>
        <v>1152458.8</v>
      </c>
      <c r="H44" s="27">
        <f>+F44-G44</f>
        <v>0</v>
      </c>
      <c r="I44" s="8" t="s">
        <v>88</v>
      </c>
      <c r="J44" s="44" t="s">
        <v>367</v>
      </c>
    </row>
    <row r="45" spans="1:10" ht="39.950000000000003" customHeight="1" x14ac:dyDescent="0.25">
      <c r="A45" s="20"/>
      <c r="B45" s="12"/>
      <c r="C45" s="13"/>
      <c r="D45" s="33" t="s">
        <v>382</v>
      </c>
      <c r="E45" s="33"/>
      <c r="F45" s="61">
        <f>SUBTOTAL(9,F44:F44)</f>
        <v>1152458.8</v>
      </c>
      <c r="G45" s="62">
        <f>SUBTOTAL(9,G44:G44)</f>
        <v>1152458.8</v>
      </c>
      <c r="H45" s="61">
        <f>SUBTOTAL(9,H44:H44)</f>
        <v>0</v>
      </c>
      <c r="I45" s="34"/>
      <c r="J45" s="63"/>
    </row>
    <row r="46" spans="1:10" ht="50.1" customHeight="1" x14ac:dyDescent="0.25">
      <c r="A46" s="46">
        <v>33</v>
      </c>
      <c r="B46" s="8" t="s">
        <v>282</v>
      </c>
      <c r="C46" s="9">
        <v>45901</v>
      </c>
      <c r="D46" s="8" t="s">
        <v>299</v>
      </c>
      <c r="E46" s="12" t="s">
        <v>300</v>
      </c>
      <c r="F46" s="26">
        <v>17499105</v>
      </c>
      <c r="G46" s="26">
        <f>+F46</f>
        <v>17499105</v>
      </c>
      <c r="H46" s="27">
        <f>+F46-G46</f>
        <v>0</v>
      </c>
      <c r="I46" s="8" t="s">
        <v>88</v>
      </c>
      <c r="J46" s="44" t="s">
        <v>367</v>
      </c>
    </row>
    <row r="47" spans="1:10" ht="39.950000000000003" customHeight="1" x14ac:dyDescent="0.25">
      <c r="A47" s="46"/>
      <c r="B47" s="8"/>
      <c r="C47" s="9"/>
      <c r="D47" s="34" t="s">
        <v>383</v>
      </c>
      <c r="E47" s="33"/>
      <c r="F47" s="62">
        <f>SUBTOTAL(9,F46:F46)</f>
        <v>17499105</v>
      </c>
      <c r="G47" s="62">
        <f>SUBTOTAL(9,G46:G46)</f>
        <v>17499105</v>
      </c>
      <c r="H47" s="61">
        <f>SUBTOTAL(9,H46:H46)</f>
        <v>0</v>
      </c>
      <c r="I47" s="34"/>
      <c r="J47" s="63"/>
    </row>
    <row r="48" spans="1:10" ht="50.1" customHeight="1" x14ac:dyDescent="0.25">
      <c r="A48" s="20">
        <v>34</v>
      </c>
      <c r="B48" s="6" t="s">
        <v>290</v>
      </c>
      <c r="C48" s="13">
        <v>45917</v>
      </c>
      <c r="D48" s="12" t="s">
        <v>291</v>
      </c>
      <c r="E48" s="6" t="s">
        <v>292</v>
      </c>
      <c r="F48" s="27">
        <v>1125500.58</v>
      </c>
      <c r="G48" s="26">
        <f>+F48</f>
        <v>1125500.58</v>
      </c>
      <c r="H48" s="27">
        <f>+F48-G48</f>
        <v>0</v>
      </c>
      <c r="I48" s="8" t="s">
        <v>88</v>
      </c>
      <c r="J48" s="44" t="s">
        <v>367</v>
      </c>
    </row>
    <row r="49" spans="1:10" ht="39.950000000000003" customHeight="1" x14ac:dyDescent="0.25">
      <c r="A49" s="20"/>
      <c r="B49" s="6"/>
      <c r="C49" s="13"/>
      <c r="D49" s="33" t="s">
        <v>384</v>
      </c>
      <c r="E49" s="64"/>
      <c r="F49" s="61">
        <f>SUBTOTAL(9,F48:F48)</f>
        <v>1125500.58</v>
      </c>
      <c r="G49" s="62">
        <f>SUBTOTAL(9,G48:G48)</f>
        <v>1125500.58</v>
      </c>
      <c r="H49" s="61">
        <f>SUBTOTAL(9,H48:H48)</f>
        <v>0</v>
      </c>
      <c r="I49" s="34"/>
      <c r="J49" s="63"/>
    </row>
    <row r="50" spans="1:10" ht="50.1" customHeight="1" x14ac:dyDescent="0.25">
      <c r="A50" s="20">
        <v>35</v>
      </c>
      <c r="B50" s="12" t="s">
        <v>76</v>
      </c>
      <c r="C50" s="13">
        <v>45931</v>
      </c>
      <c r="D50" s="12" t="s">
        <v>77</v>
      </c>
      <c r="E50" s="12" t="s">
        <v>78</v>
      </c>
      <c r="F50" s="27">
        <v>89559230.659999996</v>
      </c>
      <c r="G50" s="26">
        <f>+F50</f>
        <v>89559230.659999996</v>
      </c>
      <c r="H50" s="27">
        <f>+F50-G50</f>
        <v>0</v>
      </c>
      <c r="I50" s="8" t="s">
        <v>88</v>
      </c>
      <c r="J50" s="44" t="s">
        <v>367</v>
      </c>
    </row>
    <row r="51" spans="1:10" ht="39.950000000000003" customHeight="1" x14ac:dyDescent="0.25">
      <c r="A51" s="20"/>
      <c r="B51" s="12"/>
      <c r="C51" s="13"/>
      <c r="D51" s="33" t="s">
        <v>385</v>
      </c>
      <c r="E51" s="33"/>
      <c r="F51" s="61">
        <f>SUBTOTAL(9,F50:F50)</f>
        <v>89559230.659999996</v>
      </c>
      <c r="G51" s="62">
        <f>SUBTOTAL(9,G50:G50)</f>
        <v>89559230.659999996</v>
      </c>
      <c r="H51" s="61">
        <f>SUBTOTAL(9,H50:H50)</f>
        <v>0</v>
      </c>
      <c r="I51" s="34"/>
      <c r="J51" s="63"/>
    </row>
    <row r="52" spans="1:10" ht="50.1" customHeight="1" x14ac:dyDescent="0.25">
      <c r="A52" s="20">
        <v>36</v>
      </c>
      <c r="B52" s="12" t="s">
        <v>222</v>
      </c>
      <c r="C52" s="13">
        <v>45902</v>
      </c>
      <c r="D52" s="12" t="s">
        <v>19</v>
      </c>
      <c r="E52" s="12" t="s">
        <v>240</v>
      </c>
      <c r="F52" s="27">
        <v>39193139.770000003</v>
      </c>
      <c r="G52" s="26">
        <f>+F52</f>
        <v>39193139.770000003</v>
      </c>
      <c r="H52" s="27">
        <f>+F52-G52</f>
        <v>0</v>
      </c>
      <c r="I52" s="8" t="s">
        <v>88</v>
      </c>
      <c r="J52" s="44" t="s">
        <v>367</v>
      </c>
    </row>
    <row r="53" spans="1:10" ht="39.950000000000003" customHeight="1" x14ac:dyDescent="0.25">
      <c r="A53" s="20"/>
      <c r="B53" s="12"/>
      <c r="C53" s="13"/>
      <c r="D53" s="33" t="s">
        <v>386</v>
      </c>
      <c r="E53" s="33"/>
      <c r="F53" s="61">
        <f>SUBTOTAL(9,F52:F52)</f>
        <v>39193139.770000003</v>
      </c>
      <c r="G53" s="62">
        <f>SUBTOTAL(9,G52:G52)</f>
        <v>39193139.770000003</v>
      </c>
      <c r="H53" s="61">
        <f>SUBTOTAL(9,H52:H52)</f>
        <v>0</v>
      </c>
      <c r="I53" s="34"/>
      <c r="J53" s="63"/>
    </row>
    <row r="54" spans="1:10" ht="50.1" customHeight="1" x14ac:dyDescent="0.25">
      <c r="A54" s="20">
        <v>37</v>
      </c>
      <c r="B54" s="12" t="s">
        <v>342</v>
      </c>
      <c r="C54" s="13">
        <v>45868</v>
      </c>
      <c r="D54" s="12" t="s">
        <v>343</v>
      </c>
      <c r="E54" s="12" t="s">
        <v>344</v>
      </c>
      <c r="F54" s="27">
        <v>217777879.40000001</v>
      </c>
      <c r="G54" s="26">
        <f>+F54</f>
        <v>217777879.40000001</v>
      </c>
      <c r="H54" s="27">
        <f>+F54-G54</f>
        <v>0</v>
      </c>
      <c r="I54" s="8" t="s">
        <v>88</v>
      </c>
      <c r="J54" s="44" t="s">
        <v>367</v>
      </c>
    </row>
    <row r="55" spans="1:10" ht="39.950000000000003" customHeight="1" x14ac:dyDescent="0.25">
      <c r="A55" s="20"/>
      <c r="B55" s="12"/>
      <c r="C55" s="13"/>
      <c r="D55" s="33" t="s">
        <v>387</v>
      </c>
      <c r="E55" s="33"/>
      <c r="F55" s="61">
        <f>SUBTOTAL(9,F54:F54)</f>
        <v>217777879.40000001</v>
      </c>
      <c r="G55" s="62">
        <f>SUBTOTAL(9,G54:G54)</f>
        <v>217777879.40000001</v>
      </c>
      <c r="H55" s="61">
        <f>SUBTOTAL(9,H54:H54)</f>
        <v>0</v>
      </c>
      <c r="I55" s="34"/>
      <c r="J55" s="63"/>
    </row>
    <row r="56" spans="1:10" ht="50.1" customHeight="1" x14ac:dyDescent="0.25">
      <c r="A56" s="21">
        <v>38</v>
      </c>
      <c r="B56" s="6" t="s">
        <v>33</v>
      </c>
      <c r="C56" s="13">
        <v>45904</v>
      </c>
      <c r="D56" s="12" t="s">
        <v>370</v>
      </c>
      <c r="E56" s="12" t="s">
        <v>353</v>
      </c>
      <c r="F56" s="27">
        <v>5761660.4400000004</v>
      </c>
      <c r="G56" s="26">
        <f>+F56</f>
        <v>5761660.4400000004</v>
      </c>
      <c r="H56" s="27">
        <f>+F56-G56</f>
        <v>0</v>
      </c>
      <c r="I56" s="8" t="s">
        <v>88</v>
      </c>
      <c r="J56" s="44" t="s">
        <v>367</v>
      </c>
    </row>
    <row r="57" spans="1:10" ht="39.950000000000003" customHeight="1" x14ac:dyDescent="0.25">
      <c r="A57" s="21"/>
      <c r="B57" s="6"/>
      <c r="C57" s="13"/>
      <c r="D57" s="33" t="s">
        <v>388</v>
      </c>
      <c r="E57" s="33"/>
      <c r="F57" s="61">
        <f>SUBTOTAL(9,F56:F56)</f>
        <v>5761660.4400000004</v>
      </c>
      <c r="G57" s="62">
        <f>SUBTOTAL(9,G56:G56)</f>
        <v>5761660.4400000004</v>
      </c>
      <c r="H57" s="61">
        <f>SUBTOTAL(9,H56:H56)</f>
        <v>0</v>
      </c>
      <c r="I57" s="34"/>
      <c r="J57" s="63"/>
    </row>
    <row r="58" spans="1:10" ht="50.1" customHeight="1" x14ac:dyDescent="0.25">
      <c r="A58" s="46">
        <v>39</v>
      </c>
      <c r="B58" s="8" t="s">
        <v>92</v>
      </c>
      <c r="C58" s="9">
        <v>45890</v>
      </c>
      <c r="D58" s="8" t="s">
        <v>279</v>
      </c>
      <c r="E58" s="12" t="s">
        <v>280</v>
      </c>
      <c r="F58" s="26">
        <v>11726333.130000001</v>
      </c>
      <c r="G58" s="26">
        <f>+F58</f>
        <v>11726333.130000001</v>
      </c>
      <c r="H58" s="27">
        <f>+F58-G58</f>
        <v>0</v>
      </c>
      <c r="I58" s="8" t="s">
        <v>88</v>
      </c>
      <c r="J58" s="44" t="s">
        <v>367</v>
      </c>
    </row>
    <row r="59" spans="1:10" ht="39.950000000000003" customHeight="1" x14ac:dyDescent="0.25">
      <c r="A59" s="46"/>
      <c r="B59" s="8"/>
      <c r="C59" s="9"/>
      <c r="D59" s="34" t="s">
        <v>389</v>
      </c>
      <c r="E59" s="33"/>
      <c r="F59" s="62">
        <f>SUBTOTAL(9,F58:F58)</f>
        <v>11726333.130000001</v>
      </c>
      <c r="G59" s="62">
        <f>SUBTOTAL(9,G58:G58)</f>
        <v>11726333.130000001</v>
      </c>
      <c r="H59" s="61">
        <f>SUBTOTAL(9,H58:H58)</f>
        <v>0</v>
      </c>
      <c r="I59" s="34"/>
      <c r="J59" s="63"/>
    </row>
    <row r="60" spans="1:10" ht="50.1" customHeight="1" x14ac:dyDescent="0.25">
      <c r="A60" s="20">
        <v>40</v>
      </c>
      <c r="B60" s="12" t="s">
        <v>282</v>
      </c>
      <c r="C60" s="13">
        <v>45931</v>
      </c>
      <c r="D60" s="12" t="s">
        <v>283</v>
      </c>
      <c r="E60" s="12" t="s">
        <v>284</v>
      </c>
      <c r="F60" s="27">
        <v>7491615.8300000001</v>
      </c>
      <c r="G60" s="26">
        <f>+F60</f>
        <v>7491615.8300000001</v>
      </c>
      <c r="H60" s="27">
        <f>+F60-G60</f>
        <v>0</v>
      </c>
      <c r="I60" s="8" t="s">
        <v>88</v>
      </c>
      <c r="J60" s="44" t="s">
        <v>367</v>
      </c>
    </row>
    <row r="61" spans="1:10" ht="39.950000000000003" customHeight="1" x14ac:dyDescent="0.25">
      <c r="A61" s="20"/>
      <c r="B61" s="12"/>
      <c r="C61" s="13"/>
      <c r="D61" s="33" t="s">
        <v>390</v>
      </c>
      <c r="E61" s="33"/>
      <c r="F61" s="61">
        <f>SUBTOTAL(9,F60:F60)</f>
        <v>7491615.8300000001</v>
      </c>
      <c r="G61" s="62">
        <f>SUBTOTAL(9,G60:G60)</f>
        <v>7491615.8300000001</v>
      </c>
      <c r="H61" s="61">
        <f>SUBTOTAL(9,H60:H60)</f>
        <v>0</v>
      </c>
      <c r="I61" s="34"/>
      <c r="J61" s="63"/>
    </row>
    <row r="62" spans="1:10" ht="50.1" customHeight="1" x14ac:dyDescent="0.25">
      <c r="A62" s="20">
        <v>41</v>
      </c>
      <c r="B62" s="8" t="s">
        <v>348</v>
      </c>
      <c r="C62" s="9">
        <v>45902</v>
      </c>
      <c r="D62" s="8" t="s">
        <v>340</v>
      </c>
      <c r="E62" s="12" t="s">
        <v>341</v>
      </c>
      <c r="F62" s="26">
        <v>29513395.93</v>
      </c>
      <c r="G62" s="26">
        <f>+F62</f>
        <v>29513395.93</v>
      </c>
      <c r="H62" s="27">
        <f>+F62-G62</f>
        <v>0</v>
      </c>
      <c r="I62" s="8" t="s">
        <v>88</v>
      </c>
      <c r="J62" s="44" t="s">
        <v>367</v>
      </c>
    </row>
    <row r="63" spans="1:10" ht="39.950000000000003" customHeight="1" x14ac:dyDescent="0.25">
      <c r="A63" s="20"/>
      <c r="B63" s="8"/>
      <c r="C63" s="9"/>
      <c r="D63" s="34" t="s">
        <v>391</v>
      </c>
      <c r="E63" s="33"/>
      <c r="F63" s="62">
        <f>SUBTOTAL(9,F62:F62)</f>
        <v>29513395.93</v>
      </c>
      <c r="G63" s="62">
        <f>SUBTOTAL(9,G62:G62)</f>
        <v>29513395.93</v>
      </c>
      <c r="H63" s="61">
        <f>SUBTOTAL(9,H62:H62)</f>
        <v>0</v>
      </c>
      <c r="I63" s="34"/>
      <c r="J63" s="63"/>
    </row>
    <row r="64" spans="1:10" ht="50.1" customHeight="1" x14ac:dyDescent="0.25">
      <c r="A64" s="21">
        <v>42</v>
      </c>
      <c r="B64" s="6" t="s">
        <v>79</v>
      </c>
      <c r="C64" s="13">
        <v>45852</v>
      </c>
      <c r="D64" s="12" t="s">
        <v>285</v>
      </c>
      <c r="E64" s="12" t="s">
        <v>286</v>
      </c>
      <c r="F64" s="27">
        <v>8260000</v>
      </c>
      <c r="G64" s="26">
        <f>+F64</f>
        <v>8260000</v>
      </c>
      <c r="H64" s="27">
        <f>+F64-G64</f>
        <v>0</v>
      </c>
      <c r="I64" s="8" t="s">
        <v>88</v>
      </c>
      <c r="J64" s="44" t="s">
        <v>367</v>
      </c>
    </row>
    <row r="65" spans="1:10" ht="39.950000000000003" customHeight="1" x14ac:dyDescent="0.25">
      <c r="A65" s="21"/>
      <c r="B65" s="6"/>
      <c r="C65" s="13"/>
      <c r="D65" s="33" t="s">
        <v>392</v>
      </c>
      <c r="E65" s="33"/>
      <c r="F65" s="61">
        <f>SUBTOTAL(9,F64:F64)</f>
        <v>8260000</v>
      </c>
      <c r="G65" s="62">
        <f>SUBTOTAL(9,G64:G64)</f>
        <v>8260000</v>
      </c>
      <c r="H65" s="61">
        <f>SUBTOTAL(9,H64:H64)</f>
        <v>0</v>
      </c>
      <c r="I65" s="34"/>
      <c r="J65" s="63"/>
    </row>
    <row r="66" spans="1:10" ht="50.1" customHeight="1" x14ac:dyDescent="0.25">
      <c r="A66" s="20">
        <v>43</v>
      </c>
      <c r="B66" s="6" t="s">
        <v>85</v>
      </c>
      <c r="C66" s="13">
        <v>45911</v>
      </c>
      <c r="D66" s="12" t="s">
        <v>86</v>
      </c>
      <c r="E66" s="6" t="s">
        <v>87</v>
      </c>
      <c r="F66" s="27">
        <v>334399.34999999998</v>
      </c>
      <c r="G66" s="26">
        <f>+F66</f>
        <v>334399.34999999998</v>
      </c>
      <c r="H66" s="27">
        <f>+F66-G66</f>
        <v>0</v>
      </c>
      <c r="I66" s="8" t="s">
        <v>88</v>
      </c>
      <c r="J66" s="44" t="s">
        <v>367</v>
      </c>
    </row>
    <row r="67" spans="1:10" ht="39.950000000000003" customHeight="1" x14ac:dyDescent="0.25">
      <c r="A67" s="20"/>
      <c r="B67" s="6"/>
      <c r="C67" s="13"/>
      <c r="D67" s="33" t="s">
        <v>393</v>
      </c>
      <c r="E67" s="64"/>
      <c r="F67" s="61">
        <f>SUBTOTAL(9,F66:F66)</f>
        <v>334399.34999999998</v>
      </c>
      <c r="G67" s="62">
        <f>SUBTOTAL(9,G66:G66)</f>
        <v>334399.34999999998</v>
      </c>
      <c r="H67" s="61">
        <f>SUBTOTAL(9,H66:H66)</f>
        <v>0</v>
      </c>
      <c r="I67" s="34"/>
      <c r="J67" s="63"/>
    </row>
    <row r="68" spans="1:10" ht="50.1" customHeight="1" x14ac:dyDescent="0.25">
      <c r="A68" s="20">
        <v>44</v>
      </c>
      <c r="B68" s="12" t="s">
        <v>175</v>
      </c>
      <c r="C68" s="13">
        <v>45813</v>
      </c>
      <c r="D68" s="12" t="s">
        <v>369</v>
      </c>
      <c r="E68" s="12" t="s">
        <v>176</v>
      </c>
      <c r="F68" s="27">
        <v>2678635.4</v>
      </c>
      <c r="G68" s="26">
        <f>+F68</f>
        <v>2678635.4</v>
      </c>
      <c r="H68" s="27">
        <f>+F68-G68</f>
        <v>0</v>
      </c>
      <c r="I68" s="8" t="s">
        <v>88</v>
      </c>
      <c r="J68" s="44" t="s">
        <v>367</v>
      </c>
    </row>
    <row r="69" spans="1:10" ht="39.950000000000003" customHeight="1" x14ac:dyDescent="0.25">
      <c r="A69" s="20"/>
      <c r="B69" s="12"/>
      <c r="C69" s="13"/>
      <c r="D69" s="33" t="s">
        <v>394</v>
      </c>
      <c r="E69" s="33"/>
      <c r="F69" s="61">
        <f>SUBTOTAL(9,F68:F68)</f>
        <v>2678635.4</v>
      </c>
      <c r="G69" s="62">
        <f>SUBTOTAL(9,G68:G68)</f>
        <v>2678635.4</v>
      </c>
      <c r="H69" s="61">
        <f>SUBTOTAL(9,H68:H68)</f>
        <v>0</v>
      </c>
      <c r="I69" s="34"/>
      <c r="J69" s="63"/>
    </row>
    <row r="70" spans="1:10" ht="50.1" customHeight="1" x14ac:dyDescent="0.25">
      <c r="A70" s="20">
        <v>45</v>
      </c>
      <c r="B70" s="12" t="s">
        <v>26</v>
      </c>
      <c r="C70" s="13">
        <v>45932</v>
      </c>
      <c r="D70" s="12" t="s">
        <v>329</v>
      </c>
      <c r="E70" s="12" t="s">
        <v>27</v>
      </c>
      <c r="F70" s="27">
        <v>625000</v>
      </c>
      <c r="G70" s="26">
        <f>+F70</f>
        <v>625000</v>
      </c>
      <c r="H70" s="27">
        <f>+F70-G70</f>
        <v>0</v>
      </c>
      <c r="I70" s="8" t="s">
        <v>88</v>
      </c>
      <c r="J70" s="44" t="s">
        <v>367</v>
      </c>
    </row>
    <row r="71" spans="1:10" ht="39.950000000000003" customHeight="1" x14ac:dyDescent="0.25">
      <c r="A71" s="20"/>
      <c r="B71" s="12"/>
      <c r="C71" s="13"/>
      <c r="D71" s="33" t="s">
        <v>395</v>
      </c>
      <c r="E71" s="33"/>
      <c r="F71" s="61">
        <f>SUBTOTAL(9,F70:F70)</f>
        <v>625000</v>
      </c>
      <c r="G71" s="62">
        <f>SUBTOTAL(9,G70:G70)</f>
        <v>625000</v>
      </c>
      <c r="H71" s="61">
        <f>SUBTOTAL(9,H70:H70)</f>
        <v>0</v>
      </c>
      <c r="I71" s="34"/>
      <c r="J71" s="63"/>
    </row>
    <row r="72" spans="1:10" ht="50.1" customHeight="1" x14ac:dyDescent="0.25">
      <c r="A72" s="21">
        <v>46</v>
      </c>
      <c r="B72" s="6" t="s">
        <v>246</v>
      </c>
      <c r="C72" s="13">
        <v>45804</v>
      </c>
      <c r="D72" s="12" t="s">
        <v>247</v>
      </c>
      <c r="E72" s="6" t="s">
        <v>248</v>
      </c>
      <c r="F72" s="27">
        <v>29500</v>
      </c>
      <c r="G72" s="26">
        <f>+F72</f>
        <v>29500</v>
      </c>
      <c r="H72" s="27">
        <f>+F72-G72</f>
        <v>0</v>
      </c>
      <c r="I72" s="8" t="s">
        <v>88</v>
      </c>
      <c r="J72" s="44" t="s">
        <v>367</v>
      </c>
    </row>
    <row r="73" spans="1:10" ht="39.950000000000003" customHeight="1" x14ac:dyDescent="0.25">
      <c r="A73" s="21"/>
      <c r="B73" s="6"/>
      <c r="C73" s="13"/>
      <c r="D73" s="33" t="s">
        <v>396</v>
      </c>
      <c r="E73" s="64"/>
      <c r="F73" s="61">
        <f>SUBTOTAL(9,F72:F72)</f>
        <v>29500</v>
      </c>
      <c r="G73" s="62">
        <f>SUBTOTAL(9,G72:G72)</f>
        <v>29500</v>
      </c>
      <c r="H73" s="61">
        <f>SUBTOTAL(9,H72:H72)</f>
        <v>0</v>
      </c>
      <c r="I73" s="34"/>
      <c r="J73" s="63"/>
    </row>
    <row r="74" spans="1:10" ht="50.1" customHeight="1" x14ac:dyDescent="0.25">
      <c r="A74" s="20">
        <v>47</v>
      </c>
      <c r="B74" s="12" t="s">
        <v>8</v>
      </c>
      <c r="C74" s="13">
        <v>45931</v>
      </c>
      <c r="D74" s="12" t="s">
        <v>10</v>
      </c>
      <c r="E74" s="12" t="s">
        <v>11</v>
      </c>
      <c r="F74" s="27">
        <v>446667.44</v>
      </c>
      <c r="G74" s="26">
        <f>+F74</f>
        <v>446667.44</v>
      </c>
      <c r="H74" s="27">
        <f>+F74-G74</f>
        <v>0</v>
      </c>
      <c r="I74" s="8" t="s">
        <v>88</v>
      </c>
      <c r="J74" s="44" t="s">
        <v>367</v>
      </c>
    </row>
    <row r="75" spans="1:10" ht="50.1" customHeight="1" x14ac:dyDescent="0.25">
      <c r="A75" s="20">
        <v>48</v>
      </c>
      <c r="B75" s="12" t="s">
        <v>9</v>
      </c>
      <c r="C75" s="13">
        <v>45932</v>
      </c>
      <c r="D75" s="12" t="s">
        <v>10</v>
      </c>
      <c r="E75" s="12" t="s">
        <v>12</v>
      </c>
      <c r="F75" s="27">
        <v>446667.44</v>
      </c>
      <c r="G75" s="26">
        <f>+F75</f>
        <v>446667.44</v>
      </c>
      <c r="H75" s="27">
        <f>+F75-G75</f>
        <v>0</v>
      </c>
      <c r="I75" s="8" t="s">
        <v>88</v>
      </c>
      <c r="J75" s="44" t="s">
        <v>367</v>
      </c>
    </row>
    <row r="76" spans="1:10" ht="39.950000000000003" customHeight="1" x14ac:dyDescent="0.25">
      <c r="A76" s="20"/>
      <c r="B76" s="12"/>
      <c r="C76" s="13"/>
      <c r="D76" s="33" t="s">
        <v>397</v>
      </c>
      <c r="E76" s="33"/>
      <c r="F76" s="61">
        <f>SUBTOTAL(9,F74:F75)</f>
        <v>893334.88</v>
      </c>
      <c r="G76" s="62">
        <f>SUBTOTAL(9,G74:G75)</f>
        <v>893334.88</v>
      </c>
      <c r="H76" s="61">
        <f>SUBTOTAL(9,H74:H75)</f>
        <v>0</v>
      </c>
      <c r="I76" s="34"/>
      <c r="J76" s="63"/>
    </row>
    <row r="77" spans="1:10" ht="50.1" customHeight="1" x14ac:dyDescent="0.25">
      <c r="A77" s="21">
        <v>49</v>
      </c>
      <c r="B77" s="6" t="s">
        <v>177</v>
      </c>
      <c r="C77" s="14">
        <v>45671</v>
      </c>
      <c r="D77" s="12" t="s">
        <v>182</v>
      </c>
      <c r="E77" s="6" t="s">
        <v>178</v>
      </c>
      <c r="F77" s="30">
        <v>174640</v>
      </c>
      <c r="G77" s="26">
        <f>+F77</f>
        <v>174640</v>
      </c>
      <c r="H77" s="27">
        <f>+F77-G77</f>
        <v>0</v>
      </c>
      <c r="I77" s="8" t="s">
        <v>88</v>
      </c>
      <c r="J77" s="44" t="s">
        <v>367</v>
      </c>
    </row>
    <row r="78" spans="1:10" ht="50.1" customHeight="1" x14ac:dyDescent="0.25">
      <c r="A78" s="20">
        <v>50</v>
      </c>
      <c r="B78" s="6" t="s">
        <v>179</v>
      </c>
      <c r="C78" s="14">
        <v>45671</v>
      </c>
      <c r="D78" s="12" t="s">
        <v>182</v>
      </c>
      <c r="E78" s="6" t="s">
        <v>178</v>
      </c>
      <c r="F78" s="30">
        <v>174640</v>
      </c>
      <c r="G78" s="26">
        <f>+F78</f>
        <v>174640</v>
      </c>
      <c r="H78" s="27">
        <f>+F78-G78</f>
        <v>0</v>
      </c>
      <c r="I78" s="8" t="s">
        <v>88</v>
      </c>
      <c r="J78" s="44" t="s">
        <v>367</v>
      </c>
    </row>
    <row r="79" spans="1:10" ht="50.1" customHeight="1" x14ac:dyDescent="0.25">
      <c r="A79" s="21">
        <v>51</v>
      </c>
      <c r="B79" s="6" t="s">
        <v>180</v>
      </c>
      <c r="C79" s="14">
        <v>45671</v>
      </c>
      <c r="D79" s="12" t="s">
        <v>182</v>
      </c>
      <c r="E79" s="6" t="s">
        <v>178</v>
      </c>
      <c r="F79" s="30">
        <v>480260</v>
      </c>
      <c r="G79" s="26">
        <f>+F79</f>
        <v>480260</v>
      </c>
      <c r="H79" s="27">
        <f>+F79-G79</f>
        <v>0</v>
      </c>
      <c r="I79" s="8" t="s">
        <v>88</v>
      </c>
      <c r="J79" s="44" t="s">
        <v>367</v>
      </c>
    </row>
    <row r="80" spans="1:10" ht="50.1" customHeight="1" x14ac:dyDescent="0.25">
      <c r="A80" s="20">
        <v>52</v>
      </c>
      <c r="B80" s="6" t="s">
        <v>181</v>
      </c>
      <c r="C80" s="13">
        <v>45904</v>
      </c>
      <c r="D80" s="12" t="s">
        <v>182</v>
      </c>
      <c r="E80" s="6" t="s">
        <v>183</v>
      </c>
      <c r="F80" s="27">
        <v>261960</v>
      </c>
      <c r="G80" s="26">
        <f>+F80</f>
        <v>261960</v>
      </c>
      <c r="H80" s="27">
        <f>+F80-G80</f>
        <v>0</v>
      </c>
      <c r="I80" s="8" t="s">
        <v>88</v>
      </c>
      <c r="J80" s="44" t="s">
        <v>367</v>
      </c>
    </row>
    <row r="81" spans="1:10" ht="50.1" customHeight="1" x14ac:dyDescent="0.25">
      <c r="A81" s="21">
        <v>53</v>
      </c>
      <c r="B81" s="6" t="s">
        <v>184</v>
      </c>
      <c r="C81" s="13">
        <v>45911</v>
      </c>
      <c r="D81" s="12" t="s">
        <v>182</v>
      </c>
      <c r="E81" s="6" t="s">
        <v>185</v>
      </c>
      <c r="F81" s="27">
        <v>87320</v>
      </c>
      <c r="G81" s="26">
        <f>+F81</f>
        <v>87320</v>
      </c>
      <c r="H81" s="27">
        <f>+F81-G81</f>
        <v>0</v>
      </c>
      <c r="I81" s="8" t="s">
        <v>88</v>
      </c>
      <c r="J81" s="44" t="s">
        <v>367</v>
      </c>
    </row>
    <row r="82" spans="1:10" ht="50.1" customHeight="1" x14ac:dyDescent="0.25">
      <c r="A82" s="20">
        <v>54</v>
      </c>
      <c r="B82" s="6" t="s">
        <v>186</v>
      </c>
      <c r="C82" s="13">
        <v>45922</v>
      </c>
      <c r="D82" s="12" t="s">
        <v>182</v>
      </c>
      <c r="E82" s="6" t="s">
        <v>187</v>
      </c>
      <c r="F82" s="27">
        <v>174640</v>
      </c>
      <c r="G82" s="26">
        <f>+F82</f>
        <v>174640</v>
      </c>
      <c r="H82" s="27">
        <f>+F82-G82</f>
        <v>0</v>
      </c>
      <c r="I82" s="8" t="s">
        <v>88</v>
      </c>
      <c r="J82" s="44" t="s">
        <v>367</v>
      </c>
    </row>
    <row r="83" spans="1:10" ht="50.1" customHeight="1" x14ac:dyDescent="0.25">
      <c r="A83" s="21">
        <v>55</v>
      </c>
      <c r="B83" s="6" t="s">
        <v>188</v>
      </c>
      <c r="C83" s="13">
        <v>45922</v>
      </c>
      <c r="D83" s="12" t="s">
        <v>182</v>
      </c>
      <c r="E83" s="6" t="s">
        <v>187</v>
      </c>
      <c r="F83" s="27">
        <v>43660</v>
      </c>
      <c r="G83" s="26">
        <f>+F83</f>
        <v>43660</v>
      </c>
      <c r="H83" s="27">
        <f>+F83-G83</f>
        <v>0</v>
      </c>
      <c r="I83" s="8" t="s">
        <v>88</v>
      </c>
      <c r="J83" s="44" t="s">
        <v>367</v>
      </c>
    </row>
    <row r="84" spans="1:10" ht="39.950000000000003" customHeight="1" x14ac:dyDescent="0.25">
      <c r="A84" s="21"/>
      <c r="B84" s="6"/>
      <c r="C84" s="13"/>
      <c r="D84" s="33" t="s">
        <v>398</v>
      </c>
      <c r="E84" s="64"/>
      <c r="F84" s="61">
        <f>SUBTOTAL(9,F77:F83)</f>
        <v>1397120</v>
      </c>
      <c r="G84" s="62">
        <f>SUBTOTAL(9,G77:G83)</f>
        <v>1397120</v>
      </c>
      <c r="H84" s="61">
        <f>SUBTOTAL(9,H77:H83)</f>
        <v>0</v>
      </c>
      <c r="I84" s="34"/>
      <c r="J84" s="63"/>
    </row>
    <row r="85" spans="1:10" ht="50.1" customHeight="1" x14ac:dyDescent="0.25">
      <c r="A85" s="20">
        <v>56</v>
      </c>
      <c r="B85" s="6" t="s">
        <v>116</v>
      </c>
      <c r="C85" s="14">
        <v>45479</v>
      </c>
      <c r="D85" s="6" t="s">
        <v>117</v>
      </c>
      <c r="E85" s="6" t="s">
        <v>118</v>
      </c>
      <c r="F85" s="30">
        <v>98036.49</v>
      </c>
      <c r="G85" s="26">
        <f>+F85</f>
        <v>98036.49</v>
      </c>
      <c r="H85" s="27">
        <f>+F85-G85</f>
        <v>0</v>
      </c>
      <c r="I85" s="8" t="s">
        <v>88</v>
      </c>
      <c r="J85" s="44" t="s">
        <v>367</v>
      </c>
    </row>
    <row r="86" spans="1:10" ht="50.1" customHeight="1" x14ac:dyDescent="0.25">
      <c r="A86" s="20">
        <v>57</v>
      </c>
      <c r="B86" s="6" t="s">
        <v>119</v>
      </c>
      <c r="C86" s="14">
        <v>45479</v>
      </c>
      <c r="D86" s="6" t="s">
        <v>117</v>
      </c>
      <c r="E86" s="6" t="s">
        <v>120</v>
      </c>
      <c r="F86" s="30">
        <v>104575.49</v>
      </c>
      <c r="G86" s="26">
        <f>+F86</f>
        <v>104575.49</v>
      </c>
      <c r="H86" s="27">
        <f>+F86-G86</f>
        <v>0</v>
      </c>
      <c r="I86" s="8" t="s">
        <v>88</v>
      </c>
      <c r="J86" s="44" t="s">
        <v>367</v>
      </c>
    </row>
    <row r="87" spans="1:10" ht="50.1" customHeight="1" x14ac:dyDescent="0.25">
      <c r="A87" s="20">
        <v>58</v>
      </c>
      <c r="B87" s="6" t="s">
        <v>121</v>
      </c>
      <c r="C87" s="14">
        <v>45479</v>
      </c>
      <c r="D87" s="6" t="s">
        <v>117</v>
      </c>
      <c r="E87" s="6" t="s">
        <v>120</v>
      </c>
      <c r="F87" s="30">
        <v>104575.49</v>
      </c>
      <c r="G87" s="26">
        <f>+F87</f>
        <v>104575.49</v>
      </c>
      <c r="H87" s="27">
        <f>+F87-G87</f>
        <v>0</v>
      </c>
      <c r="I87" s="8" t="s">
        <v>88</v>
      </c>
      <c r="J87" s="44" t="s">
        <v>367</v>
      </c>
    </row>
    <row r="88" spans="1:10" ht="50.1" customHeight="1" x14ac:dyDescent="0.25">
      <c r="A88" s="20">
        <v>59</v>
      </c>
      <c r="B88" s="6" t="s">
        <v>131</v>
      </c>
      <c r="C88" s="13">
        <v>45848</v>
      </c>
      <c r="D88" s="6" t="s">
        <v>117</v>
      </c>
      <c r="E88" s="12" t="s">
        <v>130</v>
      </c>
      <c r="F88" s="27">
        <v>53862.52</v>
      </c>
      <c r="G88" s="26">
        <f>+F88</f>
        <v>53862.52</v>
      </c>
      <c r="H88" s="27">
        <f>+F88-G88</f>
        <v>0</v>
      </c>
      <c r="I88" s="8" t="s">
        <v>88</v>
      </c>
      <c r="J88" s="44" t="s">
        <v>367</v>
      </c>
    </row>
    <row r="89" spans="1:10" ht="50.1" customHeight="1" x14ac:dyDescent="0.25">
      <c r="A89" s="20">
        <v>60</v>
      </c>
      <c r="B89" s="12" t="s">
        <v>132</v>
      </c>
      <c r="C89" s="13">
        <v>45880</v>
      </c>
      <c r="D89" s="6" t="s">
        <v>117</v>
      </c>
      <c r="E89" s="12" t="s">
        <v>133</v>
      </c>
      <c r="F89" s="27">
        <v>53679.14</v>
      </c>
      <c r="G89" s="26">
        <f>+F89</f>
        <v>53679.14</v>
      </c>
      <c r="H89" s="27">
        <f>+F89-G89</f>
        <v>0</v>
      </c>
      <c r="I89" s="8" t="s">
        <v>88</v>
      </c>
      <c r="J89" s="44" t="s">
        <v>367</v>
      </c>
    </row>
    <row r="90" spans="1:10" ht="50.1" customHeight="1" x14ac:dyDescent="0.25">
      <c r="A90" s="20">
        <v>61</v>
      </c>
      <c r="B90" s="12" t="s">
        <v>134</v>
      </c>
      <c r="C90" s="13">
        <v>45887</v>
      </c>
      <c r="D90" s="6" t="s">
        <v>117</v>
      </c>
      <c r="E90" s="12" t="s">
        <v>133</v>
      </c>
      <c r="F90" s="27">
        <v>161037.43</v>
      </c>
      <c r="G90" s="26">
        <f>+F90</f>
        <v>161037.43</v>
      </c>
      <c r="H90" s="27">
        <f>+F90-G90</f>
        <v>0</v>
      </c>
      <c r="I90" s="8" t="s">
        <v>88</v>
      </c>
      <c r="J90" s="44" t="s">
        <v>367</v>
      </c>
    </row>
    <row r="91" spans="1:10" ht="50.1" customHeight="1" x14ac:dyDescent="0.25">
      <c r="A91" s="20">
        <v>62</v>
      </c>
      <c r="B91" s="12" t="s">
        <v>336</v>
      </c>
      <c r="C91" s="13">
        <v>45887</v>
      </c>
      <c r="D91" s="6" t="s">
        <v>117</v>
      </c>
      <c r="E91" s="12" t="s">
        <v>133</v>
      </c>
      <c r="F91" s="27">
        <v>53862.52</v>
      </c>
      <c r="G91" s="26">
        <f>+F91</f>
        <v>53862.52</v>
      </c>
      <c r="H91" s="27">
        <f>+F91-G91</f>
        <v>0</v>
      </c>
      <c r="I91" s="8" t="s">
        <v>88</v>
      </c>
      <c r="J91" s="44" t="s">
        <v>367</v>
      </c>
    </row>
    <row r="92" spans="1:10" ht="50.1" customHeight="1" x14ac:dyDescent="0.25">
      <c r="A92" s="20">
        <v>63</v>
      </c>
      <c r="B92" s="12" t="s">
        <v>337</v>
      </c>
      <c r="C92" s="13">
        <v>45887</v>
      </c>
      <c r="D92" s="6" t="s">
        <v>117</v>
      </c>
      <c r="E92" s="12" t="s">
        <v>133</v>
      </c>
      <c r="F92" s="27">
        <v>53862.52</v>
      </c>
      <c r="G92" s="26">
        <f>+F92</f>
        <v>53862.52</v>
      </c>
      <c r="H92" s="27">
        <f>+F92-G92</f>
        <v>0</v>
      </c>
      <c r="I92" s="8" t="s">
        <v>88</v>
      </c>
      <c r="J92" s="44" t="s">
        <v>367</v>
      </c>
    </row>
    <row r="93" spans="1:10" ht="50.1" customHeight="1" x14ac:dyDescent="0.25">
      <c r="A93" s="20">
        <v>64</v>
      </c>
      <c r="B93" s="12" t="s">
        <v>338</v>
      </c>
      <c r="C93" s="13">
        <v>45887</v>
      </c>
      <c r="D93" s="6" t="s">
        <v>117</v>
      </c>
      <c r="E93" s="12" t="s">
        <v>133</v>
      </c>
      <c r="F93" s="27">
        <v>53862.52</v>
      </c>
      <c r="G93" s="26">
        <f>+F93</f>
        <v>53862.52</v>
      </c>
      <c r="H93" s="27">
        <f>+F93-G93</f>
        <v>0</v>
      </c>
      <c r="I93" s="8" t="s">
        <v>88</v>
      </c>
      <c r="J93" s="44" t="s">
        <v>367</v>
      </c>
    </row>
    <row r="94" spans="1:10" ht="50.1" customHeight="1" x14ac:dyDescent="0.25">
      <c r="A94" s="20">
        <v>65</v>
      </c>
      <c r="B94" s="12" t="s">
        <v>339</v>
      </c>
      <c r="C94" s="13">
        <v>45887</v>
      </c>
      <c r="D94" s="6" t="s">
        <v>117</v>
      </c>
      <c r="E94" s="12" t="s">
        <v>133</v>
      </c>
      <c r="F94" s="27">
        <v>53862.52</v>
      </c>
      <c r="G94" s="26">
        <f>+F94</f>
        <v>53862.52</v>
      </c>
      <c r="H94" s="27">
        <f>+F94-G94</f>
        <v>0</v>
      </c>
      <c r="I94" s="8" t="s">
        <v>88</v>
      </c>
      <c r="J94" s="44" t="s">
        <v>367</v>
      </c>
    </row>
    <row r="95" spans="1:10" ht="50.1" customHeight="1" x14ac:dyDescent="0.25">
      <c r="A95" s="20">
        <v>66</v>
      </c>
      <c r="B95" s="12" t="s">
        <v>135</v>
      </c>
      <c r="C95" s="13">
        <v>45887</v>
      </c>
      <c r="D95" s="6" t="s">
        <v>117</v>
      </c>
      <c r="E95" s="12" t="s">
        <v>133</v>
      </c>
      <c r="F95" s="27">
        <v>53862.52</v>
      </c>
      <c r="G95" s="26">
        <f>+F95</f>
        <v>53862.52</v>
      </c>
      <c r="H95" s="27">
        <f>+F95-G95</f>
        <v>0</v>
      </c>
      <c r="I95" s="8" t="s">
        <v>88</v>
      </c>
      <c r="J95" s="44" t="s">
        <v>367</v>
      </c>
    </row>
    <row r="96" spans="1:10" ht="50.1" customHeight="1" x14ac:dyDescent="0.25">
      <c r="A96" s="20">
        <v>67</v>
      </c>
      <c r="B96" s="12" t="s">
        <v>140</v>
      </c>
      <c r="C96" s="13">
        <v>45902</v>
      </c>
      <c r="D96" s="6" t="s">
        <v>117</v>
      </c>
      <c r="E96" s="12" t="s">
        <v>133</v>
      </c>
      <c r="F96" s="27">
        <v>26931.26</v>
      </c>
      <c r="G96" s="26">
        <f>+F96</f>
        <v>26931.26</v>
      </c>
      <c r="H96" s="27">
        <f>+F96-G96</f>
        <v>0</v>
      </c>
      <c r="I96" s="8" t="s">
        <v>88</v>
      </c>
      <c r="J96" s="44" t="s">
        <v>367</v>
      </c>
    </row>
    <row r="97" spans="1:10" ht="50.1" customHeight="1" x14ac:dyDescent="0.25">
      <c r="A97" s="20">
        <v>68</v>
      </c>
      <c r="B97" s="12" t="s">
        <v>141</v>
      </c>
      <c r="C97" s="13">
        <v>45902</v>
      </c>
      <c r="D97" s="6" t="s">
        <v>117</v>
      </c>
      <c r="E97" s="12" t="s">
        <v>133</v>
      </c>
      <c r="F97" s="27">
        <v>26931.26</v>
      </c>
      <c r="G97" s="26">
        <f>+F97</f>
        <v>26931.26</v>
      </c>
      <c r="H97" s="27">
        <f>+F97-G97</f>
        <v>0</v>
      </c>
      <c r="I97" s="8" t="s">
        <v>88</v>
      </c>
      <c r="J97" s="44" t="s">
        <v>367</v>
      </c>
    </row>
    <row r="98" spans="1:10" ht="50.1" customHeight="1" x14ac:dyDescent="0.25">
      <c r="A98" s="20">
        <v>69</v>
      </c>
      <c r="B98" s="12" t="s">
        <v>335</v>
      </c>
      <c r="C98" s="13">
        <v>45958</v>
      </c>
      <c r="D98" s="6" t="s">
        <v>117</v>
      </c>
      <c r="E98" s="12" t="s">
        <v>133</v>
      </c>
      <c r="F98" s="27">
        <v>161037.43</v>
      </c>
      <c r="G98" s="26">
        <f>+F98</f>
        <v>161037.43</v>
      </c>
      <c r="H98" s="27">
        <f>+F98-G98</f>
        <v>0</v>
      </c>
      <c r="I98" s="8" t="s">
        <v>88</v>
      </c>
      <c r="J98" s="44" t="s">
        <v>367</v>
      </c>
    </row>
    <row r="99" spans="1:10" ht="39.950000000000003" customHeight="1" x14ac:dyDescent="0.25">
      <c r="A99" s="20"/>
      <c r="B99" s="12"/>
      <c r="C99" s="13"/>
      <c r="D99" s="64" t="s">
        <v>399</v>
      </c>
      <c r="E99" s="33"/>
      <c r="F99" s="61">
        <f>SUBTOTAL(9,F85:F98)</f>
        <v>1059979.1100000001</v>
      </c>
      <c r="G99" s="62">
        <f>SUBTOTAL(9,G85:G98)</f>
        <v>1059979.1100000001</v>
      </c>
      <c r="H99" s="61">
        <f>SUBTOTAL(9,H85:H98)</f>
        <v>0</v>
      </c>
      <c r="I99" s="34"/>
      <c r="J99" s="63"/>
    </row>
    <row r="100" spans="1:10" ht="50.1" customHeight="1" x14ac:dyDescent="0.25">
      <c r="A100" s="20">
        <v>70</v>
      </c>
      <c r="B100" s="6" t="s">
        <v>31</v>
      </c>
      <c r="C100" s="13">
        <v>45912</v>
      </c>
      <c r="D100" s="12" t="s">
        <v>34</v>
      </c>
      <c r="E100" s="6" t="s">
        <v>32</v>
      </c>
      <c r="F100" s="27">
        <v>2556300.9300000002</v>
      </c>
      <c r="G100" s="26">
        <f>+F100</f>
        <v>2556300.9300000002</v>
      </c>
      <c r="H100" s="27">
        <f>+F100-G100</f>
        <v>0</v>
      </c>
      <c r="I100" s="8" t="s">
        <v>88</v>
      </c>
      <c r="J100" s="44" t="s">
        <v>367</v>
      </c>
    </row>
    <row r="101" spans="1:10" ht="39.950000000000003" customHeight="1" x14ac:dyDescent="0.25">
      <c r="A101" s="20"/>
      <c r="B101" s="6"/>
      <c r="C101" s="13"/>
      <c r="D101" s="33" t="s">
        <v>400</v>
      </c>
      <c r="E101" s="64"/>
      <c r="F101" s="61">
        <f>SUBTOTAL(9,F100:F100)</f>
        <v>2556300.9300000002</v>
      </c>
      <c r="G101" s="62">
        <f>SUBTOTAL(9,G100:G100)</f>
        <v>2556300.9300000002</v>
      </c>
      <c r="H101" s="61">
        <f>SUBTOTAL(9,H100:H100)</f>
        <v>0</v>
      </c>
      <c r="I101" s="34"/>
      <c r="J101" s="63"/>
    </row>
    <row r="102" spans="1:10" ht="50.1" customHeight="1" x14ac:dyDescent="0.25">
      <c r="A102" s="21">
        <v>71</v>
      </c>
      <c r="B102" s="12" t="s">
        <v>314</v>
      </c>
      <c r="C102" s="13">
        <v>45814</v>
      </c>
      <c r="D102" s="12" t="s">
        <v>311</v>
      </c>
      <c r="E102" s="12" t="s">
        <v>312</v>
      </c>
      <c r="F102" s="27">
        <v>41300</v>
      </c>
      <c r="G102" s="26">
        <f>+F102</f>
        <v>41300</v>
      </c>
      <c r="H102" s="27">
        <f>+F102-G102</f>
        <v>0</v>
      </c>
      <c r="I102" s="8" t="s">
        <v>88</v>
      </c>
      <c r="J102" s="44" t="s">
        <v>367</v>
      </c>
    </row>
    <row r="103" spans="1:10" ht="50.1" customHeight="1" x14ac:dyDescent="0.25">
      <c r="A103" s="20">
        <v>72</v>
      </c>
      <c r="B103" s="12" t="s">
        <v>313</v>
      </c>
      <c r="C103" s="13">
        <v>45828</v>
      </c>
      <c r="D103" s="12" t="s">
        <v>311</v>
      </c>
      <c r="E103" s="12" t="s">
        <v>312</v>
      </c>
      <c r="F103" s="27">
        <v>48970</v>
      </c>
      <c r="G103" s="26">
        <f>+F103</f>
        <v>48970</v>
      </c>
      <c r="H103" s="27">
        <f>+F103-G103</f>
        <v>0</v>
      </c>
      <c r="I103" s="8" t="s">
        <v>88</v>
      </c>
      <c r="J103" s="44" t="s">
        <v>367</v>
      </c>
    </row>
    <row r="104" spans="1:10" ht="50.1" customHeight="1" x14ac:dyDescent="0.25">
      <c r="A104" s="20">
        <v>73</v>
      </c>
      <c r="B104" s="12" t="s">
        <v>235</v>
      </c>
      <c r="C104" s="13">
        <v>45861</v>
      </c>
      <c r="D104" s="12" t="s">
        <v>311</v>
      </c>
      <c r="E104" s="12" t="s">
        <v>312</v>
      </c>
      <c r="F104" s="27">
        <v>45135</v>
      </c>
      <c r="G104" s="26">
        <f>+F104</f>
        <v>45135</v>
      </c>
      <c r="H104" s="27">
        <f>+F104-G104</f>
        <v>0</v>
      </c>
      <c r="I104" s="8" t="s">
        <v>88</v>
      </c>
      <c r="J104" s="44" t="s">
        <v>367</v>
      </c>
    </row>
    <row r="105" spans="1:10" ht="39.950000000000003" customHeight="1" x14ac:dyDescent="0.25">
      <c r="A105" s="20"/>
      <c r="B105" s="12"/>
      <c r="C105" s="13"/>
      <c r="D105" s="33" t="s">
        <v>401</v>
      </c>
      <c r="E105" s="33"/>
      <c r="F105" s="61">
        <f>SUBTOTAL(9,F102:F104)</f>
        <v>135405</v>
      </c>
      <c r="G105" s="62">
        <f>SUBTOTAL(9,G102:G104)</f>
        <v>135405</v>
      </c>
      <c r="H105" s="61">
        <f>SUBTOTAL(9,H102:H104)</f>
        <v>0</v>
      </c>
      <c r="I105" s="34"/>
      <c r="J105" s="63"/>
    </row>
    <row r="106" spans="1:10" ht="50.1" customHeight="1" x14ac:dyDescent="0.25">
      <c r="A106" s="20">
        <v>74</v>
      </c>
      <c r="B106" s="13" t="s">
        <v>235</v>
      </c>
      <c r="C106" s="13">
        <v>45915</v>
      </c>
      <c r="D106" s="13" t="s">
        <v>236</v>
      </c>
      <c r="E106" s="12" t="s">
        <v>237</v>
      </c>
      <c r="F106" s="27">
        <v>295708</v>
      </c>
      <c r="G106" s="26">
        <f>+F106</f>
        <v>295708</v>
      </c>
      <c r="H106" s="27">
        <f>+F106-G106</f>
        <v>0</v>
      </c>
      <c r="I106" s="8" t="s">
        <v>88</v>
      </c>
      <c r="J106" s="44" t="s">
        <v>367</v>
      </c>
    </row>
    <row r="107" spans="1:10" ht="39.950000000000003" customHeight="1" x14ac:dyDescent="0.25">
      <c r="A107" s="20"/>
      <c r="B107" s="13"/>
      <c r="C107" s="13"/>
      <c r="D107" s="65" t="s">
        <v>402</v>
      </c>
      <c r="E107" s="33"/>
      <c r="F107" s="61">
        <f>SUBTOTAL(9,F106:F106)</f>
        <v>295708</v>
      </c>
      <c r="G107" s="62">
        <f>SUBTOTAL(9,G106:G106)</f>
        <v>295708</v>
      </c>
      <c r="H107" s="61">
        <f>SUBTOTAL(9,H106:H106)</f>
        <v>0</v>
      </c>
      <c r="I107" s="34"/>
      <c r="J107" s="63"/>
    </row>
    <row r="108" spans="1:10" ht="50.1" customHeight="1" x14ac:dyDescent="0.25">
      <c r="A108" s="20">
        <v>75</v>
      </c>
      <c r="B108" s="12" t="s">
        <v>293</v>
      </c>
      <c r="C108" s="13">
        <v>45890</v>
      </c>
      <c r="D108" s="12" t="s">
        <v>294</v>
      </c>
      <c r="E108" s="12" t="s">
        <v>295</v>
      </c>
      <c r="F108" s="27">
        <v>14163770.1</v>
      </c>
      <c r="G108" s="26">
        <f>+F108</f>
        <v>14163770.1</v>
      </c>
      <c r="H108" s="27">
        <f>+F108-G108</f>
        <v>0</v>
      </c>
      <c r="I108" s="8" t="s">
        <v>88</v>
      </c>
      <c r="J108" s="44" t="s">
        <v>367</v>
      </c>
    </row>
    <row r="109" spans="1:10" ht="39.950000000000003" customHeight="1" x14ac:dyDescent="0.25">
      <c r="A109" s="20"/>
      <c r="B109" s="12"/>
      <c r="C109" s="13"/>
      <c r="D109" s="33" t="s">
        <v>403</v>
      </c>
      <c r="E109" s="33"/>
      <c r="F109" s="61">
        <f>SUBTOTAL(9,F108:F108)</f>
        <v>14163770.1</v>
      </c>
      <c r="G109" s="62">
        <f>SUBTOTAL(9,G108:G108)</f>
        <v>14163770.1</v>
      </c>
      <c r="H109" s="61">
        <f>SUBTOTAL(9,H108:H108)</f>
        <v>0</v>
      </c>
      <c r="I109" s="34"/>
      <c r="J109" s="63"/>
    </row>
    <row r="110" spans="1:10" ht="50.1" customHeight="1" x14ac:dyDescent="0.25">
      <c r="A110" s="20">
        <v>76</v>
      </c>
      <c r="B110" s="12" t="s">
        <v>35</v>
      </c>
      <c r="C110" s="13">
        <v>45922</v>
      </c>
      <c r="D110" s="12" t="s">
        <v>36</v>
      </c>
      <c r="E110" s="12" t="s">
        <v>37</v>
      </c>
      <c r="F110" s="27">
        <v>15480864.26</v>
      </c>
      <c r="G110" s="26">
        <f>+F110</f>
        <v>15480864.26</v>
      </c>
      <c r="H110" s="27">
        <f>+F110-G110</f>
        <v>0</v>
      </c>
      <c r="I110" s="8" t="s">
        <v>88</v>
      </c>
      <c r="J110" s="44" t="s">
        <v>367</v>
      </c>
    </row>
    <row r="111" spans="1:10" ht="39.950000000000003" customHeight="1" x14ac:dyDescent="0.25">
      <c r="A111" s="20"/>
      <c r="B111" s="12"/>
      <c r="C111" s="13"/>
      <c r="D111" s="33" t="s">
        <v>404</v>
      </c>
      <c r="E111" s="33"/>
      <c r="F111" s="61">
        <f>SUBTOTAL(9,F110:F110)</f>
        <v>15480864.26</v>
      </c>
      <c r="G111" s="62">
        <f>SUBTOTAL(9,G110:G110)</f>
        <v>15480864.26</v>
      </c>
      <c r="H111" s="61">
        <f>SUBTOTAL(9,H110:H110)</f>
        <v>0</v>
      </c>
      <c r="I111" s="34"/>
      <c r="J111" s="63"/>
    </row>
    <row r="112" spans="1:10" ht="50.1" customHeight="1" x14ac:dyDescent="0.25">
      <c r="A112" s="21">
        <v>77</v>
      </c>
      <c r="B112" s="6" t="s">
        <v>296</v>
      </c>
      <c r="C112" s="13">
        <v>45887</v>
      </c>
      <c r="D112" s="12" t="s">
        <v>328</v>
      </c>
      <c r="E112" s="6" t="s">
        <v>297</v>
      </c>
      <c r="F112" s="27">
        <v>1449748</v>
      </c>
      <c r="G112" s="26">
        <f>+F112</f>
        <v>1449748</v>
      </c>
      <c r="H112" s="27">
        <f>+F112-G112</f>
        <v>0</v>
      </c>
      <c r="I112" s="8" t="s">
        <v>88</v>
      </c>
      <c r="J112" s="44" t="s">
        <v>367</v>
      </c>
    </row>
    <row r="113" spans="1:10" ht="50.1" customHeight="1" x14ac:dyDescent="0.25">
      <c r="A113" s="20">
        <v>78</v>
      </c>
      <c r="B113" s="6" t="s">
        <v>298</v>
      </c>
      <c r="C113" s="13">
        <v>45916</v>
      </c>
      <c r="D113" s="12" t="s">
        <v>328</v>
      </c>
      <c r="E113" s="6" t="s">
        <v>297</v>
      </c>
      <c r="F113" s="27">
        <v>329928</v>
      </c>
      <c r="G113" s="26">
        <f>+F113</f>
        <v>329928</v>
      </c>
      <c r="H113" s="27">
        <f>+F113-G113</f>
        <v>0</v>
      </c>
      <c r="I113" s="8" t="s">
        <v>88</v>
      </c>
      <c r="J113" s="44" t="s">
        <v>367</v>
      </c>
    </row>
    <row r="114" spans="1:10" ht="39.950000000000003" customHeight="1" x14ac:dyDescent="0.25">
      <c r="A114" s="20"/>
      <c r="B114" s="6"/>
      <c r="C114" s="13"/>
      <c r="D114" s="33" t="s">
        <v>405</v>
      </c>
      <c r="E114" s="64"/>
      <c r="F114" s="61">
        <f>SUBTOTAL(9,F112:F113)</f>
        <v>1779676</v>
      </c>
      <c r="G114" s="62">
        <f>SUBTOTAL(9,G112:G113)</f>
        <v>1779676</v>
      </c>
      <c r="H114" s="61">
        <f>SUBTOTAL(9,H112:H113)</f>
        <v>0</v>
      </c>
      <c r="I114" s="34"/>
      <c r="J114" s="63"/>
    </row>
    <row r="115" spans="1:10" ht="50.1" customHeight="1" x14ac:dyDescent="0.25">
      <c r="A115" s="20">
        <v>79</v>
      </c>
      <c r="B115" s="6" t="s">
        <v>81</v>
      </c>
      <c r="C115" s="13">
        <v>45898</v>
      </c>
      <c r="D115" s="12" t="s">
        <v>80</v>
      </c>
      <c r="E115" s="6" t="s">
        <v>82</v>
      </c>
      <c r="F115" s="27">
        <v>4973700</v>
      </c>
      <c r="G115" s="26">
        <f>+F115</f>
        <v>4973700</v>
      </c>
      <c r="H115" s="27">
        <f>+F115-G115</f>
        <v>0</v>
      </c>
      <c r="I115" s="8" t="s">
        <v>88</v>
      </c>
      <c r="J115" s="44" t="s">
        <v>367</v>
      </c>
    </row>
    <row r="116" spans="1:10" ht="50.1" customHeight="1" x14ac:dyDescent="0.25">
      <c r="A116" s="20">
        <v>80</v>
      </c>
      <c r="B116" s="6" t="s">
        <v>83</v>
      </c>
      <c r="C116" s="13">
        <v>45916</v>
      </c>
      <c r="D116" s="12" t="s">
        <v>80</v>
      </c>
      <c r="E116" s="6" t="s">
        <v>84</v>
      </c>
      <c r="F116" s="27">
        <v>1657900</v>
      </c>
      <c r="G116" s="26">
        <f>+F116</f>
        <v>1657900</v>
      </c>
      <c r="H116" s="27">
        <f>+F116-G116</f>
        <v>0</v>
      </c>
      <c r="I116" s="8" t="s">
        <v>88</v>
      </c>
      <c r="J116" s="44" t="s">
        <v>367</v>
      </c>
    </row>
    <row r="117" spans="1:10" ht="39.950000000000003" customHeight="1" x14ac:dyDescent="0.25">
      <c r="A117" s="20"/>
      <c r="B117" s="6"/>
      <c r="C117" s="13"/>
      <c r="D117" s="33" t="s">
        <v>406</v>
      </c>
      <c r="E117" s="64"/>
      <c r="F117" s="61">
        <f>SUBTOTAL(9,F115:F116)</f>
        <v>6631600</v>
      </c>
      <c r="G117" s="62">
        <f>SUBTOTAL(9,G115:G116)</f>
        <v>6631600</v>
      </c>
      <c r="H117" s="61">
        <f>SUBTOTAL(9,H115:H116)</f>
        <v>0</v>
      </c>
      <c r="I117" s="34"/>
      <c r="J117" s="63"/>
    </row>
    <row r="118" spans="1:10" ht="50.1" customHeight="1" x14ac:dyDescent="0.25">
      <c r="A118" s="20">
        <v>81</v>
      </c>
      <c r="B118" s="6" t="s">
        <v>209</v>
      </c>
      <c r="C118" s="13">
        <v>45293</v>
      </c>
      <c r="D118" s="12" t="s">
        <v>371</v>
      </c>
      <c r="E118" s="6" t="s">
        <v>45</v>
      </c>
      <c r="F118" s="27">
        <v>32771.53</v>
      </c>
      <c r="G118" s="26">
        <f>+F118</f>
        <v>32771.53</v>
      </c>
      <c r="H118" s="27">
        <f>+F118-G118</f>
        <v>0</v>
      </c>
      <c r="I118" s="8" t="s">
        <v>88</v>
      </c>
      <c r="J118" s="44" t="s">
        <v>367</v>
      </c>
    </row>
    <row r="119" spans="1:10" ht="50.1" customHeight="1" x14ac:dyDescent="0.25">
      <c r="A119" s="21">
        <v>82</v>
      </c>
      <c r="B119" s="6" t="s">
        <v>210</v>
      </c>
      <c r="C119" s="13">
        <v>45293</v>
      </c>
      <c r="D119" s="12" t="s">
        <v>371</v>
      </c>
      <c r="E119" s="6" t="s">
        <v>45</v>
      </c>
      <c r="F119" s="27">
        <v>10125.67</v>
      </c>
      <c r="G119" s="26">
        <f>+F119</f>
        <v>10125.67</v>
      </c>
      <c r="H119" s="27">
        <f>+F119-G119</f>
        <v>0</v>
      </c>
      <c r="I119" s="8" t="s">
        <v>88</v>
      </c>
      <c r="J119" s="44" t="s">
        <v>367</v>
      </c>
    </row>
    <row r="120" spans="1:10" ht="50.1" customHeight="1" x14ac:dyDescent="0.25">
      <c r="A120" s="20">
        <v>83</v>
      </c>
      <c r="B120" s="6" t="s">
        <v>66</v>
      </c>
      <c r="C120" s="13">
        <v>45299</v>
      </c>
      <c r="D120" s="12" t="s">
        <v>371</v>
      </c>
      <c r="E120" s="6" t="s">
        <v>45</v>
      </c>
      <c r="F120" s="27">
        <v>12220.37</v>
      </c>
      <c r="G120" s="26">
        <f>+F120</f>
        <v>12220.37</v>
      </c>
      <c r="H120" s="27">
        <f>+F120-G120</f>
        <v>0</v>
      </c>
      <c r="I120" s="8" t="s">
        <v>88</v>
      </c>
      <c r="J120" s="44" t="s">
        <v>367</v>
      </c>
    </row>
    <row r="121" spans="1:10" ht="50.1" customHeight="1" x14ac:dyDescent="0.25">
      <c r="A121" s="21">
        <v>84</v>
      </c>
      <c r="B121" s="6" t="s">
        <v>67</v>
      </c>
      <c r="C121" s="13">
        <v>45299</v>
      </c>
      <c r="D121" s="12" t="s">
        <v>371</v>
      </c>
      <c r="E121" s="6" t="s">
        <v>45</v>
      </c>
      <c r="F121" s="27">
        <v>15663.91</v>
      </c>
      <c r="G121" s="26">
        <f>+F121</f>
        <v>15663.91</v>
      </c>
      <c r="H121" s="27">
        <f>+F121-G121</f>
        <v>0</v>
      </c>
      <c r="I121" s="8" t="s">
        <v>88</v>
      </c>
      <c r="J121" s="44" t="s">
        <v>367</v>
      </c>
    </row>
    <row r="122" spans="1:10" ht="50.1" customHeight="1" x14ac:dyDescent="0.25">
      <c r="A122" s="20">
        <v>85</v>
      </c>
      <c r="B122" s="6" t="s">
        <v>68</v>
      </c>
      <c r="C122" s="13">
        <v>45300</v>
      </c>
      <c r="D122" s="12" t="s">
        <v>371</v>
      </c>
      <c r="E122" s="6" t="s">
        <v>45</v>
      </c>
      <c r="F122" s="27">
        <v>13613.54</v>
      </c>
      <c r="G122" s="26">
        <f>+F122</f>
        <v>13613.54</v>
      </c>
      <c r="H122" s="27">
        <f>+F122-G122</f>
        <v>0</v>
      </c>
      <c r="I122" s="8" t="s">
        <v>88</v>
      </c>
      <c r="J122" s="44" t="s">
        <v>367</v>
      </c>
    </row>
    <row r="123" spans="1:10" ht="50.1" customHeight="1" x14ac:dyDescent="0.25">
      <c r="A123" s="21">
        <v>86</v>
      </c>
      <c r="B123" s="6" t="s">
        <v>69</v>
      </c>
      <c r="C123" s="13">
        <v>45300</v>
      </c>
      <c r="D123" s="12" t="s">
        <v>371</v>
      </c>
      <c r="E123" s="6" t="s">
        <v>45</v>
      </c>
      <c r="F123" s="27">
        <v>11010.93</v>
      </c>
      <c r="G123" s="26">
        <f>+F123</f>
        <v>11010.93</v>
      </c>
      <c r="H123" s="27">
        <f>+F123-G123</f>
        <v>0</v>
      </c>
      <c r="I123" s="8" t="s">
        <v>88</v>
      </c>
      <c r="J123" s="44" t="s">
        <v>367</v>
      </c>
    </row>
    <row r="124" spans="1:10" ht="50.1" customHeight="1" x14ac:dyDescent="0.25">
      <c r="A124" s="20">
        <v>87</v>
      </c>
      <c r="B124" s="6" t="s">
        <v>70</v>
      </c>
      <c r="C124" s="13">
        <v>45300</v>
      </c>
      <c r="D124" s="12" t="s">
        <v>371</v>
      </c>
      <c r="E124" s="6" t="s">
        <v>45</v>
      </c>
      <c r="F124" s="27">
        <v>16787.86</v>
      </c>
      <c r="G124" s="26">
        <f>+F124</f>
        <v>16787.86</v>
      </c>
      <c r="H124" s="27">
        <f>+F124-G124</f>
        <v>0</v>
      </c>
      <c r="I124" s="8" t="s">
        <v>88</v>
      </c>
      <c r="J124" s="44" t="s">
        <v>367</v>
      </c>
    </row>
    <row r="125" spans="1:10" ht="50.1" customHeight="1" x14ac:dyDescent="0.25">
      <c r="A125" s="21">
        <v>88</v>
      </c>
      <c r="B125" s="6" t="s">
        <v>71</v>
      </c>
      <c r="C125" s="13">
        <v>45301</v>
      </c>
      <c r="D125" s="12" t="s">
        <v>371</v>
      </c>
      <c r="E125" s="6" t="s">
        <v>45</v>
      </c>
      <c r="F125" s="27">
        <v>8980.33</v>
      </c>
      <c r="G125" s="26">
        <f>+F125</f>
        <v>8980.33</v>
      </c>
      <c r="H125" s="27">
        <f>+F125-G125</f>
        <v>0</v>
      </c>
      <c r="I125" s="8" t="s">
        <v>88</v>
      </c>
      <c r="J125" s="44" t="s">
        <v>367</v>
      </c>
    </row>
    <row r="126" spans="1:10" ht="50.1" customHeight="1" x14ac:dyDescent="0.25">
      <c r="A126" s="20">
        <v>89</v>
      </c>
      <c r="B126" s="6" t="s">
        <v>72</v>
      </c>
      <c r="C126" s="13">
        <v>45301</v>
      </c>
      <c r="D126" s="12" t="s">
        <v>371</v>
      </c>
      <c r="E126" s="6" t="s">
        <v>45</v>
      </c>
      <c r="F126" s="27">
        <v>31628.6</v>
      </c>
      <c r="G126" s="26">
        <f>+F126</f>
        <v>31628.6</v>
      </c>
      <c r="H126" s="27">
        <f>+F126-G126</f>
        <v>0</v>
      </c>
      <c r="I126" s="8" t="s">
        <v>88</v>
      </c>
      <c r="J126" s="44" t="s">
        <v>367</v>
      </c>
    </row>
    <row r="127" spans="1:10" ht="50.1" customHeight="1" x14ac:dyDescent="0.25">
      <c r="A127" s="21">
        <v>90</v>
      </c>
      <c r="B127" s="6" t="s">
        <v>73</v>
      </c>
      <c r="C127" s="13">
        <v>45302</v>
      </c>
      <c r="D127" s="12" t="s">
        <v>371</v>
      </c>
      <c r="E127" s="6" t="s">
        <v>45</v>
      </c>
      <c r="F127" s="27">
        <v>8706.1299999999992</v>
      </c>
      <c r="G127" s="26">
        <f>+F127</f>
        <v>8706.1299999999992</v>
      </c>
      <c r="H127" s="27">
        <f>+F127-G127</f>
        <v>0</v>
      </c>
      <c r="I127" s="8" t="s">
        <v>88</v>
      </c>
      <c r="J127" s="44" t="s">
        <v>367</v>
      </c>
    </row>
    <row r="128" spans="1:10" ht="50.1" customHeight="1" x14ac:dyDescent="0.25">
      <c r="A128" s="20">
        <v>91</v>
      </c>
      <c r="B128" s="6" t="s">
        <v>74</v>
      </c>
      <c r="C128" s="13">
        <v>45303</v>
      </c>
      <c r="D128" s="12" t="s">
        <v>371</v>
      </c>
      <c r="E128" s="6" t="s">
        <v>45</v>
      </c>
      <c r="F128" s="27">
        <v>26403.9</v>
      </c>
      <c r="G128" s="26">
        <f>+F128</f>
        <v>26403.9</v>
      </c>
      <c r="H128" s="27">
        <f>+F128-G128</f>
        <v>0</v>
      </c>
      <c r="I128" s="8" t="s">
        <v>88</v>
      </c>
      <c r="J128" s="44" t="s">
        <v>367</v>
      </c>
    </row>
    <row r="129" spans="1:10" ht="50.1" customHeight="1" x14ac:dyDescent="0.25">
      <c r="A129" s="21">
        <v>92</v>
      </c>
      <c r="B129" s="6" t="s">
        <v>75</v>
      </c>
      <c r="C129" s="13">
        <v>45303</v>
      </c>
      <c r="D129" s="12" t="s">
        <v>371</v>
      </c>
      <c r="E129" s="6" t="s">
        <v>45</v>
      </c>
      <c r="F129" s="27">
        <v>9650.1299999999992</v>
      </c>
      <c r="G129" s="26">
        <f>+F129</f>
        <v>9650.1299999999992</v>
      </c>
      <c r="H129" s="27">
        <f>+F129-G129</f>
        <v>0</v>
      </c>
      <c r="I129" s="8" t="s">
        <v>88</v>
      </c>
      <c r="J129" s="44" t="s">
        <v>367</v>
      </c>
    </row>
    <row r="130" spans="1:10" ht="50.1" customHeight="1" x14ac:dyDescent="0.25">
      <c r="A130" s="20">
        <v>93</v>
      </c>
      <c r="B130" s="6" t="s">
        <v>211</v>
      </c>
      <c r="C130" s="13">
        <v>45306</v>
      </c>
      <c r="D130" s="12" t="s">
        <v>371</v>
      </c>
      <c r="E130" s="6" t="s">
        <v>45</v>
      </c>
      <c r="F130" s="27">
        <v>82108.53</v>
      </c>
      <c r="G130" s="26">
        <f>+F130</f>
        <v>82108.53</v>
      </c>
      <c r="H130" s="27">
        <f>+F130-G130</f>
        <v>0</v>
      </c>
      <c r="I130" s="8" t="s">
        <v>88</v>
      </c>
      <c r="J130" s="44" t="s">
        <v>367</v>
      </c>
    </row>
    <row r="131" spans="1:10" ht="50.1" customHeight="1" x14ac:dyDescent="0.25">
      <c r="A131" s="21">
        <v>94</v>
      </c>
      <c r="B131" s="6" t="s">
        <v>212</v>
      </c>
      <c r="C131" s="13">
        <v>45306</v>
      </c>
      <c r="D131" s="12" t="s">
        <v>371</v>
      </c>
      <c r="E131" s="6" t="s">
        <v>45</v>
      </c>
      <c r="F131" s="27">
        <v>38669.58</v>
      </c>
      <c r="G131" s="26">
        <f>+F131</f>
        <v>38669.58</v>
      </c>
      <c r="H131" s="27">
        <f>+F131-G131</f>
        <v>0</v>
      </c>
      <c r="I131" s="8" t="s">
        <v>88</v>
      </c>
      <c r="J131" s="44" t="s">
        <v>367</v>
      </c>
    </row>
    <row r="132" spans="1:10" ht="50.1" customHeight="1" x14ac:dyDescent="0.25">
      <c r="A132" s="20">
        <v>95</v>
      </c>
      <c r="B132" s="6" t="s">
        <v>213</v>
      </c>
      <c r="C132" s="13">
        <v>45306</v>
      </c>
      <c r="D132" s="12" t="s">
        <v>371</v>
      </c>
      <c r="E132" s="6" t="s">
        <v>45</v>
      </c>
      <c r="F132" s="27">
        <v>28379.98</v>
      </c>
      <c r="G132" s="26">
        <f>+F132</f>
        <v>28379.98</v>
      </c>
      <c r="H132" s="27">
        <f>+F132-G132</f>
        <v>0</v>
      </c>
      <c r="I132" s="8" t="s">
        <v>88</v>
      </c>
      <c r="J132" s="44" t="s">
        <v>367</v>
      </c>
    </row>
    <row r="133" spans="1:10" ht="50.1" customHeight="1" x14ac:dyDescent="0.25">
      <c r="A133" s="21">
        <v>96</v>
      </c>
      <c r="B133" s="6" t="s">
        <v>214</v>
      </c>
      <c r="C133" s="13">
        <v>45306</v>
      </c>
      <c r="D133" s="12" t="s">
        <v>371</v>
      </c>
      <c r="E133" s="6" t="s">
        <v>45</v>
      </c>
      <c r="F133" s="27">
        <v>38694.67</v>
      </c>
      <c r="G133" s="26">
        <f>+F133</f>
        <v>38694.67</v>
      </c>
      <c r="H133" s="27">
        <f>+F133-G133</f>
        <v>0</v>
      </c>
      <c r="I133" s="8" t="s">
        <v>88</v>
      </c>
      <c r="J133" s="44" t="s">
        <v>367</v>
      </c>
    </row>
    <row r="134" spans="1:10" ht="50.1" customHeight="1" x14ac:dyDescent="0.25">
      <c r="A134" s="20">
        <v>97</v>
      </c>
      <c r="B134" s="6" t="s">
        <v>215</v>
      </c>
      <c r="C134" s="13">
        <v>45306</v>
      </c>
      <c r="D134" s="12" t="s">
        <v>371</v>
      </c>
      <c r="E134" s="6" t="s">
        <v>45</v>
      </c>
      <c r="F134" s="27">
        <v>18292.72</v>
      </c>
      <c r="G134" s="26">
        <f>+F134</f>
        <v>18292.72</v>
      </c>
      <c r="H134" s="27">
        <f>+F134-G134</f>
        <v>0</v>
      </c>
      <c r="I134" s="8" t="s">
        <v>88</v>
      </c>
      <c r="J134" s="44" t="s">
        <v>367</v>
      </c>
    </row>
    <row r="135" spans="1:10" ht="50.1" customHeight="1" x14ac:dyDescent="0.25">
      <c r="A135" s="21">
        <v>98</v>
      </c>
      <c r="B135" s="6" t="s">
        <v>216</v>
      </c>
      <c r="C135" s="13">
        <v>45307</v>
      </c>
      <c r="D135" s="12" t="s">
        <v>371</v>
      </c>
      <c r="E135" s="6" t="s">
        <v>45</v>
      </c>
      <c r="F135" s="27">
        <v>7901.1</v>
      </c>
      <c r="G135" s="26">
        <f>+F135</f>
        <v>7901.1</v>
      </c>
      <c r="H135" s="27">
        <f>+F135-G135</f>
        <v>0</v>
      </c>
      <c r="I135" s="8" t="s">
        <v>88</v>
      </c>
      <c r="J135" s="44" t="s">
        <v>367</v>
      </c>
    </row>
    <row r="136" spans="1:10" ht="50.1" customHeight="1" x14ac:dyDescent="0.25">
      <c r="A136" s="20">
        <v>99</v>
      </c>
      <c r="B136" s="6" t="s">
        <v>217</v>
      </c>
      <c r="C136" s="13">
        <v>45307</v>
      </c>
      <c r="D136" s="12" t="s">
        <v>371</v>
      </c>
      <c r="E136" s="6" t="s">
        <v>45</v>
      </c>
      <c r="F136" s="27">
        <v>8381.89</v>
      </c>
      <c r="G136" s="26">
        <f>+F136</f>
        <v>8381.89</v>
      </c>
      <c r="H136" s="27">
        <f>+F136-G136</f>
        <v>0</v>
      </c>
      <c r="I136" s="8" t="s">
        <v>88</v>
      </c>
      <c r="J136" s="44" t="s">
        <v>367</v>
      </c>
    </row>
    <row r="137" spans="1:10" ht="50.1" customHeight="1" x14ac:dyDescent="0.25">
      <c r="A137" s="21">
        <v>100</v>
      </c>
      <c r="B137" s="6" t="s">
        <v>218</v>
      </c>
      <c r="C137" s="13">
        <v>45307</v>
      </c>
      <c r="D137" s="12" t="s">
        <v>371</v>
      </c>
      <c r="E137" s="6" t="s">
        <v>45</v>
      </c>
      <c r="F137" s="27">
        <v>6490</v>
      </c>
      <c r="G137" s="26">
        <f>+F137</f>
        <v>6490</v>
      </c>
      <c r="H137" s="27">
        <f>+F137-G137</f>
        <v>0</v>
      </c>
      <c r="I137" s="8" t="s">
        <v>88</v>
      </c>
      <c r="J137" s="44" t="s">
        <v>367</v>
      </c>
    </row>
    <row r="138" spans="1:10" ht="50.1" customHeight="1" x14ac:dyDescent="0.25">
      <c r="A138" s="20">
        <v>101</v>
      </c>
      <c r="B138" s="6" t="s">
        <v>149</v>
      </c>
      <c r="C138" s="13">
        <v>45309</v>
      </c>
      <c r="D138" s="12" t="s">
        <v>371</v>
      </c>
      <c r="E138" s="6" t="s">
        <v>150</v>
      </c>
      <c r="F138" s="27">
        <v>18336.48</v>
      </c>
      <c r="G138" s="26">
        <f>+F138</f>
        <v>18336.48</v>
      </c>
      <c r="H138" s="27">
        <f>+F138-G138</f>
        <v>0</v>
      </c>
      <c r="I138" s="8" t="s">
        <v>88</v>
      </c>
      <c r="J138" s="44" t="s">
        <v>367</v>
      </c>
    </row>
    <row r="139" spans="1:10" ht="50.1" customHeight="1" x14ac:dyDescent="0.25">
      <c r="A139" s="21">
        <v>102</v>
      </c>
      <c r="B139" s="6" t="s">
        <v>151</v>
      </c>
      <c r="C139" s="13">
        <v>45309</v>
      </c>
      <c r="D139" s="12" t="s">
        <v>371</v>
      </c>
      <c r="E139" s="6" t="s">
        <v>150</v>
      </c>
      <c r="F139" s="27">
        <v>11481.81</v>
      </c>
      <c r="G139" s="26">
        <f>+F139</f>
        <v>11481.81</v>
      </c>
      <c r="H139" s="27">
        <f>+F139-G139</f>
        <v>0</v>
      </c>
      <c r="I139" s="8" t="s">
        <v>88</v>
      </c>
      <c r="J139" s="44" t="s">
        <v>367</v>
      </c>
    </row>
    <row r="140" spans="1:10" ht="50.1" customHeight="1" x14ac:dyDescent="0.25">
      <c r="A140" s="20">
        <v>103</v>
      </c>
      <c r="B140" s="6" t="s">
        <v>152</v>
      </c>
      <c r="C140" s="13">
        <v>45309</v>
      </c>
      <c r="D140" s="12" t="s">
        <v>371</v>
      </c>
      <c r="E140" s="6" t="s">
        <v>150</v>
      </c>
      <c r="F140" s="27">
        <v>8655.77</v>
      </c>
      <c r="G140" s="26">
        <f>+F140</f>
        <v>8655.77</v>
      </c>
      <c r="H140" s="27">
        <f>+F140-G140</f>
        <v>0</v>
      </c>
      <c r="I140" s="8" t="s">
        <v>88</v>
      </c>
      <c r="J140" s="44" t="s">
        <v>367</v>
      </c>
    </row>
    <row r="141" spans="1:10" ht="50.1" customHeight="1" x14ac:dyDescent="0.25">
      <c r="A141" s="21">
        <v>104</v>
      </c>
      <c r="B141" s="6" t="s">
        <v>153</v>
      </c>
      <c r="C141" s="13">
        <v>45310</v>
      </c>
      <c r="D141" s="12" t="s">
        <v>371</v>
      </c>
      <c r="E141" s="6" t="s">
        <v>150</v>
      </c>
      <c r="F141" s="27">
        <v>36679.75</v>
      </c>
      <c r="G141" s="26">
        <f>+F141</f>
        <v>36679.75</v>
      </c>
      <c r="H141" s="27">
        <f>+F141-G141</f>
        <v>0</v>
      </c>
      <c r="I141" s="8" t="s">
        <v>88</v>
      </c>
      <c r="J141" s="44" t="s">
        <v>367</v>
      </c>
    </row>
    <row r="142" spans="1:10" ht="50.1" customHeight="1" x14ac:dyDescent="0.25">
      <c r="A142" s="20">
        <v>105</v>
      </c>
      <c r="B142" s="6" t="s">
        <v>154</v>
      </c>
      <c r="C142" s="13">
        <v>45310</v>
      </c>
      <c r="D142" s="12" t="s">
        <v>371</v>
      </c>
      <c r="E142" s="6" t="s">
        <v>150</v>
      </c>
      <c r="F142" s="27">
        <v>4782.54</v>
      </c>
      <c r="G142" s="26">
        <f>+F142</f>
        <v>4782.54</v>
      </c>
      <c r="H142" s="27">
        <f>+F142-G142</f>
        <v>0</v>
      </c>
      <c r="I142" s="8" t="s">
        <v>88</v>
      </c>
      <c r="J142" s="44" t="s">
        <v>367</v>
      </c>
    </row>
    <row r="143" spans="1:10" ht="50.1" customHeight="1" x14ac:dyDescent="0.25">
      <c r="A143" s="21">
        <v>106</v>
      </c>
      <c r="B143" s="6" t="s">
        <v>155</v>
      </c>
      <c r="C143" s="13">
        <v>45310</v>
      </c>
      <c r="D143" s="12" t="s">
        <v>371</v>
      </c>
      <c r="E143" s="6" t="s">
        <v>150</v>
      </c>
      <c r="F143" s="27">
        <v>21648.21</v>
      </c>
      <c r="G143" s="26">
        <f>+F143</f>
        <v>21648.21</v>
      </c>
      <c r="H143" s="27">
        <f>+F143-G143</f>
        <v>0</v>
      </c>
      <c r="I143" s="8" t="s">
        <v>88</v>
      </c>
      <c r="J143" s="44" t="s">
        <v>367</v>
      </c>
    </row>
    <row r="144" spans="1:10" ht="50.1" customHeight="1" x14ac:dyDescent="0.25">
      <c r="A144" s="20">
        <v>107</v>
      </c>
      <c r="B144" s="6" t="s">
        <v>156</v>
      </c>
      <c r="C144" s="13">
        <v>45313</v>
      </c>
      <c r="D144" s="12" t="s">
        <v>371</v>
      </c>
      <c r="E144" s="6" t="s">
        <v>150</v>
      </c>
      <c r="F144" s="27">
        <v>8655.7099999999991</v>
      </c>
      <c r="G144" s="26">
        <f>+F144</f>
        <v>8655.7099999999991</v>
      </c>
      <c r="H144" s="27">
        <f>+F144-G144</f>
        <v>0</v>
      </c>
      <c r="I144" s="8" t="s">
        <v>88</v>
      </c>
      <c r="J144" s="44" t="s">
        <v>367</v>
      </c>
    </row>
    <row r="145" spans="1:10" ht="50.1" customHeight="1" x14ac:dyDescent="0.25">
      <c r="A145" s="21">
        <v>108</v>
      </c>
      <c r="B145" s="6" t="s">
        <v>55</v>
      </c>
      <c r="C145" s="13">
        <v>45313</v>
      </c>
      <c r="D145" s="12" t="s">
        <v>371</v>
      </c>
      <c r="E145" s="6" t="s">
        <v>45</v>
      </c>
      <c r="F145" s="27">
        <v>88776.4</v>
      </c>
      <c r="G145" s="26">
        <f>+F145</f>
        <v>88776.4</v>
      </c>
      <c r="H145" s="27">
        <f>+F145-G145</f>
        <v>0</v>
      </c>
      <c r="I145" s="8" t="s">
        <v>88</v>
      </c>
      <c r="J145" s="44" t="s">
        <v>367</v>
      </c>
    </row>
    <row r="146" spans="1:10" ht="50.1" customHeight="1" x14ac:dyDescent="0.25">
      <c r="A146" s="20">
        <v>109</v>
      </c>
      <c r="B146" s="6" t="s">
        <v>56</v>
      </c>
      <c r="C146" s="13">
        <v>45313</v>
      </c>
      <c r="D146" s="12" t="s">
        <v>371</v>
      </c>
      <c r="E146" s="6" t="s">
        <v>45</v>
      </c>
      <c r="F146" s="27">
        <v>14838.49</v>
      </c>
      <c r="G146" s="26">
        <f>+F146</f>
        <v>14838.49</v>
      </c>
      <c r="H146" s="27">
        <f>+F146-G146</f>
        <v>0</v>
      </c>
      <c r="I146" s="8" t="s">
        <v>88</v>
      </c>
      <c r="J146" s="44" t="s">
        <v>367</v>
      </c>
    </row>
    <row r="147" spans="1:10" ht="50.1" customHeight="1" x14ac:dyDescent="0.25">
      <c r="A147" s="21">
        <v>110</v>
      </c>
      <c r="B147" s="6" t="s">
        <v>57</v>
      </c>
      <c r="C147" s="13">
        <v>45315</v>
      </c>
      <c r="D147" s="12" t="s">
        <v>371</v>
      </c>
      <c r="E147" s="6" t="s">
        <v>45</v>
      </c>
      <c r="F147" s="27">
        <v>12242.03</v>
      </c>
      <c r="G147" s="26">
        <f>+F147</f>
        <v>12242.03</v>
      </c>
      <c r="H147" s="27">
        <f>+F147-G147</f>
        <v>0</v>
      </c>
      <c r="I147" s="8" t="s">
        <v>88</v>
      </c>
      <c r="J147" s="44" t="s">
        <v>367</v>
      </c>
    </row>
    <row r="148" spans="1:10" ht="50.1" customHeight="1" x14ac:dyDescent="0.25">
      <c r="A148" s="20">
        <v>111</v>
      </c>
      <c r="B148" s="6" t="s">
        <v>58</v>
      </c>
      <c r="C148" s="13">
        <v>45316</v>
      </c>
      <c r="D148" s="12" t="s">
        <v>371</v>
      </c>
      <c r="E148" s="6" t="s">
        <v>45</v>
      </c>
      <c r="F148" s="27">
        <v>24804.66</v>
      </c>
      <c r="G148" s="26">
        <f>+F148</f>
        <v>24804.66</v>
      </c>
      <c r="H148" s="27">
        <f>+F148-G148</f>
        <v>0</v>
      </c>
      <c r="I148" s="8" t="s">
        <v>88</v>
      </c>
      <c r="J148" s="44" t="s">
        <v>367</v>
      </c>
    </row>
    <row r="149" spans="1:10" ht="50.1" customHeight="1" x14ac:dyDescent="0.25">
      <c r="A149" s="21">
        <v>112</v>
      </c>
      <c r="B149" s="6" t="s">
        <v>59</v>
      </c>
      <c r="C149" s="13">
        <v>45316</v>
      </c>
      <c r="D149" s="12" t="s">
        <v>371</v>
      </c>
      <c r="E149" s="6" t="s">
        <v>45</v>
      </c>
      <c r="F149" s="27">
        <v>39586.78</v>
      </c>
      <c r="G149" s="26">
        <f>+F149</f>
        <v>39586.78</v>
      </c>
      <c r="H149" s="27">
        <f>+F149-G149</f>
        <v>0</v>
      </c>
      <c r="I149" s="8" t="s">
        <v>88</v>
      </c>
      <c r="J149" s="44" t="s">
        <v>367</v>
      </c>
    </row>
    <row r="150" spans="1:10" ht="50.1" customHeight="1" x14ac:dyDescent="0.25">
      <c r="A150" s="20">
        <v>113</v>
      </c>
      <c r="B150" s="6" t="s">
        <v>60</v>
      </c>
      <c r="C150" s="13">
        <v>45317</v>
      </c>
      <c r="D150" s="12" t="s">
        <v>371</v>
      </c>
      <c r="E150" s="6" t="s">
        <v>45</v>
      </c>
      <c r="F150" s="27">
        <v>20691.990000000002</v>
      </c>
      <c r="G150" s="26">
        <f>+F150</f>
        <v>20691.990000000002</v>
      </c>
      <c r="H150" s="27">
        <f>+F150-G150</f>
        <v>0</v>
      </c>
      <c r="I150" s="8" t="s">
        <v>88</v>
      </c>
      <c r="J150" s="44" t="s">
        <v>367</v>
      </c>
    </row>
    <row r="151" spans="1:10" ht="50.1" customHeight="1" x14ac:dyDescent="0.25">
      <c r="A151" s="21">
        <v>114</v>
      </c>
      <c r="B151" s="6" t="s">
        <v>61</v>
      </c>
      <c r="C151" s="13">
        <v>45317</v>
      </c>
      <c r="D151" s="12" t="s">
        <v>371</v>
      </c>
      <c r="E151" s="6" t="s">
        <v>45</v>
      </c>
      <c r="F151" s="27">
        <v>35982.199999999997</v>
      </c>
      <c r="G151" s="26">
        <f>+F151</f>
        <v>35982.199999999997</v>
      </c>
      <c r="H151" s="27">
        <f>+F151-G151</f>
        <v>0</v>
      </c>
      <c r="I151" s="8" t="s">
        <v>88</v>
      </c>
      <c r="J151" s="44" t="s">
        <v>367</v>
      </c>
    </row>
    <row r="152" spans="1:10" ht="50.1" customHeight="1" x14ac:dyDescent="0.25">
      <c r="A152" s="20">
        <v>115</v>
      </c>
      <c r="B152" s="6" t="s">
        <v>62</v>
      </c>
      <c r="C152" s="13">
        <v>45317</v>
      </c>
      <c r="D152" s="12" t="s">
        <v>371</v>
      </c>
      <c r="E152" s="6" t="s">
        <v>45</v>
      </c>
      <c r="F152" s="27">
        <v>28267.25</v>
      </c>
      <c r="G152" s="26">
        <f>+F152</f>
        <v>28267.25</v>
      </c>
      <c r="H152" s="27">
        <f>+F152-G152</f>
        <v>0</v>
      </c>
      <c r="I152" s="8" t="s">
        <v>88</v>
      </c>
      <c r="J152" s="44" t="s">
        <v>367</v>
      </c>
    </row>
    <row r="153" spans="1:10" ht="50.1" customHeight="1" x14ac:dyDescent="0.25">
      <c r="A153" s="21">
        <v>116</v>
      </c>
      <c r="B153" s="6" t="s">
        <v>63</v>
      </c>
      <c r="C153" s="13">
        <v>45321</v>
      </c>
      <c r="D153" s="12" t="s">
        <v>371</v>
      </c>
      <c r="E153" s="6" t="s">
        <v>45</v>
      </c>
      <c r="F153" s="27">
        <v>12156.77</v>
      </c>
      <c r="G153" s="26">
        <f>+F153</f>
        <v>12156.77</v>
      </c>
      <c r="H153" s="27">
        <f>+F153-G153</f>
        <v>0</v>
      </c>
      <c r="I153" s="8" t="s">
        <v>88</v>
      </c>
      <c r="J153" s="44" t="s">
        <v>367</v>
      </c>
    </row>
    <row r="154" spans="1:10" ht="50.1" customHeight="1" x14ac:dyDescent="0.25">
      <c r="A154" s="20">
        <v>117</v>
      </c>
      <c r="B154" s="6" t="s">
        <v>64</v>
      </c>
      <c r="C154" s="13">
        <v>45322</v>
      </c>
      <c r="D154" s="12" t="s">
        <v>371</v>
      </c>
      <c r="E154" s="6" t="s">
        <v>45</v>
      </c>
      <c r="F154" s="27">
        <v>19840.990000000002</v>
      </c>
      <c r="G154" s="26">
        <f>+F154</f>
        <v>19840.990000000002</v>
      </c>
      <c r="H154" s="27">
        <f>+F154-G154</f>
        <v>0</v>
      </c>
      <c r="I154" s="8" t="s">
        <v>88</v>
      </c>
      <c r="J154" s="44" t="s">
        <v>367</v>
      </c>
    </row>
    <row r="155" spans="1:10" ht="50.1" customHeight="1" x14ac:dyDescent="0.25">
      <c r="A155" s="21">
        <v>118</v>
      </c>
      <c r="B155" s="6" t="s">
        <v>65</v>
      </c>
      <c r="C155" s="13">
        <v>45322</v>
      </c>
      <c r="D155" s="12" t="s">
        <v>371</v>
      </c>
      <c r="E155" s="6" t="s">
        <v>45</v>
      </c>
      <c r="F155" s="27">
        <v>16202.19</v>
      </c>
      <c r="G155" s="26">
        <f>+F155</f>
        <v>16202.19</v>
      </c>
      <c r="H155" s="27">
        <f>+F155-G155</f>
        <v>0</v>
      </c>
      <c r="I155" s="8" t="s">
        <v>88</v>
      </c>
      <c r="J155" s="44" t="s">
        <v>367</v>
      </c>
    </row>
    <row r="156" spans="1:10" ht="50.1" customHeight="1" x14ac:dyDescent="0.25">
      <c r="A156" s="20">
        <v>119</v>
      </c>
      <c r="B156" s="6" t="s">
        <v>157</v>
      </c>
      <c r="C156" s="13">
        <v>45323</v>
      </c>
      <c r="D156" s="12" t="s">
        <v>371</v>
      </c>
      <c r="E156" s="6" t="s">
        <v>150</v>
      </c>
      <c r="F156" s="27">
        <v>8784.51</v>
      </c>
      <c r="G156" s="26">
        <f>+F156</f>
        <v>8784.51</v>
      </c>
      <c r="H156" s="27">
        <f>+F156-G156</f>
        <v>0</v>
      </c>
      <c r="I156" s="8" t="s">
        <v>88</v>
      </c>
      <c r="J156" s="44" t="s">
        <v>367</v>
      </c>
    </row>
    <row r="157" spans="1:10" ht="50.1" customHeight="1" x14ac:dyDescent="0.25">
      <c r="A157" s="21">
        <v>120</v>
      </c>
      <c r="B157" s="6" t="s">
        <v>158</v>
      </c>
      <c r="C157" s="13">
        <v>45323</v>
      </c>
      <c r="D157" s="12" t="s">
        <v>371</v>
      </c>
      <c r="E157" s="6" t="s">
        <v>150</v>
      </c>
      <c r="F157" s="27">
        <v>11831.15</v>
      </c>
      <c r="G157" s="26">
        <f>+F157</f>
        <v>11831.15</v>
      </c>
      <c r="H157" s="27">
        <f>+F157-G157</f>
        <v>0</v>
      </c>
      <c r="I157" s="8" t="s">
        <v>88</v>
      </c>
      <c r="J157" s="44" t="s">
        <v>367</v>
      </c>
    </row>
    <row r="158" spans="1:10" ht="50.1" customHeight="1" x14ac:dyDescent="0.25">
      <c r="A158" s="20">
        <v>121</v>
      </c>
      <c r="B158" s="6" t="s">
        <v>159</v>
      </c>
      <c r="C158" s="13">
        <v>45335</v>
      </c>
      <c r="D158" s="12" t="s">
        <v>371</v>
      </c>
      <c r="E158" s="6" t="s">
        <v>150</v>
      </c>
      <c r="F158" s="27">
        <v>38026.15</v>
      </c>
      <c r="G158" s="26">
        <f>+F158</f>
        <v>38026.15</v>
      </c>
      <c r="H158" s="27">
        <f>+F158-G158</f>
        <v>0</v>
      </c>
      <c r="I158" s="8" t="s">
        <v>88</v>
      </c>
      <c r="J158" s="44" t="s">
        <v>367</v>
      </c>
    </row>
    <row r="159" spans="1:10" ht="50.1" customHeight="1" x14ac:dyDescent="0.25">
      <c r="A159" s="21">
        <v>122</v>
      </c>
      <c r="B159" s="12" t="s">
        <v>44</v>
      </c>
      <c r="C159" s="13">
        <v>45336</v>
      </c>
      <c r="D159" s="12" t="s">
        <v>371</v>
      </c>
      <c r="E159" s="12" t="s">
        <v>45</v>
      </c>
      <c r="F159" s="27">
        <v>12519.03</v>
      </c>
      <c r="G159" s="26">
        <f>+F159</f>
        <v>12519.03</v>
      </c>
      <c r="H159" s="27">
        <f>+F159-G159</f>
        <v>0</v>
      </c>
      <c r="I159" s="8" t="s">
        <v>88</v>
      </c>
      <c r="J159" s="44" t="s">
        <v>367</v>
      </c>
    </row>
    <row r="160" spans="1:10" ht="50.1" customHeight="1" x14ac:dyDescent="0.25">
      <c r="A160" s="20">
        <v>123</v>
      </c>
      <c r="B160" s="6" t="s">
        <v>46</v>
      </c>
      <c r="C160" s="13">
        <v>45338</v>
      </c>
      <c r="D160" s="12" t="s">
        <v>371</v>
      </c>
      <c r="E160" s="6" t="s">
        <v>45</v>
      </c>
      <c r="F160" s="27">
        <v>23605.73</v>
      </c>
      <c r="G160" s="26">
        <f>+F160</f>
        <v>23605.73</v>
      </c>
      <c r="H160" s="27">
        <f>+F160-G160</f>
        <v>0</v>
      </c>
      <c r="I160" s="8" t="s">
        <v>88</v>
      </c>
      <c r="J160" s="44" t="s">
        <v>367</v>
      </c>
    </row>
    <row r="161" spans="1:10" ht="50.1" customHeight="1" x14ac:dyDescent="0.25">
      <c r="A161" s="21">
        <v>124</v>
      </c>
      <c r="B161" s="6" t="s">
        <v>47</v>
      </c>
      <c r="C161" s="13">
        <v>45341</v>
      </c>
      <c r="D161" s="12" t="s">
        <v>371</v>
      </c>
      <c r="E161" s="6" t="s">
        <v>45</v>
      </c>
      <c r="F161" s="27">
        <v>35311.019999999997</v>
      </c>
      <c r="G161" s="26">
        <f>+F161</f>
        <v>35311.019999999997</v>
      </c>
      <c r="H161" s="27">
        <f>+F161-G161</f>
        <v>0</v>
      </c>
      <c r="I161" s="8" t="s">
        <v>88</v>
      </c>
      <c r="J161" s="44" t="s">
        <v>367</v>
      </c>
    </row>
    <row r="162" spans="1:10" ht="50.1" customHeight="1" x14ac:dyDescent="0.25">
      <c r="A162" s="20">
        <v>125</v>
      </c>
      <c r="B162" s="6" t="s">
        <v>48</v>
      </c>
      <c r="C162" s="13">
        <v>45341</v>
      </c>
      <c r="D162" s="12" t="s">
        <v>371</v>
      </c>
      <c r="E162" s="6" t="s">
        <v>45</v>
      </c>
      <c r="F162" s="27">
        <v>9800.9</v>
      </c>
      <c r="G162" s="26">
        <f>+F162</f>
        <v>9800.9</v>
      </c>
      <c r="H162" s="27">
        <f>+F162-G162</f>
        <v>0</v>
      </c>
      <c r="I162" s="8" t="s">
        <v>88</v>
      </c>
      <c r="J162" s="44" t="s">
        <v>367</v>
      </c>
    </row>
    <row r="163" spans="1:10" ht="50.1" customHeight="1" x14ac:dyDescent="0.25">
      <c r="A163" s="21">
        <v>126</v>
      </c>
      <c r="B163" s="6" t="s">
        <v>49</v>
      </c>
      <c r="C163" s="13">
        <v>45341</v>
      </c>
      <c r="D163" s="12" t="s">
        <v>371</v>
      </c>
      <c r="E163" s="6" t="s">
        <v>45</v>
      </c>
      <c r="F163" s="27">
        <v>31147.29</v>
      </c>
      <c r="G163" s="26">
        <f>+F163</f>
        <v>31147.29</v>
      </c>
      <c r="H163" s="27">
        <f>+F163-G163</f>
        <v>0</v>
      </c>
      <c r="I163" s="8" t="s">
        <v>88</v>
      </c>
      <c r="J163" s="44" t="s">
        <v>367</v>
      </c>
    </row>
    <row r="164" spans="1:10" ht="50.1" customHeight="1" x14ac:dyDescent="0.25">
      <c r="A164" s="20">
        <v>127</v>
      </c>
      <c r="B164" s="6" t="s">
        <v>50</v>
      </c>
      <c r="C164" s="13">
        <v>45342</v>
      </c>
      <c r="D164" s="12" t="s">
        <v>371</v>
      </c>
      <c r="E164" s="6" t="s">
        <v>45</v>
      </c>
      <c r="F164" s="27">
        <v>9717.7099999999991</v>
      </c>
      <c r="G164" s="26">
        <f>+F164</f>
        <v>9717.7099999999991</v>
      </c>
      <c r="H164" s="27">
        <f>+F164-G164</f>
        <v>0</v>
      </c>
      <c r="I164" s="8" t="s">
        <v>88</v>
      </c>
      <c r="J164" s="44" t="s">
        <v>367</v>
      </c>
    </row>
    <row r="165" spans="1:10" ht="50.1" customHeight="1" x14ac:dyDescent="0.25">
      <c r="A165" s="21">
        <v>128</v>
      </c>
      <c r="B165" s="6" t="s">
        <v>51</v>
      </c>
      <c r="C165" s="13">
        <v>45342</v>
      </c>
      <c r="D165" s="12" t="s">
        <v>371</v>
      </c>
      <c r="E165" s="6" t="s">
        <v>45</v>
      </c>
      <c r="F165" s="27">
        <v>27510.400000000001</v>
      </c>
      <c r="G165" s="26">
        <f>+F165</f>
        <v>27510.400000000001</v>
      </c>
      <c r="H165" s="27">
        <f>+F165-G165</f>
        <v>0</v>
      </c>
      <c r="I165" s="8" t="s">
        <v>88</v>
      </c>
      <c r="J165" s="44" t="s">
        <v>367</v>
      </c>
    </row>
    <row r="166" spans="1:10" ht="50.1" customHeight="1" x14ac:dyDescent="0.25">
      <c r="A166" s="20">
        <v>129</v>
      </c>
      <c r="B166" s="6" t="s">
        <v>52</v>
      </c>
      <c r="C166" s="13">
        <v>45342</v>
      </c>
      <c r="D166" s="12" t="s">
        <v>371</v>
      </c>
      <c r="E166" s="6" t="s">
        <v>45</v>
      </c>
      <c r="F166" s="27">
        <v>11929.09</v>
      </c>
      <c r="G166" s="26">
        <f>+F166</f>
        <v>11929.09</v>
      </c>
      <c r="H166" s="27">
        <f>+F166-G166</f>
        <v>0</v>
      </c>
      <c r="I166" s="8" t="s">
        <v>88</v>
      </c>
      <c r="J166" s="44" t="s">
        <v>367</v>
      </c>
    </row>
    <row r="167" spans="1:10" ht="50.1" customHeight="1" x14ac:dyDescent="0.25">
      <c r="A167" s="21">
        <v>130</v>
      </c>
      <c r="B167" s="6" t="s">
        <v>53</v>
      </c>
      <c r="C167" s="13">
        <v>45348</v>
      </c>
      <c r="D167" s="12" t="s">
        <v>371</v>
      </c>
      <c r="E167" s="6" t="s">
        <v>45</v>
      </c>
      <c r="F167" s="27">
        <v>62162.06</v>
      </c>
      <c r="G167" s="26">
        <f>+F167</f>
        <v>62162.06</v>
      </c>
      <c r="H167" s="27">
        <f>+F167-G167</f>
        <v>0</v>
      </c>
      <c r="I167" s="8" t="s">
        <v>88</v>
      </c>
      <c r="J167" s="44" t="s">
        <v>367</v>
      </c>
    </row>
    <row r="168" spans="1:10" ht="50.1" customHeight="1" x14ac:dyDescent="0.25">
      <c r="A168" s="20">
        <v>131</v>
      </c>
      <c r="B168" s="6" t="s">
        <v>54</v>
      </c>
      <c r="C168" s="13">
        <v>45351</v>
      </c>
      <c r="D168" s="12" t="s">
        <v>371</v>
      </c>
      <c r="E168" s="6" t="s">
        <v>45</v>
      </c>
      <c r="F168" s="27">
        <v>47696.2</v>
      </c>
      <c r="G168" s="26">
        <f>+F168</f>
        <v>47696.2</v>
      </c>
      <c r="H168" s="27">
        <f>+F168-G168</f>
        <v>0</v>
      </c>
      <c r="I168" s="8" t="s">
        <v>88</v>
      </c>
      <c r="J168" s="44" t="s">
        <v>367</v>
      </c>
    </row>
    <row r="169" spans="1:10" ht="39.950000000000003" customHeight="1" x14ac:dyDescent="0.25">
      <c r="A169" s="20"/>
      <c r="B169" s="6"/>
      <c r="C169" s="13"/>
      <c r="D169" s="33" t="s">
        <v>407</v>
      </c>
      <c r="E169" s="64"/>
      <c r="F169" s="61">
        <f>SUBTOTAL(9,F118:F168)</f>
        <v>1180152.6300000001</v>
      </c>
      <c r="G169" s="62">
        <f>SUBTOTAL(9,G118:G168)</f>
        <v>1180152.6300000001</v>
      </c>
      <c r="H169" s="61">
        <f>SUBTOTAL(9,H118:H168)</f>
        <v>0</v>
      </c>
      <c r="I169" s="34"/>
      <c r="J169" s="63"/>
    </row>
    <row r="170" spans="1:10" ht="50.1" customHeight="1" x14ac:dyDescent="0.25">
      <c r="A170" s="20">
        <v>132</v>
      </c>
      <c r="B170" s="12" t="s">
        <v>268</v>
      </c>
      <c r="C170" s="13">
        <v>45905</v>
      </c>
      <c r="D170" s="12" t="s">
        <v>267</v>
      </c>
      <c r="E170" s="12" t="s">
        <v>271</v>
      </c>
      <c r="F170" s="27">
        <v>12734180.460000001</v>
      </c>
      <c r="G170" s="26">
        <f>+F170</f>
        <v>12734180.460000001</v>
      </c>
      <c r="H170" s="27">
        <f>+F170-G170</f>
        <v>0</v>
      </c>
      <c r="I170" s="8" t="s">
        <v>88</v>
      </c>
      <c r="J170" s="44" t="s">
        <v>367</v>
      </c>
    </row>
    <row r="171" spans="1:10" ht="50.1" customHeight="1" x14ac:dyDescent="0.25">
      <c r="A171" s="20">
        <v>133</v>
      </c>
      <c r="B171" s="12" t="s">
        <v>266</v>
      </c>
      <c r="C171" s="13">
        <v>45915</v>
      </c>
      <c r="D171" s="12" t="s">
        <v>267</v>
      </c>
      <c r="E171" s="12" t="s">
        <v>269</v>
      </c>
      <c r="F171" s="27">
        <v>5487312.7000000002</v>
      </c>
      <c r="G171" s="26">
        <f>+F171</f>
        <v>5487312.7000000002</v>
      </c>
      <c r="H171" s="27">
        <f>+F171-G171</f>
        <v>0</v>
      </c>
      <c r="I171" s="8" t="s">
        <v>88</v>
      </c>
      <c r="J171" s="44" t="s">
        <v>367</v>
      </c>
    </row>
    <row r="172" spans="1:10" ht="50.1" customHeight="1" x14ac:dyDescent="0.25">
      <c r="A172" s="20">
        <v>134</v>
      </c>
      <c r="B172" s="12" t="s">
        <v>270</v>
      </c>
      <c r="C172" s="13">
        <v>45917</v>
      </c>
      <c r="D172" s="12" t="s">
        <v>267</v>
      </c>
      <c r="E172" s="12" t="s">
        <v>272</v>
      </c>
      <c r="F172" s="27">
        <v>12099337.060000001</v>
      </c>
      <c r="G172" s="26">
        <f>+F172</f>
        <v>12099337.060000001</v>
      </c>
      <c r="H172" s="27">
        <f>+F172-G172</f>
        <v>0</v>
      </c>
      <c r="I172" s="8" t="s">
        <v>88</v>
      </c>
      <c r="J172" s="44" t="s">
        <v>367</v>
      </c>
    </row>
    <row r="173" spans="1:10" ht="50.1" customHeight="1" x14ac:dyDescent="0.25">
      <c r="A173" s="20">
        <v>135</v>
      </c>
      <c r="B173" s="12" t="s">
        <v>303</v>
      </c>
      <c r="C173" s="13">
        <v>45933</v>
      </c>
      <c r="D173" s="12" t="s">
        <v>267</v>
      </c>
      <c r="E173" s="12" t="s">
        <v>304</v>
      </c>
      <c r="F173" s="27">
        <v>13490669.35</v>
      </c>
      <c r="G173" s="26">
        <f>+F173</f>
        <v>13490669.35</v>
      </c>
      <c r="H173" s="27">
        <f>+F173-G173</f>
        <v>0</v>
      </c>
      <c r="I173" s="8" t="s">
        <v>88</v>
      </c>
      <c r="J173" s="44" t="s">
        <v>367</v>
      </c>
    </row>
    <row r="174" spans="1:10" ht="50.1" customHeight="1" x14ac:dyDescent="0.25">
      <c r="A174" s="20">
        <v>136</v>
      </c>
      <c r="B174" s="12" t="s">
        <v>305</v>
      </c>
      <c r="C174" s="13">
        <v>45933</v>
      </c>
      <c r="D174" s="12" t="s">
        <v>267</v>
      </c>
      <c r="E174" s="12" t="s">
        <v>306</v>
      </c>
      <c r="F174" s="27">
        <v>6546581</v>
      </c>
      <c r="G174" s="26">
        <f>+F174</f>
        <v>6546581</v>
      </c>
      <c r="H174" s="27">
        <f>+F174-G174</f>
        <v>0</v>
      </c>
      <c r="I174" s="8" t="s">
        <v>88</v>
      </c>
      <c r="J174" s="44" t="s">
        <v>367</v>
      </c>
    </row>
    <row r="175" spans="1:10" ht="39.950000000000003" customHeight="1" x14ac:dyDescent="0.25">
      <c r="A175" s="20"/>
      <c r="B175" s="12"/>
      <c r="C175" s="13"/>
      <c r="D175" s="33" t="s">
        <v>408</v>
      </c>
      <c r="E175" s="33"/>
      <c r="F175" s="61">
        <f>SUBTOTAL(9,F170:F174)</f>
        <v>50358080.57</v>
      </c>
      <c r="G175" s="62">
        <f>SUBTOTAL(9,G170:G174)</f>
        <v>50358080.57</v>
      </c>
      <c r="H175" s="61">
        <f>SUBTOTAL(9,H170:H174)</f>
        <v>0</v>
      </c>
      <c r="I175" s="34"/>
      <c r="J175" s="63"/>
    </row>
    <row r="176" spans="1:10" ht="50.1" customHeight="1" x14ac:dyDescent="0.25">
      <c r="A176" s="20">
        <v>137</v>
      </c>
      <c r="B176" s="12" t="s">
        <v>315</v>
      </c>
      <c r="C176" s="13">
        <v>45933</v>
      </c>
      <c r="D176" s="12" t="s">
        <v>327</v>
      </c>
      <c r="E176" s="12" t="s">
        <v>20</v>
      </c>
      <c r="F176" s="27">
        <v>89410.96</v>
      </c>
      <c r="G176" s="26">
        <f>+F176</f>
        <v>89410.96</v>
      </c>
      <c r="H176" s="27">
        <f>+F176-G176</f>
        <v>0</v>
      </c>
      <c r="I176" s="8" t="s">
        <v>88</v>
      </c>
      <c r="J176" s="44" t="s">
        <v>367</v>
      </c>
    </row>
    <row r="177" spans="1:10" ht="50.1" customHeight="1" x14ac:dyDescent="0.25">
      <c r="A177" s="21">
        <v>138</v>
      </c>
      <c r="B177" s="12" t="s">
        <v>316</v>
      </c>
      <c r="C177" s="13">
        <v>45933</v>
      </c>
      <c r="D177" s="12" t="s">
        <v>327</v>
      </c>
      <c r="E177" s="12" t="s">
        <v>20</v>
      </c>
      <c r="F177" s="27">
        <v>217811.48</v>
      </c>
      <c r="G177" s="26">
        <f>+F177</f>
        <v>217811.48</v>
      </c>
      <c r="H177" s="27">
        <f>+F177-G177</f>
        <v>0</v>
      </c>
      <c r="I177" s="8" t="s">
        <v>88</v>
      </c>
      <c r="J177" s="44" t="s">
        <v>367</v>
      </c>
    </row>
    <row r="178" spans="1:10" ht="39.950000000000003" customHeight="1" x14ac:dyDescent="0.25">
      <c r="A178" s="21"/>
      <c r="B178" s="12"/>
      <c r="C178" s="13"/>
      <c r="D178" s="33" t="s">
        <v>409</v>
      </c>
      <c r="E178" s="33"/>
      <c r="F178" s="61">
        <f>SUBTOTAL(9,F176:F177)</f>
        <v>307222.44</v>
      </c>
      <c r="G178" s="62">
        <f>SUBTOTAL(9,G176:G177)</f>
        <v>307222.44</v>
      </c>
      <c r="H178" s="61">
        <f>SUBTOTAL(9,H176:H177)</f>
        <v>0</v>
      </c>
      <c r="I178" s="34"/>
      <c r="J178" s="63"/>
    </row>
    <row r="179" spans="1:10" ht="50.1" customHeight="1" x14ac:dyDescent="0.25">
      <c r="A179" s="20">
        <v>139</v>
      </c>
      <c r="B179" s="12" t="s">
        <v>23</v>
      </c>
      <c r="C179" s="13">
        <v>45895</v>
      </c>
      <c r="D179" s="12" t="s">
        <v>24</v>
      </c>
      <c r="E179" s="12" t="s">
        <v>25</v>
      </c>
      <c r="F179" s="27">
        <v>1118640</v>
      </c>
      <c r="G179" s="26">
        <f>+F179</f>
        <v>1118640</v>
      </c>
      <c r="H179" s="27">
        <f>+F179-G179</f>
        <v>0</v>
      </c>
      <c r="I179" s="8" t="s">
        <v>88</v>
      </c>
      <c r="J179" s="44" t="s">
        <v>367</v>
      </c>
    </row>
    <row r="180" spans="1:10" ht="50.1" customHeight="1" x14ac:dyDescent="0.25">
      <c r="A180" s="21">
        <v>140</v>
      </c>
      <c r="B180" s="6" t="s">
        <v>351</v>
      </c>
      <c r="C180" s="13">
        <v>45895</v>
      </c>
      <c r="D180" s="12" t="s">
        <v>24</v>
      </c>
      <c r="E180" s="6" t="s">
        <v>25</v>
      </c>
      <c r="F180" s="27">
        <v>443680</v>
      </c>
      <c r="G180" s="26">
        <f>+F180</f>
        <v>443680</v>
      </c>
      <c r="H180" s="27">
        <f>+F180-G180</f>
        <v>0</v>
      </c>
      <c r="I180" s="8" t="s">
        <v>88</v>
      </c>
      <c r="J180" s="44" t="s">
        <v>367</v>
      </c>
    </row>
    <row r="181" spans="1:10" ht="39.950000000000003" customHeight="1" x14ac:dyDescent="0.25">
      <c r="A181" s="21"/>
      <c r="B181" s="6"/>
      <c r="C181" s="13"/>
      <c r="D181" s="33" t="s">
        <v>410</v>
      </c>
      <c r="E181" s="64"/>
      <c r="F181" s="61">
        <f>SUBTOTAL(9,F179:F180)</f>
        <v>1562320</v>
      </c>
      <c r="G181" s="62">
        <f>SUBTOTAL(9,G179:G180)</f>
        <v>1562320</v>
      </c>
      <c r="H181" s="61">
        <f>SUBTOTAL(9,H179:H180)</f>
        <v>0</v>
      </c>
      <c r="I181" s="34"/>
      <c r="J181" s="63"/>
    </row>
    <row r="182" spans="1:10" ht="50.1" customHeight="1" x14ac:dyDescent="0.25">
      <c r="A182" s="20">
        <v>141</v>
      </c>
      <c r="B182" s="12" t="s">
        <v>252</v>
      </c>
      <c r="C182" s="13">
        <v>45842</v>
      </c>
      <c r="D182" s="12" t="s">
        <v>258</v>
      </c>
      <c r="E182" s="12" t="s">
        <v>259</v>
      </c>
      <c r="F182" s="27">
        <v>41300</v>
      </c>
      <c r="G182" s="26">
        <f>+F182</f>
        <v>41300</v>
      </c>
      <c r="H182" s="27">
        <f>+F182-G182</f>
        <v>0</v>
      </c>
      <c r="I182" s="8" t="s">
        <v>88</v>
      </c>
      <c r="J182" s="44" t="s">
        <v>367</v>
      </c>
    </row>
    <row r="183" spans="1:10" ht="50.1" customHeight="1" x14ac:dyDescent="0.25">
      <c r="A183" s="20">
        <v>142</v>
      </c>
      <c r="B183" s="12" t="s">
        <v>257</v>
      </c>
      <c r="C183" s="13">
        <v>45875</v>
      </c>
      <c r="D183" s="12" t="s">
        <v>258</v>
      </c>
      <c r="E183" s="12" t="s">
        <v>260</v>
      </c>
      <c r="F183" s="27">
        <v>41300</v>
      </c>
      <c r="G183" s="26">
        <f>+F183</f>
        <v>41300</v>
      </c>
      <c r="H183" s="27">
        <f>+F183-G183</f>
        <v>0</v>
      </c>
      <c r="I183" s="8" t="s">
        <v>88</v>
      </c>
      <c r="J183" s="44" t="s">
        <v>367</v>
      </c>
    </row>
    <row r="184" spans="1:10" ht="39.950000000000003" customHeight="1" x14ac:dyDescent="0.25">
      <c r="A184" s="20"/>
      <c r="B184" s="12"/>
      <c r="C184" s="13"/>
      <c r="D184" s="33" t="s">
        <v>411</v>
      </c>
      <c r="E184" s="33"/>
      <c r="F184" s="61">
        <f>SUBTOTAL(9,F182:F183)</f>
        <v>82600</v>
      </c>
      <c r="G184" s="62">
        <f>SUBTOTAL(9,G182:G183)</f>
        <v>82600</v>
      </c>
      <c r="H184" s="61">
        <f>SUBTOTAL(9,H182:H183)</f>
        <v>0</v>
      </c>
      <c r="I184" s="34"/>
      <c r="J184" s="63"/>
    </row>
    <row r="185" spans="1:10" ht="50.1" customHeight="1" x14ac:dyDescent="0.25">
      <c r="A185" s="20">
        <v>143</v>
      </c>
      <c r="B185" s="6" t="s">
        <v>109</v>
      </c>
      <c r="C185" s="13">
        <v>45835</v>
      </c>
      <c r="D185" s="12" t="s">
        <v>110</v>
      </c>
      <c r="E185" s="6" t="s">
        <v>111</v>
      </c>
      <c r="F185" s="27">
        <v>32332</v>
      </c>
      <c r="G185" s="26">
        <f>+F185</f>
        <v>32332</v>
      </c>
      <c r="H185" s="27">
        <f>+F185-G185</f>
        <v>0</v>
      </c>
      <c r="I185" s="8" t="s">
        <v>88</v>
      </c>
      <c r="J185" s="44" t="s">
        <v>367</v>
      </c>
    </row>
    <row r="186" spans="1:10" ht="50.1" customHeight="1" x14ac:dyDescent="0.25">
      <c r="A186" s="21">
        <v>144</v>
      </c>
      <c r="B186" s="6" t="s">
        <v>112</v>
      </c>
      <c r="C186" s="13">
        <v>45854</v>
      </c>
      <c r="D186" s="12" t="s">
        <v>110</v>
      </c>
      <c r="E186" s="6" t="s">
        <v>113</v>
      </c>
      <c r="F186" s="27">
        <v>29500</v>
      </c>
      <c r="G186" s="26">
        <f>+F186</f>
        <v>29500</v>
      </c>
      <c r="H186" s="27">
        <f>+F186-G186</f>
        <v>0</v>
      </c>
      <c r="I186" s="8" t="s">
        <v>88</v>
      </c>
      <c r="J186" s="44" t="s">
        <v>367</v>
      </c>
    </row>
    <row r="187" spans="1:10" ht="50.1" customHeight="1" x14ac:dyDescent="0.25">
      <c r="A187" s="20">
        <v>145</v>
      </c>
      <c r="B187" s="6" t="s">
        <v>114</v>
      </c>
      <c r="C187" s="13">
        <v>45877</v>
      </c>
      <c r="D187" s="12" t="s">
        <v>110</v>
      </c>
      <c r="E187" s="6" t="s">
        <v>115</v>
      </c>
      <c r="F187" s="27">
        <v>29500</v>
      </c>
      <c r="G187" s="26">
        <f>+F187</f>
        <v>29500</v>
      </c>
      <c r="H187" s="27">
        <f>+F187-G187</f>
        <v>0</v>
      </c>
      <c r="I187" s="8" t="s">
        <v>88</v>
      </c>
      <c r="J187" s="44" t="s">
        <v>367</v>
      </c>
    </row>
    <row r="188" spans="1:10" ht="39.950000000000003" customHeight="1" x14ac:dyDescent="0.25">
      <c r="A188" s="20"/>
      <c r="B188" s="6"/>
      <c r="C188" s="13"/>
      <c r="D188" s="33" t="s">
        <v>412</v>
      </c>
      <c r="E188" s="64"/>
      <c r="F188" s="61">
        <f>SUBTOTAL(9,F185:F187)</f>
        <v>91332</v>
      </c>
      <c r="G188" s="62">
        <f>SUBTOTAL(9,G185:G187)</f>
        <v>91332</v>
      </c>
      <c r="H188" s="61">
        <f>SUBTOTAL(9,H185:H187)</f>
        <v>0</v>
      </c>
      <c r="I188" s="34"/>
      <c r="J188" s="63"/>
    </row>
    <row r="189" spans="1:10" ht="50.1" customHeight="1" x14ac:dyDescent="0.25">
      <c r="A189" s="21">
        <v>146</v>
      </c>
      <c r="B189" s="6" t="s">
        <v>318</v>
      </c>
      <c r="C189" s="13">
        <v>45846</v>
      </c>
      <c r="D189" s="12" t="s">
        <v>241</v>
      </c>
      <c r="E189" s="6" t="s">
        <v>253</v>
      </c>
      <c r="F189" s="27">
        <v>767</v>
      </c>
      <c r="G189" s="26">
        <f>+F189</f>
        <v>767</v>
      </c>
      <c r="H189" s="27">
        <f>+F189-G189</f>
        <v>0</v>
      </c>
      <c r="I189" s="8" t="s">
        <v>88</v>
      </c>
      <c r="J189" s="44" t="s">
        <v>367</v>
      </c>
    </row>
    <row r="190" spans="1:10" ht="39.950000000000003" customHeight="1" x14ac:dyDescent="0.25">
      <c r="A190" s="21"/>
      <c r="B190" s="6"/>
      <c r="C190" s="13"/>
      <c r="D190" s="33" t="s">
        <v>413</v>
      </c>
      <c r="E190" s="64"/>
      <c r="F190" s="61">
        <f>SUBTOTAL(9,F189:F189)</f>
        <v>767</v>
      </c>
      <c r="G190" s="62">
        <f>SUBTOTAL(9,G189:G189)</f>
        <v>767</v>
      </c>
      <c r="H190" s="61">
        <f>SUBTOTAL(9,H189:H189)</f>
        <v>0</v>
      </c>
      <c r="I190" s="34"/>
      <c r="J190" s="63"/>
    </row>
    <row r="191" spans="1:10" ht="50.1" customHeight="1" x14ac:dyDescent="0.25">
      <c r="A191" s="20">
        <v>147</v>
      </c>
      <c r="B191" s="12" t="s">
        <v>129</v>
      </c>
      <c r="C191" s="13">
        <v>45905</v>
      </c>
      <c r="D191" s="6" t="s">
        <v>122</v>
      </c>
      <c r="E191" s="12" t="s">
        <v>352</v>
      </c>
      <c r="F191" s="27">
        <v>3759800</v>
      </c>
      <c r="G191" s="26">
        <f>+F191</f>
        <v>3759800</v>
      </c>
      <c r="H191" s="27">
        <f>+F191-G191</f>
        <v>0</v>
      </c>
      <c r="I191" s="8" t="s">
        <v>88</v>
      </c>
      <c r="J191" s="44" t="s">
        <v>367</v>
      </c>
    </row>
    <row r="192" spans="1:10" ht="50.1" customHeight="1" x14ac:dyDescent="0.25">
      <c r="A192" s="21">
        <v>148</v>
      </c>
      <c r="B192" s="12" t="s">
        <v>126</v>
      </c>
      <c r="C192" s="13">
        <v>45877</v>
      </c>
      <c r="D192" s="6" t="s">
        <v>122</v>
      </c>
      <c r="E192" s="12" t="s">
        <v>352</v>
      </c>
      <c r="F192" s="27">
        <v>3759800</v>
      </c>
      <c r="G192" s="26">
        <f>+F192</f>
        <v>3759800</v>
      </c>
      <c r="H192" s="27">
        <f>+F192-G192</f>
        <v>0</v>
      </c>
      <c r="I192" s="8" t="s">
        <v>88</v>
      </c>
      <c r="J192" s="44" t="s">
        <v>367</v>
      </c>
    </row>
    <row r="193" spans="1:10" ht="50.1" customHeight="1" x14ac:dyDescent="0.25">
      <c r="A193" s="20">
        <v>149</v>
      </c>
      <c r="B193" s="12" t="s">
        <v>127</v>
      </c>
      <c r="C193" s="13">
        <v>45896</v>
      </c>
      <c r="D193" s="6" t="s">
        <v>122</v>
      </c>
      <c r="E193" s="12" t="s">
        <v>128</v>
      </c>
      <c r="F193" s="27">
        <v>254799.94</v>
      </c>
      <c r="G193" s="26">
        <f>+F193</f>
        <v>254799.94</v>
      </c>
      <c r="H193" s="27">
        <f>+F193-G193</f>
        <v>0</v>
      </c>
      <c r="I193" s="8" t="s">
        <v>88</v>
      </c>
      <c r="J193" s="44" t="s">
        <v>367</v>
      </c>
    </row>
    <row r="194" spans="1:10" ht="39.950000000000003" customHeight="1" x14ac:dyDescent="0.25">
      <c r="A194" s="20"/>
      <c r="B194" s="12"/>
      <c r="C194" s="13"/>
      <c r="D194" s="64" t="s">
        <v>414</v>
      </c>
      <c r="E194" s="33"/>
      <c r="F194" s="61">
        <f>SUBTOTAL(9,F191:F193)</f>
        <v>7774399.9400000004</v>
      </c>
      <c r="G194" s="62">
        <f>SUBTOTAL(9,G191:G193)</f>
        <v>7774399.9400000004</v>
      </c>
      <c r="H194" s="61">
        <f>SUBTOTAL(9,H191:H193)</f>
        <v>0</v>
      </c>
      <c r="I194" s="34"/>
      <c r="J194" s="63"/>
    </row>
    <row r="195" spans="1:10" ht="50.1" customHeight="1" x14ac:dyDescent="0.25">
      <c r="A195" s="20">
        <v>150</v>
      </c>
      <c r="B195" s="12" t="s">
        <v>263</v>
      </c>
      <c r="C195" s="13">
        <v>45847</v>
      </c>
      <c r="D195" s="12" t="s">
        <v>264</v>
      </c>
      <c r="E195" s="12" t="s">
        <v>265</v>
      </c>
      <c r="F195" s="27">
        <v>29500</v>
      </c>
      <c r="G195" s="26">
        <f>+F195</f>
        <v>29500</v>
      </c>
      <c r="H195" s="27">
        <f>+F195-G195</f>
        <v>0</v>
      </c>
      <c r="I195" s="8" t="s">
        <v>88</v>
      </c>
      <c r="J195" s="44" t="s">
        <v>367</v>
      </c>
    </row>
    <row r="196" spans="1:10" ht="39.950000000000003" customHeight="1" x14ac:dyDescent="0.25">
      <c r="A196" s="20"/>
      <c r="B196" s="12"/>
      <c r="C196" s="13"/>
      <c r="D196" s="33" t="s">
        <v>415</v>
      </c>
      <c r="E196" s="33"/>
      <c r="F196" s="61">
        <f>SUBTOTAL(9,F195:F195)</f>
        <v>29500</v>
      </c>
      <c r="G196" s="62">
        <f>SUBTOTAL(9,G195:G195)</f>
        <v>29500</v>
      </c>
      <c r="H196" s="61">
        <f>SUBTOTAL(9,H195:H195)</f>
        <v>0</v>
      </c>
      <c r="I196" s="34"/>
      <c r="J196" s="63"/>
    </row>
    <row r="197" spans="1:10" ht="50.1" customHeight="1" x14ac:dyDescent="0.25">
      <c r="A197" s="20">
        <v>151</v>
      </c>
      <c r="B197" s="12" t="s">
        <v>242</v>
      </c>
      <c r="C197" s="13">
        <v>45832</v>
      </c>
      <c r="D197" s="12" t="s">
        <v>243</v>
      </c>
      <c r="E197" s="12" t="s">
        <v>245</v>
      </c>
      <c r="F197" s="27">
        <v>41300</v>
      </c>
      <c r="G197" s="26">
        <f>+F197</f>
        <v>41300</v>
      </c>
      <c r="H197" s="27">
        <f>+F197-G197</f>
        <v>0</v>
      </c>
      <c r="I197" s="8" t="s">
        <v>88</v>
      </c>
      <c r="J197" s="44" t="s">
        <v>367</v>
      </c>
    </row>
    <row r="198" spans="1:10" ht="50.1" customHeight="1" x14ac:dyDescent="0.25">
      <c r="A198" s="20">
        <v>152</v>
      </c>
      <c r="B198" s="12" t="s">
        <v>244</v>
      </c>
      <c r="C198" s="13">
        <v>45832</v>
      </c>
      <c r="D198" s="12" t="s">
        <v>243</v>
      </c>
      <c r="E198" s="12" t="s">
        <v>245</v>
      </c>
      <c r="F198" s="27">
        <v>29500</v>
      </c>
      <c r="G198" s="26">
        <f>+F198</f>
        <v>29500</v>
      </c>
      <c r="H198" s="27">
        <f>+F198-G198</f>
        <v>0</v>
      </c>
      <c r="I198" s="8" t="s">
        <v>88</v>
      </c>
      <c r="J198" s="44" t="s">
        <v>367</v>
      </c>
    </row>
    <row r="199" spans="1:10" ht="50.1" customHeight="1" x14ac:dyDescent="0.25">
      <c r="A199" s="20">
        <v>153</v>
      </c>
      <c r="B199" s="12" t="s">
        <v>326</v>
      </c>
      <c r="C199" s="13">
        <v>45915</v>
      </c>
      <c r="D199" s="12" t="s">
        <v>243</v>
      </c>
      <c r="E199" s="12" t="s">
        <v>368</v>
      </c>
      <c r="F199" s="27">
        <v>9971</v>
      </c>
      <c r="G199" s="26">
        <f>+F199</f>
        <v>9971</v>
      </c>
      <c r="H199" s="27">
        <f>+F199-G199</f>
        <v>0</v>
      </c>
      <c r="I199" s="8" t="s">
        <v>88</v>
      </c>
      <c r="J199" s="44" t="s">
        <v>367</v>
      </c>
    </row>
    <row r="200" spans="1:10" ht="39.950000000000003" customHeight="1" x14ac:dyDescent="0.25">
      <c r="A200" s="20"/>
      <c r="B200" s="12"/>
      <c r="C200" s="13"/>
      <c r="D200" s="33" t="s">
        <v>416</v>
      </c>
      <c r="E200" s="33"/>
      <c r="F200" s="61">
        <f>SUBTOTAL(9,F197:F199)</f>
        <v>80771</v>
      </c>
      <c r="G200" s="62">
        <f>SUBTOTAL(9,G197:G199)</f>
        <v>80771</v>
      </c>
      <c r="H200" s="61">
        <f>SUBTOTAL(9,H197:H199)</f>
        <v>0</v>
      </c>
      <c r="I200" s="34"/>
      <c r="J200" s="63"/>
    </row>
    <row r="201" spans="1:10" ht="50.1" customHeight="1" x14ac:dyDescent="0.25">
      <c r="A201" s="20">
        <v>154</v>
      </c>
      <c r="B201" s="12" t="s">
        <v>41</v>
      </c>
      <c r="C201" s="13">
        <v>45870</v>
      </c>
      <c r="D201" s="12" t="s">
        <v>278</v>
      </c>
      <c r="E201" s="12" t="s">
        <v>356</v>
      </c>
      <c r="F201" s="27">
        <v>70800</v>
      </c>
      <c r="G201" s="26">
        <f>+F201</f>
        <v>70800</v>
      </c>
      <c r="H201" s="27">
        <f>+F201-G201</f>
        <v>0</v>
      </c>
      <c r="I201" s="8" t="s">
        <v>88</v>
      </c>
      <c r="J201" s="44" t="s">
        <v>367</v>
      </c>
    </row>
    <row r="202" spans="1:10" ht="39.950000000000003" customHeight="1" x14ac:dyDescent="0.25">
      <c r="A202" s="20" t="s">
        <v>106</v>
      </c>
      <c r="B202" s="12"/>
      <c r="C202" s="13"/>
      <c r="D202" s="33" t="s">
        <v>417</v>
      </c>
      <c r="E202" s="33"/>
      <c r="F202" s="61">
        <f>SUBTOTAL(9,F201:F201)</f>
        <v>70800</v>
      </c>
      <c r="G202" s="62">
        <f>SUBTOTAL(9,G201:G201)</f>
        <v>70800</v>
      </c>
      <c r="H202" s="61">
        <f>SUBTOTAL(9,H201:H201)</f>
        <v>0</v>
      </c>
      <c r="I202" s="34"/>
      <c r="J202" s="63"/>
    </row>
    <row r="203" spans="1:10" ht="50.1" customHeight="1" x14ac:dyDescent="0.25">
      <c r="A203" s="20">
        <v>155</v>
      </c>
      <c r="B203" s="12" t="s">
        <v>23</v>
      </c>
      <c r="C203" s="13">
        <v>45778</v>
      </c>
      <c r="D203" s="12" t="s">
        <v>273</v>
      </c>
      <c r="E203" s="12" t="s">
        <v>274</v>
      </c>
      <c r="F203" s="27">
        <v>42480</v>
      </c>
      <c r="G203" s="26">
        <f>+F203</f>
        <v>42480</v>
      </c>
      <c r="H203" s="27">
        <f>+F203-G203</f>
        <v>0</v>
      </c>
      <c r="I203" s="8" t="s">
        <v>88</v>
      </c>
      <c r="J203" s="44" t="s">
        <v>367</v>
      </c>
    </row>
    <row r="204" spans="1:10" ht="39.950000000000003" customHeight="1" x14ac:dyDescent="0.25">
      <c r="A204" s="20"/>
      <c r="B204" s="12"/>
      <c r="C204" s="13"/>
      <c r="D204" s="33" t="s">
        <v>418</v>
      </c>
      <c r="E204" s="33"/>
      <c r="F204" s="61">
        <f>SUBTOTAL(9,F203:F203)</f>
        <v>42480</v>
      </c>
      <c r="G204" s="62">
        <f>SUBTOTAL(9,G203:G203)</f>
        <v>42480</v>
      </c>
      <c r="H204" s="61">
        <f>SUBTOTAL(9,H203:H203)</f>
        <v>0</v>
      </c>
      <c r="I204" s="34"/>
      <c r="J204" s="63"/>
    </row>
    <row r="205" spans="1:10" ht="50.1" customHeight="1" x14ac:dyDescent="0.25">
      <c r="A205" s="20">
        <v>156</v>
      </c>
      <c r="B205" s="6" t="s">
        <v>21</v>
      </c>
      <c r="C205" s="13">
        <v>45900</v>
      </c>
      <c r="D205" s="12" t="s">
        <v>14</v>
      </c>
      <c r="E205" s="6" t="s">
        <v>22</v>
      </c>
      <c r="F205" s="27">
        <v>11438256.779999999</v>
      </c>
      <c r="G205" s="26">
        <f>+F205</f>
        <v>11438256.779999999</v>
      </c>
      <c r="H205" s="27">
        <f>+F205-G205</f>
        <v>0</v>
      </c>
      <c r="I205" s="8" t="s">
        <v>88</v>
      </c>
      <c r="J205" s="44" t="s">
        <v>367</v>
      </c>
    </row>
    <row r="206" spans="1:10" ht="50.1" customHeight="1" x14ac:dyDescent="0.25">
      <c r="A206" s="21">
        <v>157</v>
      </c>
      <c r="B206" s="12" t="s">
        <v>13</v>
      </c>
      <c r="C206" s="13">
        <v>45907</v>
      </c>
      <c r="D206" s="12" t="s">
        <v>14</v>
      </c>
      <c r="E206" s="12" t="s">
        <v>15</v>
      </c>
      <c r="F206" s="27">
        <v>11816691.699999999</v>
      </c>
      <c r="G206" s="26">
        <f>+F206</f>
        <v>11816691.699999999</v>
      </c>
      <c r="H206" s="27">
        <f>+F206-G206</f>
        <v>0</v>
      </c>
      <c r="I206" s="8" t="s">
        <v>88</v>
      </c>
      <c r="J206" s="44" t="s">
        <v>367</v>
      </c>
    </row>
    <row r="207" spans="1:10" ht="50.1" customHeight="1" x14ac:dyDescent="0.25">
      <c r="A207" s="20">
        <v>158</v>
      </c>
      <c r="B207" s="12" t="s">
        <v>238</v>
      </c>
      <c r="C207" s="13">
        <v>45914</v>
      </c>
      <c r="D207" s="12" t="s">
        <v>14</v>
      </c>
      <c r="E207" s="12" t="s">
        <v>239</v>
      </c>
      <c r="F207" s="27">
        <v>12429908.83</v>
      </c>
      <c r="G207" s="26">
        <f>+F207</f>
        <v>12429908.83</v>
      </c>
      <c r="H207" s="27">
        <f>+F207-G207</f>
        <v>0</v>
      </c>
      <c r="I207" s="8" t="s">
        <v>88</v>
      </c>
      <c r="J207" s="44" t="s">
        <v>367</v>
      </c>
    </row>
    <row r="208" spans="1:10" ht="50.1" customHeight="1" x14ac:dyDescent="0.25">
      <c r="A208" s="21">
        <v>159</v>
      </c>
      <c r="B208" s="12" t="s">
        <v>345</v>
      </c>
      <c r="C208" s="13">
        <v>45921</v>
      </c>
      <c r="D208" s="12" t="s">
        <v>14</v>
      </c>
      <c r="E208" s="12" t="s">
        <v>346</v>
      </c>
      <c r="F208" s="27">
        <v>12021372.279999999</v>
      </c>
      <c r="G208" s="26">
        <f>+F208</f>
        <v>12021372.279999999</v>
      </c>
      <c r="H208" s="27">
        <f>+F208-G208</f>
        <v>0</v>
      </c>
      <c r="I208" s="8" t="s">
        <v>88</v>
      </c>
      <c r="J208" s="44" t="s">
        <v>367</v>
      </c>
    </row>
    <row r="209" spans="1:10" ht="50.1" customHeight="1" x14ac:dyDescent="0.25">
      <c r="A209" s="20">
        <v>160</v>
      </c>
      <c r="B209" s="12" t="s">
        <v>347</v>
      </c>
      <c r="C209" s="13">
        <v>45930</v>
      </c>
      <c r="D209" s="12" t="s">
        <v>14</v>
      </c>
      <c r="E209" s="12" t="s">
        <v>346</v>
      </c>
      <c r="F209" s="27">
        <v>14312134.439999999</v>
      </c>
      <c r="G209" s="26">
        <f>+F209</f>
        <v>14312134.439999999</v>
      </c>
      <c r="H209" s="27">
        <f>+F209-G209</f>
        <v>0</v>
      </c>
      <c r="I209" s="8" t="s">
        <v>88</v>
      </c>
      <c r="J209" s="44" t="s">
        <v>367</v>
      </c>
    </row>
    <row r="210" spans="1:10" ht="39.950000000000003" customHeight="1" x14ac:dyDescent="0.25">
      <c r="A210" s="21"/>
      <c r="B210" s="12"/>
      <c r="C210" s="13"/>
      <c r="D210" s="33" t="s">
        <v>419</v>
      </c>
      <c r="E210" s="33"/>
      <c r="F210" s="61">
        <f>SUBTOTAL(9,F205:F209)</f>
        <v>62018364.029999994</v>
      </c>
      <c r="G210" s="62">
        <f>SUBTOTAL(9,G205:G209)</f>
        <v>62018364.029999994</v>
      </c>
      <c r="H210" s="61">
        <f>SUBTOTAL(9,H205:H209)</f>
        <v>0</v>
      </c>
      <c r="I210" s="34"/>
      <c r="J210" s="63"/>
    </row>
    <row r="211" spans="1:10" ht="50.1" customHeight="1" x14ac:dyDescent="0.25">
      <c r="A211" s="20">
        <v>161</v>
      </c>
      <c r="B211" s="12" t="s">
        <v>249</v>
      </c>
      <c r="C211" s="13">
        <v>45849</v>
      </c>
      <c r="D211" s="12" t="s">
        <v>256</v>
      </c>
      <c r="E211" s="12" t="s">
        <v>251</v>
      </c>
      <c r="F211" s="27">
        <v>82600</v>
      </c>
      <c r="G211" s="26">
        <f>+F211</f>
        <v>82600</v>
      </c>
      <c r="H211" s="27">
        <f>+F211-G211</f>
        <v>0</v>
      </c>
      <c r="I211" s="8" t="s">
        <v>88</v>
      </c>
      <c r="J211" s="44" t="s">
        <v>367</v>
      </c>
    </row>
    <row r="212" spans="1:10" ht="50.1" customHeight="1" x14ac:dyDescent="0.25">
      <c r="A212" s="20">
        <v>162</v>
      </c>
      <c r="B212" s="12" t="s">
        <v>250</v>
      </c>
      <c r="C212" s="13">
        <v>45874</v>
      </c>
      <c r="D212" s="12" t="s">
        <v>256</v>
      </c>
      <c r="E212" s="12" t="s">
        <v>251</v>
      </c>
      <c r="F212" s="27">
        <v>41300</v>
      </c>
      <c r="G212" s="26">
        <f>+F212</f>
        <v>41300</v>
      </c>
      <c r="H212" s="27">
        <f>+F212-G212</f>
        <v>0</v>
      </c>
      <c r="I212" s="8" t="s">
        <v>88</v>
      </c>
      <c r="J212" s="44" t="s">
        <v>367</v>
      </c>
    </row>
    <row r="213" spans="1:10" ht="39.950000000000003" customHeight="1" x14ac:dyDescent="0.25">
      <c r="A213" s="20"/>
      <c r="B213" s="12"/>
      <c r="C213" s="13"/>
      <c r="D213" s="33" t="s">
        <v>420</v>
      </c>
      <c r="E213" s="33"/>
      <c r="F213" s="61">
        <f>SUBTOTAL(9,F211:F212)</f>
        <v>123900</v>
      </c>
      <c r="G213" s="62">
        <f>SUBTOTAL(9,G211:G212)</f>
        <v>123900</v>
      </c>
      <c r="H213" s="61">
        <f>SUBTOTAL(9,H211:H212)</f>
        <v>0</v>
      </c>
      <c r="I213" s="34"/>
      <c r="J213" s="63"/>
    </row>
    <row r="214" spans="1:10" ht="50.1" customHeight="1" x14ac:dyDescent="0.25">
      <c r="A214" s="45">
        <v>163</v>
      </c>
      <c r="B214" s="8" t="s">
        <v>275</v>
      </c>
      <c r="C214" s="9">
        <v>45867</v>
      </c>
      <c r="D214" s="12" t="s">
        <v>276</v>
      </c>
      <c r="E214" s="12" t="s">
        <v>277</v>
      </c>
      <c r="F214" s="26">
        <v>313030.40000000002</v>
      </c>
      <c r="G214" s="26">
        <f>+F214</f>
        <v>313030.40000000002</v>
      </c>
      <c r="H214" s="27">
        <f>+F214-G214</f>
        <v>0</v>
      </c>
      <c r="I214" s="8" t="s">
        <v>88</v>
      </c>
      <c r="J214" s="44" t="s">
        <v>367</v>
      </c>
    </row>
    <row r="215" spans="1:10" ht="39.950000000000003" customHeight="1" x14ac:dyDescent="0.25">
      <c r="A215" s="45"/>
      <c r="B215" s="8"/>
      <c r="C215" s="9"/>
      <c r="D215" s="33" t="s">
        <v>421</v>
      </c>
      <c r="E215" s="33"/>
      <c r="F215" s="62">
        <f>SUBTOTAL(9,F214:F214)</f>
        <v>313030.40000000002</v>
      </c>
      <c r="G215" s="62">
        <f>SUBTOTAL(9,G214:G214)</f>
        <v>313030.40000000002</v>
      </c>
      <c r="H215" s="61">
        <f>SUBTOTAL(9,H214:H214)</f>
        <v>0</v>
      </c>
      <c r="I215" s="34"/>
      <c r="J215" s="63"/>
    </row>
    <row r="216" spans="1:10" ht="50.1" customHeight="1" x14ac:dyDescent="0.25">
      <c r="A216" s="20">
        <v>164</v>
      </c>
      <c r="B216" s="12" t="s">
        <v>169</v>
      </c>
      <c r="C216" s="13">
        <v>45894</v>
      </c>
      <c r="D216" s="12" t="s">
        <v>168</v>
      </c>
      <c r="E216" s="12" t="s">
        <v>170</v>
      </c>
      <c r="F216" s="27">
        <v>506928</v>
      </c>
      <c r="G216" s="26">
        <f>+F216</f>
        <v>506928</v>
      </c>
      <c r="H216" s="27">
        <f>+F216-G216</f>
        <v>0</v>
      </c>
      <c r="I216" s="8" t="s">
        <v>88</v>
      </c>
      <c r="J216" s="44" t="s">
        <v>367</v>
      </c>
    </row>
    <row r="217" spans="1:10" ht="39.950000000000003" customHeight="1" x14ac:dyDescent="0.25">
      <c r="A217" s="20"/>
      <c r="B217" s="12"/>
      <c r="C217" s="13"/>
      <c r="D217" s="33" t="s">
        <v>422</v>
      </c>
      <c r="E217" s="33"/>
      <c r="F217" s="61">
        <f>SUBTOTAL(9,F216:F216)</f>
        <v>506928</v>
      </c>
      <c r="G217" s="62">
        <f>SUBTOTAL(9,G216:G216)</f>
        <v>506928</v>
      </c>
      <c r="H217" s="61">
        <f>SUBTOTAL(9,H216:H216)</f>
        <v>0</v>
      </c>
      <c r="I217" s="34"/>
      <c r="J217" s="63"/>
    </row>
    <row r="218" spans="1:10" ht="50.1" customHeight="1" x14ac:dyDescent="0.25">
      <c r="A218" s="20">
        <v>165</v>
      </c>
      <c r="B218" s="12" t="s">
        <v>42</v>
      </c>
      <c r="C218" s="13">
        <v>45938</v>
      </c>
      <c r="D218" s="12" t="s">
        <v>43</v>
      </c>
      <c r="E218" s="6" t="s">
        <v>349</v>
      </c>
      <c r="F218" s="27">
        <v>400000</v>
      </c>
      <c r="G218" s="26">
        <f>+F218</f>
        <v>400000</v>
      </c>
      <c r="H218" s="27">
        <f>+F218-G218</f>
        <v>0</v>
      </c>
      <c r="I218" s="8" t="s">
        <v>88</v>
      </c>
      <c r="J218" s="44" t="s">
        <v>367</v>
      </c>
    </row>
    <row r="219" spans="1:10" ht="39.950000000000003" customHeight="1" x14ac:dyDescent="0.25">
      <c r="A219" s="20"/>
      <c r="B219" s="12"/>
      <c r="C219" s="13"/>
      <c r="D219" s="33" t="s">
        <v>423</v>
      </c>
      <c r="E219" s="64"/>
      <c r="F219" s="61">
        <f>SUBTOTAL(9,F218:F218)</f>
        <v>400000</v>
      </c>
      <c r="G219" s="62">
        <f>SUBTOTAL(9,G218:G218)</f>
        <v>400000</v>
      </c>
      <c r="H219" s="61">
        <f>SUBTOTAL(9,H218:H218)</f>
        <v>0</v>
      </c>
      <c r="I219" s="34"/>
      <c r="J219" s="63"/>
    </row>
    <row r="220" spans="1:10" ht="50.1" customHeight="1" x14ac:dyDescent="0.25">
      <c r="A220" s="21">
        <v>166</v>
      </c>
      <c r="B220" s="6" t="s">
        <v>93</v>
      </c>
      <c r="C220" s="14">
        <v>45761</v>
      </c>
      <c r="D220" s="6" t="s">
        <v>372</v>
      </c>
      <c r="E220" s="6" t="s">
        <v>94</v>
      </c>
      <c r="F220" s="30">
        <v>708000</v>
      </c>
      <c r="G220" s="26">
        <f>+F220</f>
        <v>708000</v>
      </c>
      <c r="H220" s="27">
        <f>+F220-G220</f>
        <v>0</v>
      </c>
      <c r="I220" s="8" t="s">
        <v>88</v>
      </c>
      <c r="J220" s="44" t="s">
        <v>367</v>
      </c>
    </row>
    <row r="221" spans="1:10" ht="39.950000000000003" customHeight="1" x14ac:dyDescent="0.25">
      <c r="A221" s="21"/>
      <c r="B221" s="6"/>
      <c r="C221" s="14"/>
      <c r="D221" s="64" t="s">
        <v>424</v>
      </c>
      <c r="E221" s="64"/>
      <c r="F221" s="66">
        <f>SUBTOTAL(9,F220:F220)</f>
        <v>708000</v>
      </c>
      <c r="G221" s="62">
        <f>SUBTOTAL(9,G220:G220)</f>
        <v>708000</v>
      </c>
      <c r="H221" s="61">
        <f>SUBTOTAL(9,H220:H220)</f>
        <v>0</v>
      </c>
      <c r="I221" s="34"/>
      <c r="J221" s="63"/>
    </row>
    <row r="222" spans="1:10" ht="50.1" customHeight="1" x14ac:dyDescent="0.25">
      <c r="A222" s="21">
        <v>167</v>
      </c>
      <c r="B222" s="6" t="s">
        <v>206</v>
      </c>
      <c r="C222" s="13">
        <v>45919</v>
      </c>
      <c r="D222" s="12" t="s">
        <v>207</v>
      </c>
      <c r="E222" s="6" t="s">
        <v>208</v>
      </c>
      <c r="F222" s="27">
        <v>17652.8</v>
      </c>
      <c r="G222" s="26">
        <f>+F222</f>
        <v>17652.8</v>
      </c>
      <c r="H222" s="27">
        <f>+F222-G222</f>
        <v>0</v>
      </c>
      <c r="I222" s="8" t="s">
        <v>88</v>
      </c>
      <c r="J222" s="44" t="s">
        <v>367</v>
      </c>
    </row>
    <row r="223" spans="1:10" ht="39.950000000000003" customHeight="1" x14ac:dyDescent="0.25">
      <c r="A223" s="21"/>
      <c r="B223" s="6"/>
      <c r="C223" s="13"/>
      <c r="D223" s="33" t="s">
        <v>425</v>
      </c>
      <c r="E223" s="64"/>
      <c r="F223" s="61">
        <f>SUBTOTAL(9,F222:F222)</f>
        <v>17652.8</v>
      </c>
      <c r="G223" s="62">
        <f>SUBTOTAL(9,G222:G222)</f>
        <v>17652.8</v>
      </c>
      <c r="H223" s="61">
        <f>SUBTOTAL(9,H222:H222)</f>
        <v>0</v>
      </c>
      <c r="I223" s="34"/>
      <c r="J223" s="63"/>
    </row>
    <row r="224" spans="1:10" ht="50.1" customHeight="1" x14ac:dyDescent="0.25">
      <c r="A224" s="21">
        <v>168</v>
      </c>
      <c r="B224" s="12" t="s">
        <v>100</v>
      </c>
      <c r="C224" s="13">
        <v>45902</v>
      </c>
      <c r="D224" s="12" t="s">
        <v>373</v>
      </c>
      <c r="E224" s="12" t="s">
        <v>101</v>
      </c>
      <c r="F224" s="27">
        <v>539407.5</v>
      </c>
      <c r="G224" s="26">
        <f>+F224</f>
        <v>539407.5</v>
      </c>
      <c r="H224" s="27">
        <f>+F224-G224</f>
        <v>0</v>
      </c>
      <c r="I224" s="8" t="s">
        <v>88</v>
      </c>
      <c r="J224" s="44" t="s">
        <v>367</v>
      </c>
    </row>
    <row r="225" spans="1:10" ht="50.1" customHeight="1" x14ac:dyDescent="0.25">
      <c r="A225" s="20">
        <v>169</v>
      </c>
      <c r="B225" s="12" t="s">
        <v>102</v>
      </c>
      <c r="C225" s="13">
        <v>45902</v>
      </c>
      <c r="D225" s="12" t="s">
        <v>373</v>
      </c>
      <c r="E225" s="12" t="s">
        <v>101</v>
      </c>
      <c r="F225" s="27">
        <v>956950.5</v>
      </c>
      <c r="G225" s="26">
        <f>+F225</f>
        <v>956950.5</v>
      </c>
      <c r="H225" s="27">
        <f>+F225-G225</f>
        <v>0</v>
      </c>
      <c r="I225" s="8" t="s">
        <v>88</v>
      </c>
      <c r="J225" s="44" t="s">
        <v>367</v>
      </c>
    </row>
    <row r="226" spans="1:10" ht="50.1" customHeight="1" x14ac:dyDescent="0.25">
      <c r="A226" s="20">
        <v>170</v>
      </c>
      <c r="B226" s="12" t="s">
        <v>103</v>
      </c>
      <c r="C226" s="13">
        <v>45903</v>
      </c>
      <c r="D226" s="12" t="s">
        <v>373</v>
      </c>
      <c r="E226" s="12" t="s">
        <v>101</v>
      </c>
      <c r="F226" s="27">
        <v>711274.5</v>
      </c>
      <c r="G226" s="26">
        <f>+F226</f>
        <v>711274.5</v>
      </c>
      <c r="H226" s="27">
        <f>+F226-G226</f>
        <v>0</v>
      </c>
      <c r="I226" s="8" t="s">
        <v>88</v>
      </c>
      <c r="J226" s="44" t="s">
        <v>367</v>
      </c>
    </row>
    <row r="227" spans="1:10" ht="39.950000000000003" customHeight="1" x14ac:dyDescent="0.25">
      <c r="A227" s="20"/>
      <c r="B227" s="12"/>
      <c r="C227" s="13"/>
      <c r="D227" s="33" t="s">
        <v>426</v>
      </c>
      <c r="E227" s="33"/>
      <c r="F227" s="61">
        <f>SUBTOTAL(9,F224:F226)</f>
        <v>2207632.5</v>
      </c>
      <c r="G227" s="62">
        <f>SUBTOTAL(9,G224:G226)</f>
        <v>2207632.5</v>
      </c>
      <c r="H227" s="61">
        <f>SUBTOTAL(9,H224:H226)</f>
        <v>0</v>
      </c>
      <c r="I227" s="34"/>
      <c r="J227" s="63"/>
    </row>
    <row r="228" spans="1:10" ht="50.1" customHeight="1" x14ac:dyDescent="0.25">
      <c r="A228" s="21">
        <v>171</v>
      </c>
      <c r="B228" s="12" t="s">
        <v>227</v>
      </c>
      <c r="C228" s="13">
        <v>45889</v>
      </c>
      <c r="D228" s="12" t="s">
        <v>223</v>
      </c>
      <c r="E228" s="12" t="s">
        <v>228</v>
      </c>
      <c r="F228" s="27">
        <v>21921597.879999999</v>
      </c>
      <c r="G228" s="26">
        <f>+F228</f>
        <v>21921597.879999999</v>
      </c>
      <c r="H228" s="27">
        <f>+F228-G228</f>
        <v>0</v>
      </c>
      <c r="I228" s="8" t="s">
        <v>88</v>
      </c>
      <c r="J228" s="44" t="s">
        <v>367</v>
      </c>
    </row>
    <row r="229" spans="1:10" ht="50.1" customHeight="1" x14ac:dyDescent="0.25">
      <c r="A229" s="20">
        <v>172</v>
      </c>
      <c r="B229" s="12" t="s">
        <v>229</v>
      </c>
      <c r="C229" s="13">
        <v>45889</v>
      </c>
      <c r="D229" s="12" t="s">
        <v>223</v>
      </c>
      <c r="E229" s="12" t="s">
        <v>228</v>
      </c>
      <c r="F229" s="27">
        <v>783556.8</v>
      </c>
      <c r="G229" s="26">
        <f>+F229</f>
        <v>783556.8</v>
      </c>
      <c r="H229" s="27">
        <f>+F229-G229</f>
        <v>0</v>
      </c>
      <c r="I229" s="8" t="s">
        <v>88</v>
      </c>
      <c r="J229" s="44" t="s">
        <v>367</v>
      </c>
    </row>
    <row r="230" spans="1:10" ht="50.1" customHeight="1" x14ac:dyDescent="0.25">
      <c r="A230" s="21">
        <v>173</v>
      </c>
      <c r="B230" s="12" t="s">
        <v>230</v>
      </c>
      <c r="C230" s="13">
        <v>45890</v>
      </c>
      <c r="D230" s="12" t="s">
        <v>223</v>
      </c>
      <c r="E230" s="12" t="s">
        <v>228</v>
      </c>
      <c r="F230" s="27">
        <v>9280</v>
      </c>
      <c r="G230" s="26">
        <f>+F230</f>
        <v>9280</v>
      </c>
      <c r="H230" s="27">
        <f>+F230-G230</f>
        <v>0</v>
      </c>
      <c r="I230" s="8" t="s">
        <v>88</v>
      </c>
      <c r="J230" s="44" t="s">
        <v>367</v>
      </c>
    </row>
    <row r="231" spans="1:10" ht="50.1" customHeight="1" x14ac:dyDescent="0.25">
      <c r="A231" s="20">
        <v>174</v>
      </c>
      <c r="B231" s="12" t="s">
        <v>231</v>
      </c>
      <c r="C231" s="13">
        <v>45891</v>
      </c>
      <c r="D231" s="12" t="s">
        <v>223</v>
      </c>
      <c r="E231" s="12" t="s">
        <v>228</v>
      </c>
      <c r="F231" s="27">
        <v>33930</v>
      </c>
      <c r="G231" s="26">
        <f>+F231</f>
        <v>33930</v>
      </c>
      <c r="H231" s="27">
        <f>+F231-G231</f>
        <v>0</v>
      </c>
      <c r="I231" s="8" t="s">
        <v>88</v>
      </c>
      <c r="J231" s="44" t="s">
        <v>367</v>
      </c>
    </row>
    <row r="232" spans="1:10" ht="50.1" customHeight="1" x14ac:dyDescent="0.25">
      <c r="A232" s="21">
        <v>175</v>
      </c>
      <c r="B232" s="12" t="s">
        <v>232</v>
      </c>
      <c r="C232" s="13">
        <v>45891</v>
      </c>
      <c r="D232" s="12" t="s">
        <v>223</v>
      </c>
      <c r="E232" s="12" t="s">
        <v>228</v>
      </c>
      <c r="F232" s="27">
        <v>34800</v>
      </c>
      <c r="G232" s="26">
        <f>+F232</f>
        <v>34800</v>
      </c>
      <c r="H232" s="27">
        <f>+F232-G232</f>
        <v>0</v>
      </c>
      <c r="I232" s="8" t="s">
        <v>88</v>
      </c>
      <c r="J232" s="44" t="s">
        <v>367</v>
      </c>
    </row>
    <row r="233" spans="1:10" ht="50.1" customHeight="1" x14ac:dyDescent="0.25">
      <c r="A233" s="20">
        <v>176</v>
      </c>
      <c r="B233" s="12" t="s">
        <v>233</v>
      </c>
      <c r="C233" s="13">
        <v>45891</v>
      </c>
      <c r="D233" s="12" t="s">
        <v>223</v>
      </c>
      <c r="E233" s="12" t="s">
        <v>228</v>
      </c>
      <c r="F233" s="27">
        <v>4222052.53</v>
      </c>
      <c r="G233" s="26">
        <f>+F233</f>
        <v>4222052.53</v>
      </c>
      <c r="H233" s="27">
        <f>+F233-G233</f>
        <v>0</v>
      </c>
      <c r="I233" s="8" t="s">
        <v>88</v>
      </c>
      <c r="J233" s="44" t="s">
        <v>367</v>
      </c>
    </row>
    <row r="234" spans="1:10" ht="50.1" customHeight="1" x14ac:dyDescent="0.25">
      <c r="A234" s="21">
        <v>177</v>
      </c>
      <c r="B234" s="12" t="s">
        <v>234</v>
      </c>
      <c r="C234" s="13">
        <v>45891</v>
      </c>
      <c r="D234" s="12" t="s">
        <v>223</v>
      </c>
      <c r="E234" s="12" t="s">
        <v>228</v>
      </c>
      <c r="F234" s="27">
        <v>5380984.9500000002</v>
      </c>
      <c r="G234" s="26">
        <f>+F234</f>
        <v>5380984.9500000002</v>
      </c>
      <c r="H234" s="27">
        <f>+F234-G234</f>
        <v>0</v>
      </c>
      <c r="I234" s="8" t="s">
        <v>88</v>
      </c>
      <c r="J234" s="44" t="s">
        <v>367</v>
      </c>
    </row>
    <row r="235" spans="1:10" ht="39.950000000000003" customHeight="1" x14ac:dyDescent="0.25">
      <c r="A235" s="21"/>
      <c r="B235" s="12"/>
      <c r="C235" s="13"/>
      <c r="D235" s="33" t="s">
        <v>427</v>
      </c>
      <c r="E235" s="33"/>
      <c r="F235" s="61">
        <f>SUBTOTAL(9,F228:F234)</f>
        <v>32386202.16</v>
      </c>
      <c r="G235" s="62">
        <f>SUBTOTAL(9,G228:G234)</f>
        <v>32386202.16</v>
      </c>
      <c r="H235" s="61">
        <f>SUBTOTAL(9,H228:H234)</f>
        <v>0</v>
      </c>
      <c r="I235" s="34"/>
      <c r="J235" s="63"/>
    </row>
    <row r="236" spans="1:10" ht="50.1" customHeight="1" x14ac:dyDescent="0.25">
      <c r="A236" s="20">
        <v>178</v>
      </c>
      <c r="B236" s="12" t="s">
        <v>307</v>
      </c>
      <c r="C236" s="13">
        <v>45940</v>
      </c>
      <c r="D236" s="12" t="s">
        <v>308</v>
      </c>
      <c r="E236" s="12" t="s">
        <v>309</v>
      </c>
      <c r="F236" s="27">
        <v>14323910.66</v>
      </c>
      <c r="G236" s="26">
        <f>+F236</f>
        <v>14323910.66</v>
      </c>
      <c r="H236" s="27">
        <f>+F236-G236</f>
        <v>0</v>
      </c>
      <c r="I236" s="8" t="s">
        <v>88</v>
      </c>
      <c r="J236" s="44" t="s">
        <v>367</v>
      </c>
    </row>
    <row r="237" spans="1:10" ht="39.950000000000003" customHeight="1" x14ac:dyDescent="0.25">
      <c r="A237" s="20"/>
      <c r="B237" s="12"/>
      <c r="C237" s="13"/>
      <c r="D237" s="33" t="s">
        <v>428</v>
      </c>
      <c r="E237" s="33"/>
      <c r="F237" s="61">
        <f>SUBTOTAL(9,F236:F236)</f>
        <v>14323910.66</v>
      </c>
      <c r="G237" s="62">
        <f>SUBTOTAL(9,G236:G236)</f>
        <v>14323910.66</v>
      </c>
      <c r="H237" s="61">
        <f>SUBTOTAL(9,H236:H236)</f>
        <v>0</v>
      </c>
      <c r="I237" s="34"/>
      <c r="J237" s="63"/>
    </row>
    <row r="238" spans="1:10" ht="50.1" customHeight="1" x14ac:dyDescent="0.25">
      <c r="A238" s="20">
        <v>179</v>
      </c>
      <c r="B238" s="12" t="s">
        <v>219</v>
      </c>
      <c r="C238" s="13">
        <v>45881</v>
      </c>
      <c r="D238" s="12" t="s">
        <v>220</v>
      </c>
      <c r="E238" s="12" t="s">
        <v>221</v>
      </c>
      <c r="F238" s="27">
        <v>2000000</v>
      </c>
      <c r="G238" s="26">
        <f>+F238</f>
        <v>2000000</v>
      </c>
      <c r="H238" s="27">
        <f>+F238-G238</f>
        <v>0</v>
      </c>
      <c r="I238" s="8" t="s">
        <v>88</v>
      </c>
      <c r="J238" s="44" t="s">
        <v>367</v>
      </c>
    </row>
    <row r="239" spans="1:10" ht="39.950000000000003" customHeight="1" x14ac:dyDescent="0.25">
      <c r="A239" s="20"/>
      <c r="B239" s="12"/>
      <c r="C239" s="13"/>
      <c r="D239" s="33" t="s">
        <v>429</v>
      </c>
      <c r="E239" s="33"/>
      <c r="F239" s="61">
        <f>SUBTOTAL(9,F238:F238)</f>
        <v>2000000</v>
      </c>
      <c r="G239" s="62">
        <f>SUBTOTAL(9,G238:G238)</f>
        <v>2000000</v>
      </c>
      <c r="H239" s="61">
        <f>SUBTOTAL(9,H238:H238)</f>
        <v>0</v>
      </c>
      <c r="I239" s="34"/>
      <c r="J239" s="63"/>
    </row>
    <row r="240" spans="1:10" ht="50.1" customHeight="1" x14ac:dyDescent="0.25">
      <c r="A240" s="20">
        <v>180</v>
      </c>
      <c r="B240" s="6" t="s">
        <v>104</v>
      </c>
      <c r="C240" s="14">
        <v>45511</v>
      </c>
      <c r="D240" s="6" t="s">
        <v>105</v>
      </c>
      <c r="E240" s="6" t="s">
        <v>331</v>
      </c>
      <c r="F240" s="30">
        <v>1085791.8600000001</v>
      </c>
      <c r="G240" s="26">
        <f>+F240</f>
        <v>1085791.8600000001</v>
      </c>
      <c r="H240" s="27">
        <f>+F240-G240</f>
        <v>0</v>
      </c>
      <c r="I240" s="8" t="s">
        <v>88</v>
      </c>
      <c r="J240" s="44" t="s">
        <v>367</v>
      </c>
    </row>
    <row r="241" spans="1:10" ht="50.1" customHeight="1" x14ac:dyDescent="0.25">
      <c r="A241" s="20">
        <v>181</v>
      </c>
      <c r="B241" s="14" t="s">
        <v>107</v>
      </c>
      <c r="C241" s="13">
        <v>45898</v>
      </c>
      <c r="D241" s="6" t="s">
        <v>105</v>
      </c>
      <c r="E241" s="6" t="s">
        <v>108</v>
      </c>
      <c r="F241" s="27">
        <v>1083244.93</v>
      </c>
      <c r="G241" s="26">
        <f>+F241</f>
        <v>1083244.93</v>
      </c>
      <c r="H241" s="27">
        <f>+F241-G241</f>
        <v>0</v>
      </c>
      <c r="I241" s="8" t="s">
        <v>88</v>
      </c>
      <c r="J241" s="44" t="s">
        <v>367</v>
      </c>
    </row>
    <row r="242" spans="1:10" ht="39.950000000000003" customHeight="1" x14ac:dyDescent="0.25">
      <c r="A242" s="20"/>
      <c r="B242" s="14"/>
      <c r="C242" s="13"/>
      <c r="D242" s="64" t="s">
        <v>430</v>
      </c>
      <c r="E242" s="64"/>
      <c r="F242" s="61">
        <f>SUBTOTAL(9,F240:F241)</f>
        <v>2169036.79</v>
      </c>
      <c r="G242" s="62">
        <f>SUBTOTAL(9,G240:G241)</f>
        <v>2169036.79</v>
      </c>
      <c r="H242" s="61">
        <f>SUBTOTAL(9,H240:H241)</f>
        <v>0</v>
      </c>
      <c r="I242" s="34"/>
      <c r="J242" s="63"/>
    </row>
    <row r="243" spans="1:10" ht="50.1" customHeight="1" x14ac:dyDescent="0.25">
      <c r="A243" s="45">
        <v>182</v>
      </c>
      <c r="B243" s="8" t="s">
        <v>320</v>
      </c>
      <c r="C243" s="9">
        <v>45931</v>
      </c>
      <c r="D243" s="12" t="s">
        <v>321</v>
      </c>
      <c r="E243" s="12" t="s">
        <v>322</v>
      </c>
      <c r="F243" s="26">
        <v>2518314.62</v>
      </c>
      <c r="G243" s="26">
        <f>+F243</f>
        <v>2518314.62</v>
      </c>
      <c r="H243" s="27">
        <f>+F243-G243</f>
        <v>0</v>
      </c>
      <c r="I243" s="8" t="s">
        <v>88</v>
      </c>
      <c r="J243" s="44" t="s">
        <v>367</v>
      </c>
    </row>
    <row r="244" spans="1:10" ht="39.950000000000003" customHeight="1" x14ac:dyDescent="0.25">
      <c r="A244" s="45"/>
      <c r="B244" s="8"/>
      <c r="C244" s="9"/>
      <c r="D244" s="33" t="s">
        <v>431</v>
      </c>
      <c r="E244" s="33"/>
      <c r="F244" s="62">
        <f>SUBTOTAL(9,F243:F243)</f>
        <v>2518314.62</v>
      </c>
      <c r="G244" s="62">
        <f>SUBTOTAL(9,G243:G243)</f>
        <v>2518314.62</v>
      </c>
      <c r="H244" s="61">
        <f>SUBTOTAL(9,H243:H243)</f>
        <v>0</v>
      </c>
      <c r="I244" s="34"/>
      <c r="J244" s="63"/>
    </row>
    <row r="245" spans="1:10" ht="50.1" customHeight="1" x14ac:dyDescent="0.25">
      <c r="A245" s="20">
        <v>183</v>
      </c>
      <c r="B245" s="12" t="s">
        <v>317</v>
      </c>
      <c r="C245" s="13">
        <v>45936</v>
      </c>
      <c r="D245" s="12" t="s">
        <v>28</v>
      </c>
      <c r="E245" s="12" t="s">
        <v>325</v>
      </c>
      <c r="F245" s="27">
        <v>1054501.42</v>
      </c>
      <c r="G245" s="26">
        <f>+F245</f>
        <v>1054501.42</v>
      </c>
      <c r="H245" s="27">
        <f>+F245-G245</f>
        <v>0</v>
      </c>
      <c r="I245" s="8" t="s">
        <v>88</v>
      </c>
      <c r="J245" s="44" t="s">
        <v>367</v>
      </c>
    </row>
    <row r="246" spans="1:10" ht="39.950000000000003" customHeight="1" x14ac:dyDescent="0.25">
      <c r="A246" s="20"/>
      <c r="B246" s="12"/>
      <c r="C246" s="13"/>
      <c r="D246" s="33" t="s">
        <v>432</v>
      </c>
      <c r="E246" s="33"/>
      <c r="F246" s="61">
        <f>SUBTOTAL(9,F245:F245)</f>
        <v>1054501.42</v>
      </c>
      <c r="G246" s="62">
        <f>SUBTOTAL(9,G245:G245)</f>
        <v>1054501.42</v>
      </c>
      <c r="H246" s="61">
        <f>SUBTOTAL(9,H245:H245)</f>
        <v>0</v>
      </c>
      <c r="I246" s="34"/>
      <c r="J246" s="63"/>
    </row>
    <row r="247" spans="1:10" ht="50.1" customHeight="1" x14ac:dyDescent="0.25">
      <c r="A247" s="20">
        <v>184</v>
      </c>
      <c r="B247" s="6" t="s">
        <v>123</v>
      </c>
      <c r="C247" s="13">
        <v>45917</v>
      </c>
      <c r="D247" s="12" t="s">
        <v>124</v>
      </c>
      <c r="E247" s="6" t="s">
        <v>125</v>
      </c>
      <c r="F247" s="27">
        <v>71792.38</v>
      </c>
      <c r="G247" s="26">
        <f>+F247</f>
        <v>71792.38</v>
      </c>
      <c r="H247" s="27">
        <f>+F247-G247</f>
        <v>0</v>
      </c>
      <c r="I247" s="8" t="s">
        <v>88</v>
      </c>
      <c r="J247" s="44" t="s">
        <v>367</v>
      </c>
    </row>
    <row r="248" spans="1:10" ht="39.950000000000003" customHeight="1" x14ac:dyDescent="0.25">
      <c r="A248" s="20"/>
      <c r="B248" s="6"/>
      <c r="C248" s="13"/>
      <c r="D248" s="33" t="s">
        <v>433</v>
      </c>
      <c r="E248" s="64"/>
      <c r="F248" s="61">
        <f>SUBTOTAL(9,F247:F247)</f>
        <v>71792.38</v>
      </c>
      <c r="G248" s="62">
        <f>SUBTOTAL(9,G247:G247)</f>
        <v>71792.38</v>
      </c>
      <c r="H248" s="61">
        <f>SUBTOTAL(9,H247:H247)</f>
        <v>0</v>
      </c>
      <c r="I248" s="34"/>
      <c r="J248" s="63"/>
    </row>
    <row r="249" spans="1:10" ht="50.1" customHeight="1" x14ac:dyDescent="0.25">
      <c r="A249" s="20">
        <v>185</v>
      </c>
      <c r="B249" s="6" t="s">
        <v>281</v>
      </c>
      <c r="C249" s="13">
        <v>45901</v>
      </c>
      <c r="D249" s="12" t="s">
        <v>354</v>
      </c>
      <c r="E249" s="6" t="s">
        <v>355</v>
      </c>
      <c r="F249" s="27">
        <v>2842215.58</v>
      </c>
      <c r="G249" s="26">
        <f>+F249</f>
        <v>2842215.58</v>
      </c>
      <c r="H249" s="27">
        <f>+F249-G249</f>
        <v>0</v>
      </c>
      <c r="I249" s="8" t="s">
        <v>88</v>
      </c>
      <c r="J249" s="44" t="s">
        <v>367</v>
      </c>
    </row>
    <row r="250" spans="1:10" ht="39.950000000000003" customHeight="1" x14ac:dyDescent="0.25">
      <c r="A250" s="20"/>
      <c r="B250" s="6"/>
      <c r="C250" s="13"/>
      <c r="D250" s="33" t="s">
        <v>434</v>
      </c>
      <c r="E250" s="64"/>
      <c r="F250" s="61">
        <f>SUBTOTAL(9,F249:F249)</f>
        <v>2842215.58</v>
      </c>
      <c r="G250" s="62">
        <f>SUBTOTAL(9,G249:G249)</f>
        <v>2842215.58</v>
      </c>
      <c r="H250" s="61">
        <f>SUBTOTAL(9,H249:H249)</f>
        <v>0</v>
      </c>
      <c r="I250" s="34"/>
      <c r="J250" s="63"/>
    </row>
    <row r="251" spans="1:10" ht="50.1" customHeight="1" x14ac:dyDescent="0.25">
      <c r="A251" s="20">
        <v>186</v>
      </c>
      <c r="B251" s="6" t="s">
        <v>98</v>
      </c>
      <c r="C251" s="13">
        <v>45911</v>
      </c>
      <c r="D251" s="12" t="s">
        <v>319</v>
      </c>
      <c r="E251" s="6" t="s">
        <v>99</v>
      </c>
      <c r="F251" s="27">
        <v>3882200</v>
      </c>
      <c r="G251" s="26">
        <f>+F251</f>
        <v>3882200</v>
      </c>
      <c r="H251" s="27">
        <f>+F251-G251</f>
        <v>0</v>
      </c>
      <c r="I251" s="8" t="s">
        <v>88</v>
      </c>
      <c r="J251" s="44" t="s">
        <v>367</v>
      </c>
    </row>
    <row r="252" spans="1:10" ht="39.950000000000003" customHeight="1" x14ac:dyDescent="0.25">
      <c r="A252" s="20"/>
      <c r="B252" s="6"/>
      <c r="C252" s="13"/>
      <c r="D252" s="33" t="s">
        <v>435</v>
      </c>
      <c r="E252" s="64"/>
      <c r="F252" s="61">
        <f>SUBTOTAL(9,F251:F251)</f>
        <v>3882200</v>
      </c>
      <c r="G252" s="62">
        <f>SUBTOTAL(9,G251:G251)</f>
        <v>3882200</v>
      </c>
      <c r="H252" s="61">
        <f>SUBTOTAL(9,H251:H251)</f>
        <v>0</v>
      </c>
      <c r="I252" s="34"/>
      <c r="J252" s="63"/>
    </row>
    <row r="253" spans="1:10" ht="50.1" customHeight="1" x14ac:dyDescent="0.25">
      <c r="A253" s="46">
        <v>187</v>
      </c>
      <c r="B253" s="8" t="s">
        <v>301</v>
      </c>
      <c r="C253" s="9">
        <v>45875</v>
      </c>
      <c r="D253" s="12" t="s">
        <v>255</v>
      </c>
      <c r="E253" s="12" t="s">
        <v>302</v>
      </c>
      <c r="F253" s="26">
        <v>647762.42000000004</v>
      </c>
      <c r="G253" s="26">
        <f>+F253</f>
        <v>647762.42000000004</v>
      </c>
      <c r="H253" s="27">
        <f>+F253-G253</f>
        <v>0</v>
      </c>
      <c r="I253" s="8" t="s">
        <v>88</v>
      </c>
      <c r="J253" s="44" t="s">
        <v>367</v>
      </c>
    </row>
    <row r="254" spans="1:10" ht="50.1" customHeight="1" x14ac:dyDescent="0.25">
      <c r="A254" s="20">
        <v>188</v>
      </c>
      <c r="B254" s="6" t="s">
        <v>254</v>
      </c>
      <c r="C254" s="13">
        <v>45940</v>
      </c>
      <c r="D254" s="12" t="s">
        <v>255</v>
      </c>
      <c r="E254" s="6" t="s">
        <v>310</v>
      </c>
      <c r="F254" s="27">
        <v>642849.25</v>
      </c>
      <c r="G254" s="26">
        <f>+F254</f>
        <v>642849.25</v>
      </c>
      <c r="H254" s="27">
        <f>+F254-G254</f>
        <v>0</v>
      </c>
      <c r="I254" s="8" t="s">
        <v>88</v>
      </c>
      <c r="J254" s="44" t="s">
        <v>367</v>
      </c>
    </row>
    <row r="255" spans="1:10" ht="39.950000000000003" customHeight="1" x14ac:dyDescent="0.25">
      <c r="A255" s="20"/>
      <c r="B255" s="6"/>
      <c r="C255" s="13"/>
      <c r="D255" s="33" t="s">
        <v>436</v>
      </c>
      <c r="E255" s="64"/>
      <c r="F255" s="61">
        <f>SUBTOTAL(9,F253:F254)</f>
        <v>1290611.67</v>
      </c>
      <c r="G255" s="62">
        <f>SUBTOTAL(9,G253:G254)</f>
        <v>1290611.67</v>
      </c>
      <c r="H255" s="61">
        <f>SUBTOTAL(9,H253:H254)</f>
        <v>0</v>
      </c>
      <c r="I255" s="34"/>
      <c r="J255" s="63"/>
    </row>
    <row r="256" spans="1:10" ht="50.1" customHeight="1" x14ac:dyDescent="0.25">
      <c r="A256" s="20">
        <v>189</v>
      </c>
      <c r="B256" s="12" t="s">
        <v>332</v>
      </c>
      <c r="C256" s="13">
        <v>45911</v>
      </c>
      <c r="D256" s="12" t="s">
        <v>333</v>
      </c>
      <c r="E256" s="12" t="s">
        <v>334</v>
      </c>
      <c r="F256" s="26">
        <v>91848.82</v>
      </c>
      <c r="G256" s="26">
        <f>+F256</f>
        <v>91848.82</v>
      </c>
      <c r="H256" s="27">
        <f>+F256-G256</f>
        <v>0</v>
      </c>
      <c r="I256" s="8" t="s">
        <v>88</v>
      </c>
      <c r="J256" s="44" t="s">
        <v>367</v>
      </c>
    </row>
    <row r="257" spans="1:10" ht="39.950000000000003" customHeight="1" x14ac:dyDescent="0.25">
      <c r="A257" s="20"/>
      <c r="B257" s="12"/>
      <c r="C257" s="13"/>
      <c r="D257" s="33" t="s">
        <v>437</v>
      </c>
      <c r="E257" s="33"/>
      <c r="F257" s="62">
        <f>SUBTOTAL(9,F256:F256)</f>
        <v>91848.82</v>
      </c>
      <c r="G257" s="62">
        <f>SUBTOTAL(9,G256:G256)</f>
        <v>91848.82</v>
      </c>
      <c r="H257" s="61">
        <f>SUBTOTAL(9,H256:H256)</f>
        <v>0</v>
      </c>
      <c r="I257" s="34"/>
      <c r="J257" s="63"/>
    </row>
    <row r="258" spans="1:10" ht="50.1" customHeight="1" x14ac:dyDescent="0.25">
      <c r="A258" s="21">
        <v>190</v>
      </c>
      <c r="B258" s="12" t="s">
        <v>4</v>
      </c>
      <c r="C258" s="13">
        <v>45926</v>
      </c>
      <c r="D258" s="12" t="s">
        <v>374</v>
      </c>
      <c r="E258" s="12" t="s">
        <v>5</v>
      </c>
      <c r="F258" s="32">
        <v>139574.18</v>
      </c>
      <c r="G258" s="26">
        <f>+F258</f>
        <v>139574.18</v>
      </c>
      <c r="H258" s="27">
        <f>+F258-G258</f>
        <v>0</v>
      </c>
      <c r="I258" s="8" t="s">
        <v>88</v>
      </c>
      <c r="J258" s="44" t="s">
        <v>367</v>
      </c>
    </row>
    <row r="259" spans="1:10" ht="39.950000000000003" customHeight="1" x14ac:dyDescent="0.25">
      <c r="A259" s="21"/>
      <c r="B259" s="12"/>
      <c r="C259" s="13"/>
      <c r="D259" s="33" t="s">
        <v>438</v>
      </c>
      <c r="E259" s="33"/>
      <c r="F259" s="67">
        <f>SUBTOTAL(9,F258:F258)</f>
        <v>139574.18</v>
      </c>
      <c r="G259" s="62">
        <f>SUBTOTAL(9,G258:G258)</f>
        <v>139574.18</v>
      </c>
      <c r="H259" s="61">
        <f>SUBTOTAL(9,H258:H258)</f>
        <v>0</v>
      </c>
      <c r="I259" s="34"/>
      <c r="J259" s="63"/>
    </row>
    <row r="260" spans="1:10" ht="50.1" customHeight="1" x14ac:dyDescent="0.25">
      <c r="A260" s="21">
        <v>191</v>
      </c>
      <c r="B260" s="6" t="s">
        <v>89</v>
      </c>
      <c r="C260" s="14">
        <v>45677</v>
      </c>
      <c r="D260" s="6" t="s">
        <v>90</v>
      </c>
      <c r="E260" s="6" t="s">
        <v>91</v>
      </c>
      <c r="F260" s="30">
        <v>5153847.0599999996</v>
      </c>
      <c r="G260" s="26">
        <f>+F260</f>
        <v>5153847.0599999996</v>
      </c>
      <c r="H260" s="27">
        <f>+F260-G260</f>
        <v>0</v>
      </c>
      <c r="I260" s="8" t="s">
        <v>88</v>
      </c>
      <c r="J260" s="44" t="s">
        <v>367</v>
      </c>
    </row>
    <row r="261" spans="1:10" ht="39.950000000000003" customHeight="1" x14ac:dyDescent="0.25">
      <c r="A261" s="21"/>
      <c r="B261" s="6"/>
      <c r="C261" s="14"/>
      <c r="D261" s="64" t="s">
        <v>439</v>
      </c>
      <c r="E261" s="64"/>
      <c r="F261" s="66">
        <f>SUBTOTAL(9,F260:F260)</f>
        <v>5153847.0599999996</v>
      </c>
      <c r="G261" s="62">
        <f>SUBTOTAL(9,G260:G260)</f>
        <v>5153847.0599999996</v>
      </c>
      <c r="H261" s="61">
        <f>SUBTOTAL(9,H260:H260)</f>
        <v>0</v>
      </c>
      <c r="I261" s="34"/>
      <c r="J261" s="63"/>
    </row>
    <row r="262" spans="1:10" ht="50.1" customHeight="1" x14ac:dyDescent="0.25">
      <c r="A262" s="20">
        <v>192</v>
      </c>
      <c r="B262" s="8" t="s">
        <v>261</v>
      </c>
      <c r="C262" s="9">
        <v>45897</v>
      </c>
      <c r="D262" s="8" t="s">
        <v>262</v>
      </c>
      <c r="E262" s="12" t="s">
        <v>32</v>
      </c>
      <c r="F262" s="26">
        <v>20412820</v>
      </c>
      <c r="G262" s="26">
        <f>+F262</f>
        <v>20412820</v>
      </c>
      <c r="H262" s="27">
        <f>+F262-G262</f>
        <v>0</v>
      </c>
      <c r="I262" s="8" t="s">
        <v>88</v>
      </c>
      <c r="J262" s="44" t="s">
        <v>367</v>
      </c>
    </row>
    <row r="263" spans="1:10" ht="39.950000000000003" customHeight="1" x14ac:dyDescent="0.25">
      <c r="A263" s="20"/>
      <c r="B263" s="8"/>
      <c r="C263" s="9"/>
      <c r="D263" s="34" t="s">
        <v>440</v>
      </c>
      <c r="E263" s="33"/>
      <c r="F263" s="62">
        <f>SUBTOTAL(9,F262:F262)</f>
        <v>20412820</v>
      </c>
      <c r="G263" s="62">
        <f>SUBTOTAL(9,G262:G262)</f>
        <v>20412820</v>
      </c>
      <c r="H263" s="61">
        <f>SUBTOTAL(9,H262:H262)</f>
        <v>0</v>
      </c>
      <c r="I263" s="34"/>
      <c r="J263" s="63"/>
    </row>
    <row r="264" spans="1:10" ht="50.1" customHeight="1" x14ac:dyDescent="0.25">
      <c r="A264" s="21">
        <v>193</v>
      </c>
      <c r="B264" s="12" t="s">
        <v>287</v>
      </c>
      <c r="C264" s="13">
        <v>45874</v>
      </c>
      <c r="D264" s="12" t="s">
        <v>288</v>
      </c>
      <c r="E264" s="12" t="s">
        <v>289</v>
      </c>
      <c r="F264" s="27">
        <v>53389000.520000003</v>
      </c>
      <c r="G264" s="27">
        <v>42711200.409999996</v>
      </c>
      <c r="H264" s="27">
        <f>+F264-G264</f>
        <v>10677800.110000007</v>
      </c>
      <c r="I264" s="9">
        <v>45991</v>
      </c>
      <c r="J264" s="44" t="s">
        <v>366</v>
      </c>
    </row>
    <row r="265" spans="1:10" ht="39.950000000000003" customHeight="1" x14ac:dyDescent="0.25">
      <c r="A265" s="21"/>
      <c r="B265" s="12"/>
      <c r="C265" s="13"/>
      <c r="D265" s="33" t="s">
        <v>441</v>
      </c>
      <c r="E265" s="33"/>
      <c r="F265" s="61">
        <f>SUBTOTAL(9,F264:F264)</f>
        <v>53389000.520000003</v>
      </c>
      <c r="G265" s="61">
        <f>SUBTOTAL(9,G264:G264)</f>
        <v>42711200.409999996</v>
      </c>
      <c r="H265" s="61">
        <f>SUBTOTAL(9,H264:H264)</f>
        <v>10677800.110000007</v>
      </c>
      <c r="I265" s="68"/>
      <c r="J265" s="63"/>
    </row>
    <row r="266" spans="1:10" ht="50.1" customHeight="1" x14ac:dyDescent="0.25">
      <c r="A266" s="21">
        <v>194</v>
      </c>
      <c r="B266" s="12" t="s">
        <v>16</v>
      </c>
      <c r="C266" s="13">
        <v>45911</v>
      </c>
      <c r="D266" s="12" t="s">
        <v>17</v>
      </c>
      <c r="E266" s="12" t="s">
        <v>18</v>
      </c>
      <c r="F266" s="27">
        <v>10210258.039999999</v>
      </c>
      <c r="G266" s="26">
        <f>+F266</f>
        <v>10210258.039999999</v>
      </c>
      <c r="H266" s="27">
        <f>+F266-G266</f>
        <v>0</v>
      </c>
      <c r="I266" s="8" t="s">
        <v>88</v>
      </c>
      <c r="J266" s="44" t="s">
        <v>367</v>
      </c>
    </row>
    <row r="267" spans="1:10" ht="39.950000000000003" customHeight="1" x14ac:dyDescent="0.25">
      <c r="A267" s="21"/>
      <c r="B267" s="12"/>
      <c r="C267" s="13"/>
      <c r="D267" s="33" t="s">
        <v>442</v>
      </c>
      <c r="E267" s="33"/>
      <c r="F267" s="61">
        <f>SUBTOTAL(9,F266:F266)</f>
        <v>10210258.039999999</v>
      </c>
      <c r="G267" s="62">
        <f>SUBTOTAL(9,G266:G266)</f>
        <v>10210258.039999999</v>
      </c>
      <c r="H267" s="61">
        <f>SUBTOTAL(9,H266:H266)</f>
        <v>0</v>
      </c>
      <c r="I267" s="34"/>
      <c r="J267" s="63"/>
    </row>
    <row r="268" spans="1:10" ht="50.1" customHeight="1" x14ac:dyDescent="0.25">
      <c r="A268" s="20">
        <v>195</v>
      </c>
      <c r="B268" s="12" t="s">
        <v>95</v>
      </c>
      <c r="C268" s="13">
        <v>45875</v>
      </c>
      <c r="D268" s="12" t="s">
        <v>375</v>
      </c>
      <c r="E268" s="12" t="s">
        <v>96</v>
      </c>
      <c r="F268" s="27">
        <v>693751.97</v>
      </c>
      <c r="G268" s="26">
        <f>+F268</f>
        <v>693751.97</v>
      </c>
      <c r="H268" s="27">
        <f>+F268-G268</f>
        <v>0</v>
      </c>
      <c r="I268" s="8" t="s">
        <v>88</v>
      </c>
      <c r="J268" s="44" t="s">
        <v>367</v>
      </c>
    </row>
    <row r="269" spans="1:10" ht="50.1" customHeight="1" x14ac:dyDescent="0.25">
      <c r="A269" s="21">
        <v>196</v>
      </c>
      <c r="B269" s="12" t="s">
        <v>97</v>
      </c>
      <c r="C269" s="13">
        <v>45891</v>
      </c>
      <c r="D269" s="12" t="s">
        <v>375</v>
      </c>
      <c r="E269" s="12" t="s">
        <v>96</v>
      </c>
      <c r="F269" s="27">
        <v>138750.39000000001</v>
      </c>
      <c r="G269" s="26">
        <f>+F269</f>
        <v>138750.39000000001</v>
      </c>
      <c r="H269" s="27">
        <f>+F269-G269</f>
        <v>0</v>
      </c>
      <c r="I269" s="8" t="s">
        <v>88</v>
      </c>
      <c r="J269" s="44" t="s">
        <v>367</v>
      </c>
    </row>
    <row r="270" spans="1:10" ht="39.950000000000003" customHeight="1" x14ac:dyDescent="0.25">
      <c r="A270" s="51"/>
      <c r="B270" s="16"/>
      <c r="C270" s="18"/>
      <c r="D270" s="69" t="s">
        <v>443</v>
      </c>
      <c r="E270" s="69"/>
      <c r="F270" s="70">
        <f>SUBTOTAL(9,F268:F269)</f>
        <v>832502.36</v>
      </c>
      <c r="G270" s="71">
        <f>SUBTOTAL(9,G268:G269)</f>
        <v>832502.36</v>
      </c>
      <c r="H270" s="70">
        <f>SUBTOTAL(9,H268:H269)</f>
        <v>0</v>
      </c>
      <c r="I270" s="72"/>
      <c r="J270" s="73"/>
    </row>
    <row r="271" spans="1:10" ht="50.1" customHeight="1" x14ac:dyDescent="0.25">
      <c r="A271" s="82">
        <v>197</v>
      </c>
      <c r="B271" s="16" t="s">
        <v>29</v>
      </c>
      <c r="C271" s="18">
        <v>45931</v>
      </c>
      <c r="D271" s="16" t="s">
        <v>30</v>
      </c>
      <c r="E271" s="16" t="s">
        <v>330</v>
      </c>
      <c r="F271" s="52">
        <v>2782021.1</v>
      </c>
      <c r="G271" s="53">
        <f>+F271</f>
        <v>2782021.1</v>
      </c>
      <c r="H271" s="52">
        <f>+F271-G271</f>
        <v>0</v>
      </c>
      <c r="I271" s="19" t="s">
        <v>88</v>
      </c>
      <c r="J271" s="54" t="s">
        <v>367</v>
      </c>
    </row>
    <row r="272" spans="1:10" ht="39.950000000000003" customHeight="1" x14ac:dyDescent="0.25">
      <c r="A272" s="6"/>
      <c r="B272" s="12"/>
      <c r="C272" s="13"/>
      <c r="D272" s="33" t="s">
        <v>444</v>
      </c>
      <c r="E272" s="33"/>
      <c r="F272" s="61">
        <f>SUBTOTAL(9,F271:F271)</f>
        <v>2782021.1</v>
      </c>
      <c r="G272" s="62">
        <f>SUBTOTAL(9,G271:G271)</f>
        <v>2782021.1</v>
      </c>
      <c r="H272" s="61">
        <f>SUBTOTAL(9,H271:H271)</f>
        <v>0</v>
      </c>
      <c r="I272" s="34"/>
      <c r="J272" s="34"/>
    </row>
    <row r="273" spans="1:10" s="22" customFormat="1" x14ac:dyDescent="0.25">
      <c r="A273" s="6"/>
      <c r="B273" s="12"/>
      <c r="C273" s="13"/>
      <c r="D273" s="24"/>
      <c r="E273" s="24"/>
      <c r="F273" s="59"/>
      <c r="G273" s="31"/>
      <c r="H273" s="59"/>
      <c r="I273" s="10"/>
      <c r="J273" s="10"/>
    </row>
    <row r="274" spans="1:10" ht="39.950000000000003" customHeight="1" thickBot="1" x14ac:dyDescent="0.3">
      <c r="A274" s="55"/>
      <c r="B274" s="56"/>
      <c r="C274" s="57"/>
      <c r="D274" s="58" t="s">
        <v>106</v>
      </c>
      <c r="E274" s="79" t="s">
        <v>3</v>
      </c>
      <c r="F274" s="74">
        <f>SUM(F272,F270,F267,F265,F263,F261,F259,F257,F255,F252,F250,F248,F246,F244,F242,F239,F237,F235,F227,F223,F221,F219,F217,F215,F213,F210,F204,F202,F200,F196,F194,F190,F188,F184,F181,F178,F175,F169,F117,F114,F111,F109,F107,F105,F101,F99,F84,F76,F73,F71,F69,F67,F65,F63,F61,F59,F57,F55,F53,F51,F49,F47,F45,F43,F41,F39,F22,F19,F17)</f>
        <v>776488038.32999992</v>
      </c>
      <c r="G274" s="74">
        <f t="shared" ref="G274:H274" si="0">SUM(G272,G270,G267,G265,G263,G261,G259,G257,G255,G252,G250,G248,G246,G244,G242,G239,G237,G235,G227,G223,G221,G219,G217,G215,G213,G210,G204,G202,G200,G196,G194,G190,G188,G184,G181,G178,G175,G169,G117,G114,G111,G109,G107,G105,G101,G99,G84,G76,G73,G71,G69,G67,G65,G63,G61,G59,G57,G55,G53,G51,G49,G47,G45,G43,G41,G39,G22,G19,G17)</f>
        <v>765810238.21999991</v>
      </c>
      <c r="H274" s="74">
        <f t="shared" si="0"/>
        <v>10677800.110000007</v>
      </c>
      <c r="I274" s="80"/>
      <c r="J274" s="81"/>
    </row>
    <row r="280" spans="1:10" x14ac:dyDescent="0.25">
      <c r="D280"/>
    </row>
    <row r="281" spans="1:10" x14ac:dyDescent="0.25">
      <c r="D281" s="23" t="s">
        <v>359</v>
      </c>
    </row>
    <row r="282" spans="1:10" x14ac:dyDescent="0.25">
      <c r="D282" s="2" t="s">
        <v>360</v>
      </c>
    </row>
  </sheetData>
  <mergeCells count="1">
    <mergeCell ref="A5:J5"/>
  </mergeCells>
  <pageMargins left="0.19685039370078741" right="0.19685039370078741" top="0.23622047244094491" bottom="0.23622047244094491" header="0.19685039370078741" footer="0.19685039370078741"/>
  <pageSetup scale="70" orientation="landscape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FACTURAS PAGADAS OCTUBRE 2025</vt:lpstr>
      <vt:lpstr>'FACTURAS PAGADAS OCTUBRE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Marin Espinal Almonte</dc:creator>
  <cp:lastModifiedBy>Altagracia Peña Florian</cp:lastModifiedBy>
  <cp:lastPrinted>2025-11-19T22:07:23Z</cp:lastPrinted>
  <dcterms:created xsi:type="dcterms:W3CDTF">2025-10-01T13:59:16Z</dcterms:created>
  <dcterms:modified xsi:type="dcterms:W3CDTF">2025-11-19T22:07:43Z</dcterms:modified>
</cp:coreProperties>
</file>