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5- AÑO 2025\6-ENVIOS MENSUALES A LA OAI 2025\12- DICIEMBRE 2025\"/>
    </mc:Choice>
  </mc:AlternateContent>
  <xr:revisionPtr revIDLastSave="0" documentId="13_ncr:1_{DD84EEBE-C542-4B1E-A5B1-4942D6FB80A1}" xr6:coauthVersionLast="47" xr6:coauthVersionMax="47" xr10:uidLastSave="{00000000-0000-0000-0000-000000000000}"/>
  <bookViews>
    <workbookView xWindow="-120" yWindow="-120" windowWidth="21840" windowHeight="13140" xr2:uid="{3DA53E35-F0A6-41FF-9270-F8A7E5D68BF6}"/>
  </bookViews>
  <sheets>
    <sheet name="FACTURAS PAGADAS-DICIEMBRE 2025" sheetId="20" r:id="rId1"/>
  </sheets>
  <definedNames>
    <definedName name="_xlnm._FilterDatabase" localSheetId="0" hidden="1">'FACTURAS PAGADAS-DICIEMBRE 2025'!$A$7:$K$461</definedName>
    <definedName name="_xlnm.Print_Titles" localSheetId="0">'FACTURAS PAGADAS-DICIEMBRE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8" i="20" l="1"/>
  <c r="H258" i="20" s="1"/>
  <c r="H259" i="20" s="1"/>
  <c r="G457" i="20"/>
  <c r="H457" i="20" s="1"/>
  <c r="F458" i="20"/>
  <c r="F320" i="20"/>
  <c r="F318" i="20"/>
  <c r="F316" i="20"/>
  <c r="F314" i="20"/>
  <c r="F312" i="20"/>
  <c r="F310" i="20"/>
  <c r="F308" i="20"/>
  <c r="F306" i="20"/>
  <c r="F304" i="20"/>
  <c r="F302" i="20"/>
  <c r="F299" i="20"/>
  <c r="F291" i="20"/>
  <c r="F289" i="20"/>
  <c r="F287" i="20"/>
  <c r="F285" i="20"/>
  <c r="F283" i="20"/>
  <c r="F279" i="20"/>
  <c r="F277" i="20"/>
  <c r="F275" i="20"/>
  <c r="F273" i="20"/>
  <c r="F269" i="20"/>
  <c r="F267" i="20"/>
  <c r="F265" i="20"/>
  <c r="F263" i="20"/>
  <c r="F261" i="20"/>
  <c r="F259" i="20"/>
  <c r="F257" i="20"/>
  <c r="F255" i="20"/>
  <c r="F253" i="20"/>
  <c r="F250" i="20"/>
  <c r="F248" i="20"/>
  <c r="F246" i="20"/>
  <c r="F244" i="20"/>
  <c r="F242" i="20"/>
  <c r="F240" i="20"/>
  <c r="F238" i="20"/>
  <c r="F236" i="20"/>
  <c r="F234" i="20"/>
  <c r="F231" i="20"/>
  <c r="F229" i="20"/>
  <c r="F227" i="20"/>
  <c r="F222" i="20"/>
  <c r="F219" i="20"/>
  <c r="F217" i="20"/>
  <c r="F215" i="20"/>
  <c r="F213" i="20"/>
  <c r="F211" i="20"/>
  <c r="F209" i="20"/>
  <c r="F207" i="20"/>
  <c r="F200" i="20"/>
  <c r="F198" i="20"/>
  <c r="F191" i="20"/>
  <c r="F189" i="20"/>
  <c r="F186" i="20"/>
  <c r="F184" i="20"/>
  <c r="F182" i="20"/>
  <c r="F180" i="20"/>
  <c r="F178" i="20"/>
  <c r="F176" i="20"/>
  <c r="F174" i="20"/>
  <c r="F172" i="20"/>
  <c r="F170" i="20"/>
  <c r="F168" i="20"/>
  <c r="F166" i="20"/>
  <c r="F164" i="20"/>
  <c r="F162" i="20"/>
  <c r="F160" i="20"/>
  <c r="F158" i="20"/>
  <c r="F156" i="20"/>
  <c r="F154" i="20"/>
  <c r="F152" i="20"/>
  <c r="F150" i="20"/>
  <c r="F148" i="20"/>
  <c r="F146" i="20"/>
  <c r="F144" i="20"/>
  <c r="F141" i="20"/>
  <c r="F139" i="20"/>
  <c r="F137" i="20"/>
  <c r="F108" i="20"/>
  <c r="F106" i="20"/>
  <c r="F103" i="20"/>
  <c r="F101" i="20"/>
  <c r="F99" i="20"/>
  <c r="F97" i="20"/>
  <c r="F95" i="20"/>
  <c r="F93" i="20"/>
  <c r="F91" i="20"/>
  <c r="F89" i="20"/>
  <c r="F87" i="20"/>
  <c r="F85" i="20"/>
  <c r="F83" i="20"/>
  <c r="F81" i="20"/>
  <c r="F79" i="20"/>
  <c r="F77" i="20"/>
  <c r="F75" i="20"/>
  <c r="G73" i="20"/>
  <c r="F73" i="20"/>
  <c r="F71" i="20"/>
  <c r="F67" i="20"/>
  <c r="F65" i="20"/>
  <c r="F62" i="20"/>
  <c r="F59" i="20"/>
  <c r="F57" i="20"/>
  <c r="F55" i="20"/>
  <c r="F52" i="20"/>
  <c r="F50" i="20"/>
  <c r="F48" i="20"/>
  <c r="F46" i="20"/>
  <c r="F44" i="20"/>
  <c r="F42" i="20"/>
  <c r="F40" i="20"/>
  <c r="F32" i="20"/>
  <c r="F30" i="20"/>
  <c r="F28" i="20"/>
  <c r="F26" i="20"/>
  <c r="F24" i="20"/>
  <c r="F22" i="20"/>
  <c r="F20" i="20"/>
  <c r="F13" i="20"/>
  <c r="G11" i="20"/>
  <c r="F11" i="20"/>
  <c r="F9" i="20"/>
  <c r="G456" i="20"/>
  <c r="H456" i="20" s="1"/>
  <c r="G455" i="20"/>
  <c r="H455" i="20" s="1"/>
  <c r="G454" i="20"/>
  <c r="H454" i="20" s="1"/>
  <c r="G453" i="20"/>
  <c r="H453" i="20" s="1"/>
  <c r="G452" i="20"/>
  <c r="H452" i="20" s="1"/>
  <c r="G451" i="20"/>
  <c r="H451" i="20" s="1"/>
  <c r="G450" i="20"/>
  <c r="H450" i="20" s="1"/>
  <c r="G449" i="20"/>
  <c r="H449" i="20" s="1"/>
  <c r="G448" i="20"/>
  <c r="H448" i="20" s="1"/>
  <c r="G447" i="20"/>
  <c r="H447" i="20" s="1"/>
  <c r="G446" i="20"/>
  <c r="H446" i="20" s="1"/>
  <c r="G445" i="20"/>
  <c r="H445" i="20" s="1"/>
  <c r="G444" i="20"/>
  <c r="H444" i="20" s="1"/>
  <c r="G443" i="20"/>
  <c r="H443" i="20" s="1"/>
  <c r="G442" i="20"/>
  <c r="H442" i="20" s="1"/>
  <c r="G441" i="20"/>
  <c r="H441" i="20" s="1"/>
  <c r="G440" i="20"/>
  <c r="H440" i="20" s="1"/>
  <c r="G439" i="20"/>
  <c r="H439" i="20" s="1"/>
  <c r="G438" i="20"/>
  <c r="H438" i="20" s="1"/>
  <c r="G437" i="20"/>
  <c r="H437" i="20" s="1"/>
  <c r="G436" i="20"/>
  <c r="H436" i="20" s="1"/>
  <c r="G435" i="20"/>
  <c r="H435" i="20" s="1"/>
  <c r="G434" i="20"/>
  <c r="H434" i="20" s="1"/>
  <c r="G433" i="20"/>
  <c r="H433" i="20" s="1"/>
  <c r="G432" i="20"/>
  <c r="H432" i="20" s="1"/>
  <c r="G431" i="20"/>
  <c r="H431" i="20" s="1"/>
  <c r="G430" i="20"/>
  <c r="H430" i="20" s="1"/>
  <c r="G429" i="20"/>
  <c r="H429" i="20" s="1"/>
  <c r="G428" i="20"/>
  <c r="H428" i="20" s="1"/>
  <c r="G427" i="20"/>
  <c r="H427" i="20" s="1"/>
  <c r="G426" i="20"/>
  <c r="H426" i="20" s="1"/>
  <c r="G425" i="20"/>
  <c r="H425" i="20" s="1"/>
  <c r="G424" i="20"/>
  <c r="H424" i="20" s="1"/>
  <c r="G423" i="20"/>
  <c r="H423" i="20" s="1"/>
  <c r="G422" i="20"/>
  <c r="H422" i="20" s="1"/>
  <c r="G421" i="20"/>
  <c r="H421" i="20" s="1"/>
  <c r="G420" i="20"/>
  <c r="H420" i="20" s="1"/>
  <c r="G419" i="20"/>
  <c r="H419" i="20" s="1"/>
  <c r="G418" i="20"/>
  <c r="H418" i="20" s="1"/>
  <c r="G417" i="20"/>
  <c r="H417" i="20" s="1"/>
  <c r="G416" i="20"/>
  <c r="H416" i="20" s="1"/>
  <c r="G415" i="20"/>
  <c r="H415" i="20" s="1"/>
  <c r="G414" i="20"/>
  <c r="H414" i="20" s="1"/>
  <c r="G413" i="20"/>
  <c r="H413" i="20" s="1"/>
  <c r="G412" i="20"/>
  <c r="H412" i="20" s="1"/>
  <c r="G411" i="20"/>
  <c r="H411" i="20" s="1"/>
  <c r="G410" i="20"/>
  <c r="H410" i="20" s="1"/>
  <c r="G409" i="20"/>
  <c r="H409" i="20" s="1"/>
  <c r="G408" i="20"/>
  <c r="H408" i="20" s="1"/>
  <c r="G407" i="20"/>
  <c r="H407" i="20" s="1"/>
  <c r="G406" i="20"/>
  <c r="H406" i="20" s="1"/>
  <c r="G405" i="20"/>
  <c r="H405" i="20" s="1"/>
  <c r="G404" i="20"/>
  <c r="H404" i="20" s="1"/>
  <c r="G403" i="20"/>
  <c r="H403" i="20" s="1"/>
  <c r="G402" i="20"/>
  <c r="H402" i="20" s="1"/>
  <c r="G401" i="20"/>
  <c r="H401" i="20" s="1"/>
  <c r="G400" i="20"/>
  <c r="H400" i="20" s="1"/>
  <c r="G399" i="20"/>
  <c r="H399" i="20" s="1"/>
  <c r="G398" i="20"/>
  <c r="H398" i="20" s="1"/>
  <c r="G397" i="20"/>
  <c r="H397" i="20" s="1"/>
  <c r="G396" i="20"/>
  <c r="H396" i="20" s="1"/>
  <c r="G395" i="20"/>
  <c r="H395" i="20" s="1"/>
  <c r="G394" i="20"/>
  <c r="H394" i="20" s="1"/>
  <c r="G393" i="20"/>
  <c r="H393" i="20" s="1"/>
  <c r="G392" i="20"/>
  <c r="H392" i="20" s="1"/>
  <c r="G391" i="20"/>
  <c r="H391" i="20" s="1"/>
  <c r="G390" i="20"/>
  <c r="H390" i="20" s="1"/>
  <c r="G389" i="20"/>
  <c r="H389" i="20" s="1"/>
  <c r="G388" i="20"/>
  <c r="H388" i="20" s="1"/>
  <c r="G387" i="20"/>
  <c r="H387" i="20" s="1"/>
  <c r="G386" i="20"/>
  <c r="H386" i="20" s="1"/>
  <c r="G385" i="20"/>
  <c r="H385" i="20" s="1"/>
  <c r="G384" i="20"/>
  <c r="H384" i="20" s="1"/>
  <c r="G383" i="20"/>
  <c r="H383" i="20" s="1"/>
  <c r="G382" i="20"/>
  <c r="H382" i="20" s="1"/>
  <c r="G381" i="20"/>
  <c r="H381" i="20" s="1"/>
  <c r="G380" i="20"/>
  <c r="H380" i="20" s="1"/>
  <c r="G379" i="20"/>
  <c r="H379" i="20" s="1"/>
  <c r="G378" i="20"/>
  <c r="H378" i="20" s="1"/>
  <c r="G377" i="20"/>
  <c r="H377" i="20" s="1"/>
  <c r="G376" i="20"/>
  <c r="H376" i="20" s="1"/>
  <c r="G375" i="20"/>
  <c r="H375" i="20" s="1"/>
  <c r="G374" i="20"/>
  <c r="H374" i="20" s="1"/>
  <c r="G373" i="20"/>
  <c r="H373" i="20" s="1"/>
  <c r="G372" i="20"/>
  <c r="H372" i="20" s="1"/>
  <c r="G371" i="20"/>
  <c r="H371" i="20" s="1"/>
  <c r="G370" i="20"/>
  <c r="H370" i="20" s="1"/>
  <c r="G369" i="20"/>
  <c r="H369" i="20" s="1"/>
  <c r="G368" i="20"/>
  <c r="H368" i="20" s="1"/>
  <c r="G367" i="20"/>
  <c r="H367" i="20" s="1"/>
  <c r="G366" i="20"/>
  <c r="H366" i="20" s="1"/>
  <c r="G365" i="20"/>
  <c r="H365" i="20" s="1"/>
  <c r="G364" i="20"/>
  <c r="H364" i="20" s="1"/>
  <c r="G363" i="20"/>
  <c r="H363" i="20" s="1"/>
  <c r="G362" i="20"/>
  <c r="H362" i="20" s="1"/>
  <c r="G361" i="20"/>
  <c r="H361" i="20" s="1"/>
  <c r="G360" i="20"/>
  <c r="H360" i="20" s="1"/>
  <c r="G359" i="20"/>
  <c r="H359" i="20" s="1"/>
  <c r="G358" i="20"/>
  <c r="H358" i="20" s="1"/>
  <c r="G357" i="20"/>
  <c r="H357" i="20" s="1"/>
  <c r="G356" i="20"/>
  <c r="H356" i="20" s="1"/>
  <c r="G355" i="20"/>
  <c r="H355" i="20" s="1"/>
  <c r="G354" i="20"/>
  <c r="H354" i="20" s="1"/>
  <c r="G353" i="20"/>
  <c r="H353" i="20" s="1"/>
  <c r="G352" i="20"/>
  <c r="H352" i="20" s="1"/>
  <c r="G351" i="20"/>
  <c r="H351" i="20" s="1"/>
  <c r="G350" i="20"/>
  <c r="H350" i="20" s="1"/>
  <c r="G349" i="20"/>
  <c r="H349" i="20" s="1"/>
  <c r="G348" i="20"/>
  <c r="H348" i="20" s="1"/>
  <c r="G347" i="20"/>
  <c r="H347" i="20" s="1"/>
  <c r="G346" i="20"/>
  <c r="H346" i="20" s="1"/>
  <c r="G345" i="20"/>
  <c r="H345" i="20" s="1"/>
  <c r="G344" i="20"/>
  <c r="H344" i="20" s="1"/>
  <c r="G343" i="20"/>
  <c r="H343" i="20" s="1"/>
  <c r="G342" i="20"/>
  <c r="H342" i="20" s="1"/>
  <c r="G341" i="20"/>
  <c r="H341" i="20" s="1"/>
  <c r="G340" i="20"/>
  <c r="H340" i="20" s="1"/>
  <c r="G339" i="20"/>
  <c r="H339" i="20" s="1"/>
  <c r="G338" i="20"/>
  <c r="H338" i="20" s="1"/>
  <c r="G337" i="20"/>
  <c r="H337" i="20" s="1"/>
  <c r="G336" i="20"/>
  <c r="H336" i="20" s="1"/>
  <c r="G335" i="20"/>
  <c r="H335" i="20" s="1"/>
  <c r="G334" i="20"/>
  <c r="H334" i="20" s="1"/>
  <c r="G333" i="20"/>
  <c r="H333" i="20" s="1"/>
  <c r="G332" i="20"/>
  <c r="H332" i="20" s="1"/>
  <c r="G331" i="20"/>
  <c r="H331" i="20" s="1"/>
  <c r="G330" i="20"/>
  <c r="H330" i="20" s="1"/>
  <c r="G329" i="20"/>
  <c r="H329" i="20" s="1"/>
  <c r="G328" i="20"/>
  <c r="H328" i="20" s="1"/>
  <c r="G327" i="20"/>
  <c r="H327" i="20" s="1"/>
  <c r="G326" i="20"/>
  <c r="H326" i="20" s="1"/>
  <c r="G325" i="20"/>
  <c r="H325" i="20" s="1"/>
  <c r="G324" i="20"/>
  <c r="H324" i="20" s="1"/>
  <c r="G323" i="20"/>
  <c r="H323" i="20" s="1"/>
  <c r="G322" i="20"/>
  <c r="H322" i="20" s="1"/>
  <c r="G321" i="20"/>
  <c r="H321" i="20" s="1"/>
  <c r="G319" i="20"/>
  <c r="H319" i="20" s="1"/>
  <c r="H320" i="20" s="1"/>
  <c r="G317" i="20"/>
  <c r="H317" i="20" s="1"/>
  <c r="H318" i="20" s="1"/>
  <c r="G315" i="20"/>
  <c r="H315" i="20" s="1"/>
  <c r="H316" i="20" s="1"/>
  <c r="G313" i="20"/>
  <c r="H313" i="20" s="1"/>
  <c r="H314" i="20" s="1"/>
  <c r="G311" i="20"/>
  <c r="H311" i="20" s="1"/>
  <c r="H312" i="20" s="1"/>
  <c r="G309" i="20"/>
  <c r="H309" i="20" s="1"/>
  <c r="H310" i="20" s="1"/>
  <c r="G307" i="20"/>
  <c r="H307" i="20" s="1"/>
  <c r="H308" i="20" s="1"/>
  <c r="G305" i="20"/>
  <c r="H305" i="20" s="1"/>
  <c r="H306" i="20" s="1"/>
  <c r="G303" i="20"/>
  <c r="H303" i="20" s="1"/>
  <c r="H304" i="20" s="1"/>
  <c r="G301" i="20"/>
  <c r="H301" i="20" s="1"/>
  <c r="G300" i="20"/>
  <c r="H300" i="20" s="1"/>
  <c r="G298" i="20"/>
  <c r="H298" i="20" s="1"/>
  <c r="G297" i="20"/>
  <c r="H297" i="20" s="1"/>
  <c r="G296" i="20"/>
  <c r="H296" i="20" s="1"/>
  <c r="G295" i="20"/>
  <c r="H295" i="20" s="1"/>
  <c r="G294" i="20"/>
  <c r="H294" i="20" s="1"/>
  <c r="G293" i="20"/>
  <c r="H293" i="20" s="1"/>
  <c r="G292" i="20"/>
  <c r="H292" i="20" s="1"/>
  <c r="G290" i="20"/>
  <c r="H290" i="20" s="1"/>
  <c r="H291" i="20" s="1"/>
  <c r="G288" i="20"/>
  <c r="H288" i="20" s="1"/>
  <c r="H289" i="20" s="1"/>
  <c r="G286" i="20"/>
  <c r="H286" i="20" s="1"/>
  <c r="H287" i="20" s="1"/>
  <c r="G284" i="20"/>
  <c r="H284" i="20" s="1"/>
  <c r="H285" i="20" s="1"/>
  <c r="G282" i="20"/>
  <c r="H282" i="20" s="1"/>
  <c r="G281" i="20"/>
  <c r="H281" i="20" s="1"/>
  <c r="G280" i="20"/>
  <c r="H280" i="20" s="1"/>
  <c r="G278" i="20"/>
  <c r="H278" i="20" s="1"/>
  <c r="H279" i="20" s="1"/>
  <c r="G276" i="20"/>
  <c r="H276" i="20" s="1"/>
  <c r="H277" i="20" s="1"/>
  <c r="G274" i="20"/>
  <c r="H274" i="20" s="1"/>
  <c r="H275" i="20" s="1"/>
  <c r="G272" i="20"/>
  <c r="H272" i="20" s="1"/>
  <c r="G271" i="20"/>
  <c r="H271" i="20" s="1"/>
  <c r="G270" i="20"/>
  <c r="H270" i="20" s="1"/>
  <c r="G268" i="20"/>
  <c r="H268" i="20" s="1"/>
  <c r="H269" i="20" s="1"/>
  <c r="G266" i="20"/>
  <c r="H266" i="20" s="1"/>
  <c r="H267" i="20" s="1"/>
  <c r="G264" i="20"/>
  <c r="H264" i="20" s="1"/>
  <c r="H265" i="20" s="1"/>
  <c r="G262" i="20"/>
  <c r="H262" i="20" s="1"/>
  <c r="H263" i="20" s="1"/>
  <c r="G260" i="20"/>
  <c r="H260" i="20" s="1"/>
  <c r="H261" i="20" s="1"/>
  <c r="G256" i="20"/>
  <c r="H256" i="20" s="1"/>
  <c r="H257" i="20" s="1"/>
  <c r="G254" i="20"/>
  <c r="H254" i="20" s="1"/>
  <c r="H255" i="20" s="1"/>
  <c r="G252" i="20"/>
  <c r="H252" i="20" s="1"/>
  <c r="G251" i="20"/>
  <c r="H251" i="20" s="1"/>
  <c r="G249" i="20"/>
  <c r="H249" i="20" s="1"/>
  <c r="H250" i="20" s="1"/>
  <c r="G247" i="20"/>
  <c r="H247" i="20" s="1"/>
  <c r="H248" i="20" s="1"/>
  <c r="G245" i="20"/>
  <c r="H245" i="20" s="1"/>
  <c r="H246" i="20" s="1"/>
  <c r="G243" i="20"/>
  <c r="H243" i="20" s="1"/>
  <c r="H244" i="20" s="1"/>
  <c r="G241" i="20"/>
  <c r="H241" i="20" s="1"/>
  <c r="H242" i="20" s="1"/>
  <c r="G239" i="20"/>
  <c r="H239" i="20" s="1"/>
  <c r="H240" i="20" s="1"/>
  <c r="G237" i="20"/>
  <c r="H237" i="20" s="1"/>
  <c r="H238" i="20" s="1"/>
  <c r="G235" i="20"/>
  <c r="H235" i="20" s="1"/>
  <c r="H236" i="20" s="1"/>
  <c r="G233" i="20"/>
  <c r="H233" i="20" s="1"/>
  <c r="G232" i="20"/>
  <c r="H232" i="20" s="1"/>
  <c r="G230" i="20"/>
  <c r="H230" i="20" s="1"/>
  <c r="H231" i="20" s="1"/>
  <c r="G228" i="20"/>
  <c r="H228" i="20" s="1"/>
  <c r="H229" i="20" s="1"/>
  <c r="G226" i="20"/>
  <c r="H226" i="20" s="1"/>
  <c r="G225" i="20"/>
  <c r="H225" i="20" s="1"/>
  <c r="G224" i="20"/>
  <c r="H224" i="20" s="1"/>
  <c r="G223" i="20"/>
  <c r="H223" i="20" s="1"/>
  <c r="G221" i="20"/>
  <c r="H221" i="20" s="1"/>
  <c r="G220" i="20"/>
  <c r="H220" i="20" s="1"/>
  <c r="G218" i="20"/>
  <c r="H218" i="20" s="1"/>
  <c r="H219" i="20" s="1"/>
  <c r="G216" i="20"/>
  <c r="H216" i="20" s="1"/>
  <c r="H217" i="20" s="1"/>
  <c r="G214" i="20"/>
  <c r="H214" i="20" s="1"/>
  <c r="H215" i="20" s="1"/>
  <c r="G212" i="20"/>
  <c r="H212" i="20" s="1"/>
  <c r="H213" i="20" s="1"/>
  <c r="G210" i="20"/>
  <c r="H210" i="20" s="1"/>
  <c r="H211" i="20" s="1"/>
  <c r="G208" i="20"/>
  <c r="H208" i="20" s="1"/>
  <c r="H209" i="20" s="1"/>
  <c r="G206" i="20"/>
  <c r="H206" i="20" s="1"/>
  <c r="G205" i="20"/>
  <c r="H205" i="20" s="1"/>
  <c r="G204" i="20"/>
  <c r="H204" i="20" s="1"/>
  <c r="G203" i="20"/>
  <c r="H203" i="20" s="1"/>
  <c r="G202" i="20"/>
  <c r="H202" i="20" s="1"/>
  <c r="G201" i="20"/>
  <c r="H201" i="20" s="1"/>
  <c r="G199" i="20"/>
  <c r="H199" i="20" s="1"/>
  <c r="H200" i="20" s="1"/>
  <c r="G197" i="20"/>
  <c r="H197" i="20" s="1"/>
  <c r="G196" i="20"/>
  <c r="H196" i="20" s="1"/>
  <c r="G195" i="20"/>
  <c r="H195" i="20" s="1"/>
  <c r="G194" i="20"/>
  <c r="H194" i="20" s="1"/>
  <c r="G193" i="20"/>
  <c r="H193" i="20" s="1"/>
  <c r="G192" i="20"/>
  <c r="H192" i="20" s="1"/>
  <c r="G190" i="20"/>
  <c r="H190" i="20" s="1"/>
  <c r="H191" i="20" s="1"/>
  <c r="G188" i="20"/>
  <c r="H188" i="20" s="1"/>
  <c r="G187" i="20"/>
  <c r="H187" i="20" s="1"/>
  <c r="G185" i="20"/>
  <c r="H185" i="20" s="1"/>
  <c r="H186" i="20" s="1"/>
  <c r="G183" i="20"/>
  <c r="H183" i="20" s="1"/>
  <c r="H184" i="20" s="1"/>
  <c r="G181" i="20"/>
  <c r="H181" i="20" s="1"/>
  <c r="H182" i="20" s="1"/>
  <c r="G179" i="20"/>
  <c r="H179" i="20" s="1"/>
  <c r="H180" i="20" s="1"/>
  <c r="G177" i="20"/>
  <c r="H177" i="20" s="1"/>
  <c r="H178" i="20" s="1"/>
  <c r="G175" i="20"/>
  <c r="H175" i="20" s="1"/>
  <c r="H176" i="20" s="1"/>
  <c r="G173" i="20"/>
  <c r="H173" i="20" s="1"/>
  <c r="H174" i="20" s="1"/>
  <c r="G171" i="20"/>
  <c r="H171" i="20" s="1"/>
  <c r="H172" i="20" s="1"/>
  <c r="G169" i="20"/>
  <c r="H169" i="20" s="1"/>
  <c r="H170" i="20" s="1"/>
  <c r="G167" i="20"/>
  <c r="H167" i="20" s="1"/>
  <c r="H168" i="20" s="1"/>
  <c r="G165" i="20"/>
  <c r="H165" i="20" s="1"/>
  <c r="H166" i="20" s="1"/>
  <c r="G163" i="20"/>
  <c r="H163" i="20" s="1"/>
  <c r="H164" i="20" s="1"/>
  <c r="G161" i="20"/>
  <c r="H161" i="20" s="1"/>
  <c r="H162" i="20" s="1"/>
  <c r="G159" i="20"/>
  <c r="H159" i="20" s="1"/>
  <c r="H160" i="20" s="1"/>
  <c r="G157" i="20"/>
  <c r="H157" i="20" s="1"/>
  <c r="H158" i="20" s="1"/>
  <c r="G155" i="20"/>
  <c r="H155" i="20" s="1"/>
  <c r="H156" i="20" s="1"/>
  <c r="G153" i="20"/>
  <c r="H153" i="20" s="1"/>
  <c r="H154" i="20" s="1"/>
  <c r="G151" i="20"/>
  <c r="H151" i="20" s="1"/>
  <c r="H152" i="20" s="1"/>
  <c r="G149" i="20"/>
  <c r="H149" i="20" s="1"/>
  <c r="H150" i="20" s="1"/>
  <c r="G147" i="20"/>
  <c r="H147" i="20" s="1"/>
  <c r="H148" i="20" s="1"/>
  <c r="G145" i="20"/>
  <c r="H145" i="20" s="1"/>
  <c r="H146" i="20" s="1"/>
  <c r="G143" i="20"/>
  <c r="H143" i="20" s="1"/>
  <c r="G142" i="20"/>
  <c r="H142" i="20" s="1"/>
  <c r="G140" i="20"/>
  <c r="H140" i="20" s="1"/>
  <c r="H141" i="20" s="1"/>
  <c r="G138" i="20"/>
  <c r="H138" i="20" s="1"/>
  <c r="H139" i="20" s="1"/>
  <c r="G136" i="20"/>
  <c r="H136" i="20" s="1"/>
  <c r="G135" i="20"/>
  <c r="H135" i="20" s="1"/>
  <c r="G134" i="20"/>
  <c r="H134" i="20" s="1"/>
  <c r="G133" i="20"/>
  <c r="H133" i="20" s="1"/>
  <c r="G132" i="20"/>
  <c r="H132" i="20" s="1"/>
  <c r="G131" i="20"/>
  <c r="H131" i="20" s="1"/>
  <c r="G130" i="20"/>
  <c r="H130" i="20" s="1"/>
  <c r="G129" i="20"/>
  <c r="H129" i="20" s="1"/>
  <c r="G128" i="20"/>
  <c r="H128" i="20" s="1"/>
  <c r="G127" i="20"/>
  <c r="H127" i="20" s="1"/>
  <c r="G126" i="20"/>
  <c r="H126" i="20" s="1"/>
  <c r="G125" i="20"/>
  <c r="H125" i="20" s="1"/>
  <c r="G124" i="20"/>
  <c r="H124" i="20" s="1"/>
  <c r="G123" i="20"/>
  <c r="H123" i="20" s="1"/>
  <c r="G122" i="20"/>
  <c r="H122" i="20" s="1"/>
  <c r="G121" i="20"/>
  <c r="H121" i="20" s="1"/>
  <c r="G120" i="20"/>
  <c r="H120" i="20" s="1"/>
  <c r="G119" i="20"/>
  <c r="H119" i="20" s="1"/>
  <c r="G118" i="20"/>
  <c r="H118" i="20" s="1"/>
  <c r="G117" i="20"/>
  <c r="H117" i="20" s="1"/>
  <c r="G116" i="20"/>
  <c r="H116" i="20" s="1"/>
  <c r="G115" i="20"/>
  <c r="H115" i="20" s="1"/>
  <c r="G114" i="20"/>
  <c r="H114" i="20" s="1"/>
  <c r="G113" i="20"/>
  <c r="H113" i="20" s="1"/>
  <c r="G112" i="20"/>
  <c r="H112" i="20" s="1"/>
  <c r="G111" i="20"/>
  <c r="H111" i="20" s="1"/>
  <c r="G110" i="20"/>
  <c r="H110" i="20" s="1"/>
  <c r="G109" i="20"/>
  <c r="H109" i="20" s="1"/>
  <c r="G107" i="20"/>
  <c r="H107" i="20" s="1"/>
  <c r="H108" i="20" s="1"/>
  <c r="G105" i="20"/>
  <c r="H105" i="20" s="1"/>
  <c r="G104" i="20"/>
  <c r="H104" i="20" s="1"/>
  <c r="G102" i="20"/>
  <c r="H102" i="20" s="1"/>
  <c r="H103" i="20" s="1"/>
  <c r="G100" i="20"/>
  <c r="H100" i="20" s="1"/>
  <c r="H101" i="20" s="1"/>
  <c r="G98" i="20"/>
  <c r="H98" i="20" s="1"/>
  <c r="H99" i="20" s="1"/>
  <c r="G96" i="20"/>
  <c r="H96" i="20" s="1"/>
  <c r="H97" i="20" s="1"/>
  <c r="G94" i="20"/>
  <c r="H94" i="20" s="1"/>
  <c r="H95" i="20" s="1"/>
  <c r="G92" i="20"/>
  <c r="H92" i="20" s="1"/>
  <c r="H93" i="20" s="1"/>
  <c r="G90" i="20"/>
  <c r="H90" i="20" s="1"/>
  <c r="H91" i="20" s="1"/>
  <c r="G88" i="20"/>
  <c r="H88" i="20" s="1"/>
  <c r="H89" i="20" s="1"/>
  <c r="G86" i="20"/>
  <c r="H86" i="20" s="1"/>
  <c r="H87" i="20" s="1"/>
  <c r="G84" i="20"/>
  <c r="H84" i="20" s="1"/>
  <c r="H85" i="20" s="1"/>
  <c r="G82" i="20"/>
  <c r="H82" i="20" s="1"/>
  <c r="H83" i="20" s="1"/>
  <c r="G80" i="20"/>
  <c r="H80" i="20" s="1"/>
  <c r="H81" i="20" s="1"/>
  <c r="G78" i="20"/>
  <c r="H78" i="20" s="1"/>
  <c r="H79" i="20" s="1"/>
  <c r="G76" i="20"/>
  <c r="H76" i="20" s="1"/>
  <c r="H77" i="20" s="1"/>
  <c r="G74" i="20"/>
  <c r="H74" i="20" s="1"/>
  <c r="H75" i="20" s="1"/>
  <c r="H72" i="20"/>
  <c r="H73" i="20" s="1"/>
  <c r="G70" i="20"/>
  <c r="H70" i="20" s="1"/>
  <c r="G69" i="20"/>
  <c r="H69" i="20" s="1"/>
  <c r="G68" i="20"/>
  <c r="H68" i="20" s="1"/>
  <c r="G66" i="20"/>
  <c r="H66" i="20" s="1"/>
  <c r="H67" i="20" s="1"/>
  <c r="G64" i="20"/>
  <c r="H64" i="20" s="1"/>
  <c r="G63" i="20"/>
  <c r="H63" i="20" s="1"/>
  <c r="G61" i="20"/>
  <c r="H61" i="20" s="1"/>
  <c r="G60" i="20"/>
  <c r="H60" i="20" s="1"/>
  <c r="G58" i="20"/>
  <c r="H58" i="20" s="1"/>
  <c r="H59" i="20" s="1"/>
  <c r="G56" i="20"/>
  <c r="H56" i="20" s="1"/>
  <c r="H57" i="20" s="1"/>
  <c r="G54" i="20"/>
  <c r="H54" i="20" s="1"/>
  <c r="G53" i="20"/>
  <c r="H53" i="20" s="1"/>
  <c r="G51" i="20"/>
  <c r="H51" i="20" s="1"/>
  <c r="H52" i="20" s="1"/>
  <c r="G49" i="20"/>
  <c r="H49" i="20" s="1"/>
  <c r="H50" i="20" s="1"/>
  <c r="G47" i="20"/>
  <c r="H47" i="20" s="1"/>
  <c r="H48" i="20" s="1"/>
  <c r="G45" i="20"/>
  <c r="H45" i="20" s="1"/>
  <c r="H46" i="20" s="1"/>
  <c r="G43" i="20"/>
  <c r="H43" i="20" s="1"/>
  <c r="H44" i="20" s="1"/>
  <c r="G41" i="20"/>
  <c r="H41" i="20" s="1"/>
  <c r="H42" i="20" s="1"/>
  <c r="G39" i="20"/>
  <c r="H39" i="20" s="1"/>
  <c r="G38" i="20"/>
  <c r="H38" i="20" s="1"/>
  <c r="G37" i="20"/>
  <c r="H37" i="20" s="1"/>
  <c r="G36" i="20"/>
  <c r="H36" i="20" s="1"/>
  <c r="G35" i="20"/>
  <c r="H35" i="20" s="1"/>
  <c r="G34" i="20"/>
  <c r="H34" i="20" s="1"/>
  <c r="G33" i="20"/>
  <c r="H33" i="20" s="1"/>
  <c r="G31" i="20"/>
  <c r="H31" i="20" s="1"/>
  <c r="H32" i="20" s="1"/>
  <c r="G29" i="20"/>
  <c r="H29" i="20" s="1"/>
  <c r="H30" i="20" s="1"/>
  <c r="G27" i="20"/>
  <c r="H27" i="20" s="1"/>
  <c r="H28" i="20" s="1"/>
  <c r="G25" i="20"/>
  <c r="H25" i="20" s="1"/>
  <c r="H26" i="20" s="1"/>
  <c r="G23" i="20"/>
  <c r="H23" i="20" s="1"/>
  <c r="H24" i="20" s="1"/>
  <c r="G21" i="20"/>
  <c r="H21" i="20" s="1"/>
  <c r="H22" i="20" s="1"/>
  <c r="G19" i="20"/>
  <c r="H19" i="20" s="1"/>
  <c r="G18" i="20"/>
  <c r="H18" i="20" s="1"/>
  <c r="G17" i="20"/>
  <c r="H17" i="20" s="1"/>
  <c r="G16" i="20"/>
  <c r="H16" i="20" s="1"/>
  <c r="G15" i="20"/>
  <c r="H15" i="20" s="1"/>
  <c r="G14" i="20"/>
  <c r="H14" i="20" s="1"/>
  <c r="G12" i="20"/>
  <c r="H12" i="20" s="1"/>
  <c r="H13" i="20" s="1"/>
  <c r="H10" i="20"/>
  <c r="H11" i="20" s="1"/>
  <c r="G8" i="20"/>
  <c r="H62" i="20" l="1"/>
  <c r="H106" i="20"/>
  <c r="H222" i="20"/>
  <c r="H253" i="20"/>
  <c r="F459" i="20"/>
  <c r="H302" i="20"/>
  <c r="H137" i="20"/>
  <c r="H144" i="20"/>
  <c r="H273" i="20"/>
  <c r="H283" i="20"/>
  <c r="H71" i="20"/>
  <c r="H198" i="20"/>
  <c r="H299" i="20"/>
  <c r="H207" i="20"/>
  <c r="H458" i="20"/>
  <c r="H40" i="20"/>
  <c r="H20" i="20"/>
  <c r="H55" i="20"/>
  <c r="H65" i="20"/>
  <c r="H189" i="20"/>
  <c r="H227" i="20"/>
  <c r="H234" i="20"/>
  <c r="G9" i="20"/>
  <c r="G13" i="20"/>
  <c r="G22" i="20"/>
  <c r="G26" i="20"/>
  <c r="G30" i="20"/>
  <c r="G40" i="20"/>
  <c r="G44" i="20"/>
  <c r="G48" i="20"/>
  <c r="G52" i="20"/>
  <c r="G57" i="20"/>
  <c r="G62" i="20"/>
  <c r="G67" i="20"/>
  <c r="G77" i="20"/>
  <c r="G81" i="20"/>
  <c r="G85" i="20"/>
  <c r="G89" i="20"/>
  <c r="G93" i="20"/>
  <c r="G97" i="20"/>
  <c r="G101" i="20"/>
  <c r="G106" i="20"/>
  <c r="G137" i="20"/>
  <c r="G141" i="20"/>
  <c r="G146" i="20"/>
  <c r="G150" i="20"/>
  <c r="G154" i="20"/>
  <c r="G158" i="20"/>
  <c r="G162" i="20"/>
  <c r="G166" i="20"/>
  <c r="G170" i="20"/>
  <c r="G174" i="20"/>
  <c r="G178" i="20"/>
  <c r="G182" i="20"/>
  <c r="G186" i="20"/>
  <c r="G191" i="20"/>
  <c r="G200" i="20"/>
  <c r="G209" i="20"/>
  <c r="G213" i="20"/>
  <c r="G217" i="20"/>
  <c r="G222" i="20"/>
  <c r="G229" i="20"/>
  <c r="G234" i="20"/>
  <c r="G238" i="20"/>
  <c r="G242" i="20"/>
  <c r="G246" i="20"/>
  <c r="G250" i="20"/>
  <c r="G255" i="20"/>
  <c r="G259" i="20"/>
  <c r="G263" i="20"/>
  <c r="G267" i="20"/>
  <c r="G273" i="20"/>
  <c r="G277" i="20"/>
  <c r="G283" i="20"/>
  <c r="G287" i="20"/>
  <c r="G291" i="20"/>
  <c r="G302" i="20"/>
  <c r="G306" i="20"/>
  <c r="G310" i="20"/>
  <c r="G314" i="20"/>
  <c r="G318" i="20"/>
  <c r="G458" i="20"/>
  <c r="G20" i="20"/>
  <c r="G24" i="20"/>
  <c r="G28" i="20"/>
  <c r="G32" i="20"/>
  <c r="G42" i="20"/>
  <c r="G46" i="20"/>
  <c r="G50" i="20"/>
  <c r="G55" i="20"/>
  <c r="G59" i="20"/>
  <c r="G65" i="20"/>
  <c r="G71" i="20"/>
  <c r="G75" i="20"/>
  <c r="G79" i="20"/>
  <c r="G83" i="20"/>
  <c r="G87" i="20"/>
  <c r="G91" i="20"/>
  <c r="G95" i="20"/>
  <c r="G99" i="20"/>
  <c r="G103" i="20"/>
  <c r="G108" i="20"/>
  <c r="G139" i="20"/>
  <c r="G144" i="20"/>
  <c r="G148" i="20"/>
  <c r="G152" i="20"/>
  <c r="G156" i="20"/>
  <c r="G160" i="20"/>
  <c r="G164" i="20"/>
  <c r="G168" i="20"/>
  <c r="G172" i="20"/>
  <c r="G176" i="20"/>
  <c r="G180" i="20"/>
  <c r="G184" i="20"/>
  <c r="G189" i="20"/>
  <c r="G198" i="20"/>
  <c r="G207" i="20"/>
  <c r="G211" i="20"/>
  <c r="G215" i="20"/>
  <c r="G219" i="20"/>
  <c r="G227" i="20"/>
  <c r="G231" i="20"/>
  <c r="G236" i="20"/>
  <c r="G240" i="20"/>
  <c r="G244" i="20"/>
  <c r="G248" i="20"/>
  <c r="G253" i="20"/>
  <c r="G257" i="20"/>
  <c r="G261" i="20"/>
  <c r="G265" i="20"/>
  <c r="G269" i="20"/>
  <c r="G275" i="20"/>
  <c r="G279" i="20"/>
  <c r="G285" i="20"/>
  <c r="G289" i="20"/>
  <c r="G299" i="20"/>
  <c r="G304" i="20"/>
  <c r="G308" i="20"/>
  <c r="G312" i="20"/>
  <c r="G316" i="20"/>
  <c r="G320" i="20"/>
  <c r="H8" i="20"/>
  <c r="G459" i="20" l="1"/>
  <c r="H9" i="20"/>
  <c r="H459" i="20" s="1"/>
</calcChain>
</file>

<file path=xl/sharedStrings.xml><?xml version="1.0" encoding="utf-8"?>
<sst xmlns="http://schemas.openxmlformats.org/spreadsheetml/2006/main" count="1796" uniqueCount="714">
  <si>
    <t>FECHA DE FACTURA</t>
  </si>
  <si>
    <t xml:space="preserve">SUPLIDOR </t>
  </si>
  <si>
    <t xml:space="preserve">CONCEPTO </t>
  </si>
  <si>
    <t>B1500004275</t>
  </si>
  <si>
    <t>OFICINA GUBERNAMENTAL DE TECNOLOGIA DE LA INFORMACION Y COMUNICACIÓN</t>
  </si>
  <si>
    <t>ESPACIO QUE OCUPA EN LA DIRECCION ATENCION CIUDADANA, CORRESPONDIENTE AL MES DE DICIEMBRE 2025</t>
  </si>
  <si>
    <t>E450000000044</t>
  </si>
  <si>
    <t>HUNTER DEL CARIBE DOMINCANA, SRL</t>
  </si>
  <si>
    <t>CONTRATACION DE SERVICIO DE MONITOREO E INSTALACION DE GPS, PARA FLOTILLA VEHICULAR PROCESO.SNS-DAF-CM-2025-0041</t>
  </si>
  <si>
    <t>BIO NUCLEAR, S.A</t>
  </si>
  <si>
    <t>E450000000438</t>
  </si>
  <si>
    <t>MUEBLES OMAR, SA</t>
  </si>
  <si>
    <t>ADQUISICION E INSTALACION DE MOBILIARIOS Y ELECTRODOMESTICOS PARA LOS DISTINTOS CENTROS DE SALUD DE LA RED NACIONAL PROCESO:SNS-CCC-LPN-2025-0012</t>
  </si>
  <si>
    <t>B150000287</t>
  </si>
  <si>
    <t>VARA GROUP, SRL</t>
  </si>
  <si>
    <t>ADQUISICION DE MATERIALES Y EQUIPOS TECNOLOGICOS DEL SNS PROCESO.SNS-CCC-LPN-2024-0027</t>
  </si>
  <si>
    <t>E450000000011</t>
  </si>
  <si>
    <t>E450000000012</t>
  </si>
  <si>
    <t>E450000000013</t>
  </si>
  <si>
    <t>SKETCHPROM, SRL</t>
  </si>
  <si>
    <t>E450000000019</t>
  </si>
  <si>
    <t>E450000000007</t>
  </si>
  <si>
    <t>E450000000611</t>
  </si>
  <si>
    <t>B1500014082</t>
  </si>
  <si>
    <t>MANTENIMIENTO Y REPARACION DE EQUIPOS DE TRANSPORTE, TRACCION Y ELEVACION, PROCESO, SNS-CCC-PEPU-2022-0003</t>
  </si>
  <si>
    <t>B1500014097</t>
  </si>
  <si>
    <t>B1500014137</t>
  </si>
  <si>
    <t>B1500014185</t>
  </si>
  <si>
    <t>B1500014227</t>
  </si>
  <si>
    <t>B1500014260</t>
  </si>
  <si>
    <t>B1500014261</t>
  </si>
  <si>
    <t>B1500014317</t>
  </si>
  <si>
    <t>B1500014352</t>
  </si>
  <si>
    <t>B1500014412</t>
  </si>
  <si>
    <t>B1500014475</t>
  </si>
  <si>
    <t>B1500014708</t>
  </si>
  <si>
    <t>B1500014719</t>
  </si>
  <si>
    <t>B1500014735</t>
  </si>
  <si>
    <t>B1500014752</t>
  </si>
  <si>
    <t>B1500014755</t>
  </si>
  <si>
    <t>B1500014756</t>
  </si>
  <si>
    <t>B1500014757</t>
  </si>
  <si>
    <t>B1500014762</t>
  </si>
  <si>
    <t>B1500014766</t>
  </si>
  <si>
    <t>B1500000765</t>
  </si>
  <si>
    <t>DIESEL EXTREMO, SRL</t>
  </si>
  <si>
    <t>ADQUISICION DE TICKETS DE COMBUSTIBLE PARA ABASTECER LA FLOTILLA VEHICULAR DE LA UNIDAD DE TRANSPORTACION DEL SNS. PROCESO: SNS-CCC-LPN-2022-0021</t>
  </si>
  <si>
    <t>B1500000119</t>
  </si>
  <si>
    <t>CURSO PARA LA CERTIFICACION DE AUDITOR LIDER ISO 37301- SISTEMA DE GESTION DEL COMPLIANCE</t>
  </si>
  <si>
    <t>B1500000879</t>
  </si>
  <si>
    <t>ELECTRO SERVICIOS REYES, SRL</t>
  </si>
  <si>
    <t>ALQUILER PLANTA ELECTRICA PROCESO:SNS-CCC-LPN-2024-0019</t>
  </si>
  <si>
    <t>B1500000883</t>
  </si>
  <si>
    <t>B1500000888</t>
  </si>
  <si>
    <t>B1500000889</t>
  </si>
  <si>
    <t>B1500000890</t>
  </si>
  <si>
    <t>B1500000891</t>
  </si>
  <si>
    <t>B1500000892</t>
  </si>
  <si>
    <t>B1500000893</t>
  </si>
  <si>
    <t>B1500000894</t>
  </si>
  <si>
    <t>E450000000050</t>
  </si>
  <si>
    <t>ADQUISICION E INTALACION DE MOBILIARIOS Y ELECTRODOMESTICOS PROCESO:SNS-CCC-LPN-2025-0012</t>
  </si>
  <si>
    <t>B1500000234</t>
  </si>
  <si>
    <t>AIDA DEL CARMEN HERNANDEZ GLOSS</t>
  </si>
  <si>
    <t>B1500000511</t>
  </si>
  <si>
    <t>LEIDA CORDOVA MACARRULLA</t>
  </si>
  <si>
    <t>OFERTAS TECNICAS SOBRE A Y OFERTAS ECONOMICAS SOBRE B</t>
  </si>
  <si>
    <t>E450000008085</t>
  </si>
  <si>
    <t>E450000008482</t>
  </si>
  <si>
    <t>E450000008092</t>
  </si>
  <si>
    <t>POLIZA DE SEGURO DE LA FLOTILLA VEHICULAR DEL SNS</t>
  </si>
  <si>
    <t>B1500000014</t>
  </si>
  <si>
    <t>MEPAC, SRL</t>
  </si>
  <si>
    <t>CONTRATACION DE PUBLICIDAD A TRAVES DE MEDIOS DE COMUNICACIÓN SOCIAL PROCESO:SNS-CCC-PEPB-2025-0001</t>
  </si>
  <si>
    <t>CARMEN E. CHEVALIER</t>
  </si>
  <si>
    <t>ACTA DE COMPROBACION DE NOTARIO</t>
  </si>
  <si>
    <t>B1500001051</t>
  </si>
  <si>
    <t>TOTAL GENERAL RD$</t>
  </si>
  <si>
    <t>E450000000002</t>
  </si>
  <si>
    <t>CUBICACION NO.1 REMOZAMIENTO EN CENTROS DIAGNOSTICOS DE PRIMER NIVEL, PROCESO:SNS-CCC-CPN-2024-0004</t>
  </si>
  <si>
    <t>RPC PROYECTOS, SRL</t>
  </si>
  <si>
    <t>B1500000021</t>
  </si>
  <si>
    <t>SIMBIOSIS CONTRUCTION, SRL</t>
  </si>
  <si>
    <t>CUBICACION No. 4,  REMOZAMIENTOS DE VARIOS CPN, PROCESO SNS-CCC-LPN-2022-0033</t>
  </si>
  <si>
    <t xml:space="preserve"> </t>
  </si>
  <si>
    <t>B1500002566</t>
  </si>
  <si>
    <t>CAPELLAN DENTAL</t>
  </si>
  <si>
    <t>COMPRA EQUIPOS ODONTOLOGICOS,  SRSNORC-DAF-CM-2025-0020</t>
  </si>
  <si>
    <t>E450000000058</t>
  </si>
  <si>
    <t>FLOW, SRL</t>
  </si>
  <si>
    <t>COMPRA DE EQUIPOS MEDICOS Y MOBILIARIOS DE OFICINA, PROCESO SRSNORC-CCC-CP-2025-0009</t>
  </si>
  <si>
    <t>E450000000047</t>
  </si>
  <si>
    <t>N/A</t>
  </si>
  <si>
    <t>B1500000164</t>
  </si>
  <si>
    <t>JCMV DESPACHO LEGAL, SRL</t>
  </si>
  <si>
    <t xml:space="preserve">HONORARIOS PROFESIONALES POR CONCEPTO DE LEGALIZACION DE ACTO NO. 38-25 </t>
  </si>
  <si>
    <t>B1500005330</t>
  </si>
  <si>
    <t>GTG INDUSTRIAL, SRL</t>
  </si>
  <si>
    <t>ADQUISICION DE UTENSILIOS DE LIMPIEZA, PROCESO:SNS-DAF-CM-2025-0043</t>
  </si>
  <si>
    <t>B1500000448</t>
  </si>
  <si>
    <t>REMOZAMIENTO DE HABITACULOS DE UNIDADES PROCESO: SNS-CCC-LPN-2024-0022</t>
  </si>
  <si>
    <t>B1500000005</t>
  </si>
  <si>
    <t>CONSORCIO CIMAC</t>
  </si>
  <si>
    <t>B1500000907</t>
  </si>
  <si>
    <t>B1500000908</t>
  </si>
  <si>
    <t>B1500000909</t>
  </si>
  <si>
    <t>B1500000910</t>
  </si>
  <si>
    <t>B1500000911</t>
  </si>
  <si>
    <t>B1500000912</t>
  </si>
  <si>
    <t>B1500000913</t>
  </si>
  <si>
    <t>B1500000914</t>
  </si>
  <si>
    <t>B1500000915</t>
  </si>
  <si>
    <t>B1500000916</t>
  </si>
  <si>
    <t>B1500000698</t>
  </si>
  <si>
    <t>JOSE PIO SANTANA HERRERA</t>
  </si>
  <si>
    <t>HONORARIOS ACTA DE COMPROBACION NOTARIAL DEL PROCESO SNS-CCC-CP-2025-0031</t>
  </si>
  <si>
    <t>B1500000550</t>
  </si>
  <si>
    <t>FELIPE ARTURO ACOSTA HERASME</t>
  </si>
  <si>
    <t>B1500001124</t>
  </si>
  <si>
    <t>B1500000184</t>
  </si>
  <si>
    <t>INSOCORP, SRL</t>
  </si>
  <si>
    <t>COMPRA DE ESFIGMOMANOMETROS PROCESO: REF-SRSE-CCC-LPN-2024-00002</t>
  </si>
  <si>
    <t>E450000001531</t>
  </si>
  <si>
    <t>PONTIFICA UNIVERSIDAD CAROLICA MADRE Y MAESTRA</t>
  </si>
  <si>
    <t>MAESTRIA EN CONTRATACIONES PUBLICAS ESTRATEGIAS, COHORTE 2025-2027</t>
  </si>
  <si>
    <t>B1500000082</t>
  </si>
  <si>
    <t>E450000000009</t>
  </si>
  <si>
    <t>ADQUISICION E INSTALACION DE MOBILIARIOS Y ELECTRODOMESTICOS PARA LAS DIFERENTES AREAS, SNS PROCESO.SNS-CCC-LPN-2024-0026</t>
  </si>
  <si>
    <t>E450000000020</t>
  </si>
  <si>
    <t>E450000000025</t>
  </si>
  <si>
    <t>E450000000028</t>
  </si>
  <si>
    <t>E450000000004</t>
  </si>
  <si>
    <t>B1500010161</t>
  </si>
  <si>
    <t>RTVD, CORPORACION ESTATAL DE RADIO Y TELEVISION (CERTV)</t>
  </si>
  <si>
    <t>PAGO DEL 105 DEL PRESUPUESTO DE PUBLICIDAD, DEL 01 DE SEPTIEMBRE AL 31 DE DICIEMBRE 2025</t>
  </si>
  <si>
    <t>B1500000265</t>
  </si>
  <si>
    <t>B1500000252</t>
  </si>
  <si>
    <t>B1500000257</t>
  </si>
  <si>
    <t>JT INVESTDENT, SRL</t>
  </si>
  <si>
    <t>B1500001649</t>
  </si>
  <si>
    <t>SERVIAMED DOMINICANA, SRL</t>
  </si>
  <si>
    <t xml:space="preserve"> COMPRA DE EQUIPOS MEDICOS, MOBILIARIOS Y ELECTRODOMESTICO, PROCESO: SRSNORC-DAF-CM-2025-0031</t>
  </si>
  <si>
    <t>COMPRA SUMINISTRO E INSTALACION  DE EQUIPOS  MEDICOS Y MOBILIARIOS, PROCESO SRSNORC-DAF-CM-2025-0016</t>
  </si>
  <si>
    <t>AGENCIA DE VIAJE MILENA TOURS, SRL</t>
  </si>
  <si>
    <t>ACTA DE COMPROBACION Y VERIFICACION CON TRASLADO DE NOTARIO DE PROCESO SNS-CCC-LPN-2025-0019</t>
  </si>
  <si>
    <t>B1500000044</t>
  </si>
  <si>
    <t>E450000002035</t>
  </si>
  <si>
    <t>MACROTECH FARMACEUTICA, SRL</t>
  </si>
  <si>
    <t>PROGRAMA DE NUTRICION ENTERAL Y PARENTERAL DEL 01 AL 09 DE NOVIEMBRE DEL 2025</t>
  </si>
  <si>
    <t>E450000000034</t>
  </si>
  <si>
    <t>08-09-20250</t>
  </si>
  <si>
    <t>CIRCUIMED, SRL</t>
  </si>
  <si>
    <t>CANDIDA PAULINA ORTEGA VERAS</t>
  </si>
  <si>
    <t>B1500000167</t>
  </si>
  <si>
    <t>HONORARIOS PROFESIONALES POR CONCEPTO DE LEGALIZACION DE ACTO NO.50-25 APERTURA SOBRE A Y B, PROCESOS SNS-CCC-LPN-2025-0019</t>
  </si>
  <si>
    <t>ROCE DENTAL, SRL</t>
  </si>
  <si>
    <t>SUPLIMADE COMERCIAL, SRL</t>
  </si>
  <si>
    <t>COMPRA DE EQUIPOS MEDICOS, MOBILIARIOS DE OFICINA Y ELECTRODOMESTICOS</t>
  </si>
  <si>
    <t>B1500000274</t>
  </si>
  <si>
    <t>ELECTROMEDICA, S. A.</t>
  </si>
  <si>
    <t>SERVICIO DE REPARACION DE TOMOGRAFO DEL HOSPITAL GENERAL SR. JOSE VINIVIO CALVENTI GAVIÑO. PROCESO: SNS-MAE-PEUR -2025-0001</t>
  </si>
  <si>
    <t>B1500000818</t>
  </si>
  <si>
    <t>LANNY RENT A CAR, SRL</t>
  </si>
  <si>
    <t>CONTRATACION DE SERVICIOS DE TRANSPORTE PARA EL PERSONAL DE ENFERMERIA PROCESO:SNS-CCC-CP-2024-0031</t>
  </si>
  <si>
    <t>B1500000236</t>
  </si>
  <si>
    <t>ONANEY MENDEZ HERASME</t>
  </si>
  <si>
    <t>PUBLICIDAD OFRECIDA, CORRESPONDIENTE A LOS MESES DEL 10 DE JULIO AL 10 DE AOSTO Y DEL 10 DE AGOSTO AL 10 DE SEPTI Y 10 DE SEPT AL 10 DE OCTUBRE 2025</t>
  </si>
  <si>
    <t>E450000000053</t>
  </si>
  <si>
    <t>UXMAL COMERCIAL SRL</t>
  </si>
  <si>
    <t>ADQUISICION DE EQUIPOS TECNOLOGICOS PARA EL PROGRAMA 41 PROCESO:SNS-CCC-LPN-2024-0005</t>
  </si>
  <si>
    <t>E450000000045</t>
  </si>
  <si>
    <t>INVERSIONES YANG, SRL</t>
  </si>
  <si>
    <t>SERVICIO DE ABASTECIMIENTO DE AGUA POTABLE (BOTELLONES) E INSMOS  PARA EL SNS, EXCLUSIVE PARA MIPYMES, PROCESO: SNS-DAF-CM-2025-0044</t>
  </si>
  <si>
    <t>E450000000056</t>
  </si>
  <si>
    <t>E450000000074</t>
  </si>
  <si>
    <t>RICARDO MIGUEL CURRIEL GUZMAN VOZ LIBRE. NET</t>
  </si>
  <si>
    <t>B1500003985</t>
  </si>
  <si>
    <t>DISLA URIBE KONCEPTO, SRL</t>
  </si>
  <si>
    <t>SERVICIO DE CATERING PARA ACTIVIDADES DEL SNS PROCESO:SNS-CCC-CP-2025-0010</t>
  </si>
  <si>
    <t>B1500000075</t>
  </si>
  <si>
    <t>ARIANNY PAOLA MARTINEZ BARRIENTOS</t>
  </si>
  <si>
    <t>E450000002090</t>
  </si>
  <si>
    <t>LUISA MARILYN RAMIREZ</t>
  </si>
  <si>
    <t>ACTO DE COMPROBACION APERTURA SOBRE A , PROCESO SNS-CCC-2025-0009</t>
  </si>
  <si>
    <t>E450000000176</t>
  </si>
  <si>
    <t>CKTRANS MOTORS, SRL</t>
  </si>
  <si>
    <t xml:space="preserve">SERVICIO DE MATENIMIENTO PREVENTIVO Y CORRECTIVO DE LA FLOTILLA VEHICULAR. </t>
  </si>
  <si>
    <t>B1500000123</t>
  </si>
  <si>
    <t>CONCEPTA RD, SRL</t>
  </si>
  <si>
    <t>B1500000124</t>
  </si>
  <si>
    <t>B1500000115</t>
  </si>
  <si>
    <t>MAYRA MERCEDES DEL VILLAR GLAS</t>
  </si>
  <si>
    <t>ACTO NOTARIAL APERTURA Y LECTURA DE LAS PROPUESTAS ECONOMICA SOBRE B, PROCESO SNS-CCC-CP-2025-00030</t>
  </si>
  <si>
    <t>E450000005791</t>
  </si>
  <si>
    <t>CECOMSA, SRL</t>
  </si>
  <si>
    <t>ADQUISICION DE EQUIPOS TECNOLOGICOS PARA EL PROGRAMA 41 (TUBERCULOSIS), 42 (VIH/SIDA) Y 43(PREV. CANCER). PROCESO SNS-CCC-LPN-2024-0005</t>
  </si>
  <si>
    <t>B1500000357</t>
  </si>
  <si>
    <t>QUALIPHARMA, SRL</t>
  </si>
  <si>
    <t>SUMINISTRO E INTALACION DE DESFRIBLADOR EN EL HOSPITAL TRAUMATOLOGICO 19 DE MARZO PROCESO:SNS-CCC-CP-2025-0011</t>
  </si>
  <si>
    <t>E450000000147</t>
  </si>
  <si>
    <t>ADQUISICION DE EQUIPOS MEDICOS, INSUMOS Y MATERIALES ODONTOLOGICOS PROCESO: SNS-CCC-LPN-2024-0030</t>
  </si>
  <si>
    <t>B1500010395</t>
  </si>
  <si>
    <t>SERVICO PARA LAS AMBULANCIAS MACA JAC MODELO SUNRAY PERTENEFCIENTES LA DIRECCION DE EMERGENCIAS MEDICAS DEL SNS: PROCESO: SNS-CCC-PEPU-2022-0003</t>
  </si>
  <si>
    <t>B1500010468</t>
  </si>
  <si>
    <t>B1500011322</t>
  </si>
  <si>
    <t>B1500013394</t>
  </si>
  <si>
    <t>B1500013409</t>
  </si>
  <si>
    <t>B1500013481</t>
  </si>
  <si>
    <t>14//11/2023</t>
  </si>
  <si>
    <t>B1500013505</t>
  </si>
  <si>
    <t>B1500013550</t>
  </si>
  <si>
    <t>B1500013953</t>
  </si>
  <si>
    <t>B1500014011</t>
  </si>
  <si>
    <t>B1500014071</t>
  </si>
  <si>
    <t>B1500014072</t>
  </si>
  <si>
    <t>B1500014073</t>
  </si>
  <si>
    <t>B1500000282</t>
  </si>
  <si>
    <t>VERAS AGRAMONTE INVESTMENTS, SRL</t>
  </si>
  <si>
    <t>B1500000006</t>
  </si>
  <si>
    <t>LAS PRIMERAS,COM.DO (ANDREA TORIBIO DE CARRASCO)</t>
  </si>
  <si>
    <t>PUBLICIDAD OFRECIDA AL SNS LOS MESES DEL 10 DE JULIO AL 10 DE AGOSTO, DEL 10 DE AGOSTO AL 10 DE SEPTIEMBRE Y 10 DE SEPTIEMBRE AL 10 DE OCTUBRE DEL 2025</t>
  </si>
  <si>
    <t>CLINICA DENTAL DR. FRANCISCO NIN, EIRL</t>
  </si>
  <si>
    <t>PROTESIS TOTAL Y PARCIAL</t>
  </si>
  <si>
    <t>B1500000038</t>
  </si>
  <si>
    <t>GA GRUPO ADDINCA, SRL</t>
  </si>
  <si>
    <t>ADQUISICION DE MATERIALES DE ARCHIVO PROCESO:SNS-DAF-CM-2025-0031</t>
  </si>
  <si>
    <t>B1500000043</t>
  </si>
  <si>
    <t>CONTRATACION DE PUBLICIDAD A TRAVES DE MEDIOS DE COMUNICACIÓN SOCIAL PARA LA DIFUSION DE CAMPAÑAS PROMOCIONALES DE LA INSTITUCION PROCES.SNS-CCC-PEPB-2025-0001</t>
  </si>
  <si>
    <t>PRINTORESCO STUDIO Y GRAFICO &amp; PUBLICIDAD PSGP, SRL</t>
  </si>
  <si>
    <t>CONTRATACION DE PUBLICIDAD A TRAVES DE MEDIO DE COMUNICACIÓN SOCIAL, PROCESO.SNS-CCC-PEPB-2025-0001</t>
  </si>
  <si>
    <t>PUBLICIDAD OFRECIDA A ESTA INSTITUCION EN NUESTRO PERIODICO</t>
  </si>
  <si>
    <t>B1500000105</t>
  </si>
  <si>
    <t>INVERSIONES CARBONIA, SRL</t>
  </si>
  <si>
    <t>SUMINISTRO E INSTALACION DE CORTINAS HOSPITALARIAS PROCESO:SNS-CCC-LPN-2024-0017</t>
  </si>
  <si>
    <t>B1500000106</t>
  </si>
  <si>
    <t>BERRAZZANO, SRL</t>
  </si>
  <si>
    <t>ADQUISICION DE SUMINISTROS DE LABORATORIO, PROCESO:SNS-CCC-CP-2024-0019</t>
  </si>
  <si>
    <t>B1500000140</t>
  </si>
  <si>
    <t>SERVICIOS MULTIPLES &amp; DE INVERSIONES BAMDERLAM, SRL</t>
  </si>
  <si>
    <t>CUBICACION NO.01 REMOZAMIENTO DEL AREA DE CIRUGIA DEL HOSPITAL MATERNO INFANTIL PROCESO:SNS-CCC-CP-2024-0008</t>
  </si>
  <si>
    <t>B1500000168</t>
  </si>
  <si>
    <t xml:space="preserve">HONORARIOS PROFESIONALES POR CONCEPTO DE LEGALIZACION DE ACTO NO. 63-25 </t>
  </si>
  <si>
    <t>B1500000169</t>
  </si>
  <si>
    <t>B1500000170</t>
  </si>
  <si>
    <t>B1500000247</t>
  </si>
  <si>
    <t>IMPREDOM, IMPRENTA DOMINICANA</t>
  </si>
  <si>
    <t>SERVICIO DE IMPRESIÓN PARA TALLER DE TUBERCULOSIS DEL SERVICIO NACIONAL DE SALUD PROCESO. SNS-DAF-CM-2025-0032</t>
  </si>
  <si>
    <t>B1500000531</t>
  </si>
  <si>
    <t>FIRST MEDICAL DEPOT BY GUZMAN SRL</t>
  </si>
  <si>
    <t>SUMINISTRO E INSTALACION DE EQUIPAMIENTO MEDICO HOSPITALARIO PARA EL HOSPITAL TRAUMATOLOGICO 19 DE MARZO TAIWAN AZUA PROCESO: SNS-CCC-LPN-2024-0029</t>
  </si>
  <si>
    <t>B1500000626</t>
  </si>
  <si>
    <t>24/11/225</t>
  </si>
  <si>
    <t>B1500000895</t>
  </si>
  <si>
    <t>B1500000896</t>
  </si>
  <si>
    <t>B1500000897</t>
  </si>
  <si>
    <t>B1500000898</t>
  </si>
  <si>
    <t>B1500000899</t>
  </si>
  <si>
    <t>B1500000900</t>
  </si>
  <si>
    <t>B1500000901</t>
  </si>
  <si>
    <t>B1500000904</t>
  </si>
  <si>
    <t>ALQUILER DE PLANTA ELECTRICA 500 KW,HOSPITAL DR. RODOLFO DE LA CRUZ LORA (PEDRO BRAND KM 28) DESDE 23/9/2025 HASTA 23/10/2025. PROCESO: SNS-CCC-LPN-2024-0019.</t>
  </si>
  <si>
    <t>B1500000905</t>
  </si>
  <si>
    <t>ALQUILER DE PLANTA ELECTRICA 500 KW TRIFASICA V-482 INCLUYE INSTALACION Y TRANSPORTE IDA Y VUELTA,  PROCESO: SNS-CCC-LPN-P2024-0019</t>
  </si>
  <si>
    <t>AUTO MECANICA GOMEZ &amp; ASOCIADOS, SRL</t>
  </si>
  <si>
    <t>B1500004003</t>
  </si>
  <si>
    <t>B1500004207</t>
  </si>
  <si>
    <t>ALQUILER DE ESPACIO QUE OCUPA EN LA DIRECCION ATENCION CIUDADANA, CORRESPONDIENTE AL MES DE NOVIEMBRE 2025</t>
  </si>
  <si>
    <t>SERVICIO DE HOSPEDAJE Y SALONES DE EVENTOS PARA EL SNS Y PROGRAMA 43 PROCESO: SNS-CCC-LPN-2024-0023</t>
  </si>
  <si>
    <t>B1500008505</t>
  </si>
  <si>
    <t>B1500008520</t>
  </si>
  <si>
    <t>B1500008547</t>
  </si>
  <si>
    <t>B1500008614</t>
  </si>
  <si>
    <t>B1500008669</t>
  </si>
  <si>
    <t>B1500008670</t>
  </si>
  <si>
    <t>B1500012092</t>
  </si>
  <si>
    <t>B1500012810</t>
  </si>
  <si>
    <t>B1500013317</t>
  </si>
  <si>
    <t>B1500013319</t>
  </si>
  <si>
    <t>B1500013333</t>
  </si>
  <si>
    <t>B1500013346</t>
  </si>
  <si>
    <t>B1500013349</t>
  </si>
  <si>
    <t>B1500013351</t>
  </si>
  <si>
    <t>B1500013355</t>
  </si>
  <si>
    <t>1//11/2023</t>
  </si>
  <si>
    <t>B1500013359</t>
  </si>
  <si>
    <t>B1500013367</t>
  </si>
  <si>
    <t>B1500013375</t>
  </si>
  <si>
    <t>02/11/202</t>
  </si>
  <si>
    <t>B1500013380</t>
  </si>
  <si>
    <t>B1500013390</t>
  </si>
  <si>
    <t>B1500013398</t>
  </si>
  <si>
    <t>7/112023</t>
  </si>
  <si>
    <t>B1500013410</t>
  </si>
  <si>
    <t>B1500013420</t>
  </si>
  <si>
    <t>B1500013436</t>
  </si>
  <si>
    <t>B1500013447</t>
  </si>
  <si>
    <t>B1500013449</t>
  </si>
  <si>
    <t>B1500013450</t>
  </si>
  <si>
    <t>B1500013463</t>
  </si>
  <si>
    <t>B1500013467</t>
  </si>
  <si>
    <t>B1500013476</t>
  </si>
  <si>
    <t>B1500013479</t>
  </si>
  <si>
    <t>B1500013480</t>
  </si>
  <si>
    <t>B1500013497</t>
  </si>
  <si>
    <t>B1500013520</t>
  </si>
  <si>
    <t>B1500013523</t>
  </si>
  <si>
    <t>B1500013527</t>
  </si>
  <si>
    <t>B1500013534</t>
  </si>
  <si>
    <t>B1500013535</t>
  </si>
  <si>
    <t>B1500013561</t>
  </si>
  <si>
    <t>B1500013601</t>
  </si>
  <si>
    <t>B1500013604</t>
  </si>
  <si>
    <t>B1500013610</t>
  </si>
  <si>
    <t>B1500013616</t>
  </si>
  <si>
    <t>B1500013618</t>
  </si>
  <si>
    <t>B1500013633</t>
  </si>
  <si>
    <t>B1500013650</t>
  </si>
  <si>
    <t>27/11/20/2023</t>
  </si>
  <si>
    <t>B1500013672</t>
  </si>
  <si>
    <t>B1500013673</t>
  </si>
  <si>
    <t>B1500013676</t>
  </si>
  <si>
    <t>B1500013678</t>
  </si>
  <si>
    <t>B1500013682</t>
  </si>
  <si>
    <t>B1500013688</t>
  </si>
  <si>
    <t>B1500013698</t>
  </si>
  <si>
    <t>B1500013701</t>
  </si>
  <si>
    <t>B1500013705</t>
  </si>
  <si>
    <t>B1500013717</t>
  </si>
  <si>
    <t>B1500013718</t>
  </si>
  <si>
    <t>B1500013742</t>
  </si>
  <si>
    <t>B1500013749</t>
  </si>
  <si>
    <t>B1500013761</t>
  </si>
  <si>
    <t>B1500013766</t>
  </si>
  <si>
    <t>B1500013770</t>
  </si>
  <si>
    <t>B1500013779</t>
  </si>
  <si>
    <t>B1500013785</t>
  </si>
  <si>
    <t>B1500013792</t>
  </si>
  <si>
    <t>B1500013804</t>
  </si>
  <si>
    <t>B1500013810</t>
  </si>
  <si>
    <t>B1500013816</t>
  </si>
  <si>
    <t>B1500013846</t>
  </si>
  <si>
    <t>B1500013848</t>
  </si>
  <si>
    <t>B1500013854</t>
  </si>
  <si>
    <t>B1500013873</t>
  </si>
  <si>
    <t>B1500013874</t>
  </si>
  <si>
    <t>B1500013877</t>
  </si>
  <si>
    <t>B1500013884</t>
  </si>
  <si>
    <t>B1500013889</t>
  </si>
  <si>
    <t>B1500013897</t>
  </si>
  <si>
    <t>B1500013909</t>
  </si>
  <si>
    <t>B1500013911</t>
  </si>
  <si>
    <t>B1500013912</t>
  </si>
  <si>
    <t>B1500013930</t>
  </si>
  <si>
    <t>B1500013934</t>
  </si>
  <si>
    <t>B1500013935</t>
  </si>
  <si>
    <t>B1500013946</t>
  </si>
  <si>
    <t>B1500013963</t>
  </si>
  <si>
    <t>B1500013965</t>
  </si>
  <si>
    <t>B1500014007</t>
  </si>
  <si>
    <t>B1500014024</t>
  </si>
  <si>
    <t>B1500014025</t>
  </si>
  <si>
    <t>B1500014027</t>
  </si>
  <si>
    <t>B1500014029</t>
  </si>
  <si>
    <t>B1500014042</t>
  </si>
  <si>
    <t>B1500014047</t>
  </si>
  <si>
    <t>B1500014048</t>
  </si>
  <si>
    <t>B1500014053</t>
  </si>
  <si>
    <t>B1500014058</t>
  </si>
  <si>
    <t>B1500014064</t>
  </si>
  <si>
    <t>B1500014065</t>
  </si>
  <si>
    <t>TYPHON SOLUCIONES TYS, SRL</t>
  </si>
  <si>
    <t>CUBICACION No.2 , PRO REMOZAMIENTO DE VARIOS HOSPITALES, PROCESO SNS-CCC-LPN-2022-0033</t>
  </si>
  <si>
    <t>CONTRATACION DE SERVICIOS DE HOSPEDAJE Y SALONES DE EVENTOS PARA EL SNS, PROG. 43. PROCESO: SNS-CCC-LPN-2024-0023.</t>
  </si>
  <si>
    <t>E450000000008</t>
  </si>
  <si>
    <t>E450000000010</t>
  </si>
  <si>
    <t>E450000000086</t>
  </si>
  <si>
    <t>E450000000098</t>
  </si>
  <si>
    <t>E450000000122</t>
  </si>
  <si>
    <t>IMPORTADORA COAV, SRL</t>
  </si>
  <si>
    <t>ADQUISICION DE INSUMOS COMESTIBLE PARA EL SNS PROCESO. SNS-DAF-CM-2025-0045</t>
  </si>
  <si>
    <t>E450000000148</t>
  </si>
  <si>
    <t>E450000000212</t>
  </si>
  <si>
    <t>ADQUISICION DE EQUIPOS TECNOLOGICOS PARA DIFERENTES DIRECCIONES Y CENTROS DEL PRIMER NIVEL DEL SNS, PROCESO.SNS-CCC-LPN-2025-0007</t>
  </si>
  <si>
    <t>E450000000521</t>
  </si>
  <si>
    <t>TONER DEPOT MULTISERVICIOS EORG,SRL</t>
  </si>
  <si>
    <t>E450000000857</t>
  </si>
  <si>
    <t>HYLSA, SA</t>
  </si>
  <si>
    <t>ADQUISICION DE NEUMATICOS Y BATERIAS PARA LA FLOTILLA VEHICULAR DEL SNS Y SISTEMA DE EMERGENCIA 911,  PROCESO:SNS-CCC-LPN-2022-0015</t>
  </si>
  <si>
    <t>E450000004371</t>
  </si>
  <si>
    <t>ADQUISICION DE TICKETS DE COMBUSTIBLE PARA EL PROGRAMA 43 Y SNS SNS-CCC-LPN-2024-0020</t>
  </si>
  <si>
    <t>DISTRIBUIDORES INTERNACIONALES DE PETROLEO, SA</t>
  </si>
  <si>
    <t>E450000006994</t>
  </si>
  <si>
    <t>B1500000023</t>
  </si>
  <si>
    <t>INMOBILIARIA CABIVE, SRL</t>
  </si>
  <si>
    <t>ALQUILER NAVE INDUSTRIAL MES DE AGOSTO 2025</t>
  </si>
  <si>
    <t>SUMINISTRO E INSTALACION DE MOBILIARIOS EN HOSPITAL PROVINCIAL NUESTRA SEÑORA DE REGLA</t>
  </si>
  <si>
    <t>B1500000161</t>
  </si>
  <si>
    <t>PAGO DE NOTARIZACION</t>
  </si>
  <si>
    <t>SEGURO RESERVAS, SA</t>
  </si>
  <si>
    <t>B1500000137</t>
  </si>
  <si>
    <t>FELIZ VINICIO MORENO LORA</t>
  </si>
  <si>
    <t>PAGO PUBLICIDAD</t>
  </si>
  <si>
    <t>E450000000101</t>
  </si>
  <si>
    <t>SERVICIO DE ABASTECIMIENTO DE AGUA PROCESO.SNS-DAF-CM-2025-0044</t>
  </si>
  <si>
    <t>B1500000255</t>
  </si>
  <si>
    <t>MIVIER INVESTMENT SRL</t>
  </si>
  <si>
    <t>CUBICACION NO.5, PROYECTO REMOZAMIENTO Y READECUACION DEL CENTRO DE PRIMER NIVEL DE ATENCION, PROCESO: SNS-CCC-LPN-2021-0014</t>
  </si>
  <si>
    <t>IRISCORP, SRL</t>
  </si>
  <si>
    <t>B1500000053</t>
  </si>
  <si>
    <t>CONSTRUCTORA TRADECO, SRL</t>
  </si>
  <si>
    <t>B1500000091</t>
  </si>
  <si>
    <t>INGENIERIA LUCIANO SARKIS, SRL</t>
  </si>
  <si>
    <t>O REILLY &amp;ASOCIADOS, SRL</t>
  </si>
  <si>
    <t>B1500000223</t>
  </si>
  <si>
    <t>B1500000533</t>
  </si>
  <si>
    <t>FIRST MEDICAL DEPOT, SRL</t>
  </si>
  <si>
    <t>CUBICACION NO. 4 Y  FINAL, AMPLIACION Y READECUACION DE AREA DE EMERGENCIA DEL HOSPITAL MUNICIPAL JACINTO MAÑON, PROCESO:SNS-CCC-LPN-2021-0014</t>
  </si>
  <si>
    <t>CUBICACION 5 Y FINAL REPARACION DE TECHOS Y REMOZAMIENTO Y REPARACION DE HOSPITALES, PROCESO:SNS-MAE-PEUR-2020-0005</t>
  </si>
  <si>
    <t>CUBICACION NO.3 AMPLIACION Y READECUACION DE AREA DE EMERGENCIA DEL HOSP. MUNICIPAL DE VICENTE NOBLE, BARAHONA,  PROCESO:SNS-CCC-LPN-2022-0033</t>
  </si>
  <si>
    <t>CO-0003163-2025</t>
  </si>
  <si>
    <t>CONTRUCTORA HARMAVILLE, SRL</t>
  </si>
  <si>
    <t>ANTICIPO 20%  PROCESO SNS-CCC-LPN-2025-0005</t>
  </si>
  <si>
    <t>CO-0003149-2025</t>
  </si>
  <si>
    <t>POLYCANA DOMINICANA, SRL</t>
  </si>
  <si>
    <t>CO-0003156-2025</t>
  </si>
  <si>
    <t>GRUPO GIL CALVO, SRL</t>
  </si>
  <si>
    <t>CO-0003148-2025</t>
  </si>
  <si>
    <t>CAMILO J HURTADO C INGENIEROS ASOCIADOS, SRL</t>
  </si>
  <si>
    <t>CO-0003164-2025</t>
  </si>
  <si>
    <t>CONSTRUCTORA ECHAVARRIA MOTA, SAS</t>
  </si>
  <si>
    <t>CO-0003165-2025</t>
  </si>
  <si>
    <t>CEREMO, SRL</t>
  </si>
  <si>
    <t>CUBICACION NO. 1, REMOZAMIENTO DEL CENTRO CDX FE Y ESPERTANZA Y CDX HATO MAYOR, PROCESO . SNS-CCC-CP-2024-0004</t>
  </si>
  <si>
    <t>CUBICACION NO.3 PARA LOS TRABAJOS, AMPLIACION Y READECUACION DE AREA DE EMERGENCIA PROCESO:SNS-CCC-LPN-2021-0014</t>
  </si>
  <si>
    <t>ADQUISICION DE CAMAS Y SET DE DIAGNOSTICOS NPROCESO: SRSE-DAF-CM-2025-0031</t>
  </si>
  <si>
    <t>B1500000567</t>
  </si>
  <si>
    <t>B1500003830</t>
  </si>
  <si>
    <t>B1500003831</t>
  </si>
  <si>
    <t>B1500003832</t>
  </si>
  <si>
    <t>B1500003833</t>
  </si>
  <si>
    <t>B1500003834</t>
  </si>
  <si>
    <t>B1500003835</t>
  </si>
  <si>
    <t>B1500003836</t>
  </si>
  <si>
    <t>CONTRATACION DE LOS SERVICIOS DE MANTENIMIENTO PREVENTIVO Y CORRECTIVO PARA LA FLOTILLA VEHICULAR PROCESO :SNS-CCC-LPN-2022-0002</t>
  </si>
  <si>
    <t>CONTRATACION DE SERVICIOS DE HOSPEDAJE Y SALONES DE EVENTOS PARA EL SNS Y PROGRAMA 43 PROCESO .SNS-CCC-LPN-2024-0023</t>
  </si>
  <si>
    <t>MGD MONUMENTAL GRAPHIC DESINGS, SRL</t>
  </si>
  <si>
    <t>CORPUS MONTERO VALDEZ</t>
  </si>
  <si>
    <t>CONTRATACION DE PUBLICIDAD A TRAVEZ DE MEDIOS DE COMUNICACIÓN SOCIAL PARA LA DIFUSION DE CAMPAÑAS PROMOCIONALES DE LA INSTITUCION,  PROCESO.SNS-CCC-PEPB-2025-0001</t>
  </si>
  <si>
    <t>INSTITUTO TECNOLOGICO DE SANTO DOMINGO, SRL</t>
  </si>
  <si>
    <t>PAGO DIPLOMADO EN INTELIGENCIA ARTIFICIAL APLICADA A LA COMUNICAICON ESTRATEGICA</t>
  </si>
  <si>
    <t>SIGMA PETROLEUM CORP, SAS</t>
  </si>
  <si>
    <t>ADQUISICION DE TICKETS DE COMBUSTIBLE PARA EL PROGRAMA 43 Y SNS, PROCESO,  SNS-CCC-LPN-2024-0020</t>
  </si>
  <si>
    <t>365 STUDIO GROUP, SRL</t>
  </si>
  <si>
    <t>CONSORCIO DE CONTRUCION ESPECIALIZADO DOMINICANO, SRL</t>
  </si>
  <si>
    <t>CUBICACION No. 3 IMPERMIABILIZACION DE TECHOS EN CENTROS DE SALUD A NIVEL NACIONAL, PROCESO SNS-CCC-LPN-2024-0003</t>
  </si>
  <si>
    <t>E450000009221</t>
  </si>
  <si>
    <t>ADQUISICION DE REACTIVOS E INSUMOS PARA EL PROGRAMA 43 DEL SNS</t>
  </si>
  <si>
    <t>E450000002121</t>
  </si>
  <si>
    <t>SUMINISTRO DE NUTRICION ENTERAL Y PARENTAL DEL PROGRAMA DE NUTRICION, PERIODO DEL 17 AL 23 NOVIEMBRE 2025 PROCESO. SNS-CCC-PEEX-2025-0002</t>
  </si>
  <si>
    <t>E450000000737</t>
  </si>
  <si>
    <t>HOSPIFAR, SRL</t>
  </si>
  <si>
    <t xml:space="preserve">SUMINISTRO DE NUTRICION ENTERAL Y PARENTAL DEL PROGRAMA DE NUTRICION, PERIODO DEL 01 AL 15 DE OCTUBRE, 2025 </t>
  </si>
  <si>
    <t>CONTRATACION SERVICIOS DE ALQUILER DE IMPRESORAS PARA EL SNS PROCESO:SNS-CCC-CP-2025-0002</t>
  </si>
  <si>
    <t>CONTRATACION DE SERVICIOS DE CATERING PARA LAS ACTIVIDADES DEL SNS PROCESO.SNS-CCC-CP-2025-0010</t>
  </si>
  <si>
    <t>B1500000081</t>
  </si>
  <si>
    <t>ADQUISICION DE SONDA DEL EQUIPO DE POTENCIALES DIAGNOSTICOS Y CALIBRACION DE LOS AUDIMETROS Y TIMPANOMETROS, PROCESO: SNS-DAF-CM-2024-0044</t>
  </si>
  <si>
    <t>B1500000087</t>
  </si>
  <si>
    <t>VAICORPORATION, SRL</t>
  </si>
  <si>
    <t>CUBICACION NO. 02 INSTALACION DE PLAFONES EN CENTROS DE SALUD A NIVEL NACIONAL PROCESO:SNS-CCC-LPN-2024-0003</t>
  </si>
  <si>
    <t>B1500000751</t>
  </si>
  <si>
    <t>ARGOS FARMACEUTICA, SRL</t>
  </si>
  <si>
    <t>COMPRA DE SUMINISTRO E INSTALACION DE EQUIPOS MEDICOS</t>
  </si>
  <si>
    <t>B1500000094</t>
  </si>
  <si>
    <t>INGENIEROS CONTRATISTAS &amp; ELECTROMECANICOS , SRL (ICONELSA)</t>
  </si>
  <si>
    <t>CUBICACION NO.2 CONSTRUCCION AMPLAICION, READECUACION Y REMOZAMIENTO PROCESO:SNS-CCC-CP-2022-0033</t>
  </si>
  <si>
    <t>URTECHO &amp; ASOCIADOS, SRL</t>
  </si>
  <si>
    <t>CUBICACION NO.2  REMOZAMIENTO Y READECUACION DE EDIFICIOS DEL SNS PROCESO. SNS-CCC-CP-2024-0037</t>
  </si>
  <si>
    <t>ARQUITECTURA INTEGRAL, SRL</t>
  </si>
  <si>
    <t>B1500000139</t>
  </si>
  <si>
    <t>GRUPO VALPA, SRL</t>
  </si>
  <si>
    <t>CUBICACION NO.5  AMPLIACION AREA DE HEMODIALISIS PROCESO:SNS-CCC-LPN-2022-0012</t>
  </si>
  <si>
    <t>CORPOREA RD, SRL</t>
  </si>
  <si>
    <t>INGENIERIA CIVIL INTERNACIONAL, SRL</t>
  </si>
  <si>
    <t>CUBICACION NO.3 REMOZAMIENTO GENERAL HOSPITAL MUNICIPAL DE SOSUA PROCESO: SNS-CCC-LPN-2022-0033</t>
  </si>
  <si>
    <t>B1500002483</t>
  </si>
  <si>
    <t>COMPRA DE MOBILIARIO DE OFICINA, PARA ABASTECIMIENTO DE LOS CONSULTORIOS DEL HOSPITAL MUNICIPAL DE YAGUATE DEL SRSV</t>
  </si>
  <si>
    <t>ACTUALIDADES VD, SRL</t>
  </si>
  <si>
    <t>E450000000144</t>
  </si>
  <si>
    <t>COMPRA DE UNA UNIDAD DENTAL COMPLETA DEL HOSPITAL MUNICIPAL DE YAGUATE DEL SRSV</t>
  </si>
  <si>
    <t>B1500000547</t>
  </si>
  <si>
    <t>ROMFER OFFICE STORE, SRL</t>
  </si>
  <si>
    <t>E450000000049</t>
  </si>
  <si>
    <t>DIPUGLIA PC OUTLET, SRL</t>
  </si>
  <si>
    <t>COMPRA DE EQUIPOS INFORMATICOS DEL HOSPITAL MUNICIPAL DE YAGUATE DEL SRSV</t>
  </si>
  <si>
    <t>MUÑOZ CONCEPTOS MOBILIARIOS, SRL</t>
  </si>
  <si>
    <t xml:space="preserve">SUMINISTRO E INSTALACION DE EQUIPOS MEDICOS Y MOBILIARIOS PARA EL HOSPITAL MUNICIPAL DE GUANANICO </t>
  </si>
  <si>
    <t>B1500005834</t>
  </si>
  <si>
    <t>UNIQUE REPRESENTACIONES, SRL</t>
  </si>
  <si>
    <t>COMPRA DE QUIPOS MEDICOS</t>
  </si>
  <si>
    <t>B1500000407</t>
  </si>
  <si>
    <t>MDL ALTEKNATIVA TECH, SRL</t>
  </si>
  <si>
    <t>B1500000132</t>
  </si>
  <si>
    <t>CONVEXA &amp; ASOCIADOS, SRL</t>
  </si>
  <si>
    <t>CUBICACION NO.02 SUMINISTRO E ISTALACION ELECTRICA &amp; CLIMATIZACION CENTROS DE SALUD A NIVEL NACIONAL PROCESO:SNS-CCC-LPN-2024-0003</t>
  </si>
  <si>
    <t>GRUPO ICEBERG, SRL</t>
  </si>
  <si>
    <t>CUBICACION NO.6 Y FINAL REPARACION Y AMPLIACION AREA DE EMERGENCIA PROCESO:SNS-MAE-PEUR-2021-0002</t>
  </si>
  <si>
    <t>B1500000354</t>
  </si>
  <si>
    <t>ARTIEX, SRL</t>
  </si>
  <si>
    <t>CUBICACION NO.7 Y FINAL REMODELACION Y ADECUACION DE LOS HOSPITALES PROCESO:SNS-CCC-LPN-2019-0002</t>
  </si>
  <si>
    <t>B1500000107</t>
  </si>
  <si>
    <t>ATTICO CONSTRUCTORA INMOBILIARIA, SRL</t>
  </si>
  <si>
    <t>CUBICACION NO.3 PARA LOS TRABAJOS DE REMOZAMIENTO &amp; AMPLIACION UNIDAD SALUD MENTAL PROCESO:SNS-CCC-LPN-2022-0033</t>
  </si>
  <si>
    <t>B1500000065</t>
  </si>
  <si>
    <t>DE LA CRUZ ROLA ARQUITECTOS, SRL</t>
  </si>
  <si>
    <t>CUBICACION NO.7 REMOZAMIENTO Y READECUACION DE LOS CENTROS PRIMER NIVEL DE ATENCION PROCESO:SNS-CCC-LPN-2021-0014</t>
  </si>
  <si>
    <t>B1500000339</t>
  </si>
  <si>
    <t>LITANG INVESTMENT, SRL</t>
  </si>
  <si>
    <t>CUBICACION NO.3 SUMINISTRO Y APLICACIÓN DE PINTURA EN CENTROS DE SALUD A NIVEL NACIONAL PROCESO;SNS-CCC-LPN-2024-0003</t>
  </si>
  <si>
    <t>PROGRAMA DE NUTRICION ENTERAL Y PARENTERAL DEL 10 AL 16 DE NOVIEMBRE DEL 2025, PROCESO SNS-CCC-PEEX-2025-0002</t>
  </si>
  <si>
    <t>MUEBLES &amp; EQUIPO PARA OFICINA LEON GONZALEZ, SRL</t>
  </si>
  <si>
    <t>OMX MULTISERVICIOS, SRL</t>
  </si>
  <si>
    <t>ADQUISICIN DE MATERIALES DE ARCHIVO PARA USO DEL SNS,  PROCESO:SNS-DAF-CM-2025-0031</t>
  </si>
  <si>
    <t>CO-0003169-2025</t>
  </si>
  <si>
    <t>ERIS CAROLINA PASCUAL REYNOSO</t>
  </si>
  <si>
    <t>CO-0003158-2025</t>
  </si>
  <si>
    <t>OICA SRL</t>
  </si>
  <si>
    <t>B150013849</t>
  </si>
  <si>
    <t>CONTRATACION DE PUBLICIDAD A TRAVES DE MEDIOS DE COMUNICACIÓN, PROCESO, SNS-CCC-PEPB-2025-0001</t>
  </si>
  <si>
    <t>PROGRAMA DE DIALISIS PERITONAL CORRESPONDIENTE AL MES DE SEPTIEMBRE 2025, SNS-CCC-PEEX-2025-0003</t>
  </si>
  <si>
    <t>CO0003181-2025</t>
  </si>
  <si>
    <t>ICONSTA INMOBILIARIA Y CONSTRUCTORA TAVERAS CASTILLO, SRL</t>
  </si>
  <si>
    <t>ANTICIPO 20%  PROCESO SNS-CCC-LPN-2025-0005 PROCESO.SNS-CCC-LPN-2025-0005</t>
  </si>
  <si>
    <t>B1500000007</t>
  </si>
  <si>
    <t>CONTRUCTORA INMOBILIARIA RODOS, SRL</t>
  </si>
  <si>
    <t>CUBICACION NO.2 REMOZAMIENTO, AMPLIACION Y READECUACION DE AREAS, PROCESO:SNS-CCC-LPN-2021-0014</t>
  </si>
  <si>
    <t>B1500000403</t>
  </si>
  <si>
    <t>COMPRA DE EQUIPOS TECNOLOGICOS PARA DIFERENTES CENTROS DEL SRSN II</t>
  </si>
  <si>
    <t>ACTA DE COMPROBACION NOTARIAL SOBRE A Y B, PROCESO SNS-CCC-PEPU-2025-0004 YNOTARIZACION DE CONTRATOS</t>
  </si>
  <si>
    <t>SERVICIO DE UN CONSULTOR PARA IMPLEMENTACION DEL SISTEMA DE GESTION DE CALIDAD, PROCESO SNS-DAF-CM-2025-00039. 2DA. ETAPA</t>
  </si>
  <si>
    <t>SERVICIO DE UN CONSULTOR PARA IMPLEMENTACION DEL SISTEMA DE GESTION DE CALIDAD, PROCESO SNS-DAF-CM-2025-00039. 3RA ETAPA</t>
  </si>
  <si>
    <t>OFFITEK, SRL</t>
  </si>
  <si>
    <t>GRUPO DIARIO LIBRE, S.A.</t>
  </si>
  <si>
    <t>PUBLICIDAD A TRAVES DE MEDIOS DE COMUNICACIÓN SOCIAL  PARA LA DIFUSION DE CAMPAÑAS PROMOCIONALES ,PROCESO:SNS-CCC-PEPB-2025-0001</t>
  </si>
  <si>
    <t>B1500013642</t>
  </si>
  <si>
    <t>PAGO CORRESPONDIENTE A TRABAJOS DE REPARACION E MANTENIMIENTO REALIZADOS A LA AMBULACION DE LA DIRECCION DE SERVICIOS DE ATENCION A EMERGENCIAS PROCESO:SNS-SNS-CCC-PEPU-2022-0003</t>
  </si>
  <si>
    <t>B1500010461</t>
  </si>
  <si>
    <t>B1500010462</t>
  </si>
  <si>
    <t>B1500011555</t>
  </si>
  <si>
    <t>B1500013304</t>
  </si>
  <si>
    <t>B1500013325</t>
  </si>
  <si>
    <t>B1500013352</t>
  </si>
  <si>
    <t>B1500013374</t>
  </si>
  <si>
    <t>B1500013385</t>
  </si>
  <si>
    <t>B1500013386</t>
  </si>
  <si>
    <t>CO-0003166-2025</t>
  </si>
  <si>
    <t>ACERO COMBINADO, SRL</t>
  </si>
  <si>
    <t>CO-0003161-2025</t>
  </si>
  <si>
    <t>MARAMAR, SRL</t>
  </si>
  <si>
    <t>B1500000040</t>
  </si>
  <si>
    <t>COMPRA DE EQUIPOS MEDICOS, MOBILIARIOS Y ELECTRODOMESTICOS</t>
  </si>
  <si>
    <t>B15000138949</t>
  </si>
  <si>
    <t>B1500000196</t>
  </si>
  <si>
    <t>CUBICACION NO.5 REMODELACION Y ADECUACION PROCESO:SNS-MAE-PEUR-2020-0005</t>
  </si>
  <si>
    <t>DISEÑO URBANISMO Y CONSTRUCCION (DUCONSA), SRL</t>
  </si>
  <si>
    <t>E450000002174</t>
  </si>
  <si>
    <t>SUMINISTRO ENTERAL Y PARENTAL DEL PROGRAMA DE NUTRICION</t>
  </si>
  <si>
    <t>B1500000108</t>
  </si>
  <si>
    <t>ACTO DE COMPROBACION APERTURA SOBRE A , PROCESO SNS-DAF-CM-2025-0020, ACTO DE COMBROBACION DE APERTURA SOBRE A Y B,  REF. SNS-CCC-CSLEA-MAE-2025-0001, ACTO DE COMPROBACION Y VERIFICIACION , PROCESO SNS-CSLEA-MAE-PEUR-2025-0001</t>
  </si>
  <si>
    <t>E450000000088</t>
  </si>
  <si>
    <t>E450000000084</t>
  </si>
  <si>
    <t>B1500002085</t>
  </si>
  <si>
    <t>CO-0003228-2025</t>
  </si>
  <si>
    <t xml:space="preserve">CONSORCIO LAUGAMA MADISON CONSTRUCCIONES </t>
  </si>
  <si>
    <t>ANTICIPO 20% PROCESO:SNS-CCC-LPN-2025-0005</t>
  </si>
  <si>
    <t>TECNICARIBE DOMINICANA, S. A.</t>
  </si>
  <si>
    <t>SUMINISTRO E INSTALACION DE PLANTAS ELECTRICAS PARA DIFERENTES CENTROS DE SALUD A NIVEL NACIONAL, PROCESO SNS-CCC-LPN-2022-0029</t>
  </si>
  <si>
    <t>CUBICACION NO.5 Y FINAL POR AMPLIACION, READECUACION Y REMOZAMIENTO DL HOSPITAL TRAUMATOLOGICO TAIWAN, PROV. AZUA, PROCESO: SNS-CCC-LPN-2022-0012</t>
  </si>
  <si>
    <t>BURDIEZ Y COMPAÑÍA, SRL</t>
  </si>
  <si>
    <t>CONSTRUCTORA BLUE IRON, SRL</t>
  </si>
  <si>
    <t>COSMOS SOLUTIONS, SRL</t>
  </si>
  <si>
    <t>VIAMAR, S.A.</t>
  </si>
  <si>
    <t>No.</t>
  </si>
  <si>
    <t>FACTURA O COMPROBANTE</t>
  </si>
  <si>
    <t>MONTO FACTURA RD$</t>
  </si>
  <si>
    <t>MONTO PAGADO RD$</t>
  </si>
  <si>
    <t>MONTO PENDIENTE RD$</t>
  </si>
  <si>
    <t xml:space="preserve">FECHA  FIN DE FACTURA </t>
  </si>
  <si>
    <t>ESTADO</t>
  </si>
  <si>
    <t>Completado</t>
  </si>
  <si>
    <t>RELACION DE FACTURAS PAGADAS DEL 01 AL 31 DE DICIEMBRE 2025</t>
  </si>
  <si>
    <t>Incompleto</t>
  </si>
  <si>
    <t>Licda. Altagracia Peña</t>
  </si>
  <si>
    <t>Encargada Dpto. de Contabilidad</t>
  </si>
  <si>
    <t>Total 365 STUDIO GROUP, SRL</t>
  </si>
  <si>
    <t>Total ACERO COMBINADO, SRL</t>
  </si>
  <si>
    <t>Total ACTUALIDADES VD, SRL</t>
  </si>
  <si>
    <t>Total AGENCIA DE VIAJE MILENA TOURS, SRL</t>
  </si>
  <si>
    <t>Total AIDA DEL CARMEN HERNANDEZ GLOSS</t>
  </si>
  <si>
    <t>Total ARGOS FARMACEUTICA, SRL</t>
  </si>
  <si>
    <t>Total ARIANNY PAOLA MARTINEZ BARRIENTOS</t>
  </si>
  <si>
    <t>Total ARQUITECTURA INTEGRAL, SRL</t>
  </si>
  <si>
    <t>Total ARTIEX, SRL</t>
  </si>
  <si>
    <t>Total ATTICO CONSTRUCTORA INMOBILIARIA, SRL</t>
  </si>
  <si>
    <t>Total AUTO MECANICA GOMEZ &amp; ASOCIADOS, SRL</t>
  </si>
  <si>
    <t>Total BERRAZZANO, SRL</t>
  </si>
  <si>
    <t>Total BIO NUCLEAR, S.A</t>
  </si>
  <si>
    <t>Total BURDIEZ Y COMPAÑÍA, SRL</t>
  </si>
  <si>
    <t>Total CAMILO J HURTADO C INGENIEROS ASOCIADOS, SRL</t>
  </si>
  <si>
    <t>Total CANDIDA PAULINA ORTEGA VERAS</t>
  </si>
  <si>
    <t>Total CAPELLAN DENTAL</t>
  </si>
  <si>
    <t>Total CARMEN E. CHEVALIER</t>
  </si>
  <si>
    <t>Total CECOMSA, SRL</t>
  </si>
  <si>
    <t>Total CEREMO, SRL</t>
  </si>
  <si>
    <t>Total CIRCUIMED, SRL</t>
  </si>
  <si>
    <t>Total CKTRANS MOTORS, SRL</t>
  </si>
  <si>
    <t>Total CLINICA DENTAL DR. FRANCISCO NIN, EIRL</t>
  </si>
  <si>
    <t>Total CONCEPTA RD, SRL</t>
  </si>
  <si>
    <t>Total CONSORCIO CIMAC</t>
  </si>
  <si>
    <t>Total CONSORCIO DE CONTRUCION ESPECIALIZADO DOMINICANO, SRL</t>
  </si>
  <si>
    <t xml:space="preserve">Total CONSORCIO LAUGAMA MADISON CONSTRUCCIONES </t>
  </si>
  <si>
    <t>Total CONSTRUCTORA BLUE IRON, SRL</t>
  </si>
  <si>
    <t>Total CONSTRUCTORA ECHAVARRIA MOTA, SAS</t>
  </si>
  <si>
    <t>Total CONSTRUCTORA TRADECO, SRL</t>
  </si>
  <si>
    <t>Total CONTRUCTORA HARMAVILLE, SRL</t>
  </si>
  <si>
    <t>Total CONTRUCTORA INMOBILIARIA RODOS, SRL</t>
  </si>
  <si>
    <t>Total CONVEXA &amp; ASOCIADOS, SRL</t>
  </si>
  <si>
    <t>Total CORPOREA RD, SRL</t>
  </si>
  <si>
    <t>Total CORPUS MONTERO VALDEZ</t>
  </si>
  <si>
    <t>Total COSMOS SOLUTIONS, SRL</t>
  </si>
  <si>
    <t>Total DE LA CRUZ ROLA ARQUITECTOS, SRL</t>
  </si>
  <si>
    <t>Total DIESEL EXTREMO, SRL</t>
  </si>
  <si>
    <t>Total DIPUGLIA PC OUTLET, SRL</t>
  </si>
  <si>
    <t>Total DISEÑO URBANISMO Y CONSTRUCCION (DUCONSA), SRL</t>
  </si>
  <si>
    <t>Total DISLA URIBE KONCEPTO, SRL</t>
  </si>
  <si>
    <t>Total DISTRIBUIDORES INTERNACIONALES DE PETROLEO, SA</t>
  </si>
  <si>
    <t>Total ELECTRO SERVICIOS REYES, SRL</t>
  </si>
  <si>
    <t>Total ELECTROMEDICA, S. A.</t>
  </si>
  <si>
    <t>Total ERIS CAROLINA PASCUAL REYNOSO</t>
  </si>
  <si>
    <t>Total FELIPE ARTURO ACOSTA HERASME</t>
  </si>
  <si>
    <t>Total FELIZ VINICIO MORENO LORA</t>
  </si>
  <si>
    <t>Total FIRST MEDICAL DEPOT BY GUZMAN SRL</t>
  </si>
  <si>
    <t>Total FIRST MEDICAL DEPOT, SRL</t>
  </si>
  <si>
    <t>Total FLOW, SRL</t>
  </si>
  <si>
    <t>Total GA GRUPO ADDINCA, SRL</t>
  </si>
  <si>
    <t>Total GRUPO DIARIO LIBRE, S.A.</t>
  </si>
  <si>
    <t>Total GRUPO GIL CALVO, SRL</t>
  </si>
  <si>
    <t>Total GRUPO ICEBERG, SRL</t>
  </si>
  <si>
    <t>Total GRUPO VALPA, SRL</t>
  </si>
  <si>
    <t>Total GTG INDUSTRIAL, SRL</t>
  </si>
  <si>
    <t>Total HOSPIFAR, SRL</t>
  </si>
  <si>
    <t>Total HUNTER DEL CARIBE DOMINCANA, SRL</t>
  </si>
  <si>
    <t>Total HYLSA, SA</t>
  </si>
  <si>
    <t>Total ICONSTA INMOBILIARIA Y CONSTRUCTORA TAVERAS CASTILLO, SRL</t>
  </si>
  <si>
    <t>Total IMPORTADORA COAV, SRL</t>
  </si>
  <si>
    <t>Total IMPREDOM, IMPRENTA DOMINICANA</t>
  </si>
  <si>
    <t>Total INGENIERIA CIVIL INTERNACIONAL, SRL</t>
  </si>
  <si>
    <t>Total INGENIERIA LUCIANO SARKIS, SRL</t>
  </si>
  <si>
    <t>Total INGENIEROS CONTRATISTAS &amp; ELECTROMECANICOS , SRL (ICONELSA)</t>
  </si>
  <si>
    <t>Total INMOBILIARIA CABIVE, SRL</t>
  </si>
  <si>
    <t>Total INSOCORP, SRL</t>
  </si>
  <si>
    <t>Total INSTITUTO TECNOLOGICO DE SANTO DOMINGO, SRL</t>
  </si>
  <si>
    <t>Total INVERSIONES CARBONIA, SRL</t>
  </si>
  <si>
    <t>Total INVERSIONES YANG, SRL</t>
  </si>
  <si>
    <t>Total IRISCORP, SRL</t>
  </si>
  <si>
    <t>Total JCMV DESPACHO LEGAL, SRL</t>
  </si>
  <si>
    <t>Total JOSE PIO SANTANA HERRERA</t>
  </si>
  <si>
    <t>Total JT INVESTDENT, SRL</t>
  </si>
  <si>
    <t>Total LANNY RENT A CAR, SRL</t>
  </si>
  <si>
    <t>Total LAS PRIMERAS,COM.DO (ANDREA TORIBIO DE CARRASCO)</t>
  </si>
  <si>
    <t>Total LEIDA CORDOVA MACARRULLA</t>
  </si>
  <si>
    <t>Total LITANG INVESTMENT, SRL</t>
  </si>
  <si>
    <t>Total LUISA MARILYN RAMIREZ</t>
  </si>
  <si>
    <t>Total MACROTECH FARMACEUTICA, SRL</t>
  </si>
  <si>
    <t>Total MARAMAR, SRL</t>
  </si>
  <si>
    <t>Total MAYRA MERCEDES DEL VILLAR GLAS</t>
  </si>
  <si>
    <t>Total MDL ALTEKNATIVA TECH, SRL</t>
  </si>
  <si>
    <t>Total MEPAC, SRL</t>
  </si>
  <si>
    <t>Total MGD MONUMENTAL GRAPHIC DESINGS, SRL</t>
  </si>
  <si>
    <t>Total MIVIER INVESTMENT SRL</t>
  </si>
  <si>
    <t>Total MUEBLES &amp; EQUIPO PARA OFICINA LEON GONZALEZ, SRL</t>
  </si>
  <si>
    <t>Total MUEBLES OMAR, SA</t>
  </si>
  <si>
    <t>Total MUÑOZ CONCEPTOS MOBILIARIOS, SRL</t>
  </si>
  <si>
    <t>Total O REILLY &amp;ASOCIADOS, SRL</t>
  </si>
  <si>
    <t>Total OFFITEK, SRL</t>
  </si>
  <si>
    <t>Total OFICINA GUBERNAMENTAL DE TECNOLOGIA DE LA INFORMACION Y COMUNICACIÓN</t>
  </si>
  <si>
    <t>Total OICA SRL</t>
  </si>
  <si>
    <t>Total OMX MULTISERVICIOS, SRL</t>
  </si>
  <si>
    <t>Total ONANEY MENDEZ HERASME</t>
  </si>
  <si>
    <t>Total POLYCANA DOMINICANA, SRL</t>
  </si>
  <si>
    <t>Total PONTIFICA UNIVERSIDAD CAROLICA MADRE Y MAESTRA</t>
  </si>
  <si>
    <t>Total PRINTORESCO STUDIO Y GRAFICO &amp; PUBLICIDAD PSGP, SRL</t>
  </si>
  <si>
    <t>Total QUALIPHARMA, SRL</t>
  </si>
  <si>
    <t>Total RICARDO MIGUEL CURRIEL GUZMAN VOZ LIBRE. NET</t>
  </si>
  <si>
    <t>Total ROCE DENTAL, SRL</t>
  </si>
  <si>
    <t>Total ROMFER OFFICE STORE, SRL</t>
  </si>
  <si>
    <t>Total RPC PROYECTOS, SRL</t>
  </si>
  <si>
    <t>Total RTVD, CORPORACION ESTATAL DE RADIO Y TELEVISION (CERTV)</t>
  </si>
  <si>
    <t>Total SEGURO RESERVAS, SA</t>
  </si>
  <si>
    <t>Total SERVIAMED DOMINICANA, SRL</t>
  </si>
  <si>
    <t>Total SERVICIOS MULTIPLES &amp; DE INVERSIONES BAMDERLAM, SRL</t>
  </si>
  <si>
    <t>Total SIGMA PETROLEUM CORP, SAS</t>
  </si>
  <si>
    <t>Total SIMBIOSIS CONTRUCTION, SRL</t>
  </si>
  <si>
    <t>Total SKETCHPROM, SRL</t>
  </si>
  <si>
    <t>Total SUPLIMADE COMERCIAL, SRL</t>
  </si>
  <si>
    <t>Total TECNICARIBE DOMINICANA, S. A.</t>
  </si>
  <si>
    <t>Total TONER DEPOT MULTISERVICIOS EORG,SRL</t>
  </si>
  <si>
    <t>Total TYPHON SOLUCIONES TYS, SRL</t>
  </si>
  <si>
    <t>Total UNIQUE REPRESENTACIONES, SRL</t>
  </si>
  <si>
    <t>Total URTECHO &amp; ASOCIADOS, SRL</t>
  </si>
  <si>
    <t>Total UXMAL COMERCIAL SRL</t>
  </si>
  <si>
    <t>Total VAICORPORATION, SRL</t>
  </si>
  <si>
    <t>Total VARA GROUP, SRL</t>
  </si>
  <si>
    <t>Total VERAS AGRAMONTE INVESTMENTS, SRL</t>
  </si>
  <si>
    <t>Total VIAMAR,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</si>
</sst>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333333"/>
      <name val="Times New Roman"/>
      <family val="1"/>
    </font>
    <font>
      <sz val="11"/>
      <color rgb="FF000000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2" fillId="2" borderId="0" xfId="0" applyNumberFormat="1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 vertical="center"/>
    </xf>
    <xf numFmtId="165" fontId="2" fillId="2" borderId="0" xfId="1" applyFont="1" applyFill="1" applyAlignment="1">
      <alignment horizontal="center" vertical="center" wrapText="1"/>
    </xf>
    <xf numFmtId="165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65" fontId="3" fillId="2" borderId="1" xfId="3" applyFont="1" applyFill="1" applyBorder="1" applyAlignment="1">
      <alignment horizontal="center" vertical="center" wrapText="1"/>
    </xf>
    <xf numFmtId="165" fontId="3" fillId="2" borderId="1" xfId="1" applyFont="1" applyFill="1" applyBorder="1" applyAlignment="1">
      <alignment horizontal="center" vertical="center"/>
    </xf>
    <xf numFmtId="165" fontId="3" fillId="2" borderId="1" xfId="1" applyFont="1" applyFill="1" applyBorder="1" applyAlignment="1">
      <alignment horizontal="center" vertical="center" wrapText="1"/>
    </xf>
    <xf numFmtId="165" fontId="5" fillId="2" borderId="1" xfId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165" fontId="3" fillId="0" borderId="0" xfId="1" applyFont="1" applyAlignment="1">
      <alignment vertical="center"/>
    </xf>
    <xf numFmtId="165" fontId="2" fillId="2" borderId="0" xfId="1" applyFont="1" applyFill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5" fontId="3" fillId="2" borderId="1" xfId="3" applyFont="1" applyFill="1" applyBorder="1" applyAlignment="1">
      <alignment vertical="center"/>
    </xf>
    <xf numFmtId="165" fontId="3" fillId="2" borderId="1" xfId="1" applyFont="1" applyFill="1" applyBorder="1" applyAlignment="1">
      <alignment vertical="center" wrapText="1"/>
    </xf>
    <xf numFmtId="165" fontId="5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 wrapText="1"/>
    </xf>
    <xf numFmtId="4" fontId="3" fillId="2" borderId="1" xfId="2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165" fontId="2" fillId="2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5" fontId="2" fillId="2" borderId="1" xfId="3" applyFont="1" applyFill="1" applyBorder="1" applyAlignment="1">
      <alignment horizontal="center" vertical="center" wrapText="1"/>
    </xf>
    <xf numFmtId="165" fontId="4" fillId="2" borderId="1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165" fontId="10" fillId="3" borderId="8" xfId="3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4" fontId="4" fillId="3" borderId="18" xfId="0" applyNumberFormat="1" applyFont="1" applyFill="1" applyBorder="1" applyAlignment="1">
      <alignment horizontal="center" vertical="center" wrapText="1"/>
    </xf>
    <xf numFmtId="165" fontId="4" fillId="3" borderId="18" xfId="3" applyFont="1" applyFill="1" applyBorder="1" applyAlignment="1">
      <alignment horizontal="center" vertical="center" wrapText="1"/>
    </xf>
    <xf numFmtId="165" fontId="4" fillId="3" borderId="18" xfId="1" applyFont="1" applyFill="1" applyBorder="1" applyAlignment="1">
      <alignment horizontal="center" vertical="center" wrapText="1"/>
    </xf>
    <xf numFmtId="165" fontId="2" fillId="3" borderId="18" xfId="3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/>
    </xf>
    <xf numFmtId="165" fontId="3" fillId="2" borderId="3" xfId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2" fillId="2" borderId="12" xfId="2" applyNumberFormat="1" applyFont="1" applyFill="1" applyBorder="1" applyAlignment="1">
      <alignment horizontal="center" vertical="center"/>
    </xf>
    <xf numFmtId="165" fontId="2" fillId="2" borderId="12" xfId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5" fontId="2" fillId="2" borderId="1" xfId="1" applyFont="1" applyFill="1" applyBorder="1" applyAlignment="1">
      <alignment vertical="center" wrapText="1"/>
    </xf>
    <xf numFmtId="165" fontId="2" fillId="2" borderId="1" xfId="3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 wrapText="1"/>
    </xf>
    <xf numFmtId="165" fontId="4" fillId="2" borderId="1" xfId="1" applyFont="1" applyFill="1" applyBorder="1" applyAlignment="1">
      <alignment vertical="center" wrapText="1"/>
    </xf>
    <xf numFmtId="4" fontId="2" fillId="2" borderId="12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5" fontId="10" fillId="3" borderId="8" xfId="3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35569513-64BE-4D21-916D-96110D723AB2}"/>
    <cellStyle name="Moneda" xfId="2" builtinId="4"/>
    <cellStyle name="Normal" xfId="0" builtinId="0"/>
    <cellStyle name="Normal 2" xfId="4" xr:uid="{66B7DEF3-0BAD-43A2-B4F3-4CE3A9DC7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165100</xdr:rowOff>
    </xdr:from>
    <xdr:ext cx="1905000" cy="600076"/>
    <xdr:pic>
      <xdr:nvPicPr>
        <xdr:cNvPr id="2" name="Imagen 1">
          <a:extLst>
            <a:ext uri="{FF2B5EF4-FFF2-40B4-BE49-F238E27FC236}">
              <a16:creationId xmlns:a16="http://schemas.microsoft.com/office/drawing/2014/main" id="{8396D42B-929F-40E8-8C08-84C6D9CEE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5100"/>
          <a:ext cx="1905000" cy="60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E708-D92E-443E-B56B-7D0C7447193B}">
  <dimension ref="A1:J470"/>
  <sheetViews>
    <sheetView tabSelected="1" topLeftCell="A455" zoomScaleNormal="100" workbookViewId="0">
      <selection activeCell="D464" sqref="D464"/>
    </sheetView>
  </sheetViews>
  <sheetFormatPr baseColWidth="10" defaultRowHeight="15" x14ac:dyDescent="0.25"/>
  <cols>
    <col min="1" max="1" width="3.5703125" style="11" bestFit="1" customWidth="1"/>
    <col min="2" max="2" width="15.42578125" style="11" customWidth="1"/>
    <col min="3" max="3" width="11.28515625" style="11" bestFit="1" customWidth="1"/>
    <col min="4" max="4" width="38.5703125" style="11" customWidth="1"/>
    <col min="5" max="5" width="53.42578125" style="12" customWidth="1"/>
    <col min="6" max="6" width="18.5703125" style="11" bestFit="1" customWidth="1"/>
    <col min="7" max="7" width="18.5703125" style="27" bestFit="1" customWidth="1"/>
    <col min="8" max="8" width="15.5703125" style="13" bestFit="1" customWidth="1"/>
    <col min="9" max="9" width="14.7109375" style="13" customWidth="1"/>
    <col min="10" max="10" width="14.7109375" style="11" customWidth="1"/>
  </cols>
  <sheetData>
    <row r="1" spans="1:10" x14ac:dyDescent="0.25">
      <c r="A1" s="3"/>
      <c r="B1" s="4"/>
      <c r="C1" s="5"/>
      <c r="D1" s="5"/>
      <c r="E1" s="5"/>
      <c r="F1" s="5"/>
      <c r="G1" s="28"/>
      <c r="H1" s="10"/>
      <c r="I1" s="9"/>
    </row>
    <row r="2" spans="1:10" x14ac:dyDescent="0.25">
      <c r="A2" s="3"/>
      <c r="B2" s="4"/>
      <c r="C2" s="5"/>
      <c r="D2" s="5"/>
      <c r="E2" s="5"/>
      <c r="F2" s="5"/>
      <c r="G2" s="28"/>
      <c r="H2" s="10"/>
      <c r="I2" s="9"/>
    </row>
    <row r="3" spans="1:10" x14ac:dyDescent="0.25">
      <c r="A3" s="3"/>
      <c r="B3" s="4"/>
      <c r="C3" s="5"/>
      <c r="D3" s="5"/>
      <c r="E3" s="5"/>
      <c r="F3" s="5"/>
      <c r="G3" s="28"/>
      <c r="H3" s="10"/>
      <c r="I3" s="9"/>
    </row>
    <row r="4" spans="1:10" x14ac:dyDescent="0.25">
      <c r="A4" s="3"/>
      <c r="B4" s="4"/>
      <c r="C4" s="5"/>
      <c r="D4" s="5"/>
      <c r="E4" s="5"/>
      <c r="F4" s="5"/>
      <c r="G4" s="28"/>
      <c r="H4" s="10"/>
      <c r="I4" s="9"/>
    </row>
    <row r="5" spans="1:10" ht="15.75" thickBot="1" x14ac:dyDescent="0.3">
      <c r="A5" s="3"/>
      <c r="B5" s="4"/>
      <c r="C5" s="5"/>
      <c r="D5" s="5"/>
      <c r="E5" s="5"/>
      <c r="F5" s="5"/>
      <c r="G5" s="28"/>
      <c r="H5" s="10"/>
      <c r="I5" s="9"/>
    </row>
    <row r="6" spans="1:10" ht="32.25" customHeight="1" thickBot="1" x14ac:dyDescent="0.3">
      <c r="A6" s="89" t="s">
        <v>589</v>
      </c>
      <c r="B6" s="90"/>
      <c r="C6" s="90"/>
      <c r="D6" s="90"/>
      <c r="E6" s="90"/>
      <c r="F6" s="90"/>
      <c r="G6" s="90"/>
      <c r="H6" s="90"/>
      <c r="I6" s="90"/>
      <c r="J6" s="91"/>
    </row>
    <row r="7" spans="1:10" ht="39" customHeight="1" thickBot="1" x14ac:dyDescent="0.3">
      <c r="A7" s="59" t="s">
        <v>581</v>
      </c>
      <c r="B7" s="60" t="s">
        <v>582</v>
      </c>
      <c r="C7" s="61" t="s">
        <v>0</v>
      </c>
      <c r="D7" s="62" t="s">
        <v>1</v>
      </c>
      <c r="E7" s="60" t="s">
        <v>2</v>
      </c>
      <c r="F7" s="62" t="s">
        <v>583</v>
      </c>
      <c r="G7" s="62" t="s">
        <v>584</v>
      </c>
      <c r="H7" s="63" t="s">
        <v>585</v>
      </c>
      <c r="I7" s="64" t="s">
        <v>586</v>
      </c>
      <c r="J7" s="65" t="s">
        <v>587</v>
      </c>
    </row>
    <row r="8" spans="1:10" ht="54.95" customHeight="1" x14ac:dyDescent="0.25">
      <c r="A8" s="66">
        <v>1</v>
      </c>
      <c r="B8" s="67" t="s">
        <v>226</v>
      </c>
      <c r="C8" s="68">
        <v>45986</v>
      </c>
      <c r="D8" s="69" t="s">
        <v>452</v>
      </c>
      <c r="E8" s="69" t="s">
        <v>227</v>
      </c>
      <c r="F8" s="70">
        <v>846999.92</v>
      </c>
      <c r="G8" s="77">
        <f>+F8</f>
        <v>846999.92</v>
      </c>
      <c r="H8" s="71">
        <f>+F8-G8</f>
        <v>0</v>
      </c>
      <c r="I8" s="67" t="s">
        <v>92</v>
      </c>
      <c r="J8" s="86" t="s">
        <v>588</v>
      </c>
    </row>
    <row r="9" spans="1:10" ht="39.950000000000003" customHeight="1" x14ac:dyDescent="0.25">
      <c r="A9" s="38"/>
      <c r="B9" s="6"/>
      <c r="C9" s="7"/>
      <c r="D9" s="45" t="s">
        <v>593</v>
      </c>
      <c r="E9" s="45"/>
      <c r="F9" s="47">
        <f>SUBTOTAL(9,F8:F8)</f>
        <v>846999.92</v>
      </c>
      <c r="G9" s="78">
        <f>SUBTOTAL(9,G8:G8)</f>
        <v>846999.92</v>
      </c>
      <c r="H9" s="48">
        <f>SUBTOTAL(9,H8:H8)</f>
        <v>0</v>
      </c>
      <c r="I9" s="19"/>
      <c r="J9" s="49"/>
    </row>
    <row r="10" spans="1:10" ht="54.95" customHeight="1" x14ac:dyDescent="0.25">
      <c r="A10" s="36">
        <v>2</v>
      </c>
      <c r="B10" s="6" t="s">
        <v>554</v>
      </c>
      <c r="C10" s="7">
        <v>46013</v>
      </c>
      <c r="D10" s="18" t="s">
        <v>555</v>
      </c>
      <c r="E10" s="18" t="s">
        <v>421</v>
      </c>
      <c r="F10" s="22">
        <v>37068806.780000001</v>
      </c>
      <c r="G10" s="29">
        <v>37068806.780000001</v>
      </c>
      <c r="H10" s="23">
        <f t="shared" ref="H10:H114" si="0">+F10-G10</f>
        <v>0</v>
      </c>
      <c r="I10" s="6" t="s">
        <v>92</v>
      </c>
      <c r="J10" s="37" t="s">
        <v>588</v>
      </c>
    </row>
    <row r="11" spans="1:10" ht="39.950000000000003" customHeight="1" x14ac:dyDescent="0.25">
      <c r="A11" s="36"/>
      <c r="B11" s="6"/>
      <c r="C11" s="7"/>
      <c r="D11" s="45" t="s">
        <v>594</v>
      </c>
      <c r="E11" s="45"/>
      <c r="F11" s="47">
        <f>SUBTOTAL(9,F10:F10)</f>
        <v>37068806.780000001</v>
      </c>
      <c r="G11" s="78">
        <f>SUBTOTAL(9,G10:G10)</f>
        <v>37068806.780000001</v>
      </c>
      <c r="H11" s="48">
        <f>SUBTOTAL(9,H10:H10)</f>
        <v>0</v>
      </c>
      <c r="I11" s="19"/>
      <c r="J11" s="49"/>
    </row>
    <row r="12" spans="1:10" ht="54.95" customHeight="1" x14ac:dyDescent="0.25">
      <c r="A12" s="38">
        <v>3</v>
      </c>
      <c r="B12" s="6" t="s">
        <v>484</v>
      </c>
      <c r="C12" s="7">
        <v>45950</v>
      </c>
      <c r="D12" s="18" t="s">
        <v>486</v>
      </c>
      <c r="E12" s="18" t="s">
        <v>485</v>
      </c>
      <c r="F12" s="22">
        <v>319426</v>
      </c>
      <c r="G12" s="30">
        <f>+F12</f>
        <v>319426</v>
      </c>
      <c r="H12" s="23">
        <f t="shared" si="0"/>
        <v>0</v>
      </c>
      <c r="I12" s="6" t="s">
        <v>92</v>
      </c>
      <c r="J12" s="37" t="s">
        <v>588</v>
      </c>
    </row>
    <row r="13" spans="1:10" ht="39.950000000000003" customHeight="1" x14ac:dyDescent="0.25">
      <c r="A13" s="38"/>
      <c r="B13" s="6"/>
      <c r="C13" s="7"/>
      <c r="D13" s="45" t="s">
        <v>595</v>
      </c>
      <c r="E13" s="45"/>
      <c r="F13" s="47">
        <f>SUBTOTAL(9,F12:F12)</f>
        <v>319426</v>
      </c>
      <c r="G13" s="80">
        <f>SUBTOTAL(9,G12:G12)</f>
        <v>319426</v>
      </c>
      <c r="H13" s="48">
        <f>SUBTOTAL(9,H12:H12)</f>
        <v>0</v>
      </c>
      <c r="I13" s="19"/>
      <c r="J13" s="49"/>
    </row>
    <row r="14" spans="1:10" ht="54.95" customHeight="1" x14ac:dyDescent="0.25">
      <c r="A14" s="36">
        <v>4</v>
      </c>
      <c r="B14" s="18" t="s">
        <v>268</v>
      </c>
      <c r="C14" s="20">
        <v>45929</v>
      </c>
      <c r="D14" s="18" t="s">
        <v>143</v>
      </c>
      <c r="E14" s="18" t="s">
        <v>267</v>
      </c>
      <c r="F14" s="23">
        <v>281676.68</v>
      </c>
      <c r="G14" s="31">
        <f t="shared" ref="G14:G19" si="1">+F14</f>
        <v>281676.68</v>
      </c>
      <c r="H14" s="23">
        <f t="shared" si="0"/>
        <v>0</v>
      </c>
      <c r="I14" s="6" t="s">
        <v>92</v>
      </c>
      <c r="J14" s="37" t="s">
        <v>588</v>
      </c>
    </row>
    <row r="15" spans="1:10" ht="54.95" customHeight="1" x14ac:dyDescent="0.25">
      <c r="A15" s="38">
        <v>5</v>
      </c>
      <c r="B15" s="18" t="s">
        <v>269</v>
      </c>
      <c r="C15" s="20">
        <v>45930</v>
      </c>
      <c r="D15" s="18" t="s">
        <v>143</v>
      </c>
      <c r="E15" s="18" t="s">
        <v>267</v>
      </c>
      <c r="F15" s="23">
        <v>105536.66</v>
      </c>
      <c r="G15" s="31">
        <f t="shared" si="1"/>
        <v>105536.66</v>
      </c>
      <c r="H15" s="23">
        <f t="shared" si="0"/>
        <v>0</v>
      </c>
      <c r="I15" s="6" t="s">
        <v>92</v>
      </c>
      <c r="J15" s="37" t="s">
        <v>588</v>
      </c>
    </row>
    <row r="16" spans="1:10" ht="54.95" customHeight="1" x14ac:dyDescent="0.25">
      <c r="A16" s="36">
        <v>6</v>
      </c>
      <c r="B16" s="18" t="s">
        <v>270</v>
      </c>
      <c r="C16" s="20">
        <v>45937</v>
      </c>
      <c r="D16" s="18" t="s">
        <v>143</v>
      </c>
      <c r="E16" s="18" t="s">
        <v>267</v>
      </c>
      <c r="F16" s="23">
        <v>218865.92000000001</v>
      </c>
      <c r="G16" s="31">
        <f t="shared" si="1"/>
        <v>218865.92000000001</v>
      </c>
      <c r="H16" s="23">
        <f t="shared" si="0"/>
        <v>0</v>
      </c>
      <c r="I16" s="6" t="s">
        <v>92</v>
      </c>
      <c r="J16" s="37" t="s">
        <v>588</v>
      </c>
    </row>
    <row r="17" spans="1:10" ht="54.95" customHeight="1" x14ac:dyDescent="0.25">
      <c r="A17" s="38">
        <v>7</v>
      </c>
      <c r="B17" s="16" t="s">
        <v>271</v>
      </c>
      <c r="C17" s="17">
        <v>45946</v>
      </c>
      <c r="D17" s="18" t="s">
        <v>143</v>
      </c>
      <c r="E17" s="18" t="s">
        <v>267</v>
      </c>
      <c r="F17" s="24">
        <v>80662.44</v>
      </c>
      <c r="G17" s="31">
        <f t="shared" si="1"/>
        <v>80662.44</v>
      </c>
      <c r="H17" s="23">
        <f t="shared" si="0"/>
        <v>0</v>
      </c>
      <c r="I17" s="6" t="s">
        <v>92</v>
      </c>
      <c r="J17" s="37" t="s">
        <v>588</v>
      </c>
    </row>
    <row r="18" spans="1:10" ht="54.95" customHeight="1" x14ac:dyDescent="0.25">
      <c r="A18" s="36">
        <v>8</v>
      </c>
      <c r="B18" s="6" t="s">
        <v>272</v>
      </c>
      <c r="C18" s="7">
        <v>45961</v>
      </c>
      <c r="D18" s="18" t="s">
        <v>143</v>
      </c>
      <c r="E18" s="18" t="s">
        <v>267</v>
      </c>
      <c r="F18" s="22">
        <v>317481.84999999998</v>
      </c>
      <c r="G18" s="31">
        <f t="shared" si="1"/>
        <v>317481.84999999998</v>
      </c>
      <c r="H18" s="23">
        <f t="shared" si="0"/>
        <v>0</v>
      </c>
      <c r="I18" s="6" t="s">
        <v>92</v>
      </c>
      <c r="J18" s="37" t="s">
        <v>588</v>
      </c>
    </row>
    <row r="19" spans="1:10" ht="54.95" customHeight="1" x14ac:dyDescent="0.25">
      <c r="A19" s="38">
        <v>9</v>
      </c>
      <c r="B19" s="6" t="s">
        <v>273</v>
      </c>
      <c r="C19" s="7">
        <v>45961</v>
      </c>
      <c r="D19" s="18" t="s">
        <v>143</v>
      </c>
      <c r="E19" s="18" t="s">
        <v>267</v>
      </c>
      <c r="F19" s="22">
        <v>17346</v>
      </c>
      <c r="G19" s="31">
        <f t="shared" si="1"/>
        <v>17346</v>
      </c>
      <c r="H19" s="23">
        <f t="shared" si="0"/>
        <v>0</v>
      </c>
      <c r="I19" s="6" t="s">
        <v>92</v>
      </c>
      <c r="J19" s="37" t="s">
        <v>588</v>
      </c>
    </row>
    <row r="20" spans="1:10" ht="39.950000000000003" customHeight="1" x14ac:dyDescent="0.25">
      <c r="A20" s="38"/>
      <c r="B20" s="6"/>
      <c r="C20" s="7"/>
      <c r="D20" s="45" t="s">
        <v>596</v>
      </c>
      <c r="E20" s="45"/>
      <c r="F20" s="47">
        <f>SUBTOTAL(9,F14:F19)</f>
        <v>1021569.5499999999</v>
      </c>
      <c r="G20" s="79">
        <f>SUBTOTAL(9,G14:G19)</f>
        <v>1021569.5499999999</v>
      </c>
      <c r="H20" s="48">
        <f>SUBTOTAL(9,H14:H19)</f>
        <v>0</v>
      </c>
      <c r="I20" s="19"/>
      <c r="J20" s="49"/>
    </row>
    <row r="21" spans="1:10" ht="54.95" customHeight="1" x14ac:dyDescent="0.25">
      <c r="A21" s="36">
        <v>10</v>
      </c>
      <c r="B21" s="6" t="s">
        <v>62</v>
      </c>
      <c r="C21" s="7">
        <v>45986</v>
      </c>
      <c r="D21" s="18" t="s">
        <v>63</v>
      </c>
      <c r="E21" s="18" t="s">
        <v>144</v>
      </c>
      <c r="F21" s="22">
        <v>41300</v>
      </c>
      <c r="G21" s="29">
        <f>+F21</f>
        <v>41300</v>
      </c>
      <c r="H21" s="23">
        <f t="shared" si="0"/>
        <v>0</v>
      </c>
      <c r="I21" s="6" t="s">
        <v>92</v>
      </c>
      <c r="J21" s="37" t="s">
        <v>588</v>
      </c>
    </row>
    <row r="22" spans="1:10" ht="39.950000000000003" customHeight="1" x14ac:dyDescent="0.25">
      <c r="A22" s="36"/>
      <c r="B22" s="6"/>
      <c r="C22" s="7"/>
      <c r="D22" s="45" t="s">
        <v>597</v>
      </c>
      <c r="E22" s="45"/>
      <c r="F22" s="47">
        <f>SUBTOTAL(9,F21:F21)</f>
        <v>41300</v>
      </c>
      <c r="G22" s="78">
        <f>SUBTOTAL(9,G21:G21)</f>
        <v>41300</v>
      </c>
      <c r="H22" s="48">
        <f>SUBTOTAL(9,H21:H21)</f>
        <v>0</v>
      </c>
      <c r="I22" s="19"/>
      <c r="J22" s="49"/>
    </row>
    <row r="23" spans="1:10" ht="54.95" customHeight="1" x14ac:dyDescent="0.25">
      <c r="A23" s="38">
        <v>11</v>
      </c>
      <c r="B23" s="6" t="s">
        <v>469</v>
      </c>
      <c r="C23" s="7">
        <v>45840</v>
      </c>
      <c r="D23" s="18" t="s">
        <v>470</v>
      </c>
      <c r="E23" s="18" t="s">
        <v>471</v>
      </c>
      <c r="F23" s="22">
        <v>196876</v>
      </c>
      <c r="G23" s="30">
        <f>+F23</f>
        <v>196876</v>
      </c>
      <c r="H23" s="23">
        <f t="shared" si="0"/>
        <v>0</v>
      </c>
      <c r="I23" s="6" t="s">
        <v>92</v>
      </c>
      <c r="J23" s="37" t="s">
        <v>588</v>
      </c>
    </row>
    <row r="24" spans="1:10" ht="39.950000000000003" customHeight="1" x14ac:dyDescent="0.25">
      <c r="A24" s="38"/>
      <c r="B24" s="6"/>
      <c r="C24" s="7"/>
      <c r="D24" s="45" t="s">
        <v>598</v>
      </c>
      <c r="E24" s="45"/>
      <c r="F24" s="47">
        <f>SUBTOTAL(9,F23:F23)</f>
        <v>196876</v>
      </c>
      <c r="G24" s="80">
        <f>SUBTOTAL(9,G23:G23)</f>
        <v>196876</v>
      </c>
      <c r="H24" s="48">
        <f>SUBTOTAL(9,H23:H23)</f>
        <v>0</v>
      </c>
      <c r="I24" s="19"/>
      <c r="J24" s="49"/>
    </row>
    <row r="25" spans="1:10" ht="54.95" customHeight="1" x14ac:dyDescent="0.25">
      <c r="A25" s="36">
        <v>12</v>
      </c>
      <c r="B25" s="6" t="s">
        <v>179</v>
      </c>
      <c r="C25" s="7">
        <v>45989</v>
      </c>
      <c r="D25" s="18" t="s">
        <v>180</v>
      </c>
      <c r="E25" s="18" t="s">
        <v>230</v>
      </c>
      <c r="F25" s="22">
        <v>106200</v>
      </c>
      <c r="G25" s="29">
        <f>+F25</f>
        <v>106200</v>
      </c>
      <c r="H25" s="23">
        <f t="shared" si="0"/>
        <v>0</v>
      </c>
      <c r="I25" s="6" t="s">
        <v>92</v>
      </c>
      <c r="J25" s="37" t="s">
        <v>588</v>
      </c>
    </row>
    <row r="26" spans="1:10" ht="39.950000000000003" customHeight="1" x14ac:dyDescent="0.25">
      <c r="A26" s="36"/>
      <c r="B26" s="6"/>
      <c r="C26" s="7"/>
      <c r="D26" s="45" t="s">
        <v>599</v>
      </c>
      <c r="E26" s="45"/>
      <c r="F26" s="47">
        <f>SUBTOTAL(9,F25:F25)</f>
        <v>106200</v>
      </c>
      <c r="G26" s="78">
        <f>SUBTOTAL(9,G25:G25)</f>
        <v>106200</v>
      </c>
      <c r="H26" s="48">
        <f>SUBTOTAL(9,H25:H25)</f>
        <v>0</v>
      </c>
      <c r="I26" s="19"/>
      <c r="J26" s="49"/>
    </row>
    <row r="27" spans="1:10" ht="54.95" customHeight="1" x14ac:dyDescent="0.25">
      <c r="A27" s="38">
        <v>13</v>
      </c>
      <c r="B27" s="6" t="s">
        <v>125</v>
      </c>
      <c r="C27" s="7">
        <v>45994</v>
      </c>
      <c r="D27" s="18" t="s">
        <v>477</v>
      </c>
      <c r="E27" s="18" t="s">
        <v>576</v>
      </c>
      <c r="F27" s="22">
        <v>89277031.219999999</v>
      </c>
      <c r="G27" s="29">
        <f>+F27</f>
        <v>89277031.219999999</v>
      </c>
      <c r="H27" s="23">
        <f t="shared" si="0"/>
        <v>0</v>
      </c>
      <c r="I27" s="6" t="s">
        <v>92</v>
      </c>
      <c r="J27" s="37" t="s">
        <v>588</v>
      </c>
    </row>
    <row r="28" spans="1:10" ht="39.950000000000003" customHeight="1" x14ac:dyDescent="0.25">
      <c r="A28" s="38"/>
      <c r="B28" s="6"/>
      <c r="C28" s="7"/>
      <c r="D28" s="45" t="s">
        <v>600</v>
      </c>
      <c r="E28" s="45"/>
      <c r="F28" s="47">
        <f>SUBTOTAL(9,F27:F27)</f>
        <v>89277031.219999999</v>
      </c>
      <c r="G28" s="78">
        <f>SUBTOTAL(9,G27:G27)</f>
        <v>89277031.219999999</v>
      </c>
      <c r="H28" s="48">
        <f>SUBTOTAL(9,H27:H27)</f>
        <v>0</v>
      </c>
      <c r="I28" s="19"/>
      <c r="J28" s="49"/>
    </row>
    <row r="29" spans="1:10" ht="54.95" customHeight="1" x14ac:dyDescent="0.25">
      <c r="A29" s="36">
        <v>14</v>
      </c>
      <c r="B29" s="6" t="s">
        <v>506</v>
      </c>
      <c r="C29" s="7">
        <v>45992</v>
      </c>
      <c r="D29" s="18" t="s">
        <v>507</v>
      </c>
      <c r="E29" s="18" t="s">
        <v>508</v>
      </c>
      <c r="F29" s="22">
        <v>1836044.47</v>
      </c>
      <c r="G29" s="29">
        <f>+F29</f>
        <v>1836044.47</v>
      </c>
      <c r="H29" s="23">
        <f t="shared" si="0"/>
        <v>0</v>
      </c>
      <c r="I29" s="6" t="s">
        <v>92</v>
      </c>
      <c r="J29" s="37" t="s">
        <v>588</v>
      </c>
    </row>
    <row r="30" spans="1:10" ht="39.950000000000003" customHeight="1" x14ac:dyDescent="0.25">
      <c r="A30" s="36"/>
      <c r="B30" s="6"/>
      <c r="C30" s="7"/>
      <c r="D30" s="45" t="s">
        <v>601</v>
      </c>
      <c r="E30" s="45"/>
      <c r="F30" s="47">
        <f>SUBTOTAL(9,F29:F29)</f>
        <v>1836044.47</v>
      </c>
      <c r="G30" s="78">
        <f>SUBTOTAL(9,G29:G29)</f>
        <v>1836044.47</v>
      </c>
      <c r="H30" s="48">
        <f>SUBTOTAL(9,H29:H29)</f>
        <v>0</v>
      </c>
      <c r="I30" s="19"/>
      <c r="J30" s="49"/>
    </row>
    <row r="31" spans="1:10" ht="54.95" customHeight="1" x14ac:dyDescent="0.25">
      <c r="A31" s="38">
        <v>15</v>
      </c>
      <c r="B31" s="6" t="s">
        <v>509</v>
      </c>
      <c r="C31" s="7">
        <v>45671</v>
      </c>
      <c r="D31" s="18" t="s">
        <v>510</v>
      </c>
      <c r="E31" s="18" t="s">
        <v>511</v>
      </c>
      <c r="F31" s="22">
        <v>10554143.390000001</v>
      </c>
      <c r="G31" s="29">
        <f>+F31</f>
        <v>10554143.390000001</v>
      </c>
      <c r="H31" s="23">
        <f t="shared" si="0"/>
        <v>0</v>
      </c>
      <c r="I31" s="6" t="s">
        <v>92</v>
      </c>
      <c r="J31" s="37" t="s">
        <v>588</v>
      </c>
    </row>
    <row r="32" spans="1:10" ht="39.950000000000003" customHeight="1" x14ac:dyDescent="0.25">
      <c r="A32" s="38"/>
      <c r="B32" s="6"/>
      <c r="C32" s="7"/>
      <c r="D32" s="45" t="s">
        <v>602</v>
      </c>
      <c r="E32" s="45"/>
      <c r="F32" s="47">
        <f>SUBTOTAL(9,F31:F31)</f>
        <v>10554143.390000001</v>
      </c>
      <c r="G32" s="78">
        <f>SUBTOTAL(9,G31:G31)</f>
        <v>10554143.390000001</v>
      </c>
      <c r="H32" s="48">
        <f>SUBTOTAL(9,H31:H31)</f>
        <v>0</v>
      </c>
      <c r="I32" s="19"/>
      <c r="J32" s="49"/>
    </row>
    <row r="33" spans="1:10" ht="54.95" customHeight="1" x14ac:dyDescent="0.25">
      <c r="A33" s="36">
        <v>16</v>
      </c>
      <c r="B33" s="6" t="s">
        <v>436</v>
      </c>
      <c r="C33" s="7">
        <v>45944</v>
      </c>
      <c r="D33" s="18" t="s">
        <v>263</v>
      </c>
      <c r="E33" s="18" t="s">
        <v>443</v>
      </c>
      <c r="F33" s="22">
        <v>16324.71</v>
      </c>
      <c r="G33" s="29">
        <f t="shared" ref="G33:G39" si="2">+F33</f>
        <v>16324.71</v>
      </c>
      <c r="H33" s="23">
        <f t="shared" si="0"/>
        <v>0</v>
      </c>
      <c r="I33" s="6" t="s">
        <v>92</v>
      </c>
      <c r="J33" s="37" t="s">
        <v>588</v>
      </c>
    </row>
    <row r="34" spans="1:10" ht="54.95" customHeight="1" x14ac:dyDescent="0.25">
      <c r="A34" s="38">
        <v>17</v>
      </c>
      <c r="B34" s="6" t="s">
        <v>437</v>
      </c>
      <c r="C34" s="7">
        <v>45944</v>
      </c>
      <c r="D34" s="18" t="s">
        <v>263</v>
      </c>
      <c r="E34" s="18" t="s">
        <v>443</v>
      </c>
      <c r="F34" s="22">
        <v>19188.900000000001</v>
      </c>
      <c r="G34" s="29">
        <f t="shared" si="2"/>
        <v>19188.900000000001</v>
      </c>
      <c r="H34" s="23">
        <f t="shared" si="0"/>
        <v>0</v>
      </c>
      <c r="I34" s="6" t="s">
        <v>92</v>
      </c>
      <c r="J34" s="37" t="s">
        <v>588</v>
      </c>
    </row>
    <row r="35" spans="1:10" ht="54.95" customHeight="1" x14ac:dyDescent="0.25">
      <c r="A35" s="36">
        <v>18</v>
      </c>
      <c r="B35" s="6" t="s">
        <v>438</v>
      </c>
      <c r="C35" s="7">
        <v>45944</v>
      </c>
      <c r="D35" s="18" t="s">
        <v>263</v>
      </c>
      <c r="E35" s="18" t="s">
        <v>443</v>
      </c>
      <c r="F35" s="22">
        <v>41931.300000000003</v>
      </c>
      <c r="G35" s="29">
        <f t="shared" si="2"/>
        <v>41931.300000000003</v>
      </c>
      <c r="H35" s="23">
        <f t="shared" si="0"/>
        <v>0</v>
      </c>
      <c r="I35" s="6" t="s">
        <v>92</v>
      </c>
      <c r="J35" s="37" t="s">
        <v>588</v>
      </c>
    </row>
    <row r="36" spans="1:10" ht="54.95" customHeight="1" x14ac:dyDescent="0.25">
      <c r="A36" s="38">
        <v>19</v>
      </c>
      <c r="B36" s="6" t="s">
        <v>439</v>
      </c>
      <c r="C36" s="7">
        <v>45944</v>
      </c>
      <c r="D36" s="18" t="s">
        <v>263</v>
      </c>
      <c r="E36" s="18" t="s">
        <v>443</v>
      </c>
      <c r="F36" s="22">
        <v>45097.49</v>
      </c>
      <c r="G36" s="29">
        <f t="shared" si="2"/>
        <v>45097.49</v>
      </c>
      <c r="H36" s="23">
        <f t="shared" si="0"/>
        <v>0</v>
      </c>
      <c r="I36" s="6" t="s">
        <v>92</v>
      </c>
      <c r="J36" s="37" t="s">
        <v>588</v>
      </c>
    </row>
    <row r="37" spans="1:10" ht="54.95" customHeight="1" x14ac:dyDescent="0.25">
      <c r="A37" s="36">
        <v>20</v>
      </c>
      <c r="B37" s="6" t="s">
        <v>440</v>
      </c>
      <c r="C37" s="7">
        <v>45945</v>
      </c>
      <c r="D37" s="18" t="s">
        <v>263</v>
      </c>
      <c r="E37" s="18" t="s">
        <v>443</v>
      </c>
      <c r="F37" s="22">
        <v>19188.900000000001</v>
      </c>
      <c r="G37" s="29">
        <f t="shared" si="2"/>
        <v>19188.900000000001</v>
      </c>
      <c r="H37" s="23">
        <f t="shared" si="0"/>
        <v>0</v>
      </c>
      <c r="I37" s="6" t="s">
        <v>92</v>
      </c>
      <c r="J37" s="37" t="s">
        <v>588</v>
      </c>
    </row>
    <row r="38" spans="1:10" ht="54.95" customHeight="1" x14ac:dyDescent="0.25">
      <c r="A38" s="38">
        <v>21</v>
      </c>
      <c r="B38" s="6" t="s">
        <v>441</v>
      </c>
      <c r="C38" s="7">
        <v>45945</v>
      </c>
      <c r="D38" s="18" t="s">
        <v>263</v>
      </c>
      <c r="E38" s="18" t="s">
        <v>443</v>
      </c>
      <c r="F38" s="22">
        <v>19188.900000000001</v>
      </c>
      <c r="G38" s="29">
        <f t="shared" si="2"/>
        <v>19188.900000000001</v>
      </c>
      <c r="H38" s="23">
        <f t="shared" si="0"/>
        <v>0</v>
      </c>
      <c r="I38" s="6" t="s">
        <v>92</v>
      </c>
      <c r="J38" s="37" t="s">
        <v>588</v>
      </c>
    </row>
    <row r="39" spans="1:10" ht="54.95" customHeight="1" x14ac:dyDescent="0.25">
      <c r="A39" s="36">
        <v>22</v>
      </c>
      <c r="B39" s="6" t="s">
        <v>442</v>
      </c>
      <c r="C39" s="7">
        <v>45945</v>
      </c>
      <c r="D39" s="18" t="s">
        <v>263</v>
      </c>
      <c r="E39" s="18" t="s">
        <v>443</v>
      </c>
      <c r="F39" s="22">
        <v>16878.37</v>
      </c>
      <c r="G39" s="29">
        <f t="shared" si="2"/>
        <v>16878.37</v>
      </c>
      <c r="H39" s="23">
        <f t="shared" si="0"/>
        <v>0</v>
      </c>
      <c r="I39" s="6" t="s">
        <v>92</v>
      </c>
      <c r="J39" s="37" t="s">
        <v>588</v>
      </c>
    </row>
    <row r="40" spans="1:10" ht="39.950000000000003" customHeight="1" x14ac:dyDescent="0.25">
      <c r="A40" s="36"/>
      <c r="B40" s="6"/>
      <c r="C40" s="7"/>
      <c r="D40" s="45" t="s">
        <v>603</v>
      </c>
      <c r="E40" s="45"/>
      <c r="F40" s="47">
        <f>SUBTOTAL(9,F33:F39)</f>
        <v>177798.56999999998</v>
      </c>
      <c r="G40" s="78">
        <f>SUBTOTAL(9,G33:G39)</f>
        <v>177798.56999999998</v>
      </c>
      <c r="H40" s="48">
        <f>SUBTOTAL(9,H33:H39)</f>
        <v>0</v>
      </c>
      <c r="I40" s="19"/>
      <c r="J40" s="49"/>
    </row>
    <row r="41" spans="1:10" ht="54.95" customHeight="1" x14ac:dyDescent="0.25">
      <c r="A41" s="38">
        <v>23</v>
      </c>
      <c r="B41" s="6" t="s">
        <v>234</v>
      </c>
      <c r="C41" s="7">
        <v>45944</v>
      </c>
      <c r="D41" s="18" t="s">
        <v>235</v>
      </c>
      <c r="E41" s="18" t="s">
        <v>236</v>
      </c>
      <c r="F41" s="22">
        <v>259253.43</v>
      </c>
      <c r="G41" s="29">
        <f>+F41</f>
        <v>259253.43</v>
      </c>
      <c r="H41" s="23">
        <f t="shared" si="0"/>
        <v>0</v>
      </c>
      <c r="I41" s="6" t="s">
        <v>92</v>
      </c>
      <c r="J41" s="37" t="s">
        <v>588</v>
      </c>
    </row>
    <row r="42" spans="1:10" ht="39.950000000000003" customHeight="1" x14ac:dyDescent="0.25">
      <c r="A42" s="38"/>
      <c r="B42" s="6"/>
      <c r="C42" s="7"/>
      <c r="D42" s="45" t="s">
        <v>604</v>
      </c>
      <c r="E42" s="45"/>
      <c r="F42" s="47">
        <f>SUBTOTAL(9,F41:F41)</f>
        <v>259253.43</v>
      </c>
      <c r="G42" s="78">
        <f>SUBTOTAL(9,G41:G41)</f>
        <v>259253.43</v>
      </c>
      <c r="H42" s="48">
        <f>SUBTOTAL(9,H41:H41)</f>
        <v>0</v>
      </c>
      <c r="I42" s="19"/>
      <c r="J42" s="49"/>
    </row>
    <row r="43" spans="1:10" ht="54.95" customHeight="1" x14ac:dyDescent="0.25">
      <c r="A43" s="36">
        <v>24</v>
      </c>
      <c r="B43" s="6" t="s">
        <v>455</v>
      </c>
      <c r="C43" s="7">
        <v>45987</v>
      </c>
      <c r="D43" s="18" t="s">
        <v>9</v>
      </c>
      <c r="E43" s="18" t="s">
        <v>456</v>
      </c>
      <c r="F43" s="22">
        <v>832220.84</v>
      </c>
      <c r="G43" s="29">
        <f>+F43</f>
        <v>832220.84</v>
      </c>
      <c r="H43" s="23">
        <f t="shared" si="0"/>
        <v>0</v>
      </c>
      <c r="I43" s="6" t="s">
        <v>92</v>
      </c>
      <c r="J43" s="37" t="s">
        <v>588</v>
      </c>
    </row>
    <row r="44" spans="1:10" ht="39.950000000000003" customHeight="1" x14ac:dyDescent="0.25">
      <c r="A44" s="36"/>
      <c r="B44" s="6"/>
      <c r="C44" s="7"/>
      <c r="D44" s="45" t="s">
        <v>605</v>
      </c>
      <c r="E44" s="45"/>
      <c r="F44" s="47">
        <f>SUBTOTAL(9,F43:F43)</f>
        <v>832220.84</v>
      </c>
      <c r="G44" s="78">
        <f>SUBTOTAL(9,G43:G43)</f>
        <v>832220.84</v>
      </c>
      <c r="H44" s="48">
        <f>SUBTOTAL(9,H43:H43)</f>
        <v>0</v>
      </c>
      <c r="I44" s="19"/>
      <c r="J44" s="49"/>
    </row>
    <row r="45" spans="1:10" ht="54.95" customHeight="1" x14ac:dyDescent="0.25">
      <c r="A45" s="38">
        <v>25</v>
      </c>
      <c r="B45" s="6" t="s">
        <v>60</v>
      </c>
      <c r="C45" s="7">
        <v>45959</v>
      </c>
      <c r="D45" s="18" t="s">
        <v>577</v>
      </c>
      <c r="E45" s="18" t="s">
        <v>61</v>
      </c>
      <c r="F45" s="22">
        <v>343750.5</v>
      </c>
      <c r="G45" s="29">
        <f>+F45</f>
        <v>343750.5</v>
      </c>
      <c r="H45" s="23">
        <f t="shared" si="0"/>
        <v>0</v>
      </c>
      <c r="I45" s="6" t="s">
        <v>92</v>
      </c>
      <c r="J45" s="37" t="s">
        <v>588</v>
      </c>
    </row>
    <row r="46" spans="1:10" ht="39.950000000000003" customHeight="1" x14ac:dyDescent="0.25">
      <c r="A46" s="38"/>
      <c r="B46" s="6"/>
      <c r="C46" s="7"/>
      <c r="D46" s="45" t="s">
        <v>606</v>
      </c>
      <c r="E46" s="45"/>
      <c r="F46" s="47">
        <f>SUBTOTAL(9,F45:F45)</f>
        <v>343750.5</v>
      </c>
      <c r="G46" s="78">
        <f>SUBTOTAL(9,G45:G45)</f>
        <v>343750.5</v>
      </c>
      <c r="H46" s="48">
        <f>SUBTOTAL(9,H45:H45)</f>
        <v>0</v>
      </c>
      <c r="I46" s="19"/>
      <c r="J46" s="49"/>
    </row>
    <row r="47" spans="1:10" ht="54.95" customHeight="1" x14ac:dyDescent="0.25">
      <c r="A47" s="36">
        <v>26</v>
      </c>
      <c r="B47" s="6" t="s">
        <v>426</v>
      </c>
      <c r="C47" s="7">
        <v>46003</v>
      </c>
      <c r="D47" s="18" t="s">
        <v>427</v>
      </c>
      <c r="E47" s="18" t="s">
        <v>421</v>
      </c>
      <c r="F47" s="22">
        <v>62277608.700000003</v>
      </c>
      <c r="G47" s="29">
        <f>+F47</f>
        <v>62277608.700000003</v>
      </c>
      <c r="H47" s="23">
        <f t="shared" si="0"/>
        <v>0</v>
      </c>
      <c r="I47" s="6" t="s">
        <v>92</v>
      </c>
      <c r="J47" s="37" t="s">
        <v>588</v>
      </c>
    </row>
    <row r="48" spans="1:10" ht="39.950000000000003" customHeight="1" x14ac:dyDescent="0.25">
      <c r="A48" s="36"/>
      <c r="B48" s="6"/>
      <c r="C48" s="7"/>
      <c r="D48" s="45" t="s">
        <v>607</v>
      </c>
      <c r="E48" s="45"/>
      <c r="F48" s="47">
        <f>SUBTOTAL(9,F47:F47)</f>
        <v>62277608.700000003</v>
      </c>
      <c r="G48" s="78">
        <f>SUBTOTAL(9,G47:G47)</f>
        <v>62277608.700000003</v>
      </c>
      <c r="H48" s="48">
        <f>SUBTOTAL(9,H47:H47)</f>
        <v>0</v>
      </c>
      <c r="I48" s="19"/>
      <c r="J48" s="49"/>
    </row>
    <row r="49" spans="1:10" ht="54.95" customHeight="1" x14ac:dyDescent="0.25">
      <c r="A49" s="38">
        <v>27</v>
      </c>
      <c r="B49" s="6" t="s">
        <v>136</v>
      </c>
      <c r="C49" s="7">
        <v>45996</v>
      </c>
      <c r="D49" s="18" t="s">
        <v>152</v>
      </c>
      <c r="E49" s="18" t="s">
        <v>73</v>
      </c>
      <c r="F49" s="22">
        <v>106200</v>
      </c>
      <c r="G49" s="29">
        <f>+F49</f>
        <v>106200</v>
      </c>
      <c r="H49" s="23">
        <f t="shared" si="0"/>
        <v>0</v>
      </c>
      <c r="I49" s="6" t="s">
        <v>92</v>
      </c>
      <c r="J49" s="37" t="s">
        <v>588</v>
      </c>
    </row>
    <row r="50" spans="1:10" ht="39.950000000000003" customHeight="1" x14ac:dyDescent="0.25">
      <c r="A50" s="38"/>
      <c r="B50" s="6"/>
      <c r="C50" s="7"/>
      <c r="D50" s="45" t="s">
        <v>608</v>
      </c>
      <c r="E50" s="45"/>
      <c r="F50" s="47">
        <f>SUBTOTAL(9,F49:F49)</f>
        <v>106200</v>
      </c>
      <c r="G50" s="78">
        <f>SUBTOTAL(9,G49:G49)</f>
        <v>106200</v>
      </c>
      <c r="H50" s="48">
        <f>SUBTOTAL(9,H49:H49)</f>
        <v>0</v>
      </c>
      <c r="I50" s="19"/>
      <c r="J50" s="49"/>
    </row>
    <row r="51" spans="1:10" ht="54.95" customHeight="1" x14ac:dyDescent="0.25">
      <c r="A51" s="36">
        <v>28</v>
      </c>
      <c r="B51" s="6" t="s">
        <v>85</v>
      </c>
      <c r="C51" s="7">
        <v>45854</v>
      </c>
      <c r="D51" s="18" t="s">
        <v>86</v>
      </c>
      <c r="E51" s="18" t="s">
        <v>87</v>
      </c>
      <c r="F51" s="22">
        <v>142638.39999999999</v>
      </c>
      <c r="G51" s="30">
        <f>+F51</f>
        <v>142638.39999999999</v>
      </c>
      <c r="H51" s="23">
        <f t="shared" si="0"/>
        <v>0</v>
      </c>
      <c r="I51" s="6" t="s">
        <v>92</v>
      </c>
      <c r="J51" s="37" t="s">
        <v>588</v>
      </c>
    </row>
    <row r="52" spans="1:10" ht="39.950000000000003" customHeight="1" x14ac:dyDescent="0.25">
      <c r="A52" s="36"/>
      <c r="B52" s="6"/>
      <c r="C52" s="7"/>
      <c r="D52" s="45" t="s">
        <v>609</v>
      </c>
      <c r="E52" s="45"/>
      <c r="F52" s="47">
        <f>SUBTOTAL(9,F51:F51)</f>
        <v>142638.39999999999</v>
      </c>
      <c r="G52" s="80">
        <f>SUBTOTAL(9,G51:G51)</f>
        <v>142638.39999999999</v>
      </c>
      <c r="H52" s="48">
        <f>SUBTOTAL(9,H51:H51)</f>
        <v>0</v>
      </c>
      <c r="I52" s="19"/>
      <c r="J52" s="49"/>
    </row>
    <row r="53" spans="1:10" ht="54.95" customHeight="1" x14ac:dyDescent="0.25">
      <c r="A53" s="38">
        <v>29</v>
      </c>
      <c r="B53" s="6" t="s">
        <v>76</v>
      </c>
      <c r="C53" s="7">
        <v>45833</v>
      </c>
      <c r="D53" s="18" t="s">
        <v>74</v>
      </c>
      <c r="E53" s="18" t="s">
        <v>75</v>
      </c>
      <c r="F53" s="22">
        <v>41300</v>
      </c>
      <c r="G53" s="29">
        <f>+F53</f>
        <v>41300</v>
      </c>
      <c r="H53" s="23">
        <f t="shared" si="0"/>
        <v>0</v>
      </c>
      <c r="I53" s="6" t="s">
        <v>92</v>
      </c>
      <c r="J53" s="37" t="s">
        <v>588</v>
      </c>
    </row>
    <row r="54" spans="1:10" ht="54.95" customHeight="1" x14ac:dyDescent="0.25">
      <c r="A54" s="36">
        <v>30</v>
      </c>
      <c r="B54" s="6" t="s">
        <v>118</v>
      </c>
      <c r="C54" s="7">
        <v>45967</v>
      </c>
      <c r="D54" s="18" t="s">
        <v>74</v>
      </c>
      <c r="E54" s="18" t="s">
        <v>75</v>
      </c>
      <c r="F54" s="22">
        <v>82600</v>
      </c>
      <c r="G54" s="29">
        <f>+F54</f>
        <v>82600</v>
      </c>
      <c r="H54" s="23">
        <f t="shared" si="0"/>
        <v>0</v>
      </c>
      <c r="I54" s="6" t="s">
        <v>92</v>
      </c>
      <c r="J54" s="37" t="s">
        <v>588</v>
      </c>
    </row>
    <row r="55" spans="1:10" ht="39.950000000000003" customHeight="1" x14ac:dyDescent="0.25">
      <c r="A55" s="36"/>
      <c r="B55" s="6"/>
      <c r="C55" s="7"/>
      <c r="D55" s="45" t="s">
        <v>610</v>
      </c>
      <c r="E55" s="45"/>
      <c r="F55" s="47">
        <f>SUBTOTAL(9,F53:F54)</f>
        <v>123900</v>
      </c>
      <c r="G55" s="78">
        <f>SUBTOTAL(9,G53:G54)</f>
        <v>123900</v>
      </c>
      <c r="H55" s="48">
        <f>SUBTOTAL(9,H53:H54)</f>
        <v>0</v>
      </c>
      <c r="I55" s="19"/>
      <c r="J55" s="49"/>
    </row>
    <row r="56" spans="1:10" ht="54.95" customHeight="1" x14ac:dyDescent="0.25">
      <c r="A56" s="38">
        <v>31</v>
      </c>
      <c r="B56" s="18" t="s">
        <v>193</v>
      </c>
      <c r="C56" s="20">
        <v>45932</v>
      </c>
      <c r="D56" s="18" t="s">
        <v>194</v>
      </c>
      <c r="E56" s="18" t="s">
        <v>195</v>
      </c>
      <c r="F56" s="23">
        <v>4464166.2300000004</v>
      </c>
      <c r="G56" s="31">
        <f>+F56</f>
        <v>4464166.2300000004</v>
      </c>
      <c r="H56" s="23">
        <f t="shared" si="0"/>
        <v>0</v>
      </c>
      <c r="I56" s="6" t="s">
        <v>92</v>
      </c>
      <c r="J56" s="37" t="s">
        <v>588</v>
      </c>
    </row>
    <row r="57" spans="1:10" ht="39.950000000000003" customHeight="1" x14ac:dyDescent="0.25">
      <c r="A57" s="38"/>
      <c r="B57" s="18"/>
      <c r="C57" s="20"/>
      <c r="D57" s="45" t="s">
        <v>611</v>
      </c>
      <c r="E57" s="45"/>
      <c r="F57" s="48">
        <f>SUBTOTAL(9,F56:F56)</f>
        <v>4464166.2300000004</v>
      </c>
      <c r="G57" s="79">
        <f>SUBTOTAL(9,G56:G56)</f>
        <v>4464166.2300000004</v>
      </c>
      <c r="H57" s="48">
        <f>SUBTOTAL(9,H56:H56)</f>
        <v>0</v>
      </c>
      <c r="I57" s="19"/>
      <c r="J57" s="49"/>
    </row>
    <row r="58" spans="1:10" ht="54.95" customHeight="1" x14ac:dyDescent="0.25">
      <c r="A58" s="36">
        <v>32</v>
      </c>
      <c r="B58" s="6" t="s">
        <v>430</v>
      </c>
      <c r="C58" s="7">
        <v>46003</v>
      </c>
      <c r="D58" s="18" t="s">
        <v>431</v>
      </c>
      <c r="E58" s="18" t="s">
        <v>421</v>
      </c>
      <c r="F58" s="22">
        <v>23602656.739999998</v>
      </c>
      <c r="G58" s="29">
        <f>+F58</f>
        <v>23602656.739999998</v>
      </c>
      <c r="H58" s="23">
        <f t="shared" si="0"/>
        <v>0</v>
      </c>
      <c r="I58" s="6" t="s">
        <v>92</v>
      </c>
      <c r="J58" s="37" t="s">
        <v>588</v>
      </c>
    </row>
    <row r="59" spans="1:10" ht="39.950000000000003" customHeight="1" x14ac:dyDescent="0.25">
      <c r="A59" s="36"/>
      <c r="B59" s="6"/>
      <c r="C59" s="7"/>
      <c r="D59" s="45" t="s">
        <v>612</v>
      </c>
      <c r="E59" s="45"/>
      <c r="F59" s="47">
        <f>SUBTOTAL(9,F58:F58)</f>
        <v>23602656.739999998</v>
      </c>
      <c r="G59" s="78">
        <f>SUBTOTAL(9,G58:G58)</f>
        <v>23602656.739999998</v>
      </c>
      <c r="H59" s="48">
        <f>SUBTOTAL(9,H58:H58)</f>
        <v>0</v>
      </c>
      <c r="I59" s="19"/>
      <c r="J59" s="49"/>
    </row>
    <row r="60" spans="1:10" ht="54.95" customHeight="1" x14ac:dyDescent="0.25">
      <c r="A60" s="38">
        <v>33</v>
      </c>
      <c r="B60" s="6" t="s">
        <v>149</v>
      </c>
      <c r="C60" s="7" t="s">
        <v>150</v>
      </c>
      <c r="D60" s="18" t="s">
        <v>151</v>
      </c>
      <c r="E60" s="18" t="s">
        <v>141</v>
      </c>
      <c r="F60" s="22">
        <v>161424</v>
      </c>
      <c r="G60" s="30">
        <f>+F60</f>
        <v>161424</v>
      </c>
      <c r="H60" s="23">
        <f t="shared" si="0"/>
        <v>0</v>
      </c>
      <c r="I60" s="6" t="s">
        <v>92</v>
      </c>
      <c r="J60" s="37" t="s">
        <v>588</v>
      </c>
    </row>
    <row r="61" spans="1:10" ht="54.95" customHeight="1" x14ac:dyDescent="0.25">
      <c r="A61" s="36">
        <v>34</v>
      </c>
      <c r="B61" s="6" t="s">
        <v>18</v>
      </c>
      <c r="C61" s="7">
        <v>45909</v>
      </c>
      <c r="D61" s="18" t="s">
        <v>151</v>
      </c>
      <c r="E61" s="18" t="s">
        <v>471</v>
      </c>
      <c r="F61" s="22">
        <v>143724</v>
      </c>
      <c r="G61" s="30">
        <f>+F61</f>
        <v>143724</v>
      </c>
      <c r="H61" s="23">
        <f t="shared" si="0"/>
        <v>0</v>
      </c>
      <c r="I61" s="6" t="s">
        <v>92</v>
      </c>
      <c r="J61" s="37" t="s">
        <v>588</v>
      </c>
    </row>
    <row r="62" spans="1:10" ht="39.950000000000003" customHeight="1" x14ac:dyDescent="0.25">
      <c r="A62" s="36"/>
      <c r="B62" s="6"/>
      <c r="C62" s="7"/>
      <c r="D62" s="45" t="s">
        <v>613</v>
      </c>
      <c r="E62" s="45"/>
      <c r="F62" s="47">
        <f>SUBTOTAL(9,F60:F61)</f>
        <v>305148</v>
      </c>
      <c r="G62" s="80">
        <f>SUBTOTAL(9,G60:G61)</f>
        <v>305148</v>
      </c>
      <c r="H62" s="48">
        <f>SUBTOTAL(9,H60:H61)</f>
        <v>0</v>
      </c>
      <c r="I62" s="19"/>
      <c r="J62" s="49"/>
    </row>
    <row r="63" spans="1:10" ht="54.95" customHeight="1" x14ac:dyDescent="0.25">
      <c r="A63" s="38">
        <v>35</v>
      </c>
      <c r="B63" s="18" t="s">
        <v>380</v>
      </c>
      <c r="C63" s="20">
        <v>45929</v>
      </c>
      <c r="D63" s="18" t="s">
        <v>185</v>
      </c>
      <c r="E63" s="16" t="s">
        <v>186</v>
      </c>
      <c r="F63" s="23">
        <v>444359.67999999999</v>
      </c>
      <c r="G63" s="31">
        <f>+F63</f>
        <v>444359.67999999999</v>
      </c>
      <c r="H63" s="23">
        <f t="shared" si="0"/>
        <v>0</v>
      </c>
      <c r="I63" s="6" t="s">
        <v>92</v>
      </c>
      <c r="J63" s="37" t="s">
        <v>588</v>
      </c>
    </row>
    <row r="64" spans="1:10" ht="54.95" customHeight="1" x14ac:dyDescent="0.25">
      <c r="A64" s="36">
        <v>36</v>
      </c>
      <c r="B64" s="18" t="s">
        <v>184</v>
      </c>
      <c r="C64" s="20">
        <v>45958</v>
      </c>
      <c r="D64" s="18" t="s">
        <v>185</v>
      </c>
      <c r="E64" s="16" t="s">
        <v>186</v>
      </c>
      <c r="F64" s="23">
        <v>475616.7</v>
      </c>
      <c r="G64" s="31">
        <f>+F64</f>
        <v>475616.7</v>
      </c>
      <c r="H64" s="23">
        <f t="shared" si="0"/>
        <v>0</v>
      </c>
      <c r="I64" s="6" t="s">
        <v>92</v>
      </c>
      <c r="J64" s="37" t="s">
        <v>588</v>
      </c>
    </row>
    <row r="65" spans="1:10" ht="39.950000000000003" customHeight="1" x14ac:dyDescent="0.25">
      <c r="A65" s="36"/>
      <c r="B65" s="18"/>
      <c r="C65" s="20"/>
      <c r="D65" s="45" t="s">
        <v>614</v>
      </c>
      <c r="E65" s="51"/>
      <c r="F65" s="48">
        <f>SUBTOTAL(9,F63:F64)</f>
        <v>919976.38</v>
      </c>
      <c r="G65" s="79">
        <f>SUBTOTAL(9,G63:G64)</f>
        <v>919976.38</v>
      </c>
      <c r="H65" s="48">
        <f>SUBTOTAL(9,H63:H64)</f>
        <v>0</v>
      </c>
      <c r="I65" s="19"/>
      <c r="J65" s="49"/>
    </row>
    <row r="66" spans="1:10" ht="54.95" customHeight="1" x14ac:dyDescent="0.25">
      <c r="A66" s="38">
        <v>37</v>
      </c>
      <c r="B66" s="6" t="s">
        <v>532</v>
      </c>
      <c r="C66" s="7">
        <v>45789</v>
      </c>
      <c r="D66" s="18" t="s">
        <v>221</v>
      </c>
      <c r="E66" s="18" t="s">
        <v>222</v>
      </c>
      <c r="F66" s="8">
        <v>1279982.82</v>
      </c>
      <c r="G66" s="31">
        <f>+F66</f>
        <v>1279982.82</v>
      </c>
      <c r="H66" s="23">
        <f t="shared" si="0"/>
        <v>0</v>
      </c>
      <c r="I66" s="6" t="s">
        <v>92</v>
      </c>
      <c r="J66" s="37" t="s">
        <v>588</v>
      </c>
    </row>
    <row r="67" spans="1:10" ht="39.950000000000003" customHeight="1" x14ac:dyDescent="0.25">
      <c r="A67" s="38"/>
      <c r="B67" s="6"/>
      <c r="C67" s="7"/>
      <c r="D67" s="45" t="s">
        <v>615</v>
      </c>
      <c r="E67" s="45"/>
      <c r="F67" s="50">
        <f>SUBTOTAL(9,F66:F66)</f>
        <v>1279982.82</v>
      </c>
      <c r="G67" s="79">
        <f>SUBTOTAL(9,G66:G66)</f>
        <v>1279982.82</v>
      </c>
      <c r="H67" s="48">
        <f>SUBTOTAL(9,H66:H66)</f>
        <v>0</v>
      </c>
      <c r="I67" s="19"/>
      <c r="J67" s="49"/>
    </row>
    <row r="68" spans="1:10" ht="54.95" customHeight="1" x14ac:dyDescent="0.25">
      <c r="A68" s="36">
        <v>38</v>
      </c>
      <c r="B68" s="6" t="s">
        <v>47</v>
      </c>
      <c r="C68" s="7">
        <v>45982</v>
      </c>
      <c r="D68" s="18" t="s">
        <v>188</v>
      </c>
      <c r="E68" s="18" t="s">
        <v>48</v>
      </c>
      <c r="F68" s="22">
        <v>119460</v>
      </c>
      <c r="G68" s="29">
        <f>+F68</f>
        <v>119460</v>
      </c>
      <c r="H68" s="23">
        <f t="shared" si="0"/>
        <v>0</v>
      </c>
      <c r="I68" s="6" t="s">
        <v>92</v>
      </c>
      <c r="J68" s="37" t="s">
        <v>588</v>
      </c>
    </row>
    <row r="69" spans="1:10" ht="54.95" customHeight="1" x14ac:dyDescent="0.25">
      <c r="A69" s="38">
        <v>39</v>
      </c>
      <c r="B69" s="6" t="s">
        <v>187</v>
      </c>
      <c r="C69" s="7">
        <v>45999</v>
      </c>
      <c r="D69" s="18" t="s">
        <v>188</v>
      </c>
      <c r="E69" s="18" t="s">
        <v>538</v>
      </c>
      <c r="F69" s="22">
        <v>115000</v>
      </c>
      <c r="G69" s="29">
        <f>+F69</f>
        <v>115000</v>
      </c>
      <c r="H69" s="23">
        <f t="shared" si="0"/>
        <v>0</v>
      </c>
      <c r="I69" s="6" t="s">
        <v>92</v>
      </c>
      <c r="J69" s="37" t="s">
        <v>588</v>
      </c>
    </row>
    <row r="70" spans="1:10" ht="54.95" customHeight="1" x14ac:dyDescent="0.25">
      <c r="A70" s="36">
        <v>40</v>
      </c>
      <c r="B70" s="6" t="s">
        <v>189</v>
      </c>
      <c r="C70" s="7">
        <v>45999</v>
      </c>
      <c r="D70" s="18" t="s">
        <v>188</v>
      </c>
      <c r="E70" s="18" t="s">
        <v>539</v>
      </c>
      <c r="F70" s="22">
        <v>115000</v>
      </c>
      <c r="G70" s="29">
        <f>+F70</f>
        <v>115000</v>
      </c>
      <c r="H70" s="23">
        <f t="shared" si="0"/>
        <v>0</v>
      </c>
      <c r="I70" s="6" t="s">
        <v>92</v>
      </c>
      <c r="J70" s="37" t="s">
        <v>588</v>
      </c>
    </row>
    <row r="71" spans="1:10" ht="39.950000000000003" customHeight="1" x14ac:dyDescent="0.25">
      <c r="A71" s="36"/>
      <c r="B71" s="6"/>
      <c r="C71" s="7"/>
      <c r="D71" s="45" t="s">
        <v>616</v>
      </c>
      <c r="E71" s="45"/>
      <c r="F71" s="47">
        <f>SUBTOTAL(9,F68:F70)</f>
        <v>349460</v>
      </c>
      <c r="G71" s="78">
        <f>SUBTOTAL(9,G68:G70)</f>
        <v>349460</v>
      </c>
      <c r="H71" s="48">
        <f>SUBTOTAL(9,H68:H70)</f>
        <v>0</v>
      </c>
      <c r="I71" s="19"/>
      <c r="J71" s="49"/>
    </row>
    <row r="72" spans="1:10" ht="54.95" customHeight="1" x14ac:dyDescent="0.25">
      <c r="A72" s="38">
        <v>41</v>
      </c>
      <c r="B72" s="6" t="s">
        <v>101</v>
      </c>
      <c r="C72" s="7">
        <v>45930</v>
      </c>
      <c r="D72" s="18" t="s">
        <v>102</v>
      </c>
      <c r="E72" s="18" t="s">
        <v>528</v>
      </c>
      <c r="F72" s="22">
        <v>171025966.91999999</v>
      </c>
      <c r="G72" s="26">
        <v>150446776.56</v>
      </c>
      <c r="H72" s="23">
        <f t="shared" si="0"/>
        <v>20579190.359999985</v>
      </c>
      <c r="I72" s="6" t="s">
        <v>92</v>
      </c>
      <c r="J72" s="37" t="s">
        <v>590</v>
      </c>
    </row>
    <row r="73" spans="1:10" ht="39.950000000000003" customHeight="1" x14ac:dyDescent="0.25">
      <c r="A73" s="38"/>
      <c r="B73" s="6"/>
      <c r="C73" s="7"/>
      <c r="D73" s="45" t="s">
        <v>617</v>
      </c>
      <c r="E73" s="45"/>
      <c r="F73" s="47">
        <f>SUBTOTAL(9,F72:F72)</f>
        <v>171025966.91999999</v>
      </c>
      <c r="G73" s="81">
        <f>SUBTOTAL(9,G72:G72)</f>
        <v>150446776.56</v>
      </c>
      <c r="H73" s="48">
        <f>SUBTOTAL(9,H72:H72)</f>
        <v>20579190.359999985</v>
      </c>
      <c r="I73" s="19"/>
      <c r="J73" s="49"/>
    </row>
    <row r="74" spans="1:10" ht="54.95" customHeight="1" x14ac:dyDescent="0.25">
      <c r="A74" s="36">
        <v>42</v>
      </c>
      <c r="B74" s="6" t="s">
        <v>218</v>
      </c>
      <c r="C74" s="7">
        <v>45994</v>
      </c>
      <c r="D74" s="18" t="s">
        <v>453</v>
      </c>
      <c r="E74" s="18" t="s">
        <v>454</v>
      </c>
      <c r="F74" s="22">
        <v>7639230.96</v>
      </c>
      <c r="G74" s="29">
        <f>+F74</f>
        <v>7639230.96</v>
      </c>
      <c r="H74" s="23">
        <f t="shared" si="0"/>
        <v>0</v>
      </c>
      <c r="I74" s="6" t="s">
        <v>92</v>
      </c>
      <c r="J74" s="37" t="s">
        <v>588</v>
      </c>
    </row>
    <row r="75" spans="1:10" ht="39.950000000000003" customHeight="1" x14ac:dyDescent="0.25">
      <c r="A75" s="36"/>
      <c r="B75" s="6"/>
      <c r="C75" s="7"/>
      <c r="D75" s="45" t="s">
        <v>618</v>
      </c>
      <c r="E75" s="45"/>
      <c r="F75" s="47">
        <f>SUBTOTAL(9,F74:F74)</f>
        <v>7639230.96</v>
      </c>
      <c r="G75" s="78">
        <f>SUBTOTAL(9,G74:G74)</f>
        <v>7639230.96</v>
      </c>
      <c r="H75" s="48">
        <f>SUBTOTAL(9,H74:H74)</f>
        <v>0</v>
      </c>
      <c r="I75" s="19"/>
      <c r="J75" s="49"/>
    </row>
    <row r="76" spans="1:10" ht="54.95" customHeight="1" x14ac:dyDescent="0.25">
      <c r="A76" s="38">
        <v>43</v>
      </c>
      <c r="B76" s="6" t="s">
        <v>571</v>
      </c>
      <c r="C76" s="7">
        <v>46020</v>
      </c>
      <c r="D76" s="18" t="s">
        <v>572</v>
      </c>
      <c r="E76" s="18" t="s">
        <v>573</v>
      </c>
      <c r="F76" s="22">
        <v>112250409.31999999</v>
      </c>
      <c r="G76" s="29">
        <f>+F76</f>
        <v>112250409.31999999</v>
      </c>
      <c r="H76" s="23">
        <f t="shared" si="0"/>
        <v>0</v>
      </c>
      <c r="I76" s="6" t="s">
        <v>92</v>
      </c>
      <c r="J76" s="37" t="s">
        <v>588</v>
      </c>
    </row>
    <row r="77" spans="1:10" ht="39.950000000000003" customHeight="1" x14ac:dyDescent="0.25">
      <c r="A77" s="38"/>
      <c r="B77" s="6"/>
      <c r="C77" s="7"/>
      <c r="D77" s="45" t="s">
        <v>619</v>
      </c>
      <c r="E77" s="45"/>
      <c r="F77" s="47">
        <f>SUBTOTAL(9,F76:F76)</f>
        <v>112250409.31999999</v>
      </c>
      <c r="G77" s="78">
        <f>SUBTOTAL(9,G76:G76)</f>
        <v>112250409.31999999</v>
      </c>
      <c r="H77" s="48">
        <f>SUBTOTAL(9,H76:H76)</f>
        <v>0</v>
      </c>
      <c r="I77" s="19"/>
      <c r="J77" s="49"/>
    </row>
    <row r="78" spans="1:10" ht="54.95" customHeight="1" x14ac:dyDescent="0.25">
      <c r="A78" s="36">
        <v>44</v>
      </c>
      <c r="B78" s="6" t="s">
        <v>408</v>
      </c>
      <c r="C78" s="7">
        <v>45992</v>
      </c>
      <c r="D78" s="18" t="s">
        <v>578</v>
      </c>
      <c r="E78" s="18" t="s">
        <v>432</v>
      </c>
      <c r="F78" s="22">
        <v>3196392.9</v>
      </c>
      <c r="G78" s="29">
        <f>+F78</f>
        <v>3196392.9</v>
      </c>
      <c r="H78" s="23">
        <f t="shared" si="0"/>
        <v>0</v>
      </c>
      <c r="I78" s="6" t="s">
        <v>92</v>
      </c>
      <c r="J78" s="37" t="s">
        <v>588</v>
      </c>
    </row>
    <row r="79" spans="1:10" ht="39.950000000000003" customHeight="1" x14ac:dyDescent="0.25">
      <c r="A79" s="36"/>
      <c r="B79" s="6"/>
      <c r="C79" s="7"/>
      <c r="D79" s="45" t="s">
        <v>620</v>
      </c>
      <c r="E79" s="45"/>
      <c r="F79" s="47">
        <f>SUBTOTAL(9,F78:F78)</f>
        <v>3196392.9</v>
      </c>
      <c r="G79" s="78">
        <f>SUBTOTAL(9,G78:G78)</f>
        <v>3196392.9</v>
      </c>
      <c r="H79" s="48">
        <f>SUBTOTAL(9,H78:H78)</f>
        <v>0</v>
      </c>
      <c r="I79" s="19"/>
      <c r="J79" s="49"/>
    </row>
    <row r="80" spans="1:10" ht="54.95" customHeight="1" x14ac:dyDescent="0.25">
      <c r="A80" s="38">
        <v>45</v>
      </c>
      <c r="B80" s="6" t="s">
        <v>428</v>
      </c>
      <c r="C80" s="7">
        <v>46001</v>
      </c>
      <c r="D80" s="18" t="s">
        <v>429</v>
      </c>
      <c r="E80" s="18" t="s">
        <v>421</v>
      </c>
      <c r="F80" s="22">
        <v>41054043.780000001</v>
      </c>
      <c r="G80" s="29">
        <f>+F80</f>
        <v>41054043.780000001</v>
      </c>
      <c r="H80" s="23">
        <f t="shared" si="0"/>
        <v>0</v>
      </c>
      <c r="I80" s="6" t="s">
        <v>92</v>
      </c>
      <c r="J80" s="37" t="s">
        <v>588</v>
      </c>
    </row>
    <row r="81" spans="1:10" ht="39.950000000000003" customHeight="1" x14ac:dyDescent="0.25">
      <c r="A81" s="38"/>
      <c r="B81" s="6"/>
      <c r="C81" s="7"/>
      <c r="D81" s="45" t="s">
        <v>621</v>
      </c>
      <c r="E81" s="45"/>
      <c r="F81" s="47">
        <f>SUBTOTAL(9,F80:F80)</f>
        <v>41054043.780000001</v>
      </c>
      <c r="G81" s="78">
        <f>SUBTOTAL(9,G80:G80)</f>
        <v>41054043.780000001</v>
      </c>
      <c r="H81" s="48">
        <f>SUBTOTAL(9,H80:H80)</f>
        <v>0</v>
      </c>
      <c r="I81" s="19"/>
      <c r="J81" s="49"/>
    </row>
    <row r="82" spans="1:10" ht="54.95" customHeight="1" x14ac:dyDescent="0.25">
      <c r="A82" s="36">
        <v>46</v>
      </c>
      <c r="B82" s="6" t="s">
        <v>126</v>
      </c>
      <c r="C82" s="7">
        <v>45993</v>
      </c>
      <c r="D82" s="18" t="s">
        <v>409</v>
      </c>
      <c r="E82" s="18" t="s">
        <v>418</v>
      </c>
      <c r="F82" s="22">
        <v>3948242.37</v>
      </c>
      <c r="G82" s="29">
        <f>+F82</f>
        <v>3948242.37</v>
      </c>
      <c r="H82" s="23">
        <f t="shared" si="0"/>
        <v>0</v>
      </c>
      <c r="I82" s="6" t="s">
        <v>92</v>
      </c>
      <c r="J82" s="37" t="s">
        <v>588</v>
      </c>
    </row>
    <row r="83" spans="1:10" ht="39.950000000000003" customHeight="1" x14ac:dyDescent="0.25">
      <c r="A83" s="36"/>
      <c r="B83" s="6"/>
      <c r="C83" s="7"/>
      <c r="D83" s="45" t="s">
        <v>622</v>
      </c>
      <c r="E83" s="45"/>
      <c r="F83" s="47">
        <f>SUBTOTAL(9,F82:F82)</f>
        <v>3948242.37</v>
      </c>
      <c r="G83" s="78">
        <f>SUBTOTAL(9,G82:G82)</f>
        <v>3948242.37</v>
      </c>
      <c r="H83" s="48">
        <f>SUBTOTAL(9,H82:H82)</f>
        <v>0</v>
      </c>
      <c r="I83" s="19"/>
      <c r="J83" s="49"/>
    </row>
    <row r="84" spans="1:10" ht="54.95" customHeight="1" x14ac:dyDescent="0.25">
      <c r="A84" s="38">
        <v>47</v>
      </c>
      <c r="B84" s="6" t="s">
        <v>419</v>
      </c>
      <c r="C84" s="7">
        <v>46000</v>
      </c>
      <c r="D84" s="18" t="s">
        <v>420</v>
      </c>
      <c r="E84" s="18" t="s">
        <v>421</v>
      </c>
      <c r="F84" s="22">
        <v>43455509.373999998</v>
      </c>
      <c r="G84" s="29">
        <f>+F84</f>
        <v>43455509.373999998</v>
      </c>
      <c r="H84" s="23">
        <f t="shared" si="0"/>
        <v>0</v>
      </c>
      <c r="I84" s="6" t="s">
        <v>92</v>
      </c>
      <c r="J84" s="37" t="s">
        <v>588</v>
      </c>
    </row>
    <row r="85" spans="1:10" ht="39.950000000000003" customHeight="1" x14ac:dyDescent="0.25">
      <c r="A85" s="38"/>
      <c r="B85" s="6"/>
      <c r="C85" s="7"/>
      <c r="D85" s="45" t="s">
        <v>623</v>
      </c>
      <c r="E85" s="45"/>
      <c r="F85" s="47">
        <f>SUBTOTAL(9,F84:F84)</f>
        <v>43455509.373999998</v>
      </c>
      <c r="G85" s="78">
        <f>SUBTOTAL(9,G84:G84)</f>
        <v>43455509.373999998</v>
      </c>
      <c r="H85" s="48">
        <f>SUBTOTAL(9,H84:H84)</f>
        <v>0</v>
      </c>
      <c r="I85" s="19"/>
      <c r="J85" s="49"/>
    </row>
    <row r="86" spans="1:10" ht="54.95" customHeight="1" x14ac:dyDescent="0.25">
      <c r="A86" s="36">
        <v>48</v>
      </c>
      <c r="B86" s="6" t="s">
        <v>532</v>
      </c>
      <c r="C86" s="7">
        <v>45992</v>
      </c>
      <c r="D86" s="18" t="s">
        <v>533</v>
      </c>
      <c r="E86" s="18" t="s">
        <v>534</v>
      </c>
      <c r="F86" s="22">
        <v>10473297.08</v>
      </c>
      <c r="G86" s="29">
        <f>+F86</f>
        <v>10473297.08</v>
      </c>
      <c r="H86" s="23">
        <f t="shared" si="0"/>
        <v>0</v>
      </c>
      <c r="I86" s="6" t="s">
        <v>92</v>
      </c>
      <c r="J86" s="37" t="s">
        <v>588</v>
      </c>
    </row>
    <row r="87" spans="1:10" ht="39.950000000000003" customHeight="1" x14ac:dyDescent="0.25">
      <c r="A87" s="36"/>
      <c r="B87" s="6"/>
      <c r="C87" s="7"/>
      <c r="D87" s="45" t="s">
        <v>624</v>
      </c>
      <c r="E87" s="45"/>
      <c r="F87" s="47">
        <f>SUBTOTAL(9,F86:F86)</f>
        <v>10473297.08</v>
      </c>
      <c r="G87" s="78">
        <f>SUBTOTAL(9,G86:G86)</f>
        <v>10473297.08</v>
      </c>
      <c r="H87" s="48">
        <f>SUBTOTAL(9,H86:H86)</f>
        <v>0</v>
      </c>
      <c r="I87" s="19"/>
      <c r="J87" s="49"/>
    </row>
    <row r="88" spans="1:10" ht="54.95" customHeight="1" x14ac:dyDescent="0.25">
      <c r="A88" s="38">
        <v>49</v>
      </c>
      <c r="B88" s="6" t="s">
        <v>501</v>
      </c>
      <c r="C88" s="7">
        <v>45985</v>
      </c>
      <c r="D88" s="18" t="s">
        <v>502</v>
      </c>
      <c r="E88" s="18" t="s">
        <v>503</v>
      </c>
      <c r="F88" s="22">
        <v>23452002.079999998</v>
      </c>
      <c r="G88" s="29">
        <f>+F88</f>
        <v>23452002.079999998</v>
      </c>
      <c r="H88" s="23">
        <f t="shared" si="0"/>
        <v>0</v>
      </c>
      <c r="I88" s="6" t="s">
        <v>92</v>
      </c>
      <c r="J88" s="37" t="s">
        <v>588</v>
      </c>
    </row>
    <row r="89" spans="1:10" ht="39.950000000000003" customHeight="1" x14ac:dyDescent="0.25">
      <c r="A89" s="38"/>
      <c r="B89" s="6"/>
      <c r="C89" s="7"/>
      <c r="D89" s="45" t="s">
        <v>625</v>
      </c>
      <c r="E89" s="45"/>
      <c r="F89" s="47">
        <f>SUBTOTAL(9,F88:F88)</f>
        <v>23452002.079999998</v>
      </c>
      <c r="G89" s="78">
        <f>SUBTOTAL(9,G88:G88)</f>
        <v>23452002.079999998</v>
      </c>
      <c r="H89" s="48">
        <f>SUBTOTAL(9,H88:H88)</f>
        <v>0</v>
      </c>
      <c r="I89" s="19"/>
      <c r="J89" s="49"/>
    </row>
    <row r="90" spans="1:10" ht="54.95" customHeight="1" x14ac:dyDescent="0.25">
      <c r="A90" s="36">
        <v>50</v>
      </c>
      <c r="B90" s="6" t="s">
        <v>558</v>
      </c>
      <c r="C90" s="7">
        <v>45940</v>
      </c>
      <c r="D90" s="18" t="s">
        <v>481</v>
      </c>
      <c r="E90" s="18" t="s">
        <v>559</v>
      </c>
      <c r="F90" s="22">
        <v>698560</v>
      </c>
      <c r="G90" s="30">
        <f>+F90</f>
        <v>698560</v>
      </c>
      <c r="H90" s="23">
        <f t="shared" si="0"/>
        <v>0</v>
      </c>
      <c r="I90" s="6" t="s">
        <v>92</v>
      </c>
      <c r="J90" s="37" t="s">
        <v>588</v>
      </c>
    </row>
    <row r="91" spans="1:10" ht="39.950000000000003" customHeight="1" x14ac:dyDescent="0.25">
      <c r="A91" s="36"/>
      <c r="B91" s="6"/>
      <c r="C91" s="7"/>
      <c r="D91" s="45" t="s">
        <v>626</v>
      </c>
      <c r="E91" s="45"/>
      <c r="F91" s="47">
        <f>SUBTOTAL(9,F90:F90)</f>
        <v>698560</v>
      </c>
      <c r="G91" s="80">
        <f>SUBTOTAL(9,G90:G90)</f>
        <v>698560</v>
      </c>
      <c r="H91" s="48">
        <f>SUBTOTAL(9,H90:H90)</f>
        <v>0</v>
      </c>
      <c r="I91" s="19"/>
      <c r="J91" s="49"/>
    </row>
    <row r="92" spans="1:10" ht="54.95" customHeight="1" x14ac:dyDescent="0.25">
      <c r="A92" s="38">
        <v>51</v>
      </c>
      <c r="B92" s="6" t="s">
        <v>135</v>
      </c>
      <c r="C92" s="7">
        <v>45995</v>
      </c>
      <c r="D92" s="18" t="s">
        <v>446</v>
      </c>
      <c r="E92" s="18" t="s">
        <v>447</v>
      </c>
      <c r="F92" s="22">
        <v>106200</v>
      </c>
      <c r="G92" s="29">
        <f>+F92</f>
        <v>106200</v>
      </c>
      <c r="H92" s="23">
        <f t="shared" si="0"/>
        <v>0</v>
      </c>
      <c r="I92" s="6" t="s">
        <v>92</v>
      </c>
      <c r="J92" s="37" t="s">
        <v>588</v>
      </c>
    </row>
    <row r="93" spans="1:10" ht="39.950000000000003" customHeight="1" x14ac:dyDescent="0.25">
      <c r="A93" s="38"/>
      <c r="B93" s="6"/>
      <c r="C93" s="7"/>
      <c r="D93" s="45" t="s">
        <v>627</v>
      </c>
      <c r="E93" s="45"/>
      <c r="F93" s="47">
        <f>SUBTOTAL(9,F92:F92)</f>
        <v>106200</v>
      </c>
      <c r="G93" s="78">
        <f>SUBTOTAL(9,G92:G92)</f>
        <v>106200</v>
      </c>
      <c r="H93" s="48">
        <f>SUBTOTAL(9,H92:H92)</f>
        <v>0</v>
      </c>
      <c r="I93" s="19"/>
      <c r="J93" s="49"/>
    </row>
    <row r="94" spans="1:10" ht="54.95" customHeight="1" x14ac:dyDescent="0.25">
      <c r="A94" s="36">
        <v>52</v>
      </c>
      <c r="B94" s="6" t="s">
        <v>464</v>
      </c>
      <c r="C94" s="7">
        <v>45873</v>
      </c>
      <c r="D94" s="18" t="s">
        <v>579</v>
      </c>
      <c r="E94" s="18" t="s">
        <v>465</v>
      </c>
      <c r="F94" s="22">
        <v>459277.36</v>
      </c>
      <c r="G94" s="29">
        <f>+F94</f>
        <v>459277.36</v>
      </c>
      <c r="H94" s="23">
        <f t="shared" si="0"/>
        <v>0</v>
      </c>
      <c r="I94" s="6" t="s">
        <v>92</v>
      </c>
      <c r="J94" s="37" t="s">
        <v>588</v>
      </c>
    </row>
    <row r="95" spans="1:10" ht="39.950000000000003" customHeight="1" x14ac:dyDescent="0.25">
      <c r="A95" s="36"/>
      <c r="B95" s="6"/>
      <c r="C95" s="7"/>
      <c r="D95" s="45" t="s">
        <v>628</v>
      </c>
      <c r="E95" s="45"/>
      <c r="F95" s="47">
        <f>SUBTOTAL(9,F94:F94)</f>
        <v>459277.36</v>
      </c>
      <c r="G95" s="78">
        <f>SUBTOTAL(9,G94:G94)</f>
        <v>459277.36</v>
      </c>
      <c r="H95" s="48">
        <f>SUBTOTAL(9,H94:H94)</f>
        <v>0</v>
      </c>
      <c r="I95" s="19"/>
      <c r="J95" s="49"/>
    </row>
    <row r="96" spans="1:10" ht="54.95" customHeight="1" x14ac:dyDescent="0.25">
      <c r="A96" s="38">
        <v>53</v>
      </c>
      <c r="B96" s="6" t="s">
        <v>512</v>
      </c>
      <c r="C96" s="7">
        <v>45992</v>
      </c>
      <c r="D96" s="18" t="s">
        <v>513</v>
      </c>
      <c r="E96" s="18" t="s">
        <v>514</v>
      </c>
      <c r="F96" s="22">
        <v>6978600.29</v>
      </c>
      <c r="G96" s="29">
        <f>+F96</f>
        <v>6978600.29</v>
      </c>
      <c r="H96" s="23">
        <f t="shared" si="0"/>
        <v>0</v>
      </c>
      <c r="I96" s="6" t="s">
        <v>92</v>
      </c>
      <c r="J96" s="37" t="s">
        <v>588</v>
      </c>
    </row>
    <row r="97" spans="1:10" ht="39.950000000000003" customHeight="1" x14ac:dyDescent="0.25">
      <c r="A97" s="38"/>
      <c r="B97" s="6"/>
      <c r="C97" s="7"/>
      <c r="D97" s="45" t="s">
        <v>629</v>
      </c>
      <c r="E97" s="45"/>
      <c r="F97" s="47">
        <f>SUBTOTAL(9,F96:F96)</f>
        <v>6978600.29</v>
      </c>
      <c r="G97" s="78">
        <f>SUBTOTAL(9,G96:G96)</f>
        <v>6978600.29</v>
      </c>
      <c r="H97" s="48">
        <f>SUBTOTAL(9,H96:H96)</f>
        <v>0</v>
      </c>
      <c r="I97" s="19"/>
      <c r="J97" s="49"/>
    </row>
    <row r="98" spans="1:10" ht="54.95" customHeight="1" x14ac:dyDescent="0.25">
      <c r="A98" s="36">
        <v>54</v>
      </c>
      <c r="B98" s="18" t="s">
        <v>44</v>
      </c>
      <c r="C98" s="20">
        <v>45832</v>
      </c>
      <c r="D98" s="18" t="s">
        <v>45</v>
      </c>
      <c r="E98" s="18" t="s">
        <v>46</v>
      </c>
      <c r="F98" s="25">
        <v>206850</v>
      </c>
      <c r="G98" s="33">
        <f>+F98</f>
        <v>206850</v>
      </c>
      <c r="H98" s="23">
        <f t="shared" si="0"/>
        <v>0</v>
      </c>
      <c r="I98" s="6" t="s">
        <v>92</v>
      </c>
      <c r="J98" s="37" t="s">
        <v>588</v>
      </c>
    </row>
    <row r="99" spans="1:10" ht="39.950000000000003" customHeight="1" x14ac:dyDescent="0.25">
      <c r="A99" s="36"/>
      <c r="B99" s="18"/>
      <c r="C99" s="20"/>
      <c r="D99" s="45" t="s">
        <v>630</v>
      </c>
      <c r="E99" s="45"/>
      <c r="F99" s="52">
        <f>SUBTOTAL(9,F98:F98)</f>
        <v>206850</v>
      </c>
      <c r="G99" s="82">
        <f>SUBTOTAL(9,G98:G98)</f>
        <v>206850</v>
      </c>
      <c r="H99" s="48">
        <f>SUBTOTAL(9,H98:H98)</f>
        <v>0</v>
      </c>
      <c r="I99" s="19"/>
      <c r="J99" s="49"/>
    </row>
    <row r="100" spans="1:10" ht="54.95" customHeight="1" x14ac:dyDescent="0.25">
      <c r="A100" s="38">
        <v>55</v>
      </c>
      <c r="B100" s="6" t="s">
        <v>491</v>
      </c>
      <c r="C100" s="7">
        <v>46007</v>
      </c>
      <c r="D100" s="7" t="s">
        <v>492</v>
      </c>
      <c r="E100" s="18" t="s">
        <v>493</v>
      </c>
      <c r="F100" s="22">
        <v>1113480.1000000001</v>
      </c>
      <c r="G100" s="30">
        <f>+F100</f>
        <v>1113480.1000000001</v>
      </c>
      <c r="H100" s="23">
        <f t="shared" si="0"/>
        <v>0</v>
      </c>
      <c r="I100" s="6" t="s">
        <v>92</v>
      </c>
      <c r="J100" s="37" t="s">
        <v>588</v>
      </c>
    </row>
    <row r="101" spans="1:10" ht="39.950000000000003" customHeight="1" x14ac:dyDescent="0.25">
      <c r="A101" s="38"/>
      <c r="B101" s="6"/>
      <c r="C101" s="7"/>
      <c r="D101" s="46" t="s">
        <v>631</v>
      </c>
      <c r="E101" s="45"/>
      <c r="F101" s="47">
        <f>SUBTOTAL(9,F100:F100)</f>
        <v>1113480.1000000001</v>
      </c>
      <c r="G101" s="80">
        <f>SUBTOTAL(9,G100:G100)</f>
        <v>1113480.1000000001</v>
      </c>
      <c r="H101" s="48">
        <f>SUBTOTAL(9,H100:H100)</f>
        <v>0</v>
      </c>
      <c r="I101" s="19"/>
      <c r="J101" s="49"/>
    </row>
    <row r="102" spans="1:10" ht="54.95" customHeight="1" x14ac:dyDescent="0.25">
      <c r="A102" s="36">
        <v>56</v>
      </c>
      <c r="B102" s="6" t="s">
        <v>561</v>
      </c>
      <c r="C102" s="7">
        <v>46010</v>
      </c>
      <c r="D102" s="18" t="s">
        <v>563</v>
      </c>
      <c r="E102" s="18" t="s">
        <v>562</v>
      </c>
      <c r="F102" s="22">
        <v>3133110.71</v>
      </c>
      <c r="G102" s="29">
        <f>+F102</f>
        <v>3133110.71</v>
      </c>
      <c r="H102" s="23">
        <f t="shared" si="0"/>
        <v>0</v>
      </c>
      <c r="I102" s="6" t="s">
        <v>92</v>
      </c>
      <c r="J102" s="37" t="s">
        <v>588</v>
      </c>
    </row>
    <row r="103" spans="1:10" ht="39.950000000000003" customHeight="1" x14ac:dyDescent="0.25">
      <c r="A103" s="36"/>
      <c r="B103" s="6"/>
      <c r="C103" s="7"/>
      <c r="D103" s="45" t="s">
        <v>632</v>
      </c>
      <c r="E103" s="45"/>
      <c r="F103" s="47">
        <f>SUBTOTAL(9,F102:F102)</f>
        <v>3133110.71</v>
      </c>
      <c r="G103" s="78">
        <f>SUBTOTAL(9,G102:G102)</f>
        <v>3133110.71</v>
      </c>
      <c r="H103" s="48">
        <f>SUBTOTAL(9,H102:H102)</f>
        <v>0</v>
      </c>
      <c r="I103" s="19"/>
      <c r="J103" s="49"/>
    </row>
    <row r="104" spans="1:10" ht="54.95" customHeight="1" x14ac:dyDescent="0.25">
      <c r="A104" s="38">
        <v>57</v>
      </c>
      <c r="B104" s="6" t="s">
        <v>176</v>
      </c>
      <c r="C104" s="7">
        <v>45966</v>
      </c>
      <c r="D104" s="18" t="s">
        <v>177</v>
      </c>
      <c r="E104" s="18" t="s">
        <v>178</v>
      </c>
      <c r="F104" s="22">
        <v>1474260.14</v>
      </c>
      <c r="G104" s="29">
        <f>+F104</f>
        <v>1474260.14</v>
      </c>
      <c r="H104" s="23">
        <f t="shared" si="0"/>
        <v>0</v>
      </c>
      <c r="I104" s="6" t="s">
        <v>92</v>
      </c>
      <c r="J104" s="37" t="s">
        <v>588</v>
      </c>
    </row>
    <row r="105" spans="1:10" ht="54.95" customHeight="1" x14ac:dyDescent="0.25">
      <c r="A105" s="36">
        <v>58</v>
      </c>
      <c r="B105" s="6" t="s">
        <v>264</v>
      </c>
      <c r="C105" s="7">
        <v>45975</v>
      </c>
      <c r="D105" s="18" t="s">
        <v>177</v>
      </c>
      <c r="E105" s="18" t="s">
        <v>463</v>
      </c>
      <c r="F105" s="22">
        <v>2546535.29</v>
      </c>
      <c r="G105" s="29">
        <f>+F105</f>
        <v>2546535.29</v>
      </c>
      <c r="H105" s="23">
        <f t="shared" si="0"/>
        <v>0</v>
      </c>
      <c r="I105" s="6" t="s">
        <v>92</v>
      </c>
      <c r="J105" s="37" t="s">
        <v>588</v>
      </c>
    </row>
    <row r="106" spans="1:10" ht="39.950000000000003" customHeight="1" x14ac:dyDescent="0.25">
      <c r="A106" s="36"/>
      <c r="B106" s="6"/>
      <c r="C106" s="7"/>
      <c r="D106" s="45" t="s">
        <v>633</v>
      </c>
      <c r="E106" s="45"/>
      <c r="F106" s="47">
        <f>SUBTOTAL(9,F104:F105)</f>
        <v>4020795.4299999997</v>
      </c>
      <c r="G106" s="78">
        <f>SUBTOTAL(9,G104:G105)</f>
        <v>4020795.4299999997</v>
      </c>
      <c r="H106" s="48">
        <f>SUBTOTAL(9,H104:H105)</f>
        <v>0</v>
      </c>
      <c r="I106" s="19"/>
      <c r="J106" s="49"/>
    </row>
    <row r="107" spans="1:10" ht="54.95" customHeight="1" x14ac:dyDescent="0.25">
      <c r="A107" s="38">
        <v>59</v>
      </c>
      <c r="B107" s="6" t="s">
        <v>391</v>
      </c>
      <c r="C107" s="7">
        <v>45975</v>
      </c>
      <c r="D107" s="18" t="s">
        <v>390</v>
      </c>
      <c r="E107" s="18" t="s">
        <v>389</v>
      </c>
      <c r="F107" s="22">
        <v>1000000</v>
      </c>
      <c r="G107" s="29">
        <f>+F107</f>
        <v>1000000</v>
      </c>
      <c r="H107" s="23">
        <f t="shared" si="0"/>
        <v>0</v>
      </c>
      <c r="I107" s="6" t="s">
        <v>92</v>
      </c>
      <c r="J107" s="37" t="s">
        <v>588</v>
      </c>
    </row>
    <row r="108" spans="1:10" ht="39.950000000000003" customHeight="1" x14ac:dyDescent="0.25">
      <c r="A108" s="38"/>
      <c r="B108" s="6"/>
      <c r="C108" s="7"/>
      <c r="D108" s="45" t="s">
        <v>634</v>
      </c>
      <c r="E108" s="45"/>
      <c r="F108" s="47">
        <f>SUBTOTAL(9,F107:F107)</f>
        <v>1000000</v>
      </c>
      <c r="G108" s="78">
        <f>SUBTOTAL(9,G107:G107)</f>
        <v>1000000</v>
      </c>
      <c r="H108" s="48">
        <f>SUBTOTAL(9,H107:H107)</f>
        <v>0</v>
      </c>
      <c r="I108" s="19"/>
      <c r="J108" s="49"/>
    </row>
    <row r="109" spans="1:10" ht="54.95" customHeight="1" x14ac:dyDescent="0.25">
      <c r="A109" s="36">
        <v>60</v>
      </c>
      <c r="B109" s="16" t="s">
        <v>49</v>
      </c>
      <c r="C109" s="20">
        <v>45887</v>
      </c>
      <c r="D109" s="18" t="s">
        <v>50</v>
      </c>
      <c r="E109" s="16" t="s">
        <v>51</v>
      </c>
      <c r="F109" s="23">
        <v>53862.52</v>
      </c>
      <c r="G109" s="31">
        <f t="shared" ref="G109:G136" si="3">+F109</f>
        <v>53862.52</v>
      </c>
      <c r="H109" s="23">
        <f t="shared" si="0"/>
        <v>0</v>
      </c>
      <c r="I109" s="6" t="s">
        <v>92</v>
      </c>
      <c r="J109" s="37" t="s">
        <v>588</v>
      </c>
    </row>
    <row r="110" spans="1:10" ht="54.95" customHeight="1" x14ac:dyDescent="0.25">
      <c r="A110" s="38">
        <v>61</v>
      </c>
      <c r="B110" s="16" t="s">
        <v>52</v>
      </c>
      <c r="C110" s="20">
        <v>45887</v>
      </c>
      <c r="D110" s="18" t="s">
        <v>50</v>
      </c>
      <c r="E110" s="16" t="s">
        <v>51</v>
      </c>
      <c r="F110" s="23">
        <v>53862.52</v>
      </c>
      <c r="G110" s="31">
        <f t="shared" si="3"/>
        <v>53862.52</v>
      </c>
      <c r="H110" s="23">
        <f t="shared" si="0"/>
        <v>0</v>
      </c>
      <c r="I110" s="6" t="s">
        <v>92</v>
      </c>
      <c r="J110" s="37" t="s">
        <v>588</v>
      </c>
    </row>
    <row r="111" spans="1:10" ht="54.95" customHeight="1" x14ac:dyDescent="0.25">
      <c r="A111" s="36">
        <v>62</v>
      </c>
      <c r="B111" s="16" t="s">
        <v>53</v>
      </c>
      <c r="C111" s="20">
        <v>45910</v>
      </c>
      <c r="D111" s="18" t="s">
        <v>50</v>
      </c>
      <c r="E111" s="16" t="s">
        <v>51</v>
      </c>
      <c r="F111" s="23">
        <v>80297.820000000007</v>
      </c>
      <c r="G111" s="31">
        <f t="shared" si="3"/>
        <v>80297.820000000007</v>
      </c>
      <c r="H111" s="23">
        <f t="shared" si="0"/>
        <v>0</v>
      </c>
      <c r="I111" s="6" t="s">
        <v>92</v>
      </c>
      <c r="J111" s="37" t="s">
        <v>588</v>
      </c>
    </row>
    <row r="112" spans="1:10" ht="54.95" customHeight="1" x14ac:dyDescent="0.25">
      <c r="A112" s="38">
        <v>63</v>
      </c>
      <c r="B112" s="16" t="s">
        <v>54</v>
      </c>
      <c r="C112" s="20">
        <v>45910</v>
      </c>
      <c r="D112" s="18" t="s">
        <v>50</v>
      </c>
      <c r="E112" s="16" t="s">
        <v>51</v>
      </c>
      <c r="F112" s="23">
        <v>12567.92</v>
      </c>
      <c r="G112" s="31">
        <f t="shared" si="3"/>
        <v>12567.92</v>
      </c>
      <c r="H112" s="23">
        <f t="shared" si="0"/>
        <v>0</v>
      </c>
      <c r="I112" s="6" t="s">
        <v>92</v>
      </c>
      <c r="J112" s="37" t="s">
        <v>588</v>
      </c>
    </row>
    <row r="113" spans="1:10" ht="54.95" customHeight="1" x14ac:dyDescent="0.25">
      <c r="A113" s="36">
        <v>64</v>
      </c>
      <c r="B113" s="16" t="s">
        <v>55</v>
      </c>
      <c r="C113" s="20">
        <v>45912</v>
      </c>
      <c r="D113" s="18" t="s">
        <v>50</v>
      </c>
      <c r="E113" s="16" t="s">
        <v>51</v>
      </c>
      <c r="F113" s="23">
        <v>161037.43</v>
      </c>
      <c r="G113" s="31">
        <f t="shared" si="3"/>
        <v>161037.43</v>
      </c>
      <c r="H113" s="23">
        <f t="shared" si="0"/>
        <v>0</v>
      </c>
      <c r="I113" s="6" t="s">
        <v>92</v>
      </c>
      <c r="J113" s="37" t="s">
        <v>588</v>
      </c>
    </row>
    <row r="114" spans="1:10" ht="54.95" customHeight="1" x14ac:dyDescent="0.25">
      <c r="A114" s="38">
        <v>65</v>
      </c>
      <c r="B114" s="16" t="s">
        <v>56</v>
      </c>
      <c r="C114" s="20">
        <v>45912</v>
      </c>
      <c r="D114" s="18" t="s">
        <v>50</v>
      </c>
      <c r="E114" s="16" t="s">
        <v>51</v>
      </c>
      <c r="F114" s="23">
        <v>161037.43</v>
      </c>
      <c r="G114" s="31">
        <f t="shared" si="3"/>
        <v>161037.43</v>
      </c>
      <c r="H114" s="23">
        <f t="shared" si="0"/>
        <v>0</v>
      </c>
      <c r="I114" s="6" t="s">
        <v>92</v>
      </c>
      <c r="J114" s="37" t="s">
        <v>588</v>
      </c>
    </row>
    <row r="115" spans="1:10" ht="54.95" customHeight="1" x14ac:dyDescent="0.25">
      <c r="A115" s="36">
        <v>66</v>
      </c>
      <c r="B115" s="16" t="s">
        <v>57</v>
      </c>
      <c r="C115" s="20">
        <v>45912</v>
      </c>
      <c r="D115" s="18" t="s">
        <v>50</v>
      </c>
      <c r="E115" s="16" t="s">
        <v>51</v>
      </c>
      <c r="F115" s="23">
        <v>53862.52</v>
      </c>
      <c r="G115" s="31">
        <f t="shared" si="3"/>
        <v>53862.52</v>
      </c>
      <c r="H115" s="23">
        <f t="shared" ref="H115:H208" si="4">+F115-G115</f>
        <v>0</v>
      </c>
      <c r="I115" s="6" t="s">
        <v>92</v>
      </c>
      <c r="J115" s="37" t="s">
        <v>588</v>
      </c>
    </row>
    <row r="116" spans="1:10" ht="54.95" customHeight="1" x14ac:dyDescent="0.25">
      <c r="A116" s="38">
        <v>67</v>
      </c>
      <c r="B116" s="16" t="s">
        <v>58</v>
      </c>
      <c r="C116" s="20">
        <v>45912</v>
      </c>
      <c r="D116" s="18" t="s">
        <v>50</v>
      </c>
      <c r="E116" s="16" t="s">
        <v>51</v>
      </c>
      <c r="F116" s="23">
        <v>53862.52</v>
      </c>
      <c r="G116" s="31">
        <f t="shared" si="3"/>
        <v>53862.52</v>
      </c>
      <c r="H116" s="23">
        <f t="shared" si="4"/>
        <v>0</v>
      </c>
      <c r="I116" s="6" t="s">
        <v>92</v>
      </c>
      <c r="J116" s="37" t="s">
        <v>588</v>
      </c>
    </row>
    <row r="117" spans="1:10" ht="54.95" customHeight="1" x14ac:dyDescent="0.25">
      <c r="A117" s="36">
        <v>68</v>
      </c>
      <c r="B117" s="16" t="s">
        <v>59</v>
      </c>
      <c r="C117" s="20">
        <v>45912</v>
      </c>
      <c r="D117" s="18" t="s">
        <v>50</v>
      </c>
      <c r="E117" s="16" t="s">
        <v>51</v>
      </c>
      <c r="F117" s="23">
        <v>53862.52</v>
      </c>
      <c r="G117" s="31">
        <f t="shared" si="3"/>
        <v>53862.52</v>
      </c>
      <c r="H117" s="23">
        <f t="shared" si="4"/>
        <v>0</v>
      </c>
      <c r="I117" s="6" t="s">
        <v>92</v>
      </c>
      <c r="J117" s="37" t="s">
        <v>588</v>
      </c>
    </row>
    <row r="118" spans="1:10" ht="54.95" customHeight="1" x14ac:dyDescent="0.25">
      <c r="A118" s="38">
        <v>69</v>
      </c>
      <c r="B118" s="16" t="s">
        <v>252</v>
      </c>
      <c r="C118" s="20">
        <v>45912</v>
      </c>
      <c r="D118" s="18" t="s">
        <v>50</v>
      </c>
      <c r="E118" s="16" t="s">
        <v>51</v>
      </c>
      <c r="F118" s="23">
        <v>53862.52</v>
      </c>
      <c r="G118" s="31">
        <f t="shared" si="3"/>
        <v>53862.52</v>
      </c>
      <c r="H118" s="23">
        <f t="shared" si="4"/>
        <v>0</v>
      </c>
      <c r="I118" s="6" t="s">
        <v>92</v>
      </c>
      <c r="J118" s="37" t="s">
        <v>588</v>
      </c>
    </row>
    <row r="119" spans="1:10" ht="54.95" customHeight="1" x14ac:dyDescent="0.25">
      <c r="A119" s="36">
        <v>70</v>
      </c>
      <c r="B119" s="16" t="s">
        <v>253</v>
      </c>
      <c r="C119" s="20">
        <v>45912</v>
      </c>
      <c r="D119" s="18" t="s">
        <v>50</v>
      </c>
      <c r="E119" s="16" t="s">
        <v>51</v>
      </c>
      <c r="F119" s="23">
        <v>53862.52</v>
      </c>
      <c r="G119" s="31">
        <f t="shared" si="3"/>
        <v>53862.52</v>
      </c>
      <c r="H119" s="23">
        <f t="shared" si="4"/>
        <v>0</v>
      </c>
      <c r="I119" s="6" t="s">
        <v>92</v>
      </c>
      <c r="J119" s="37" t="s">
        <v>588</v>
      </c>
    </row>
    <row r="120" spans="1:10" ht="54.95" customHeight="1" x14ac:dyDescent="0.25">
      <c r="A120" s="38">
        <v>71</v>
      </c>
      <c r="B120" s="16" t="s">
        <v>254</v>
      </c>
      <c r="C120" s="20">
        <v>45912</v>
      </c>
      <c r="D120" s="18" t="s">
        <v>50</v>
      </c>
      <c r="E120" s="16" t="s">
        <v>51</v>
      </c>
      <c r="F120" s="23">
        <v>53862.52</v>
      </c>
      <c r="G120" s="31">
        <f t="shared" si="3"/>
        <v>53862.52</v>
      </c>
      <c r="H120" s="23">
        <f t="shared" si="4"/>
        <v>0</v>
      </c>
      <c r="I120" s="6" t="s">
        <v>92</v>
      </c>
      <c r="J120" s="37" t="s">
        <v>588</v>
      </c>
    </row>
    <row r="121" spans="1:10" ht="54.95" customHeight="1" x14ac:dyDescent="0.25">
      <c r="A121" s="36">
        <v>72</v>
      </c>
      <c r="B121" s="16" t="s">
        <v>255</v>
      </c>
      <c r="C121" s="20">
        <v>45912</v>
      </c>
      <c r="D121" s="18" t="s">
        <v>50</v>
      </c>
      <c r="E121" s="16" t="s">
        <v>51</v>
      </c>
      <c r="F121" s="23">
        <v>53862.52</v>
      </c>
      <c r="G121" s="31">
        <f t="shared" si="3"/>
        <v>53862.52</v>
      </c>
      <c r="H121" s="23">
        <f t="shared" si="4"/>
        <v>0</v>
      </c>
      <c r="I121" s="6" t="s">
        <v>92</v>
      </c>
      <c r="J121" s="37" t="s">
        <v>588</v>
      </c>
    </row>
    <row r="122" spans="1:10" ht="54.95" customHeight="1" x14ac:dyDescent="0.25">
      <c r="A122" s="38">
        <v>73</v>
      </c>
      <c r="B122" s="16" t="s">
        <v>256</v>
      </c>
      <c r="C122" s="20">
        <v>45912</v>
      </c>
      <c r="D122" s="18" t="s">
        <v>50</v>
      </c>
      <c r="E122" s="16" t="s">
        <v>51</v>
      </c>
      <c r="F122" s="23">
        <v>231854.42</v>
      </c>
      <c r="G122" s="31">
        <f t="shared" si="3"/>
        <v>231854.42</v>
      </c>
      <c r="H122" s="23">
        <f t="shared" si="4"/>
        <v>0</v>
      </c>
      <c r="I122" s="6" t="s">
        <v>92</v>
      </c>
      <c r="J122" s="37" t="s">
        <v>588</v>
      </c>
    </row>
    <row r="123" spans="1:10" ht="54.95" customHeight="1" x14ac:dyDescent="0.25">
      <c r="A123" s="36">
        <v>74</v>
      </c>
      <c r="B123" s="16" t="s">
        <v>257</v>
      </c>
      <c r="C123" s="20">
        <v>45912</v>
      </c>
      <c r="D123" s="18" t="s">
        <v>50</v>
      </c>
      <c r="E123" s="16" t="s">
        <v>51</v>
      </c>
      <c r="F123" s="23">
        <v>53862.52</v>
      </c>
      <c r="G123" s="31">
        <f t="shared" si="3"/>
        <v>53862.52</v>
      </c>
      <c r="H123" s="23">
        <f t="shared" si="4"/>
        <v>0</v>
      </c>
      <c r="I123" s="6" t="s">
        <v>92</v>
      </c>
      <c r="J123" s="37" t="s">
        <v>588</v>
      </c>
    </row>
    <row r="124" spans="1:10" ht="54.95" customHeight="1" x14ac:dyDescent="0.25">
      <c r="A124" s="38">
        <v>75</v>
      </c>
      <c r="B124" s="16" t="s">
        <v>258</v>
      </c>
      <c r="C124" s="20">
        <v>45916</v>
      </c>
      <c r="D124" s="18" t="s">
        <v>50</v>
      </c>
      <c r="E124" s="16" t="s">
        <v>51</v>
      </c>
      <c r="F124" s="23">
        <v>7728.48</v>
      </c>
      <c r="G124" s="31">
        <f t="shared" si="3"/>
        <v>7728.48</v>
      </c>
      <c r="H124" s="23">
        <f t="shared" si="4"/>
        <v>0</v>
      </c>
      <c r="I124" s="6" t="s">
        <v>92</v>
      </c>
      <c r="J124" s="37" t="s">
        <v>588</v>
      </c>
    </row>
    <row r="125" spans="1:10" ht="54.95" customHeight="1" x14ac:dyDescent="0.25">
      <c r="A125" s="36">
        <v>76</v>
      </c>
      <c r="B125" s="16" t="s">
        <v>259</v>
      </c>
      <c r="C125" s="20">
        <v>45929</v>
      </c>
      <c r="D125" s="18" t="s">
        <v>50</v>
      </c>
      <c r="E125" s="16" t="s">
        <v>260</v>
      </c>
      <c r="F125" s="23">
        <v>161037.43</v>
      </c>
      <c r="G125" s="31">
        <f t="shared" si="3"/>
        <v>161037.43</v>
      </c>
      <c r="H125" s="23">
        <f t="shared" si="4"/>
        <v>0</v>
      </c>
      <c r="I125" s="6" t="s">
        <v>92</v>
      </c>
      <c r="J125" s="37" t="s">
        <v>588</v>
      </c>
    </row>
    <row r="126" spans="1:10" ht="54.95" customHeight="1" x14ac:dyDescent="0.25">
      <c r="A126" s="38">
        <v>77</v>
      </c>
      <c r="B126" s="18" t="s">
        <v>261</v>
      </c>
      <c r="C126" s="20">
        <v>45940</v>
      </c>
      <c r="D126" s="18" t="s">
        <v>50</v>
      </c>
      <c r="E126" s="18" t="s">
        <v>262</v>
      </c>
      <c r="F126" s="23">
        <v>32207.49</v>
      </c>
      <c r="G126" s="31">
        <f t="shared" si="3"/>
        <v>32207.49</v>
      </c>
      <c r="H126" s="23">
        <f t="shared" si="4"/>
        <v>0</v>
      </c>
      <c r="I126" s="6" t="s">
        <v>92</v>
      </c>
      <c r="J126" s="37" t="s">
        <v>588</v>
      </c>
    </row>
    <row r="127" spans="1:10" ht="54.95" customHeight="1" x14ac:dyDescent="0.25">
      <c r="A127" s="36">
        <v>78</v>
      </c>
      <c r="B127" s="6" t="s">
        <v>103</v>
      </c>
      <c r="C127" s="7">
        <v>45946</v>
      </c>
      <c r="D127" s="18" t="s">
        <v>50</v>
      </c>
      <c r="E127" s="18" t="s">
        <v>51</v>
      </c>
      <c r="F127" s="22">
        <v>161037.43</v>
      </c>
      <c r="G127" s="29">
        <f t="shared" si="3"/>
        <v>161037.43</v>
      </c>
      <c r="H127" s="23">
        <f t="shared" si="4"/>
        <v>0</v>
      </c>
      <c r="I127" s="6" t="s">
        <v>92</v>
      </c>
      <c r="J127" s="37" t="s">
        <v>588</v>
      </c>
    </row>
    <row r="128" spans="1:10" ht="54.95" customHeight="1" x14ac:dyDescent="0.25">
      <c r="A128" s="38">
        <v>79</v>
      </c>
      <c r="B128" s="6" t="s">
        <v>104</v>
      </c>
      <c r="C128" s="7">
        <v>45946</v>
      </c>
      <c r="D128" s="18" t="s">
        <v>50</v>
      </c>
      <c r="E128" s="18" t="s">
        <v>51</v>
      </c>
      <c r="F128" s="22">
        <v>161037.43</v>
      </c>
      <c r="G128" s="29">
        <f t="shared" si="3"/>
        <v>161037.43</v>
      </c>
      <c r="H128" s="23">
        <f t="shared" si="4"/>
        <v>0</v>
      </c>
      <c r="I128" s="6" t="s">
        <v>92</v>
      </c>
      <c r="J128" s="37" t="s">
        <v>588</v>
      </c>
    </row>
    <row r="129" spans="1:10" ht="54.95" customHeight="1" x14ac:dyDescent="0.25">
      <c r="A129" s="36">
        <v>80</v>
      </c>
      <c r="B129" s="6" t="s">
        <v>105</v>
      </c>
      <c r="C129" s="7">
        <v>45946</v>
      </c>
      <c r="D129" s="18" t="s">
        <v>50</v>
      </c>
      <c r="E129" s="18" t="s">
        <v>51</v>
      </c>
      <c r="F129" s="22">
        <v>53862.52</v>
      </c>
      <c r="G129" s="29">
        <f t="shared" si="3"/>
        <v>53862.52</v>
      </c>
      <c r="H129" s="23">
        <f t="shared" si="4"/>
        <v>0</v>
      </c>
      <c r="I129" s="6" t="s">
        <v>92</v>
      </c>
      <c r="J129" s="37" t="s">
        <v>588</v>
      </c>
    </row>
    <row r="130" spans="1:10" ht="54.95" customHeight="1" x14ac:dyDescent="0.25">
      <c r="A130" s="38">
        <v>81</v>
      </c>
      <c r="B130" s="6" t="s">
        <v>106</v>
      </c>
      <c r="C130" s="7">
        <v>45946</v>
      </c>
      <c r="D130" s="18" t="s">
        <v>50</v>
      </c>
      <c r="E130" s="18" t="s">
        <v>51</v>
      </c>
      <c r="F130" s="22">
        <v>53862.52</v>
      </c>
      <c r="G130" s="29">
        <f t="shared" si="3"/>
        <v>53862.52</v>
      </c>
      <c r="H130" s="23">
        <f t="shared" si="4"/>
        <v>0</v>
      </c>
      <c r="I130" s="6" t="s">
        <v>92</v>
      </c>
      <c r="J130" s="37" t="s">
        <v>588</v>
      </c>
    </row>
    <row r="131" spans="1:10" ht="54.95" customHeight="1" x14ac:dyDescent="0.25">
      <c r="A131" s="36">
        <v>82</v>
      </c>
      <c r="B131" s="6" t="s">
        <v>107</v>
      </c>
      <c r="C131" s="7">
        <v>45946</v>
      </c>
      <c r="D131" s="18" t="s">
        <v>50</v>
      </c>
      <c r="E131" s="18" t="s">
        <v>51</v>
      </c>
      <c r="F131" s="22">
        <v>53862.52</v>
      </c>
      <c r="G131" s="29">
        <f t="shared" si="3"/>
        <v>53862.52</v>
      </c>
      <c r="H131" s="23">
        <f t="shared" si="4"/>
        <v>0</v>
      </c>
      <c r="I131" s="6" t="s">
        <v>92</v>
      </c>
      <c r="J131" s="37" t="s">
        <v>588</v>
      </c>
    </row>
    <row r="132" spans="1:10" ht="54.95" customHeight="1" x14ac:dyDescent="0.25">
      <c r="A132" s="38">
        <v>83</v>
      </c>
      <c r="B132" s="6" t="s">
        <v>108</v>
      </c>
      <c r="C132" s="7">
        <v>45946</v>
      </c>
      <c r="D132" s="18" t="s">
        <v>50</v>
      </c>
      <c r="E132" s="18" t="s">
        <v>51</v>
      </c>
      <c r="F132" s="22">
        <v>53862.52</v>
      </c>
      <c r="G132" s="29">
        <f t="shared" si="3"/>
        <v>53862.52</v>
      </c>
      <c r="H132" s="23">
        <f t="shared" si="4"/>
        <v>0</v>
      </c>
      <c r="I132" s="6" t="s">
        <v>92</v>
      </c>
      <c r="J132" s="37" t="s">
        <v>588</v>
      </c>
    </row>
    <row r="133" spans="1:10" ht="54.95" customHeight="1" x14ac:dyDescent="0.25">
      <c r="A133" s="36">
        <v>84</v>
      </c>
      <c r="B133" s="6" t="s">
        <v>109</v>
      </c>
      <c r="C133" s="7">
        <v>45946</v>
      </c>
      <c r="D133" s="18" t="s">
        <v>50</v>
      </c>
      <c r="E133" s="18" t="s">
        <v>51</v>
      </c>
      <c r="F133" s="22">
        <v>53862.52</v>
      </c>
      <c r="G133" s="29">
        <f t="shared" si="3"/>
        <v>53862.52</v>
      </c>
      <c r="H133" s="23">
        <f t="shared" si="4"/>
        <v>0</v>
      </c>
      <c r="I133" s="6" t="s">
        <v>92</v>
      </c>
      <c r="J133" s="37" t="s">
        <v>588</v>
      </c>
    </row>
    <row r="134" spans="1:10" ht="54.95" customHeight="1" x14ac:dyDescent="0.25">
      <c r="A134" s="38">
        <v>85</v>
      </c>
      <c r="B134" s="6" t="s">
        <v>110</v>
      </c>
      <c r="C134" s="7">
        <v>45946</v>
      </c>
      <c r="D134" s="18" t="s">
        <v>50</v>
      </c>
      <c r="E134" s="18" t="s">
        <v>51</v>
      </c>
      <c r="F134" s="22">
        <v>53862.52</v>
      </c>
      <c r="G134" s="29">
        <f t="shared" si="3"/>
        <v>53862.52</v>
      </c>
      <c r="H134" s="23">
        <f t="shared" si="4"/>
        <v>0</v>
      </c>
      <c r="I134" s="6" t="s">
        <v>92</v>
      </c>
      <c r="J134" s="37" t="s">
        <v>588</v>
      </c>
    </row>
    <row r="135" spans="1:10" ht="54.95" customHeight="1" x14ac:dyDescent="0.25">
      <c r="A135" s="36">
        <v>86</v>
      </c>
      <c r="B135" s="6" t="s">
        <v>111</v>
      </c>
      <c r="C135" s="7">
        <v>45946</v>
      </c>
      <c r="D135" s="18" t="s">
        <v>50</v>
      </c>
      <c r="E135" s="18" t="s">
        <v>51</v>
      </c>
      <c r="F135" s="22">
        <v>53862.52</v>
      </c>
      <c r="G135" s="29">
        <f t="shared" si="3"/>
        <v>53862.52</v>
      </c>
      <c r="H135" s="23">
        <f t="shared" si="4"/>
        <v>0</v>
      </c>
      <c r="I135" s="6" t="s">
        <v>92</v>
      </c>
      <c r="J135" s="37" t="s">
        <v>588</v>
      </c>
    </row>
    <row r="136" spans="1:10" ht="54.95" customHeight="1" x14ac:dyDescent="0.25">
      <c r="A136" s="38">
        <v>87</v>
      </c>
      <c r="B136" s="6" t="s">
        <v>112</v>
      </c>
      <c r="C136" s="7">
        <v>45946</v>
      </c>
      <c r="D136" s="18" t="s">
        <v>50</v>
      </c>
      <c r="E136" s="18" t="s">
        <v>51</v>
      </c>
      <c r="F136" s="22">
        <v>231854.42</v>
      </c>
      <c r="G136" s="29">
        <f t="shared" si="3"/>
        <v>231854.42</v>
      </c>
      <c r="H136" s="23">
        <f t="shared" si="4"/>
        <v>0</v>
      </c>
      <c r="I136" s="6" t="s">
        <v>92</v>
      </c>
      <c r="J136" s="37" t="s">
        <v>588</v>
      </c>
    </row>
    <row r="137" spans="1:10" ht="39.950000000000003" customHeight="1" x14ac:dyDescent="0.25">
      <c r="A137" s="38"/>
      <c r="B137" s="6"/>
      <c r="C137" s="7"/>
      <c r="D137" s="45" t="s">
        <v>635</v>
      </c>
      <c r="E137" s="45"/>
      <c r="F137" s="47">
        <f>SUBTOTAL(9,F109:F136)</f>
        <v>2317360.54</v>
      </c>
      <c r="G137" s="78">
        <f>SUBTOTAL(9,G109:G136)</f>
        <v>2317360.54</v>
      </c>
      <c r="H137" s="48">
        <f>SUBTOTAL(9,H109:H136)</f>
        <v>0</v>
      </c>
      <c r="I137" s="19"/>
      <c r="J137" s="49"/>
    </row>
    <row r="138" spans="1:10" ht="54.95" customHeight="1" x14ac:dyDescent="0.25">
      <c r="A138" s="36">
        <v>88</v>
      </c>
      <c r="B138" s="18" t="s">
        <v>158</v>
      </c>
      <c r="C138" s="20">
        <v>45936</v>
      </c>
      <c r="D138" s="18" t="s">
        <v>159</v>
      </c>
      <c r="E138" s="18" t="s">
        <v>160</v>
      </c>
      <c r="F138" s="23">
        <v>17384252.890000001</v>
      </c>
      <c r="G138" s="31">
        <f>+F138</f>
        <v>17384252.890000001</v>
      </c>
      <c r="H138" s="23">
        <f t="shared" si="4"/>
        <v>0</v>
      </c>
      <c r="I138" s="6" t="s">
        <v>92</v>
      </c>
      <c r="J138" s="37" t="s">
        <v>588</v>
      </c>
    </row>
    <row r="139" spans="1:10" ht="39.950000000000003" customHeight="1" x14ac:dyDescent="0.25">
      <c r="A139" s="36"/>
      <c r="B139" s="18"/>
      <c r="C139" s="20"/>
      <c r="D139" s="45" t="s">
        <v>636</v>
      </c>
      <c r="E139" s="45"/>
      <c r="F139" s="48">
        <f>SUBTOTAL(9,F138:F138)</f>
        <v>17384252.890000001</v>
      </c>
      <c r="G139" s="79">
        <f>SUBTOTAL(9,G138:G138)</f>
        <v>17384252.890000001</v>
      </c>
      <c r="H139" s="48">
        <f>SUBTOTAL(9,H138:H138)</f>
        <v>0</v>
      </c>
      <c r="I139" s="19"/>
      <c r="J139" s="49"/>
    </row>
    <row r="140" spans="1:10" ht="54.95" customHeight="1" x14ac:dyDescent="0.25">
      <c r="A140" s="38">
        <v>89</v>
      </c>
      <c r="B140" s="6" t="s">
        <v>522</v>
      </c>
      <c r="C140" s="7">
        <v>46006</v>
      </c>
      <c r="D140" s="18" t="s">
        <v>523</v>
      </c>
      <c r="E140" s="18" t="s">
        <v>421</v>
      </c>
      <c r="F140" s="22">
        <v>27096771.800000001</v>
      </c>
      <c r="G140" s="29">
        <f>+F140</f>
        <v>27096771.800000001</v>
      </c>
      <c r="H140" s="23">
        <f t="shared" si="4"/>
        <v>0</v>
      </c>
      <c r="I140" s="6" t="s">
        <v>92</v>
      </c>
      <c r="J140" s="37" t="s">
        <v>588</v>
      </c>
    </row>
    <row r="141" spans="1:10" ht="39.950000000000003" customHeight="1" x14ac:dyDescent="0.25">
      <c r="A141" s="38"/>
      <c r="B141" s="6"/>
      <c r="C141" s="7"/>
      <c r="D141" s="45" t="s">
        <v>637</v>
      </c>
      <c r="E141" s="45"/>
      <c r="F141" s="47">
        <f>SUBTOTAL(9,F140:F140)</f>
        <v>27096771.800000001</v>
      </c>
      <c r="G141" s="78">
        <f>SUBTOTAL(9,G140:G140)</f>
        <v>27096771.800000001</v>
      </c>
      <c r="H141" s="48">
        <f>SUBTOTAL(9,H140:H140)</f>
        <v>0</v>
      </c>
      <c r="I141" s="19"/>
      <c r="J141" s="49"/>
    </row>
    <row r="142" spans="1:10" ht="54.95" customHeight="1" x14ac:dyDescent="0.25">
      <c r="A142" s="36">
        <v>90</v>
      </c>
      <c r="B142" s="6" t="s">
        <v>116</v>
      </c>
      <c r="C142" s="7">
        <v>45979</v>
      </c>
      <c r="D142" s="18" t="s">
        <v>117</v>
      </c>
      <c r="E142" s="18" t="s">
        <v>75</v>
      </c>
      <c r="F142" s="22">
        <v>41300</v>
      </c>
      <c r="G142" s="29">
        <f>+F142</f>
        <v>41300</v>
      </c>
      <c r="H142" s="23">
        <f t="shared" si="4"/>
        <v>0</v>
      </c>
      <c r="I142" s="6" t="s">
        <v>92</v>
      </c>
      <c r="J142" s="37" t="s">
        <v>588</v>
      </c>
    </row>
    <row r="143" spans="1:10" ht="54.95" customHeight="1" x14ac:dyDescent="0.25">
      <c r="A143" s="38">
        <v>91</v>
      </c>
      <c r="B143" s="6" t="s">
        <v>435</v>
      </c>
      <c r="C143" s="7">
        <v>46001</v>
      </c>
      <c r="D143" s="18" t="s">
        <v>117</v>
      </c>
      <c r="E143" s="18" t="s">
        <v>537</v>
      </c>
      <c r="F143" s="22">
        <v>45902</v>
      </c>
      <c r="G143" s="29">
        <f>+F143</f>
        <v>45902</v>
      </c>
      <c r="H143" s="23">
        <f t="shared" si="4"/>
        <v>0</v>
      </c>
      <c r="I143" s="6" t="s">
        <v>92</v>
      </c>
      <c r="J143" s="37" t="s">
        <v>588</v>
      </c>
    </row>
    <row r="144" spans="1:10" ht="39.950000000000003" customHeight="1" x14ac:dyDescent="0.25">
      <c r="A144" s="38"/>
      <c r="B144" s="6"/>
      <c r="C144" s="7"/>
      <c r="D144" s="45" t="s">
        <v>638</v>
      </c>
      <c r="E144" s="45"/>
      <c r="F144" s="47">
        <f>SUBTOTAL(9,F142:F143)</f>
        <v>87202</v>
      </c>
      <c r="G144" s="78">
        <f>SUBTOTAL(9,G142:G143)</f>
        <v>87202</v>
      </c>
      <c r="H144" s="48">
        <f>SUBTOTAL(9,H142:H143)</f>
        <v>0</v>
      </c>
      <c r="I144" s="19"/>
      <c r="J144" s="49"/>
    </row>
    <row r="145" spans="1:10" ht="54.95" customHeight="1" x14ac:dyDescent="0.25">
      <c r="A145" s="36">
        <v>92</v>
      </c>
      <c r="B145" s="6" t="s">
        <v>399</v>
      </c>
      <c r="C145" s="7">
        <v>46002</v>
      </c>
      <c r="D145" s="18" t="s">
        <v>400</v>
      </c>
      <c r="E145" s="18" t="s">
        <v>401</v>
      </c>
      <c r="F145" s="22">
        <v>35400</v>
      </c>
      <c r="G145" s="29">
        <f>+F145</f>
        <v>35400</v>
      </c>
      <c r="H145" s="23">
        <f t="shared" si="4"/>
        <v>0</v>
      </c>
      <c r="I145" s="6" t="s">
        <v>92</v>
      </c>
      <c r="J145" s="37" t="s">
        <v>588</v>
      </c>
    </row>
    <row r="146" spans="1:10" ht="39.950000000000003" customHeight="1" x14ac:dyDescent="0.25">
      <c r="A146" s="36"/>
      <c r="B146" s="6"/>
      <c r="C146" s="7"/>
      <c r="D146" s="45" t="s">
        <v>639</v>
      </c>
      <c r="E146" s="45"/>
      <c r="F146" s="47">
        <f>SUBTOTAL(9,F145:F145)</f>
        <v>35400</v>
      </c>
      <c r="G146" s="78">
        <f>SUBTOTAL(9,G145:G145)</f>
        <v>35400</v>
      </c>
      <c r="H146" s="48">
        <f>SUBTOTAL(9,H145:H145)</f>
        <v>0</v>
      </c>
      <c r="I146" s="19"/>
      <c r="J146" s="49"/>
    </row>
    <row r="147" spans="1:10" ht="54.95" customHeight="1" x14ac:dyDescent="0.25">
      <c r="A147" s="38">
        <v>93</v>
      </c>
      <c r="B147" s="6" t="s">
        <v>247</v>
      </c>
      <c r="C147" s="7">
        <v>45943</v>
      </c>
      <c r="D147" s="18" t="s">
        <v>248</v>
      </c>
      <c r="E147" s="18" t="s">
        <v>249</v>
      </c>
      <c r="F147" s="22">
        <v>1514412</v>
      </c>
      <c r="G147" s="29">
        <f>+F147</f>
        <v>1514412</v>
      </c>
      <c r="H147" s="23">
        <f t="shared" si="4"/>
        <v>0</v>
      </c>
      <c r="I147" s="6" t="s">
        <v>92</v>
      </c>
      <c r="J147" s="37" t="s">
        <v>588</v>
      </c>
    </row>
    <row r="148" spans="1:10" ht="39.950000000000003" customHeight="1" x14ac:dyDescent="0.25">
      <c r="A148" s="38"/>
      <c r="B148" s="6"/>
      <c r="C148" s="7"/>
      <c r="D148" s="45" t="s">
        <v>640</v>
      </c>
      <c r="E148" s="45"/>
      <c r="F148" s="47">
        <f>SUBTOTAL(9,F147:F147)</f>
        <v>1514412</v>
      </c>
      <c r="G148" s="78">
        <f>SUBTOTAL(9,G147:G147)</f>
        <v>1514412</v>
      </c>
      <c r="H148" s="48">
        <f>SUBTOTAL(9,H147:H147)</f>
        <v>0</v>
      </c>
      <c r="I148" s="19"/>
      <c r="J148" s="49"/>
    </row>
    <row r="149" spans="1:10" ht="54.95" customHeight="1" x14ac:dyDescent="0.25">
      <c r="A149" s="36">
        <v>94</v>
      </c>
      <c r="B149" s="6" t="s">
        <v>414</v>
      </c>
      <c r="C149" s="7">
        <v>45999</v>
      </c>
      <c r="D149" s="18" t="s">
        <v>415</v>
      </c>
      <c r="E149" s="18" t="s">
        <v>434</v>
      </c>
      <c r="F149" s="22">
        <v>536900</v>
      </c>
      <c r="G149" s="30">
        <f>+F149</f>
        <v>536900</v>
      </c>
      <c r="H149" s="23">
        <f t="shared" si="4"/>
        <v>0</v>
      </c>
      <c r="I149" s="6" t="s">
        <v>92</v>
      </c>
      <c r="J149" s="37" t="s">
        <v>588</v>
      </c>
    </row>
    <row r="150" spans="1:10" ht="39.950000000000003" customHeight="1" x14ac:dyDescent="0.25">
      <c r="A150" s="36"/>
      <c r="B150" s="6"/>
      <c r="C150" s="7"/>
      <c r="D150" s="45" t="s">
        <v>641</v>
      </c>
      <c r="E150" s="45"/>
      <c r="F150" s="47">
        <f>SUBTOTAL(9,F149:F149)</f>
        <v>536900</v>
      </c>
      <c r="G150" s="80">
        <f>SUBTOTAL(9,G149:G149)</f>
        <v>536900</v>
      </c>
      <c r="H150" s="48">
        <f>SUBTOTAL(9,H149:H149)</f>
        <v>0</v>
      </c>
      <c r="I150" s="19"/>
      <c r="J150" s="49"/>
    </row>
    <row r="151" spans="1:10" ht="54.95" customHeight="1" x14ac:dyDescent="0.25">
      <c r="A151" s="38">
        <v>95</v>
      </c>
      <c r="B151" s="6" t="s">
        <v>88</v>
      </c>
      <c r="C151" s="7">
        <v>45876</v>
      </c>
      <c r="D151" s="18" t="s">
        <v>89</v>
      </c>
      <c r="E151" s="18" t="s">
        <v>90</v>
      </c>
      <c r="F151" s="22">
        <v>1069647.01</v>
      </c>
      <c r="G151" s="30">
        <f>+F151</f>
        <v>1069647.01</v>
      </c>
      <c r="H151" s="23">
        <f t="shared" si="4"/>
        <v>0</v>
      </c>
      <c r="I151" s="6" t="s">
        <v>92</v>
      </c>
      <c r="J151" s="37" t="s">
        <v>588</v>
      </c>
    </row>
    <row r="152" spans="1:10" ht="39.950000000000003" customHeight="1" x14ac:dyDescent="0.25">
      <c r="A152" s="38"/>
      <c r="B152" s="6"/>
      <c r="C152" s="7"/>
      <c r="D152" s="45" t="s">
        <v>642</v>
      </c>
      <c r="E152" s="45"/>
      <c r="F152" s="47">
        <f>SUBTOTAL(9,F151:F151)</f>
        <v>1069647.01</v>
      </c>
      <c r="G152" s="80">
        <f>SUBTOTAL(9,G151:G151)</f>
        <v>1069647.01</v>
      </c>
      <c r="H152" s="48">
        <f>SUBTOTAL(9,H151:H151)</f>
        <v>0</v>
      </c>
      <c r="I152" s="19"/>
      <c r="J152" s="49"/>
    </row>
    <row r="153" spans="1:10" ht="54.95" customHeight="1" x14ac:dyDescent="0.25">
      <c r="A153" s="36">
        <v>96</v>
      </c>
      <c r="B153" s="6" t="s">
        <v>223</v>
      </c>
      <c r="C153" s="7">
        <v>45945</v>
      </c>
      <c r="D153" s="18" t="s">
        <v>224</v>
      </c>
      <c r="E153" s="18" t="s">
        <v>225</v>
      </c>
      <c r="F153" s="22">
        <v>198499.6</v>
      </c>
      <c r="G153" s="29">
        <f>+F153</f>
        <v>198499.6</v>
      </c>
      <c r="H153" s="23">
        <f t="shared" si="4"/>
        <v>0</v>
      </c>
      <c r="I153" s="6" t="s">
        <v>92</v>
      </c>
      <c r="J153" s="37" t="s">
        <v>588</v>
      </c>
    </row>
    <row r="154" spans="1:10" ht="39.950000000000003" customHeight="1" x14ac:dyDescent="0.25">
      <c r="A154" s="36"/>
      <c r="B154" s="6"/>
      <c r="C154" s="7"/>
      <c r="D154" s="45" t="s">
        <v>643</v>
      </c>
      <c r="E154" s="45"/>
      <c r="F154" s="47">
        <f>SUBTOTAL(9,F153:F153)</f>
        <v>198499.6</v>
      </c>
      <c r="G154" s="78">
        <f>SUBTOTAL(9,G153:G153)</f>
        <v>198499.6</v>
      </c>
      <c r="H154" s="48">
        <f>SUBTOTAL(9,H153:H153)</f>
        <v>0</v>
      </c>
      <c r="I154" s="19"/>
      <c r="J154" s="49"/>
    </row>
    <row r="155" spans="1:10" ht="54.95" customHeight="1" x14ac:dyDescent="0.25">
      <c r="A155" s="38">
        <v>97</v>
      </c>
      <c r="B155" s="6" t="s">
        <v>22</v>
      </c>
      <c r="C155" s="7">
        <v>45994</v>
      </c>
      <c r="D155" s="18" t="s">
        <v>541</v>
      </c>
      <c r="E155" s="18" t="s">
        <v>542</v>
      </c>
      <c r="F155" s="22">
        <v>157333.10999999999</v>
      </c>
      <c r="G155" s="29">
        <f>+F155</f>
        <v>157333.10999999999</v>
      </c>
      <c r="H155" s="23">
        <f t="shared" si="4"/>
        <v>0</v>
      </c>
      <c r="I155" s="6" t="s">
        <v>92</v>
      </c>
      <c r="J155" s="37" t="s">
        <v>588</v>
      </c>
    </row>
    <row r="156" spans="1:10" ht="39.950000000000003" customHeight="1" x14ac:dyDescent="0.25">
      <c r="A156" s="38"/>
      <c r="B156" s="6"/>
      <c r="C156" s="7"/>
      <c r="D156" s="45" t="s">
        <v>644</v>
      </c>
      <c r="E156" s="45"/>
      <c r="F156" s="47">
        <f>SUBTOTAL(9,F155:F155)</f>
        <v>157333.10999999999</v>
      </c>
      <c r="G156" s="78">
        <f>SUBTOTAL(9,G155:G155)</f>
        <v>157333.10999999999</v>
      </c>
      <c r="H156" s="48">
        <f>SUBTOTAL(9,H155:H155)</f>
        <v>0</v>
      </c>
      <c r="I156" s="19"/>
      <c r="J156" s="49"/>
    </row>
    <row r="157" spans="1:10" ht="54.95" customHeight="1" x14ac:dyDescent="0.25">
      <c r="A157" s="36">
        <v>98</v>
      </c>
      <c r="B157" s="6" t="s">
        <v>424</v>
      </c>
      <c r="C157" s="7">
        <v>46003</v>
      </c>
      <c r="D157" s="18" t="s">
        <v>425</v>
      </c>
      <c r="E157" s="18" t="s">
        <v>421</v>
      </c>
      <c r="F157" s="22">
        <v>26642081.469999999</v>
      </c>
      <c r="G157" s="29">
        <f>+F157</f>
        <v>26642081.469999999</v>
      </c>
      <c r="H157" s="23">
        <f t="shared" si="4"/>
        <v>0</v>
      </c>
      <c r="I157" s="6" t="s">
        <v>92</v>
      </c>
      <c r="J157" s="37" t="s">
        <v>588</v>
      </c>
    </row>
    <row r="158" spans="1:10" ht="39.950000000000003" customHeight="1" x14ac:dyDescent="0.25">
      <c r="A158" s="36"/>
      <c r="B158" s="6"/>
      <c r="C158" s="7"/>
      <c r="D158" s="45" t="s">
        <v>645</v>
      </c>
      <c r="E158" s="45"/>
      <c r="F158" s="47">
        <f>SUBTOTAL(9,F157:F157)</f>
        <v>26642081.469999999</v>
      </c>
      <c r="G158" s="78">
        <f>SUBTOTAL(9,G157:G157)</f>
        <v>26642081.469999999</v>
      </c>
      <c r="H158" s="48">
        <f>SUBTOTAL(9,H157:H157)</f>
        <v>0</v>
      </c>
      <c r="I158" s="19"/>
      <c r="J158" s="49"/>
    </row>
    <row r="159" spans="1:10" ht="54.95" customHeight="1" x14ac:dyDescent="0.25">
      <c r="A159" s="38">
        <v>99</v>
      </c>
      <c r="B159" s="6" t="s">
        <v>374</v>
      </c>
      <c r="C159" s="7">
        <v>46006</v>
      </c>
      <c r="D159" s="18" t="s">
        <v>504</v>
      </c>
      <c r="E159" s="18" t="s">
        <v>505</v>
      </c>
      <c r="F159" s="22">
        <v>5644500.04</v>
      </c>
      <c r="G159" s="29">
        <f>+F159</f>
        <v>5644500.04</v>
      </c>
      <c r="H159" s="23">
        <f t="shared" si="4"/>
        <v>0</v>
      </c>
      <c r="I159" s="6" t="s">
        <v>92</v>
      </c>
      <c r="J159" s="37" t="s">
        <v>588</v>
      </c>
    </row>
    <row r="160" spans="1:10" ht="39.950000000000003" customHeight="1" x14ac:dyDescent="0.25">
      <c r="A160" s="38"/>
      <c r="B160" s="6"/>
      <c r="C160" s="7"/>
      <c r="D160" s="45" t="s">
        <v>646</v>
      </c>
      <c r="E160" s="45"/>
      <c r="F160" s="47">
        <f>SUBTOTAL(9,F159:F159)</f>
        <v>5644500.04</v>
      </c>
      <c r="G160" s="78">
        <f>SUBTOTAL(9,G159:G159)</f>
        <v>5644500.04</v>
      </c>
      <c r="H160" s="48">
        <f>SUBTOTAL(9,H159:H159)</f>
        <v>0</v>
      </c>
      <c r="I160" s="19"/>
      <c r="J160" s="49"/>
    </row>
    <row r="161" spans="1:10" ht="54.95" customHeight="1" x14ac:dyDescent="0.25">
      <c r="A161" s="36">
        <v>100</v>
      </c>
      <c r="B161" s="6" t="s">
        <v>226</v>
      </c>
      <c r="C161" s="7">
        <v>46002</v>
      </c>
      <c r="D161" s="18" t="s">
        <v>479</v>
      </c>
      <c r="E161" s="18" t="s">
        <v>480</v>
      </c>
      <c r="F161" s="22">
        <v>6894428.54</v>
      </c>
      <c r="G161" s="29">
        <f>+F161</f>
        <v>6894428.54</v>
      </c>
      <c r="H161" s="23">
        <f t="shared" si="4"/>
        <v>0</v>
      </c>
      <c r="I161" s="6" t="s">
        <v>92</v>
      </c>
      <c r="J161" s="37" t="s">
        <v>588</v>
      </c>
    </row>
    <row r="162" spans="1:10" ht="39.950000000000003" customHeight="1" x14ac:dyDescent="0.25">
      <c r="A162" s="36"/>
      <c r="B162" s="6"/>
      <c r="C162" s="7"/>
      <c r="D162" s="45" t="s">
        <v>647</v>
      </c>
      <c r="E162" s="45"/>
      <c r="F162" s="47">
        <f>SUBTOTAL(9,F161:F161)</f>
        <v>6894428.54</v>
      </c>
      <c r="G162" s="78">
        <f>SUBTOTAL(9,G161:G161)</f>
        <v>6894428.54</v>
      </c>
      <c r="H162" s="48">
        <f>SUBTOTAL(9,H161:H161)</f>
        <v>0</v>
      </c>
      <c r="I162" s="19"/>
      <c r="J162" s="49"/>
    </row>
    <row r="163" spans="1:10" ht="54.95" customHeight="1" x14ac:dyDescent="0.25">
      <c r="A163" s="38">
        <v>101</v>
      </c>
      <c r="B163" s="6" t="s">
        <v>96</v>
      </c>
      <c r="C163" s="7">
        <v>45965</v>
      </c>
      <c r="D163" s="18" t="s">
        <v>97</v>
      </c>
      <c r="E163" s="18" t="s">
        <v>98</v>
      </c>
      <c r="F163" s="22">
        <v>63720</v>
      </c>
      <c r="G163" s="29">
        <f>+F163</f>
        <v>63720</v>
      </c>
      <c r="H163" s="23">
        <f t="shared" si="4"/>
        <v>0</v>
      </c>
      <c r="I163" s="6" t="s">
        <v>92</v>
      </c>
      <c r="J163" s="37" t="s">
        <v>588</v>
      </c>
    </row>
    <row r="164" spans="1:10" ht="39.950000000000003" customHeight="1" x14ac:dyDescent="0.25">
      <c r="A164" s="38"/>
      <c r="B164" s="6"/>
      <c r="C164" s="7"/>
      <c r="D164" s="45" t="s">
        <v>648</v>
      </c>
      <c r="E164" s="45"/>
      <c r="F164" s="47">
        <f>SUBTOTAL(9,F163:F163)</f>
        <v>63720</v>
      </c>
      <c r="G164" s="78">
        <f>SUBTOTAL(9,G163:G163)</f>
        <v>63720</v>
      </c>
      <c r="H164" s="48">
        <f>SUBTOTAL(9,H163:H163)</f>
        <v>0</v>
      </c>
      <c r="I164" s="19"/>
      <c r="J164" s="49"/>
    </row>
    <row r="165" spans="1:10" ht="54.95" customHeight="1" x14ac:dyDescent="0.25">
      <c r="A165" s="36">
        <v>102</v>
      </c>
      <c r="B165" s="6" t="s">
        <v>459</v>
      </c>
      <c r="C165" s="7">
        <v>45980</v>
      </c>
      <c r="D165" s="18" t="s">
        <v>460</v>
      </c>
      <c r="E165" s="18" t="s">
        <v>461</v>
      </c>
      <c r="F165" s="22">
        <v>16113451.359999999</v>
      </c>
      <c r="G165" s="29">
        <f>+F165</f>
        <v>16113451.359999999</v>
      </c>
      <c r="H165" s="23">
        <f t="shared" si="4"/>
        <v>0</v>
      </c>
      <c r="I165" s="6" t="s">
        <v>92</v>
      </c>
      <c r="J165" s="37" t="s">
        <v>588</v>
      </c>
    </row>
    <row r="166" spans="1:10" ht="39.950000000000003" customHeight="1" x14ac:dyDescent="0.25">
      <c r="A166" s="36"/>
      <c r="B166" s="6"/>
      <c r="C166" s="7"/>
      <c r="D166" s="45" t="s">
        <v>649</v>
      </c>
      <c r="E166" s="45"/>
      <c r="F166" s="47">
        <f>SUBTOTAL(9,F165:F165)</f>
        <v>16113451.359999999</v>
      </c>
      <c r="G166" s="78">
        <f>SUBTOTAL(9,G165:G165)</f>
        <v>16113451.359999999</v>
      </c>
      <c r="H166" s="48">
        <f>SUBTOTAL(9,H165:H165)</f>
        <v>0</v>
      </c>
      <c r="I166" s="19"/>
      <c r="J166" s="49"/>
    </row>
    <row r="167" spans="1:10" ht="54.95" customHeight="1" x14ac:dyDescent="0.25">
      <c r="A167" s="38">
        <v>103</v>
      </c>
      <c r="B167" s="6" t="s">
        <v>6</v>
      </c>
      <c r="C167" s="7">
        <v>45989</v>
      </c>
      <c r="D167" s="18" t="s">
        <v>7</v>
      </c>
      <c r="E167" s="18" t="s">
        <v>8</v>
      </c>
      <c r="F167" s="22">
        <v>1471932</v>
      </c>
      <c r="G167" s="29">
        <f>+F167</f>
        <v>1471932</v>
      </c>
      <c r="H167" s="23">
        <f t="shared" si="4"/>
        <v>0</v>
      </c>
      <c r="I167" s="6" t="s">
        <v>92</v>
      </c>
      <c r="J167" s="37" t="s">
        <v>588</v>
      </c>
    </row>
    <row r="168" spans="1:10" ht="39.950000000000003" customHeight="1" x14ac:dyDescent="0.25">
      <c r="A168" s="38"/>
      <c r="B168" s="6"/>
      <c r="C168" s="7"/>
      <c r="D168" s="45" t="s">
        <v>650</v>
      </c>
      <c r="E168" s="45"/>
      <c r="F168" s="47">
        <f>SUBTOTAL(9,F167:F167)</f>
        <v>1471932</v>
      </c>
      <c r="G168" s="78">
        <f>SUBTOTAL(9,G167:G167)</f>
        <v>1471932</v>
      </c>
      <c r="H168" s="48">
        <f>SUBTOTAL(9,H167:H167)</f>
        <v>0</v>
      </c>
      <c r="I168" s="19"/>
      <c r="J168" s="49"/>
    </row>
    <row r="169" spans="1:10" ht="54.95" customHeight="1" x14ac:dyDescent="0.25">
      <c r="A169" s="36">
        <v>104</v>
      </c>
      <c r="B169" s="6" t="s">
        <v>385</v>
      </c>
      <c r="C169" s="7">
        <v>45946</v>
      </c>
      <c r="D169" s="18" t="s">
        <v>386</v>
      </c>
      <c r="E169" s="18" t="s">
        <v>387</v>
      </c>
      <c r="F169" s="22">
        <v>354000</v>
      </c>
      <c r="G169" s="29">
        <f>+F169</f>
        <v>354000</v>
      </c>
      <c r="H169" s="23">
        <f t="shared" si="4"/>
        <v>0</v>
      </c>
      <c r="I169" s="6" t="s">
        <v>92</v>
      </c>
      <c r="J169" s="37" t="s">
        <v>588</v>
      </c>
    </row>
    <row r="170" spans="1:10" ht="39.950000000000003" customHeight="1" x14ac:dyDescent="0.25">
      <c r="A170" s="36"/>
      <c r="B170" s="6"/>
      <c r="C170" s="7"/>
      <c r="D170" s="45" t="s">
        <v>651</v>
      </c>
      <c r="E170" s="45"/>
      <c r="F170" s="47">
        <f>SUBTOTAL(9,F169:F169)</f>
        <v>354000</v>
      </c>
      <c r="G170" s="78">
        <f>SUBTOTAL(9,G169:G169)</f>
        <v>354000</v>
      </c>
      <c r="H170" s="48">
        <f>SUBTOTAL(9,H169:H169)</f>
        <v>0</v>
      </c>
      <c r="I170" s="19"/>
      <c r="J170" s="49"/>
    </row>
    <row r="171" spans="1:10" ht="54.95" customHeight="1" x14ac:dyDescent="0.25">
      <c r="A171" s="38">
        <v>105</v>
      </c>
      <c r="B171" s="6" t="s">
        <v>529</v>
      </c>
      <c r="C171" s="7">
        <v>46010</v>
      </c>
      <c r="D171" s="18" t="s">
        <v>530</v>
      </c>
      <c r="E171" s="18" t="s">
        <v>531</v>
      </c>
      <c r="F171" s="22">
        <v>14823771.73</v>
      </c>
      <c r="G171" s="29">
        <f>+F171</f>
        <v>14823771.73</v>
      </c>
      <c r="H171" s="23">
        <f t="shared" si="4"/>
        <v>0</v>
      </c>
      <c r="I171" s="6" t="s">
        <v>92</v>
      </c>
      <c r="J171" s="37" t="s">
        <v>588</v>
      </c>
    </row>
    <row r="172" spans="1:10" ht="39.950000000000003" customHeight="1" x14ac:dyDescent="0.25">
      <c r="A172" s="38"/>
      <c r="B172" s="6"/>
      <c r="C172" s="7"/>
      <c r="D172" s="45" t="s">
        <v>652</v>
      </c>
      <c r="E172" s="45"/>
      <c r="F172" s="47">
        <f>SUBTOTAL(9,F171:F171)</f>
        <v>14823771.73</v>
      </c>
      <c r="G172" s="78">
        <f>SUBTOTAL(9,G171:G171)</f>
        <v>14823771.73</v>
      </c>
      <c r="H172" s="48">
        <f>SUBTOTAL(9,H171:H171)</f>
        <v>0</v>
      </c>
      <c r="I172" s="19"/>
      <c r="J172" s="49"/>
    </row>
    <row r="173" spans="1:10" ht="54.95" customHeight="1" x14ac:dyDescent="0.25">
      <c r="A173" s="36">
        <v>106</v>
      </c>
      <c r="B173" s="6" t="s">
        <v>377</v>
      </c>
      <c r="C173" s="7">
        <v>45979</v>
      </c>
      <c r="D173" s="18" t="s">
        <v>378</v>
      </c>
      <c r="E173" s="18" t="s">
        <v>379</v>
      </c>
      <c r="F173" s="22">
        <v>330820.40000000002</v>
      </c>
      <c r="G173" s="29">
        <f>+F173</f>
        <v>330820.40000000002</v>
      </c>
      <c r="H173" s="23">
        <f t="shared" si="4"/>
        <v>0</v>
      </c>
      <c r="I173" s="6" t="s">
        <v>92</v>
      </c>
      <c r="J173" s="37" t="s">
        <v>588</v>
      </c>
    </row>
    <row r="174" spans="1:10" ht="39.950000000000003" customHeight="1" x14ac:dyDescent="0.25">
      <c r="A174" s="36"/>
      <c r="B174" s="6"/>
      <c r="C174" s="7"/>
      <c r="D174" s="45" t="s">
        <v>653</v>
      </c>
      <c r="E174" s="45"/>
      <c r="F174" s="47">
        <f>SUBTOTAL(9,F173:F173)</f>
        <v>330820.40000000002</v>
      </c>
      <c r="G174" s="78">
        <f>SUBTOTAL(9,G173:G173)</f>
        <v>330820.40000000002</v>
      </c>
      <c r="H174" s="48">
        <f>SUBTOTAL(9,H173:H173)</f>
        <v>0</v>
      </c>
      <c r="I174" s="19"/>
      <c r="J174" s="49"/>
    </row>
    <row r="175" spans="1:10" ht="54.95" customHeight="1" x14ac:dyDescent="0.25">
      <c r="A175" s="38">
        <v>107</v>
      </c>
      <c r="B175" s="6" t="s">
        <v>244</v>
      </c>
      <c r="C175" s="7">
        <v>45979</v>
      </c>
      <c r="D175" s="18" t="s">
        <v>245</v>
      </c>
      <c r="E175" s="18" t="s">
        <v>246</v>
      </c>
      <c r="F175" s="22">
        <v>1750004.9</v>
      </c>
      <c r="G175" s="29">
        <f>+F175</f>
        <v>1750004.9</v>
      </c>
      <c r="H175" s="23">
        <f t="shared" si="4"/>
        <v>0</v>
      </c>
      <c r="I175" s="6" t="s">
        <v>92</v>
      </c>
      <c r="J175" s="37" t="s">
        <v>588</v>
      </c>
    </row>
    <row r="176" spans="1:10" ht="39.950000000000003" customHeight="1" x14ac:dyDescent="0.25">
      <c r="A176" s="38"/>
      <c r="B176" s="6"/>
      <c r="C176" s="7"/>
      <c r="D176" s="45" t="s">
        <v>654</v>
      </c>
      <c r="E176" s="45"/>
      <c r="F176" s="47">
        <f>SUBTOTAL(9,F175:F175)</f>
        <v>1750004.9</v>
      </c>
      <c r="G176" s="78">
        <f>SUBTOTAL(9,G175:G175)</f>
        <v>1750004.9</v>
      </c>
      <c r="H176" s="48">
        <f>SUBTOTAL(9,H175:H175)</f>
        <v>0</v>
      </c>
      <c r="I176" s="19"/>
      <c r="J176" s="49"/>
    </row>
    <row r="177" spans="1:10" ht="54.95" customHeight="1" x14ac:dyDescent="0.25">
      <c r="A177" s="36">
        <v>108</v>
      </c>
      <c r="B177" s="6" t="s">
        <v>126</v>
      </c>
      <c r="C177" s="7">
        <v>46003</v>
      </c>
      <c r="D177" s="18" t="s">
        <v>482</v>
      </c>
      <c r="E177" s="18" t="s">
        <v>483</v>
      </c>
      <c r="F177" s="22">
        <v>38314495.219999999</v>
      </c>
      <c r="G177" s="29">
        <f>+F177</f>
        <v>38314495.219999999</v>
      </c>
      <c r="H177" s="23">
        <f t="shared" si="4"/>
        <v>0</v>
      </c>
      <c r="I177" s="6" t="s">
        <v>92</v>
      </c>
      <c r="J177" s="37" t="s">
        <v>588</v>
      </c>
    </row>
    <row r="178" spans="1:10" ht="39.950000000000003" customHeight="1" x14ac:dyDescent="0.25">
      <c r="A178" s="36"/>
      <c r="B178" s="6"/>
      <c r="C178" s="7"/>
      <c r="D178" s="45" t="s">
        <v>655</v>
      </c>
      <c r="E178" s="45"/>
      <c r="F178" s="47">
        <f>SUBTOTAL(9,F177:F177)</f>
        <v>38314495.219999999</v>
      </c>
      <c r="G178" s="78">
        <f>SUBTOTAL(9,G177:G177)</f>
        <v>38314495.219999999</v>
      </c>
      <c r="H178" s="48">
        <f>SUBTOTAL(9,H177:H177)</f>
        <v>0</v>
      </c>
      <c r="I178" s="19"/>
      <c r="J178" s="49"/>
    </row>
    <row r="179" spans="1:10" ht="54.95" customHeight="1" x14ac:dyDescent="0.25">
      <c r="A179" s="38">
        <v>109</v>
      </c>
      <c r="B179" s="6" t="s">
        <v>410</v>
      </c>
      <c r="C179" s="7">
        <v>45995</v>
      </c>
      <c r="D179" s="18" t="s">
        <v>411</v>
      </c>
      <c r="E179" s="18" t="s">
        <v>417</v>
      </c>
      <c r="F179" s="22">
        <v>2416661.54</v>
      </c>
      <c r="G179" s="29">
        <f>+F179</f>
        <v>2416661.54</v>
      </c>
      <c r="H179" s="23">
        <f t="shared" si="4"/>
        <v>0</v>
      </c>
      <c r="I179" s="6" t="s">
        <v>92</v>
      </c>
      <c r="J179" s="37" t="s">
        <v>588</v>
      </c>
    </row>
    <row r="180" spans="1:10" ht="39.950000000000003" customHeight="1" x14ac:dyDescent="0.25">
      <c r="A180" s="38"/>
      <c r="B180" s="6"/>
      <c r="C180" s="7"/>
      <c r="D180" s="45" t="s">
        <v>656</v>
      </c>
      <c r="E180" s="45"/>
      <c r="F180" s="47">
        <f>SUBTOTAL(9,F179:F179)</f>
        <v>2416661.54</v>
      </c>
      <c r="G180" s="78">
        <f>SUBTOTAL(9,G179:G179)</f>
        <v>2416661.54</v>
      </c>
      <c r="H180" s="48">
        <f>SUBTOTAL(9,H179:H179)</f>
        <v>0</v>
      </c>
      <c r="I180" s="19"/>
      <c r="J180" s="49"/>
    </row>
    <row r="181" spans="1:10" ht="54.95" customHeight="1" x14ac:dyDescent="0.25">
      <c r="A181" s="36">
        <v>110</v>
      </c>
      <c r="B181" s="6" t="s">
        <v>472</v>
      </c>
      <c r="C181" s="7">
        <v>46001</v>
      </c>
      <c r="D181" s="18" t="s">
        <v>473</v>
      </c>
      <c r="E181" s="18" t="s">
        <v>474</v>
      </c>
      <c r="F181" s="22">
        <v>4386440.8</v>
      </c>
      <c r="G181" s="29">
        <f>+F181</f>
        <v>4386440.8</v>
      </c>
      <c r="H181" s="23">
        <f t="shared" si="4"/>
        <v>0</v>
      </c>
      <c r="I181" s="6" t="s">
        <v>92</v>
      </c>
      <c r="J181" s="37" t="s">
        <v>588</v>
      </c>
    </row>
    <row r="182" spans="1:10" ht="39.950000000000003" customHeight="1" x14ac:dyDescent="0.25">
      <c r="A182" s="36"/>
      <c r="B182" s="6"/>
      <c r="C182" s="7"/>
      <c r="D182" s="45" t="s">
        <v>657</v>
      </c>
      <c r="E182" s="45"/>
      <c r="F182" s="47">
        <f>SUBTOTAL(9,F181:F181)</f>
        <v>4386440.8</v>
      </c>
      <c r="G182" s="78">
        <f>SUBTOTAL(9,G181:G181)</f>
        <v>4386440.8</v>
      </c>
      <c r="H182" s="48">
        <f>SUBTOTAL(9,H181:H181)</f>
        <v>0</v>
      </c>
      <c r="I182" s="19"/>
      <c r="J182" s="49"/>
    </row>
    <row r="183" spans="1:10" ht="54.95" customHeight="1" x14ac:dyDescent="0.25">
      <c r="A183" s="38">
        <v>111</v>
      </c>
      <c r="B183" s="16" t="s">
        <v>392</v>
      </c>
      <c r="C183" s="20">
        <v>45911</v>
      </c>
      <c r="D183" s="18" t="s">
        <v>393</v>
      </c>
      <c r="E183" s="16" t="s">
        <v>394</v>
      </c>
      <c r="F183" s="21">
        <v>2383333.33</v>
      </c>
      <c r="G183" s="34">
        <f>+F183</f>
        <v>2383333.33</v>
      </c>
      <c r="H183" s="23">
        <f t="shared" si="4"/>
        <v>0</v>
      </c>
      <c r="I183" s="6" t="s">
        <v>92</v>
      </c>
      <c r="J183" s="37" t="s">
        <v>588</v>
      </c>
    </row>
    <row r="184" spans="1:10" ht="39.950000000000003" customHeight="1" x14ac:dyDescent="0.25">
      <c r="A184" s="38"/>
      <c r="B184" s="16"/>
      <c r="C184" s="20"/>
      <c r="D184" s="45" t="s">
        <v>658</v>
      </c>
      <c r="E184" s="51"/>
      <c r="F184" s="53">
        <f>SUBTOTAL(9,F183:F183)</f>
        <v>2383333.33</v>
      </c>
      <c r="G184" s="83">
        <f>SUBTOTAL(9,G183:G183)</f>
        <v>2383333.33</v>
      </c>
      <c r="H184" s="48">
        <f>SUBTOTAL(9,H183:H183)</f>
        <v>0</v>
      </c>
      <c r="I184" s="19"/>
      <c r="J184" s="49"/>
    </row>
    <row r="185" spans="1:10" ht="54.95" customHeight="1" x14ac:dyDescent="0.25">
      <c r="A185" s="36">
        <v>112</v>
      </c>
      <c r="B185" s="6" t="s">
        <v>119</v>
      </c>
      <c r="C185" s="7">
        <v>45902</v>
      </c>
      <c r="D185" s="18" t="s">
        <v>120</v>
      </c>
      <c r="E185" s="18" t="s">
        <v>121</v>
      </c>
      <c r="F185" s="22">
        <v>1738366.56</v>
      </c>
      <c r="G185" s="30">
        <f>+F185</f>
        <v>1738366.56</v>
      </c>
      <c r="H185" s="23">
        <f t="shared" si="4"/>
        <v>0</v>
      </c>
      <c r="I185" s="6" t="s">
        <v>92</v>
      </c>
      <c r="J185" s="37" t="s">
        <v>588</v>
      </c>
    </row>
    <row r="186" spans="1:10" ht="39.950000000000003" customHeight="1" x14ac:dyDescent="0.25">
      <c r="A186" s="36"/>
      <c r="B186" s="6"/>
      <c r="C186" s="7"/>
      <c r="D186" s="45" t="s">
        <v>659</v>
      </c>
      <c r="E186" s="45"/>
      <c r="F186" s="47">
        <f>SUBTOTAL(9,F185:F185)</f>
        <v>1738366.56</v>
      </c>
      <c r="G186" s="80">
        <f>SUBTOTAL(9,G185:G185)</f>
        <v>1738366.56</v>
      </c>
      <c r="H186" s="48">
        <f>SUBTOTAL(9,H185:H185)</f>
        <v>0</v>
      </c>
      <c r="I186" s="19"/>
      <c r="J186" s="49"/>
    </row>
    <row r="187" spans="1:10" ht="54.95" customHeight="1" x14ac:dyDescent="0.25">
      <c r="A187" s="38">
        <v>113</v>
      </c>
      <c r="B187" s="6" t="s">
        <v>129</v>
      </c>
      <c r="C187" s="7">
        <v>45995</v>
      </c>
      <c r="D187" s="18" t="s">
        <v>448</v>
      </c>
      <c r="E187" s="18" t="s">
        <v>449</v>
      </c>
      <c r="F187" s="22">
        <v>45000</v>
      </c>
      <c r="G187" s="29">
        <f>+F187</f>
        <v>45000</v>
      </c>
      <c r="H187" s="23">
        <f t="shared" si="4"/>
        <v>0</v>
      </c>
      <c r="I187" s="6" t="s">
        <v>92</v>
      </c>
      <c r="J187" s="37" t="s">
        <v>588</v>
      </c>
    </row>
    <row r="188" spans="1:10" ht="54.95" customHeight="1" x14ac:dyDescent="0.25">
      <c r="A188" s="36">
        <v>114</v>
      </c>
      <c r="B188" s="6" t="s">
        <v>130</v>
      </c>
      <c r="C188" s="7">
        <v>45995</v>
      </c>
      <c r="D188" s="18" t="s">
        <v>448</v>
      </c>
      <c r="E188" s="18" t="s">
        <v>449</v>
      </c>
      <c r="F188" s="22">
        <v>22500</v>
      </c>
      <c r="G188" s="29">
        <f>+F188</f>
        <v>22500</v>
      </c>
      <c r="H188" s="23">
        <f t="shared" si="4"/>
        <v>0</v>
      </c>
      <c r="I188" s="6" t="s">
        <v>92</v>
      </c>
      <c r="J188" s="37" t="s">
        <v>588</v>
      </c>
    </row>
    <row r="189" spans="1:10" ht="39.950000000000003" customHeight="1" x14ac:dyDescent="0.25">
      <c r="A189" s="36"/>
      <c r="B189" s="6"/>
      <c r="C189" s="7"/>
      <c r="D189" s="45" t="s">
        <v>660</v>
      </c>
      <c r="E189" s="45"/>
      <c r="F189" s="47">
        <f>SUBTOTAL(9,F187:F188)</f>
        <v>67500</v>
      </c>
      <c r="G189" s="78">
        <f>SUBTOTAL(9,G187:G188)</f>
        <v>67500</v>
      </c>
      <c r="H189" s="48">
        <f>SUBTOTAL(9,H187:H188)</f>
        <v>0</v>
      </c>
      <c r="I189" s="19"/>
      <c r="J189" s="49"/>
    </row>
    <row r="190" spans="1:10" ht="54.95" customHeight="1" x14ac:dyDescent="0.25">
      <c r="A190" s="38">
        <v>115</v>
      </c>
      <c r="B190" s="6" t="s">
        <v>231</v>
      </c>
      <c r="C190" s="7">
        <v>45980</v>
      </c>
      <c r="D190" s="18" t="s">
        <v>232</v>
      </c>
      <c r="E190" s="18" t="s">
        <v>233</v>
      </c>
      <c r="F190" s="22">
        <v>476720</v>
      </c>
      <c r="G190" s="29">
        <f>+F190</f>
        <v>476720</v>
      </c>
      <c r="H190" s="23">
        <f t="shared" si="4"/>
        <v>0</v>
      </c>
      <c r="I190" s="6" t="s">
        <v>92</v>
      </c>
      <c r="J190" s="37" t="s">
        <v>588</v>
      </c>
    </row>
    <row r="191" spans="1:10" ht="39.950000000000003" customHeight="1" x14ac:dyDescent="0.25">
      <c r="A191" s="38"/>
      <c r="B191" s="6"/>
      <c r="C191" s="7"/>
      <c r="D191" s="45" t="s">
        <v>661</v>
      </c>
      <c r="E191" s="45"/>
      <c r="F191" s="47">
        <f>SUBTOTAL(9,F190:F190)</f>
        <v>476720</v>
      </c>
      <c r="G191" s="78">
        <f>SUBTOTAL(9,G190:G190)</f>
        <v>476720</v>
      </c>
      <c r="H191" s="48">
        <f>SUBTOTAL(9,H190:H190)</f>
        <v>0</v>
      </c>
      <c r="I191" s="19"/>
      <c r="J191" s="49"/>
    </row>
    <row r="192" spans="1:10" ht="54.95" customHeight="1" x14ac:dyDescent="0.25">
      <c r="A192" s="36">
        <v>116</v>
      </c>
      <c r="B192" s="18" t="s">
        <v>170</v>
      </c>
      <c r="C192" s="20">
        <v>45923</v>
      </c>
      <c r="D192" s="18" t="s">
        <v>171</v>
      </c>
      <c r="E192" s="18" t="s">
        <v>172</v>
      </c>
      <c r="F192" s="23">
        <v>82838.039999999994</v>
      </c>
      <c r="G192" s="29">
        <f t="shared" ref="G192:G197" si="5">+F192</f>
        <v>82838.039999999994</v>
      </c>
      <c r="H192" s="23">
        <f t="shared" si="4"/>
        <v>0</v>
      </c>
      <c r="I192" s="6" t="s">
        <v>92</v>
      </c>
      <c r="J192" s="37" t="s">
        <v>588</v>
      </c>
    </row>
    <row r="193" spans="1:10" ht="54.95" customHeight="1" x14ac:dyDescent="0.25">
      <c r="A193" s="38">
        <v>117</v>
      </c>
      <c r="B193" s="18" t="s">
        <v>173</v>
      </c>
      <c r="C193" s="20">
        <v>45937</v>
      </c>
      <c r="D193" s="18" t="s">
        <v>171</v>
      </c>
      <c r="E193" s="18" t="s">
        <v>172</v>
      </c>
      <c r="F193" s="23">
        <v>94228.44</v>
      </c>
      <c r="G193" s="29">
        <f t="shared" si="5"/>
        <v>94228.44</v>
      </c>
      <c r="H193" s="23">
        <f t="shared" si="4"/>
        <v>0</v>
      </c>
      <c r="I193" s="6" t="s">
        <v>92</v>
      </c>
      <c r="J193" s="37" t="s">
        <v>588</v>
      </c>
    </row>
    <row r="194" spans="1:10" ht="54.95" customHeight="1" x14ac:dyDescent="0.25">
      <c r="A194" s="36">
        <v>118</v>
      </c>
      <c r="B194" s="6" t="s">
        <v>174</v>
      </c>
      <c r="C194" s="7">
        <v>45965</v>
      </c>
      <c r="D194" s="18" t="s">
        <v>171</v>
      </c>
      <c r="E194" s="18" t="s">
        <v>172</v>
      </c>
      <c r="F194" s="22">
        <v>23136.75</v>
      </c>
      <c r="G194" s="29">
        <f t="shared" si="5"/>
        <v>23136.75</v>
      </c>
      <c r="H194" s="23">
        <f t="shared" si="4"/>
        <v>0</v>
      </c>
      <c r="I194" s="6" t="s">
        <v>92</v>
      </c>
      <c r="J194" s="37" t="s">
        <v>588</v>
      </c>
    </row>
    <row r="195" spans="1:10" ht="54.95" customHeight="1" x14ac:dyDescent="0.25">
      <c r="A195" s="38">
        <v>119</v>
      </c>
      <c r="B195" s="6" t="s">
        <v>375</v>
      </c>
      <c r="C195" s="7">
        <v>45980</v>
      </c>
      <c r="D195" s="18" t="s">
        <v>171</v>
      </c>
      <c r="E195" s="18" t="s">
        <v>172</v>
      </c>
      <c r="F195" s="22">
        <v>68393.25</v>
      </c>
      <c r="G195" s="29">
        <f t="shared" si="5"/>
        <v>68393.25</v>
      </c>
      <c r="H195" s="23">
        <f t="shared" si="4"/>
        <v>0</v>
      </c>
      <c r="I195" s="6" t="s">
        <v>92</v>
      </c>
      <c r="J195" s="37" t="s">
        <v>588</v>
      </c>
    </row>
    <row r="196" spans="1:10" ht="54.95" customHeight="1" x14ac:dyDescent="0.25">
      <c r="A196" s="36">
        <v>120</v>
      </c>
      <c r="B196" s="6" t="s">
        <v>376</v>
      </c>
      <c r="C196" s="7">
        <v>45983</v>
      </c>
      <c r="D196" s="18" t="s">
        <v>171</v>
      </c>
      <c r="E196" s="18" t="s">
        <v>172</v>
      </c>
      <c r="F196" s="22">
        <v>8969.94</v>
      </c>
      <c r="G196" s="29">
        <f t="shared" si="5"/>
        <v>8969.94</v>
      </c>
      <c r="H196" s="23">
        <f t="shared" si="4"/>
        <v>0</v>
      </c>
      <c r="I196" s="6" t="s">
        <v>92</v>
      </c>
      <c r="J196" s="37" t="s">
        <v>588</v>
      </c>
    </row>
    <row r="197" spans="1:10" ht="54.95" customHeight="1" x14ac:dyDescent="0.25">
      <c r="A197" s="38">
        <v>121</v>
      </c>
      <c r="B197" s="6" t="s">
        <v>402</v>
      </c>
      <c r="C197" s="7">
        <v>45994</v>
      </c>
      <c r="D197" s="18" t="s">
        <v>171</v>
      </c>
      <c r="E197" s="18" t="s">
        <v>403</v>
      </c>
      <c r="F197" s="22">
        <v>79207.350000000006</v>
      </c>
      <c r="G197" s="29">
        <f t="shared" si="5"/>
        <v>79207.350000000006</v>
      </c>
      <c r="H197" s="23">
        <f t="shared" si="4"/>
        <v>0</v>
      </c>
      <c r="I197" s="6" t="s">
        <v>92</v>
      </c>
      <c r="J197" s="37" t="s">
        <v>588</v>
      </c>
    </row>
    <row r="198" spans="1:10" ht="39.950000000000003" customHeight="1" x14ac:dyDescent="0.25">
      <c r="A198" s="38"/>
      <c r="B198" s="6"/>
      <c r="C198" s="7"/>
      <c r="D198" s="45" t="s">
        <v>662</v>
      </c>
      <c r="E198" s="45"/>
      <c r="F198" s="47">
        <f>SUBTOTAL(9,F192:F197)</f>
        <v>356773.77</v>
      </c>
      <c r="G198" s="78">
        <f>SUBTOTAL(9,G192:G197)</f>
        <v>356773.77</v>
      </c>
      <c r="H198" s="48">
        <f>SUBTOTAL(9,H192:H197)</f>
        <v>0</v>
      </c>
      <c r="I198" s="19"/>
      <c r="J198" s="49"/>
    </row>
    <row r="199" spans="1:10" ht="54.95" customHeight="1" x14ac:dyDescent="0.25">
      <c r="A199" s="36">
        <v>122</v>
      </c>
      <c r="B199" s="6" t="s">
        <v>101</v>
      </c>
      <c r="C199" s="7">
        <v>45992</v>
      </c>
      <c r="D199" s="18" t="s">
        <v>407</v>
      </c>
      <c r="E199" s="18" t="s">
        <v>433</v>
      </c>
      <c r="F199" s="22">
        <v>27177321.09</v>
      </c>
      <c r="G199" s="29">
        <f>+F199</f>
        <v>27177321.09</v>
      </c>
      <c r="H199" s="23">
        <f t="shared" si="4"/>
        <v>0</v>
      </c>
      <c r="I199" s="6" t="s">
        <v>92</v>
      </c>
      <c r="J199" s="37" t="s">
        <v>588</v>
      </c>
    </row>
    <row r="200" spans="1:10" ht="39.950000000000003" customHeight="1" x14ac:dyDescent="0.25">
      <c r="A200" s="36"/>
      <c r="B200" s="6"/>
      <c r="C200" s="7"/>
      <c r="D200" s="45" t="s">
        <v>663</v>
      </c>
      <c r="E200" s="45"/>
      <c r="F200" s="47">
        <f>SUBTOTAL(9,F199:F199)</f>
        <v>27177321.09</v>
      </c>
      <c r="G200" s="78">
        <f>SUBTOTAL(9,G199:G199)</f>
        <v>27177321.09</v>
      </c>
      <c r="H200" s="48">
        <f>SUBTOTAL(9,H199:H199)</f>
        <v>0</v>
      </c>
      <c r="I200" s="19"/>
      <c r="J200" s="49"/>
    </row>
    <row r="201" spans="1:10" ht="54.95" customHeight="1" x14ac:dyDescent="0.25">
      <c r="A201" s="38">
        <v>123</v>
      </c>
      <c r="B201" s="6" t="s">
        <v>396</v>
      </c>
      <c r="C201" s="7">
        <v>46002</v>
      </c>
      <c r="D201" s="18" t="s">
        <v>94</v>
      </c>
      <c r="E201" s="18" t="s">
        <v>397</v>
      </c>
      <c r="F201" s="22">
        <v>41300</v>
      </c>
      <c r="G201" s="29">
        <f t="shared" ref="G201:G206" si="6">+F201</f>
        <v>41300</v>
      </c>
      <c r="H201" s="23">
        <f t="shared" si="4"/>
        <v>0</v>
      </c>
      <c r="I201" s="6" t="s">
        <v>92</v>
      </c>
      <c r="J201" s="37" t="s">
        <v>588</v>
      </c>
    </row>
    <row r="202" spans="1:10" ht="54.95" customHeight="1" x14ac:dyDescent="0.25">
      <c r="A202" s="36">
        <v>124</v>
      </c>
      <c r="B202" s="18" t="s">
        <v>93</v>
      </c>
      <c r="C202" s="20">
        <v>45922</v>
      </c>
      <c r="D202" s="18" t="s">
        <v>94</v>
      </c>
      <c r="E202" s="18" t="s">
        <v>95</v>
      </c>
      <c r="F202" s="23">
        <v>41300</v>
      </c>
      <c r="G202" s="29">
        <f t="shared" si="6"/>
        <v>41300</v>
      </c>
      <c r="H202" s="23">
        <f t="shared" si="4"/>
        <v>0</v>
      </c>
      <c r="I202" s="6" t="s">
        <v>92</v>
      </c>
      <c r="J202" s="37" t="s">
        <v>588</v>
      </c>
    </row>
    <row r="203" spans="1:10" ht="54.95" customHeight="1" x14ac:dyDescent="0.25">
      <c r="A203" s="38">
        <v>125</v>
      </c>
      <c r="B203" s="18" t="s">
        <v>153</v>
      </c>
      <c r="C203" s="20">
        <v>45950</v>
      </c>
      <c r="D203" s="18" t="s">
        <v>94</v>
      </c>
      <c r="E203" s="18" t="s">
        <v>154</v>
      </c>
      <c r="F203" s="23">
        <v>41300</v>
      </c>
      <c r="G203" s="29">
        <f t="shared" si="6"/>
        <v>41300</v>
      </c>
      <c r="H203" s="23">
        <f t="shared" si="4"/>
        <v>0</v>
      </c>
      <c r="I203" s="6" t="s">
        <v>92</v>
      </c>
      <c r="J203" s="37" t="s">
        <v>588</v>
      </c>
    </row>
    <row r="204" spans="1:10" ht="54.95" customHeight="1" x14ac:dyDescent="0.25">
      <c r="A204" s="36">
        <v>126</v>
      </c>
      <c r="B204" s="18" t="s">
        <v>240</v>
      </c>
      <c r="C204" s="20">
        <v>45974</v>
      </c>
      <c r="D204" s="18" t="s">
        <v>94</v>
      </c>
      <c r="E204" s="18" t="s">
        <v>241</v>
      </c>
      <c r="F204" s="23">
        <v>41300</v>
      </c>
      <c r="G204" s="29">
        <f t="shared" si="6"/>
        <v>41300</v>
      </c>
      <c r="H204" s="23">
        <f t="shared" si="4"/>
        <v>0</v>
      </c>
      <c r="I204" s="6" t="s">
        <v>92</v>
      </c>
      <c r="J204" s="37" t="s">
        <v>588</v>
      </c>
    </row>
    <row r="205" spans="1:10" ht="54.95" customHeight="1" x14ac:dyDescent="0.25">
      <c r="A205" s="38">
        <v>127</v>
      </c>
      <c r="B205" s="18" t="s">
        <v>242</v>
      </c>
      <c r="C205" s="20">
        <v>45973</v>
      </c>
      <c r="D205" s="18" t="s">
        <v>94</v>
      </c>
      <c r="E205" s="18" t="s">
        <v>241</v>
      </c>
      <c r="F205" s="23">
        <v>29500</v>
      </c>
      <c r="G205" s="29">
        <f t="shared" si="6"/>
        <v>29500</v>
      </c>
      <c r="H205" s="23">
        <f t="shared" si="4"/>
        <v>0</v>
      </c>
      <c r="I205" s="6" t="s">
        <v>92</v>
      </c>
      <c r="J205" s="37" t="s">
        <v>588</v>
      </c>
    </row>
    <row r="206" spans="1:10" ht="54.95" customHeight="1" x14ac:dyDescent="0.25">
      <c r="A206" s="36">
        <v>128</v>
      </c>
      <c r="B206" s="18" t="s">
        <v>243</v>
      </c>
      <c r="C206" s="20">
        <v>45975</v>
      </c>
      <c r="D206" s="18" t="s">
        <v>94</v>
      </c>
      <c r="E206" s="18" t="s">
        <v>241</v>
      </c>
      <c r="F206" s="23">
        <v>29500</v>
      </c>
      <c r="G206" s="29">
        <f t="shared" si="6"/>
        <v>29500</v>
      </c>
      <c r="H206" s="23">
        <f t="shared" si="4"/>
        <v>0</v>
      </c>
      <c r="I206" s="6" t="s">
        <v>92</v>
      </c>
      <c r="J206" s="37" t="s">
        <v>588</v>
      </c>
    </row>
    <row r="207" spans="1:10" ht="39.950000000000003" customHeight="1" x14ac:dyDescent="0.25">
      <c r="A207" s="36"/>
      <c r="B207" s="18"/>
      <c r="C207" s="20"/>
      <c r="D207" s="45" t="s">
        <v>664</v>
      </c>
      <c r="E207" s="45"/>
      <c r="F207" s="48">
        <f>SUBTOTAL(9,F201:F206)</f>
        <v>224200</v>
      </c>
      <c r="G207" s="78">
        <f>SUBTOTAL(9,G201:G206)</f>
        <v>224200</v>
      </c>
      <c r="H207" s="48">
        <f>SUBTOTAL(9,H201:H206)</f>
        <v>0</v>
      </c>
      <c r="I207" s="19"/>
      <c r="J207" s="49"/>
    </row>
    <row r="208" spans="1:10" ht="54.95" customHeight="1" x14ac:dyDescent="0.25">
      <c r="A208" s="38">
        <v>129</v>
      </c>
      <c r="B208" s="6" t="s">
        <v>113</v>
      </c>
      <c r="C208" s="7">
        <v>45979</v>
      </c>
      <c r="D208" s="18" t="s">
        <v>114</v>
      </c>
      <c r="E208" s="18" t="s">
        <v>115</v>
      </c>
      <c r="F208" s="22">
        <v>29500</v>
      </c>
      <c r="G208" s="29">
        <f>+F208</f>
        <v>29500</v>
      </c>
      <c r="H208" s="23">
        <f t="shared" si="4"/>
        <v>0</v>
      </c>
      <c r="I208" s="6" t="s">
        <v>92</v>
      </c>
      <c r="J208" s="37" t="s">
        <v>588</v>
      </c>
    </row>
    <row r="209" spans="1:10" ht="39.950000000000003" customHeight="1" x14ac:dyDescent="0.25">
      <c r="A209" s="38"/>
      <c r="B209" s="6"/>
      <c r="C209" s="7"/>
      <c r="D209" s="45" t="s">
        <v>665</v>
      </c>
      <c r="E209" s="45"/>
      <c r="F209" s="47">
        <f>SUBTOTAL(9,F208:F208)</f>
        <v>29500</v>
      </c>
      <c r="G209" s="78">
        <f>SUBTOTAL(9,G208:G208)</f>
        <v>29500</v>
      </c>
      <c r="H209" s="48">
        <f>SUBTOTAL(9,H208:H208)</f>
        <v>0</v>
      </c>
      <c r="I209" s="19"/>
      <c r="J209" s="49"/>
    </row>
    <row r="210" spans="1:10" ht="54.95" customHeight="1" x14ac:dyDescent="0.25">
      <c r="A210" s="36">
        <v>130</v>
      </c>
      <c r="B210" s="6" t="s">
        <v>137</v>
      </c>
      <c r="C210" s="7">
        <v>45915</v>
      </c>
      <c r="D210" s="18" t="s">
        <v>138</v>
      </c>
      <c r="E210" s="18" t="s">
        <v>141</v>
      </c>
      <c r="F210" s="22">
        <v>613600</v>
      </c>
      <c r="G210" s="30">
        <f>+F210</f>
        <v>613600</v>
      </c>
      <c r="H210" s="23">
        <f t="shared" ref="H210:H315" si="7">+F210-G210</f>
        <v>0</v>
      </c>
      <c r="I210" s="6" t="s">
        <v>92</v>
      </c>
      <c r="J210" s="37" t="s">
        <v>588</v>
      </c>
    </row>
    <row r="211" spans="1:10" ht="39.950000000000003" customHeight="1" x14ac:dyDescent="0.25">
      <c r="A211" s="36"/>
      <c r="B211" s="6"/>
      <c r="C211" s="7"/>
      <c r="D211" s="45" t="s">
        <v>666</v>
      </c>
      <c r="E211" s="45"/>
      <c r="F211" s="47">
        <f>SUBTOTAL(9,F210:F210)</f>
        <v>613600</v>
      </c>
      <c r="G211" s="80">
        <f>SUBTOTAL(9,G210:G210)</f>
        <v>613600</v>
      </c>
      <c r="H211" s="48">
        <f>SUBTOTAL(9,H210:H210)</f>
        <v>0</v>
      </c>
      <c r="I211" s="19"/>
      <c r="J211" s="49"/>
    </row>
    <row r="212" spans="1:10" ht="54.95" customHeight="1" x14ac:dyDescent="0.25">
      <c r="A212" s="38">
        <v>131</v>
      </c>
      <c r="B212" s="18" t="s">
        <v>161</v>
      </c>
      <c r="C212" s="20">
        <v>45931</v>
      </c>
      <c r="D212" s="18" t="s">
        <v>162</v>
      </c>
      <c r="E212" s="18" t="s">
        <v>163</v>
      </c>
      <c r="F212" s="23">
        <v>3759800</v>
      </c>
      <c r="G212" s="31">
        <f>+F212</f>
        <v>3759800</v>
      </c>
      <c r="H212" s="23">
        <f t="shared" si="7"/>
        <v>0</v>
      </c>
      <c r="I212" s="6" t="s">
        <v>92</v>
      </c>
      <c r="J212" s="37" t="s">
        <v>588</v>
      </c>
    </row>
    <row r="213" spans="1:10" ht="39.950000000000003" customHeight="1" x14ac:dyDescent="0.25">
      <c r="A213" s="38"/>
      <c r="B213" s="18"/>
      <c r="C213" s="20"/>
      <c r="D213" s="45" t="s">
        <v>667</v>
      </c>
      <c r="E213" s="45"/>
      <c r="F213" s="48">
        <f>SUBTOTAL(9,F212:F212)</f>
        <v>3759800</v>
      </c>
      <c r="G213" s="79">
        <f>SUBTOTAL(9,G212:G212)</f>
        <v>3759800</v>
      </c>
      <c r="H213" s="48">
        <f>SUBTOTAL(9,H212:H212)</f>
        <v>0</v>
      </c>
      <c r="I213" s="19"/>
      <c r="J213" s="49"/>
    </row>
    <row r="214" spans="1:10" ht="54.95" customHeight="1" x14ac:dyDescent="0.25">
      <c r="A214" s="36">
        <v>132</v>
      </c>
      <c r="B214" s="6" t="s">
        <v>218</v>
      </c>
      <c r="C214" s="7">
        <v>45974</v>
      </c>
      <c r="D214" s="18" t="s">
        <v>219</v>
      </c>
      <c r="E214" s="18" t="s">
        <v>220</v>
      </c>
      <c r="F214" s="22">
        <v>106200</v>
      </c>
      <c r="G214" s="29">
        <f>+F214</f>
        <v>106200</v>
      </c>
      <c r="H214" s="23">
        <f t="shared" si="7"/>
        <v>0</v>
      </c>
      <c r="I214" s="6" t="s">
        <v>92</v>
      </c>
      <c r="J214" s="37" t="s">
        <v>588</v>
      </c>
    </row>
    <row r="215" spans="1:10" ht="39.950000000000003" customHeight="1" x14ac:dyDescent="0.25">
      <c r="A215" s="36"/>
      <c r="B215" s="6"/>
      <c r="C215" s="7"/>
      <c r="D215" s="45" t="s">
        <v>668</v>
      </c>
      <c r="E215" s="45"/>
      <c r="F215" s="47">
        <f>SUBTOTAL(9,F214:F214)</f>
        <v>106200</v>
      </c>
      <c r="G215" s="78">
        <f>SUBTOTAL(9,G214:G214)</f>
        <v>106200</v>
      </c>
      <c r="H215" s="48">
        <f>SUBTOTAL(9,H214:H214)</f>
        <v>0</v>
      </c>
      <c r="I215" s="19"/>
      <c r="J215" s="49"/>
    </row>
    <row r="216" spans="1:10" ht="54.95" customHeight="1" x14ac:dyDescent="0.25">
      <c r="A216" s="38">
        <v>133</v>
      </c>
      <c r="B216" s="6" t="s">
        <v>64</v>
      </c>
      <c r="C216" s="7">
        <v>45980</v>
      </c>
      <c r="D216" s="18" t="s">
        <v>65</v>
      </c>
      <c r="E216" s="18" t="s">
        <v>66</v>
      </c>
      <c r="F216" s="22">
        <v>32568</v>
      </c>
      <c r="G216" s="29">
        <f>+F216</f>
        <v>32568</v>
      </c>
      <c r="H216" s="23">
        <f t="shared" si="7"/>
        <v>0</v>
      </c>
      <c r="I216" s="6" t="s">
        <v>92</v>
      </c>
      <c r="J216" s="37" t="s">
        <v>588</v>
      </c>
    </row>
    <row r="217" spans="1:10" ht="39.950000000000003" customHeight="1" x14ac:dyDescent="0.25">
      <c r="A217" s="38"/>
      <c r="B217" s="6"/>
      <c r="C217" s="7"/>
      <c r="D217" s="45" t="s">
        <v>669</v>
      </c>
      <c r="E217" s="45"/>
      <c r="F217" s="47">
        <f>SUBTOTAL(9,F216:F216)</f>
        <v>32568</v>
      </c>
      <c r="G217" s="78">
        <f>SUBTOTAL(9,G216:G216)</f>
        <v>32568</v>
      </c>
      <c r="H217" s="48">
        <f>SUBTOTAL(9,H216:H216)</f>
        <v>0</v>
      </c>
      <c r="I217" s="19"/>
      <c r="J217" s="49"/>
    </row>
    <row r="218" spans="1:10" ht="54.95" customHeight="1" x14ac:dyDescent="0.25">
      <c r="A218" s="36">
        <v>134</v>
      </c>
      <c r="B218" s="6" t="s">
        <v>515</v>
      </c>
      <c r="C218" s="7">
        <v>46002</v>
      </c>
      <c r="D218" s="18" t="s">
        <v>516</v>
      </c>
      <c r="E218" s="18" t="s">
        <v>517</v>
      </c>
      <c r="F218" s="22">
        <v>4142337.03</v>
      </c>
      <c r="G218" s="29">
        <f>+F218</f>
        <v>4142337.03</v>
      </c>
      <c r="H218" s="23">
        <f t="shared" si="7"/>
        <v>0</v>
      </c>
      <c r="I218" s="6" t="s">
        <v>92</v>
      </c>
      <c r="J218" s="37" t="s">
        <v>588</v>
      </c>
    </row>
    <row r="219" spans="1:10" ht="39.950000000000003" customHeight="1" x14ac:dyDescent="0.25">
      <c r="A219" s="36"/>
      <c r="B219" s="6"/>
      <c r="C219" s="7"/>
      <c r="D219" s="45" t="s">
        <v>670</v>
      </c>
      <c r="E219" s="45"/>
      <c r="F219" s="47">
        <f>SUBTOTAL(9,F218:F218)</f>
        <v>4142337.03</v>
      </c>
      <c r="G219" s="78">
        <f>SUBTOTAL(9,G218:G218)</f>
        <v>4142337.03</v>
      </c>
      <c r="H219" s="48">
        <f>SUBTOTAL(9,H218:H218)</f>
        <v>0</v>
      </c>
      <c r="I219" s="19"/>
      <c r="J219" s="49"/>
    </row>
    <row r="220" spans="1:10" ht="54.95" customHeight="1" x14ac:dyDescent="0.25">
      <c r="A220" s="38">
        <v>135</v>
      </c>
      <c r="B220" s="18" t="s">
        <v>231</v>
      </c>
      <c r="C220" s="20">
        <v>45968</v>
      </c>
      <c r="D220" s="18" t="s">
        <v>182</v>
      </c>
      <c r="E220" s="18" t="s">
        <v>183</v>
      </c>
      <c r="F220" s="23">
        <v>70800</v>
      </c>
      <c r="G220" s="29">
        <f>+F220</f>
        <v>70800</v>
      </c>
      <c r="H220" s="23">
        <f t="shared" si="7"/>
        <v>0</v>
      </c>
      <c r="I220" s="6" t="s">
        <v>92</v>
      </c>
      <c r="J220" s="37" t="s">
        <v>588</v>
      </c>
    </row>
    <row r="221" spans="1:10" ht="54.95" customHeight="1" x14ac:dyDescent="0.25">
      <c r="A221" s="36">
        <v>136</v>
      </c>
      <c r="B221" s="18" t="s">
        <v>566</v>
      </c>
      <c r="C221" s="20">
        <v>46002</v>
      </c>
      <c r="D221" s="18" t="s">
        <v>182</v>
      </c>
      <c r="E221" s="18" t="s">
        <v>567</v>
      </c>
      <c r="F221" s="23">
        <v>154167</v>
      </c>
      <c r="G221" s="29">
        <f>+F221</f>
        <v>154167</v>
      </c>
      <c r="H221" s="23">
        <f t="shared" si="7"/>
        <v>0</v>
      </c>
      <c r="I221" s="6" t="s">
        <v>92</v>
      </c>
      <c r="J221" s="37" t="s">
        <v>588</v>
      </c>
    </row>
    <row r="222" spans="1:10" ht="39.950000000000003" customHeight="1" x14ac:dyDescent="0.25">
      <c r="A222" s="36"/>
      <c r="B222" s="18"/>
      <c r="C222" s="20"/>
      <c r="D222" s="45" t="s">
        <v>671</v>
      </c>
      <c r="E222" s="45"/>
      <c r="F222" s="48">
        <f>SUBTOTAL(9,F220:F221)</f>
        <v>224967</v>
      </c>
      <c r="G222" s="78">
        <f>SUBTOTAL(9,G220:G221)</f>
        <v>224967</v>
      </c>
      <c r="H222" s="48">
        <f>SUBTOTAL(9,H220:H221)</f>
        <v>0</v>
      </c>
      <c r="I222" s="19"/>
      <c r="J222" s="49"/>
    </row>
    <row r="223" spans="1:10" ht="54.95" customHeight="1" x14ac:dyDescent="0.25">
      <c r="A223" s="38">
        <v>137</v>
      </c>
      <c r="B223" s="6" t="s">
        <v>146</v>
      </c>
      <c r="C223" s="7">
        <v>45970</v>
      </c>
      <c r="D223" s="18" t="s">
        <v>147</v>
      </c>
      <c r="E223" s="18" t="s">
        <v>148</v>
      </c>
      <c r="F223" s="22">
        <v>13565341.4</v>
      </c>
      <c r="G223" s="29">
        <f>+F223</f>
        <v>13565341.4</v>
      </c>
      <c r="H223" s="23">
        <f t="shared" si="7"/>
        <v>0</v>
      </c>
      <c r="I223" s="6" t="s">
        <v>92</v>
      </c>
      <c r="J223" s="37" t="s">
        <v>588</v>
      </c>
    </row>
    <row r="224" spans="1:10" ht="54.95" customHeight="1" x14ac:dyDescent="0.25">
      <c r="A224" s="36">
        <v>138</v>
      </c>
      <c r="B224" s="6" t="s">
        <v>181</v>
      </c>
      <c r="C224" s="7">
        <v>45977</v>
      </c>
      <c r="D224" s="18" t="s">
        <v>147</v>
      </c>
      <c r="E224" s="18" t="s">
        <v>518</v>
      </c>
      <c r="F224" s="22">
        <v>10606233.84</v>
      </c>
      <c r="G224" s="29">
        <f>+F224</f>
        <v>10606233.84</v>
      </c>
      <c r="H224" s="23">
        <f t="shared" si="7"/>
        <v>0</v>
      </c>
      <c r="I224" s="6" t="s">
        <v>92</v>
      </c>
      <c r="J224" s="37" t="s">
        <v>588</v>
      </c>
    </row>
    <row r="225" spans="1:10" ht="54.95" customHeight="1" x14ac:dyDescent="0.25">
      <c r="A225" s="38">
        <v>139</v>
      </c>
      <c r="B225" s="6" t="s">
        <v>457</v>
      </c>
      <c r="C225" s="7">
        <v>45984</v>
      </c>
      <c r="D225" s="18" t="s">
        <v>147</v>
      </c>
      <c r="E225" s="18" t="s">
        <v>458</v>
      </c>
      <c r="F225" s="22">
        <v>11947981.869999999</v>
      </c>
      <c r="G225" s="29">
        <f>+F225</f>
        <v>11947981.869999999</v>
      </c>
      <c r="H225" s="23">
        <f t="shared" si="7"/>
        <v>0</v>
      </c>
      <c r="I225" s="6" t="s">
        <v>92</v>
      </c>
      <c r="J225" s="37" t="s">
        <v>588</v>
      </c>
    </row>
    <row r="226" spans="1:10" ht="54.95" customHeight="1" x14ac:dyDescent="0.25">
      <c r="A226" s="36">
        <v>140</v>
      </c>
      <c r="B226" s="6" t="s">
        <v>564</v>
      </c>
      <c r="C226" s="7">
        <v>46010</v>
      </c>
      <c r="D226" s="18" t="s">
        <v>147</v>
      </c>
      <c r="E226" s="18" t="s">
        <v>565</v>
      </c>
      <c r="F226" s="22">
        <v>18290317.84</v>
      </c>
      <c r="G226" s="29">
        <f>+F226</f>
        <v>18290317.84</v>
      </c>
      <c r="H226" s="23">
        <f t="shared" si="7"/>
        <v>0</v>
      </c>
      <c r="I226" s="6" t="s">
        <v>92</v>
      </c>
      <c r="J226" s="37" t="s">
        <v>588</v>
      </c>
    </row>
    <row r="227" spans="1:10" ht="39.950000000000003" customHeight="1" x14ac:dyDescent="0.25">
      <c r="A227" s="36"/>
      <c r="B227" s="6"/>
      <c r="C227" s="7"/>
      <c r="D227" s="45" t="s">
        <v>672</v>
      </c>
      <c r="E227" s="45"/>
      <c r="F227" s="47">
        <f>SUBTOTAL(9,F223:F226)</f>
        <v>54409874.950000003</v>
      </c>
      <c r="G227" s="78">
        <f>SUBTOTAL(9,G223:G226)</f>
        <v>54409874.950000003</v>
      </c>
      <c r="H227" s="48">
        <f>SUBTOTAL(9,H223:H226)</f>
        <v>0</v>
      </c>
      <c r="I227" s="19"/>
      <c r="J227" s="49"/>
    </row>
    <row r="228" spans="1:10" ht="54.95" customHeight="1" x14ac:dyDescent="0.25">
      <c r="A228" s="38">
        <v>141</v>
      </c>
      <c r="B228" s="6" t="s">
        <v>556</v>
      </c>
      <c r="C228" s="7">
        <v>46013</v>
      </c>
      <c r="D228" s="18" t="s">
        <v>557</v>
      </c>
      <c r="E228" s="18" t="s">
        <v>421</v>
      </c>
      <c r="F228" s="22">
        <v>51691371.210000001</v>
      </c>
      <c r="G228" s="29">
        <f>+F228</f>
        <v>51691371.210000001</v>
      </c>
      <c r="H228" s="23">
        <f t="shared" si="7"/>
        <v>0</v>
      </c>
      <c r="I228" s="6" t="s">
        <v>92</v>
      </c>
      <c r="J228" s="37" t="s">
        <v>588</v>
      </c>
    </row>
    <row r="229" spans="1:10" ht="39.950000000000003" customHeight="1" x14ac:dyDescent="0.25">
      <c r="A229" s="38"/>
      <c r="B229" s="6"/>
      <c r="C229" s="7"/>
      <c r="D229" s="45" t="s">
        <v>673</v>
      </c>
      <c r="E229" s="45"/>
      <c r="F229" s="47">
        <f>SUBTOTAL(9,F228:F228)</f>
        <v>51691371.210000001</v>
      </c>
      <c r="G229" s="78">
        <f>SUBTOTAL(9,G228:G228)</f>
        <v>51691371.210000001</v>
      </c>
      <c r="H229" s="48">
        <f>SUBTOTAL(9,H228:H228)</f>
        <v>0</v>
      </c>
      <c r="I229" s="19"/>
      <c r="J229" s="49"/>
    </row>
    <row r="230" spans="1:10" ht="54.95" customHeight="1" x14ac:dyDescent="0.25">
      <c r="A230" s="36">
        <v>142</v>
      </c>
      <c r="B230" s="18" t="s">
        <v>190</v>
      </c>
      <c r="C230" s="20">
        <v>45951</v>
      </c>
      <c r="D230" s="18" t="s">
        <v>191</v>
      </c>
      <c r="E230" s="18" t="s">
        <v>192</v>
      </c>
      <c r="F230" s="23">
        <v>29500</v>
      </c>
      <c r="G230" s="29">
        <f>+F230</f>
        <v>29500</v>
      </c>
      <c r="H230" s="23">
        <f t="shared" si="7"/>
        <v>0</v>
      </c>
      <c r="I230" s="6" t="s">
        <v>92</v>
      </c>
      <c r="J230" s="37" t="s">
        <v>588</v>
      </c>
    </row>
    <row r="231" spans="1:10" ht="39.950000000000003" customHeight="1" x14ac:dyDescent="0.25">
      <c r="A231" s="36"/>
      <c r="B231" s="18"/>
      <c r="C231" s="20"/>
      <c r="D231" s="45" t="s">
        <v>674</v>
      </c>
      <c r="E231" s="45"/>
      <c r="F231" s="48">
        <f>SUBTOTAL(9,F230:F230)</f>
        <v>29500</v>
      </c>
      <c r="G231" s="78">
        <f>SUBTOTAL(9,G230:G230)</f>
        <v>29500</v>
      </c>
      <c r="H231" s="48">
        <f>SUBTOTAL(9,H230:H230)</f>
        <v>0</v>
      </c>
      <c r="I231" s="19"/>
      <c r="J231" s="49"/>
    </row>
    <row r="232" spans="1:10" ht="54.95" customHeight="1" x14ac:dyDescent="0.25">
      <c r="A232" s="38">
        <v>143</v>
      </c>
      <c r="B232" s="6" t="s">
        <v>499</v>
      </c>
      <c r="C232" s="7">
        <v>45966</v>
      </c>
      <c r="D232" s="18" t="s">
        <v>500</v>
      </c>
      <c r="E232" s="18" t="s">
        <v>493</v>
      </c>
      <c r="F232" s="22">
        <v>299999.99</v>
      </c>
      <c r="G232" s="30">
        <f>+F232</f>
        <v>299999.99</v>
      </c>
      <c r="H232" s="23">
        <f t="shared" si="7"/>
        <v>0</v>
      </c>
      <c r="I232" s="6" t="s">
        <v>92</v>
      </c>
      <c r="J232" s="37" t="s">
        <v>588</v>
      </c>
    </row>
    <row r="233" spans="1:10" ht="54.95" customHeight="1" x14ac:dyDescent="0.25">
      <c r="A233" s="36">
        <v>144</v>
      </c>
      <c r="B233" s="6" t="s">
        <v>535</v>
      </c>
      <c r="C233" s="7">
        <v>45991</v>
      </c>
      <c r="D233" s="18" t="s">
        <v>500</v>
      </c>
      <c r="E233" s="18" t="s">
        <v>536</v>
      </c>
      <c r="F233" s="22">
        <v>926910.06</v>
      </c>
      <c r="G233" s="30">
        <f>+F233</f>
        <v>926910.06</v>
      </c>
      <c r="H233" s="23">
        <f t="shared" si="7"/>
        <v>0</v>
      </c>
      <c r="I233" s="6" t="s">
        <v>92</v>
      </c>
      <c r="J233" s="37" t="s">
        <v>588</v>
      </c>
    </row>
    <row r="234" spans="1:10" ht="39.950000000000003" customHeight="1" x14ac:dyDescent="0.25">
      <c r="A234" s="36"/>
      <c r="B234" s="6"/>
      <c r="C234" s="7"/>
      <c r="D234" s="45" t="s">
        <v>675</v>
      </c>
      <c r="E234" s="45"/>
      <c r="F234" s="47">
        <f>SUBTOTAL(9,F232:F233)</f>
        <v>1226910.05</v>
      </c>
      <c r="G234" s="80">
        <f>SUBTOTAL(9,G232:G233)</f>
        <v>1226910.05</v>
      </c>
      <c r="H234" s="48">
        <f>SUBTOTAL(9,H232:H233)</f>
        <v>0</v>
      </c>
      <c r="I234" s="19"/>
      <c r="J234" s="49"/>
    </row>
    <row r="235" spans="1:10" ht="54.95" customHeight="1" x14ac:dyDescent="0.25">
      <c r="A235" s="38">
        <v>145</v>
      </c>
      <c r="B235" s="6" t="s">
        <v>71</v>
      </c>
      <c r="C235" s="7">
        <v>45973</v>
      </c>
      <c r="D235" s="18" t="s">
        <v>72</v>
      </c>
      <c r="E235" s="18" t="s">
        <v>73</v>
      </c>
      <c r="F235" s="22">
        <v>177000</v>
      </c>
      <c r="G235" s="29">
        <f>+F235</f>
        <v>177000</v>
      </c>
      <c r="H235" s="23">
        <f t="shared" si="7"/>
        <v>0</v>
      </c>
      <c r="I235" s="6" t="s">
        <v>92</v>
      </c>
      <c r="J235" s="37" t="s">
        <v>588</v>
      </c>
    </row>
    <row r="236" spans="1:10" ht="39.950000000000003" customHeight="1" x14ac:dyDescent="0.25">
      <c r="A236" s="38"/>
      <c r="B236" s="6"/>
      <c r="C236" s="7"/>
      <c r="D236" s="45" t="s">
        <v>676</v>
      </c>
      <c r="E236" s="45"/>
      <c r="F236" s="47">
        <f>SUBTOTAL(9,F235:F235)</f>
        <v>177000</v>
      </c>
      <c r="G236" s="78">
        <f>SUBTOTAL(9,G235:G235)</f>
        <v>177000</v>
      </c>
      <c r="H236" s="48">
        <f>SUBTOTAL(9,H235:H235)</f>
        <v>0</v>
      </c>
      <c r="I236" s="19"/>
      <c r="J236" s="49"/>
    </row>
    <row r="237" spans="1:10" ht="54.95" customHeight="1" x14ac:dyDescent="0.25">
      <c r="A237" s="36">
        <v>146</v>
      </c>
      <c r="B237" s="18" t="s">
        <v>99</v>
      </c>
      <c r="C237" s="20">
        <v>45940</v>
      </c>
      <c r="D237" s="18" t="s">
        <v>445</v>
      </c>
      <c r="E237" s="18" t="s">
        <v>100</v>
      </c>
      <c r="F237" s="23">
        <v>10148000</v>
      </c>
      <c r="G237" s="29">
        <f>+F237</f>
        <v>10148000</v>
      </c>
      <c r="H237" s="23">
        <f t="shared" si="7"/>
        <v>0</v>
      </c>
      <c r="I237" s="6" t="s">
        <v>92</v>
      </c>
      <c r="J237" s="37" t="s">
        <v>588</v>
      </c>
    </row>
    <row r="238" spans="1:10" ht="39.950000000000003" customHeight="1" x14ac:dyDescent="0.25">
      <c r="A238" s="36"/>
      <c r="B238" s="18"/>
      <c r="C238" s="20"/>
      <c r="D238" s="45" t="s">
        <v>677</v>
      </c>
      <c r="E238" s="45"/>
      <c r="F238" s="48">
        <f>SUBTOTAL(9,F237:F237)</f>
        <v>10148000</v>
      </c>
      <c r="G238" s="78">
        <f>SUBTOTAL(9,G237:G237)</f>
        <v>10148000</v>
      </c>
      <c r="H238" s="48">
        <f>SUBTOTAL(9,H237:H237)</f>
        <v>0</v>
      </c>
      <c r="I238" s="19"/>
      <c r="J238" s="49"/>
    </row>
    <row r="239" spans="1:10" ht="54.95" customHeight="1" x14ac:dyDescent="0.25">
      <c r="A239" s="38">
        <v>147</v>
      </c>
      <c r="B239" s="6" t="s">
        <v>404</v>
      </c>
      <c r="C239" s="7">
        <v>45996</v>
      </c>
      <c r="D239" s="18" t="s">
        <v>405</v>
      </c>
      <c r="E239" s="18" t="s">
        <v>406</v>
      </c>
      <c r="F239" s="22">
        <v>6575101.3099999996</v>
      </c>
      <c r="G239" s="29">
        <f>+F239</f>
        <v>6575101.3099999996</v>
      </c>
      <c r="H239" s="23">
        <f t="shared" si="7"/>
        <v>0</v>
      </c>
      <c r="I239" s="6" t="s">
        <v>92</v>
      </c>
      <c r="J239" s="37" t="s">
        <v>588</v>
      </c>
    </row>
    <row r="240" spans="1:10" ht="39.950000000000003" customHeight="1" x14ac:dyDescent="0.25">
      <c r="A240" s="38"/>
      <c r="B240" s="6"/>
      <c r="C240" s="7"/>
      <c r="D240" s="45" t="s">
        <v>678</v>
      </c>
      <c r="E240" s="45"/>
      <c r="F240" s="47">
        <f>SUBTOTAL(9,F239:F239)</f>
        <v>6575101.3099999996</v>
      </c>
      <c r="G240" s="78">
        <f>SUBTOTAL(9,G239:G239)</f>
        <v>6575101.3099999996</v>
      </c>
      <c r="H240" s="48">
        <f>SUBTOTAL(9,H239:H239)</f>
        <v>0</v>
      </c>
      <c r="I240" s="19"/>
      <c r="J240" s="49"/>
    </row>
    <row r="241" spans="1:10" ht="54.95" customHeight="1" x14ac:dyDescent="0.25">
      <c r="A241" s="36">
        <v>148</v>
      </c>
      <c r="B241" s="6" t="s">
        <v>126</v>
      </c>
      <c r="C241" s="7">
        <v>45936</v>
      </c>
      <c r="D241" s="18" t="s">
        <v>519</v>
      </c>
      <c r="E241" s="18" t="s">
        <v>127</v>
      </c>
      <c r="F241" s="22">
        <v>2131080</v>
      </c>
      <c r="G241" s="29">
        <f>+F241</f>
        <v>2131080</v>
      </c>
      <c r="H241" s="23">
        <f t="shared" si="7"/>
        <v>0</v>
      </c>
      <c r="I241" s="6" t="s">
        <v>92</v>
      </c>
      <c r="J241" s="37" t="s">
        <v>588</v>
      </c>
    </row>
    <row r="242" spans="1:10" ht="39.950000000000003" customHeight="1" x14ac:dyDescent="0.25">
      <c r="A242" s="36"/>
      <c r="B242" s="6"/>
      <c r="C242" s="7"/>
      <c r="D242" s="45" t="s">
        <v>679</v>
      </c>
      <c r="E242" s="45"/>
      <c r="F242" s="47">
        <f>SUBTOTAL(9,F241:F241)</f>
        <v>2131080</v>
      </c>
      <c r="G242" s="78">
        <f>SUBTOTAL(9,G241:G241)</f>
        <v>2131080</v>
      </c>
      <c r="H242" s="48">
        <f>SUBTOTAL(9,H241:H241)</f>
        <v>0</v>
      </c>
      <c r="I242" s="19"/>
      <c r="J242" s="49"/>
    </row>
    <row r="243" spans="1:10" ht="54.95" customHeight="1" x14ac:dyDescent="0.25">
      <c r="A243" s="38">
        <v>149</v>
      </c>
      <c r="B243" s="6" t="s">
        <v>10</v>
      </c>
      <c r="C243" s="7">
        <v>45985</v>
      </c>
      <c r="D243" s="18" t="s">
        <v>11</v>
      </c>
      <c r="E243" s="18" t="s">
        <v>12</v>
      </c>
      <c r="F243" s="22">
        <v>861025.35</v>
      </c>
      <c r="G243" s="29">
        <f>+F243</f>
        <v>861025.35</v>
      </c>
      <c r="H243" s="23">
        <f t="shared" si="7"/>
        <v>0</v>
      </c>
      <c r="I243" s="6" t="s">
        <v>92</v>
      </c>
      <c r="J243" s="37" t="s">
        <v>588</v>
      </c>
    </row>
    <row r="244" spans="1:10" ht="39.950000000000003" customHeight="1" x14ac:dyDescent="0.25">
      <c r="A244" s="38"/>
      <c r="B244" s="6"/>
      <c r="C244" s="7"/>
      <c r="D244" s="45" t="s">
        <v>680</v>
      </c>
      <c r="E244" s="45"/>
      <c r="F244" s="47">
        <f>SUBTOTAL(9,F243:F243)</f>
        <v>861025.35</v>
      </c>
      <c r="G244" s="78">
        <f>SUBTOTAL(9,G243:G243)</f>
        <v>861025.35</v>
      </c>
      <c r="H244" s="48">
        <f>SUBTOTAL(9,H243:H243)</f>
        <v>0</v>
      </c>
      <c r="I244" s="19"/>
      <c r="J244" s="49"/>
    </row>
    <row r="245" spans="1:10" ht="54.95" customHeight="1" x14ac:dyDescent="0.25">
      <c r="A245" s="36">
        <v>150</v>
      </c>
      <c r="B245" s="6" t="s">
        <v>570</v>
      </c>
      <c r="C245" s="7">
        <v>45915</v>
      </c>
      <c r="D245" s="18" t="s">
        <v>494</v>
      </c>
      <c r="E245" s="18" t="s">
        <v>495</v>
      </c>
      <c r="F245" s="22">
        <v>400138</v>
      </c>
      <c r="G245" s="30">
        <f>+F245</f>
        <v>400138</v>
      </c>
      <c r="H245" s="23">
        <f t="shared" si="7"/>
        <v>0</v>
      </c>
      <c r="I245" s="6" t="s">
        <v>92</v>
      </c>
      <c r="J245" s="37" t="s">
        <v>588</v>
      </c>
    </row>
    <row r="246" spans="1:10" ht="39.950000000000003" customHeight="1" x14ac:dyDescent="0.25">
      <c r="A246" s="36"/>
      <c r="B246" s="6"/>
      <c r="C246" s="7"/>
      <c r="D246" s="45" t="s">
        <v>681</v>
      </c>
      <c r="E246" s="45"/>
      <c r="F246" s="47">
        <f>SUBTOTAL(9,F245:F245)</f>
        <v>400138</v>
      </c>
      <c r="G246" s="80">
        <f>SUBTOTAL(9,G245:G245)</f>
        <v>400138</v>
      </c>
      <c r="H246" s="48">
        <f>SUBTOTAL(9,H245:H245)</f>
        <v>0</v>
      </c>
      <c r="I246" s="19"/>
      <c r="J246" s="49"/>
    </row>
    <row r="247" spans="1:10" ht="54.95" customHeight="1" x14ac:dyDescent="0.25">
      <c r="A247" s="38">
        <v>151</v>
      </c>
      <c r="B247" s="6" t="s">
        <v>413</v>
      </c>
      <c r="C247" s="7">
        <v>45992</v>
      </c>
      <c r="D247" s="18" t="s">
        <v>412</v>
      </c>
      <c r="E247" s="18" t="s">
        <v>416</v>
      </c>
      <c r="F247" s="22">
        <v>2790294.8</v>
      </c>
      <c r="G247" s="29">
        <f>+F247</f>
        <v>2790294.8</v>
      </c>
      <c r="H247" s="23">
        <f t="shared" si="7"/>
        <v>0</v>
      </c>
      <c r="I247" s="6" t="s">
        <v>92</v>
      </c>
      <c r="J247" s="37" t="s">
        <v>588</v>
      </c>
    </row>
    <row r="248" spans="1:10" ht="39.950000000000003" customHeight="1" x14ac:dyDescent="0.25">
      <c r="A248" s="38"/>
      <c r="B248" s="6"/>
      <c r="C248" s="7"/>
      <c r="D248" s="45" t="s">
        <v>682</v>
      </c>
      <c r="E248" s="45"/>
      <c r="F248" s="47">
        <f>SUBTOTAL(9,F247:F247)</f>
        <v>2790294.8</v>
      </c>
      <c r="G248" s="78">
        <f>SUBTOTAL(9,G247:G247)</f>
        <v>2790294.8</v>
      </c>
      <c r="H248" s="48">
        <f>SUBTOTAL(9,H247:H247)</f>
        <v>0</v>
      </c>
      <c r="I248" s="19"/>
      <c r="J248" s="49"/>
    </row>
    <row r="249" spans="1:10" ht="54.95" customHeight="1" x14ac:dyDescent="0.25">
      <c r="A249" s="36">
        <v>152</v>
      </c>
      <c r="B249" s="6" t="s">
        <v>381</v>
      </c>
      <c r="C249" s="7">
        <v>45972</v>
      </c>
      <c r="D249" s="18" t="s">
        <v>540</v>
      </c>
      <c r="E249" s="18" t="s">
        <v>382</v>
      </c>
      <c r="F249" s="22">
        <v>192220.02</v>
      </c>
      <c r="G249" s="29">
        <f>+F249</f>
        <v>192220.02</v>
      </c>
      <c r="H249" s="23">
        <f t="shared" si="7"/>
        <v>0</v>
      </c>
      <c r="I249" s="6" t="s">
        <v>92</v>
      </c>
      <c r="J249" s="37" t="s">
        <v>588</v>
      </c>
    </row>
    <row r="250" spans="1:10" ht="39.950000000000003" customHeight="1" x14ac:dyDescent="0.25">
      <c r="A250" s="36"/>
      <c r="B250" s="6"/>
      <c r="C250" s="7"/>
      <c r="D250" s="45" t="s">
        <v>683</v>
      </c>
      <c r="E250" s="45"/>
      <c r="F250" s="47">
        <f>SUBTOTAL(9,F249:F249)</f>
        <v>192220.02</v>
      </c>
      <c r="G250" s="78">
        <f>SUBTOTAL(9,G249:G249)</f>
        <v>192220.02</v>
      </c>
      <c r="H250" s="48">
        <f>SUBTOTAL(9,H249:H249)</f>
        <v>0</v>
      </c>
      <c r="I250" s="19"/>
      <c r="J250" s="49"/>
    </row>
    <row r="251" spans="1:10" ht="54.95" customHeight="1" x14ac:dyDescent="0.25">
      <c r="A251" s="38">
        <v>153</v>
      </c>
      <c r="B251" s="6" t="s">
        <v>265</v>
      </c>
      <c r="C251" s="7">
        <v>45972</v>
      </c>
      <c r="D251" s="18" t="s">
        <v>4</v>
      </c>
      <c r="E251" s="18" t="s">
        <v>266</v>
      </c>
      <c r="F251" s="22">
        <v>400000</v>
      </c>
      <c r="G251" s="29">
        <f>+F251</f>
        <v>400000</v>
      </c>
      <c r="H251" s="23">
        <f t="shared" si="7"/>
        <v>0</v>
      </c>
      <c r="I251" s="6" t="s">
        <v>92</v>
      </c>
      <c r="J251" s="37" t="s">
        <v>588</v>
      </c>
    </row>
    <row r="252" spans="1:10" ht="54.95" customHeight="1" x14ac:dyDescent="0.25">
      <c r="A252" s="36">
        <v>154</v>
      </c>
      <c r="B252" s="16" t="s">
        <v>3</v>
      </c>
      <c r="C252" s="17">
        <v>45992</v>
      </c>
      <c r="D252" s="18" t="s">
        <v>4</v>
      </c>
      <c r="E252" s="16" t="s">
        <v>5</v>
      </c>
      <c r="F252" s="24">
        <v>400000</v>
      </c>
      <c r="G252" s="32">
        <f>+F252</f>
        <v>400000</v>
      </c>
      <c r="H252" s="23">
        <f t="shared" si="7"/>
        <v>0</v>
      </c>
      <c r="I252" s="6" t="s">
        <v>92</v>
      </c>
      <c r="J252" s="37" t="s">
        <v>588</v>
      </c>
    </row>
    <row r="253" spans="1:10" ht="39.950000000000003" customHeight="1" x14ac:dyDescent="0.25">
      <c r="A253" s="36"/>
      <c r="B253" s="16"/>
      <c r="C253" s="17"/>
      <c r="D253" s="45" t="s">
        <v>684</v>
      </c>
      <c r="E253" s="51"/>
      <c r="F253" s="54">
        <f>SUBTOTAL(9,F251:F252)</f>
        <v>800000</v>
      </c>
      <c r="G253" s="84">
        <f>SUBTOTAL(9,G251:G252)</f>
        <v>800000</v>
      </c>
      <c r="H253" s="48">
        <f>SUBTOTAL(9,H251:H252)</f>
        <v>0</v>
      </c>
      <c r="I253" s="19"/>
      <c r="J253" s="49"/>
    </row>
    <row r="254" spans="1:10" ht="54.95" customHeight="1" x14ac:dyDescent="0.25">
      <c r="A254" s="38">
        <v>155</v>
      </c>
      <c r="B254" s="6" t="s">
        <v>524</v>
      </c>
      <c r="C254" s="7">
        <v>46006</v>
      </c>
      <c r="D254" s="18" t="s">
        <v>525</v>
      </c>
      <c r="E254" s="18" t="s">
        <v>421</v>
      </c>
      <c r="F254" s="22">
        <v>27572732</v>
      </c>
      <c r="G254" s="29">
        <f>+F254</f>
        <v>27572732</v>
      </c>
      <c r="H254" s="23">
        <f t="shared" si="7"/>
        <v>0</v>
      </c>
      <c r="I254" s="6" t="s">
        <v>92</v>
      </c>
      <c r="J254" s="37" t="s">
        <v>588</v>
      </c>
    </row>
    <row r="255" spans="1:10" ht="39.950000000000003" customHeight="1" x14ac:dyDescent="0.25">
      <c r="A255" s="38"/>
      <c r="B255" s="6"/>
      <c r="C255" s="7"/>
      <c r="D255" s="45" t="s">
        <v>685</v>
      </c>
      <c r="E255" s="45"/>
      <c r="F255" s="47">
        <f>SUBTOTAL(9,F254:F254)</f>
        <v>27572732</v>
      </c>
      <c r="G255" s="78">
        <f>SUBTOTAL(9,G254:G254)</f>
        <v>27572732</v>
      </c>
      <c r="H255" s="48">
        <f>SUBTOTAL(9,H254:H254)</f>
        <v>0</v>
      </c>
      <c r="I255" s="19"/>
      <c r="J255" s="49"/>
    </row>
    <row r="256" spans="1:10" ht="54.95" customHeight="1" x14ac:dyDescent="0.25">
      <c r="A256" s="36">
        <v>156</v>
      </c>
      <c r="B256" s="6" t="s">
        <v>250</v>
      </c>
      <c r="C256" s="7" t="s">
        <v>251</v>
      </c>
      <c r="D256" s="18" t="s">
        <v>520</v>
      </c>
      <c r="E256" s="18" t="s">
        <v>521</v>
      </c>
      <c r="F256" s="22">
        <v>259989.4</v>
      </c>
      <c r="G256" s="29">
        <f>+F256</f>
        <v>259989.4</v>
      </c>
      <c r="H256" s="23">
        <f t="shared" si="7"/>
        <v>0</v>
      </c>
      <c r="I256" s="6" t="s">
        <v>92</v>
      </c>
      <c r="J256" s="37" t="s">
        <v>588</v>
      </c>
    </row>
    <row r="257" spans="1:10" ht="39.950000000000003" customHeight="1" x14ac:dyDescent="0.25">
      <c r="A257" s="36"/>
      <c r="B257" s="6"/>
      <c r="C257" s="7"/>
      <c r="D257" s="45" t="s">
        <v>686</v>
      </c>
      <c r="E257" s="45"/>
      <c r="F257" s="47">
        <f>SUBTOTAL(9,F256:F256)</f>
        <v>259989.4</v>
      </c>
      <c r="G257" s="78">
        <f>SUBTOTAL(9,G256:G256)</f>
        <v>259989.4</v>
      </c>
      <c r="H257" s="48">
        <f>SUBTOTAL(9,H256:H256)</f>
        <v>0</v>
      </c>
      <c r="I257" s="19"/>
      <c r="J257" s="49"/>
    </row>
    <row r="258" spans="1:10" ht="54.95" customHeight="1" x14ac:dyDescent="0.25">
      <c r="A258" s="38">
        <v>157</v>
      </c>
      <c r="B258" s="6" t="s">
        <v>164</v>
      </c>
      <c r="C258" s="7">
        <v>45964</v>
      </c>
      <c r="D258" s="18" t="s">
        <v>165</v>
      </c>
      <c r="E258" s="18" t="s">
        <v>166</v>
      </c>
      <c r="F258" s="22">
        <v>106200</v>
      </c>
      <c r="G258" s="33">
        <f>+F258</f>
        <v>106200</v>
      </c>
      <c r="H258" s="23">
        <f t="shared" si="7"/>
        <v>0</v>
      </c>
      <c r="I258" s="6" t="s">
        <v>92</v>
      </c>
      <c r="J258" s="37" t="s">
        <v>588</v>
      </c>
    </row>
    <row r="259" spans="1:10" ht="39.950000000000003" customHeight="1" x14ac:dyDescent="0.25">
      <c r="A259" s="38"/>
      <c r="B259" s="6"/>
      <c r="C259" s="7"/>
      <c r="D259" s="45" t="s">
        <v>687</v>
      </c>
      <c r="E259" s="45"/>
      <c r="F259" s="47">
        <f>SUBTOTAL(9,F258:F258)</f>
        <v>106200</v>
      </c>
      <c r="G259" s="82">
        <f>SUBTOTAL(9,G258:G258)</f>
        <v>106200</v>
      </c>
      <c r="H259" s="48">
        <f>SUBTOTAL(9,H258:H258)</f>
        <v>0</v>
      </c>
      <c r="I259" s="19"/>
      <c r="J259" s="49"/>
    </row>
    <row r="260" spans="1:10" ht="54.95" customHeight="1" x14ac:dyDescent="0.25">
      <c r="A260" s="36">
        <v>158</v>
      </c>
      <c r="B260" s="6" t="s">
        <v>422</v>
      </c>
      <c r="C260" s="7">
        <v>46002</v>
      </c>
      <c r="D260" s="18" t="s">
        <v>423</v>
      </c>
      <c r="E260" s="18" t="s">
        <v>421</v>
      </c>
      <c r="F260" s="22">
        <v>57503791.539999999</v>
      </c>
      <c r="G260" s="29">
        <f>+F260</f>
        <v>57503791.539999999</v>
      </c>
      <c r="H260" s="23">
        <f t="shared" si="7"/>
        <v>0</v>
      </c>
      <c r="I260" s="6" t="s">
        <v>92</v>
      </c>
      <c r="J260" s="37" t="s">
        <v>588</v>
      </c>
    </row>
    <row r="261" spans="1:10" ht="39.950000000000003" customHeight="1" x14ac:dyDescent="0.25">
      <c r="A261" s="36"/>
      <c r="B261" s="6"/>
      <c r="C261" s="7"/>
      <c r="D261" s="45" t="s">
        <v>688</v>
      </c>
      <c r="E261" s="45"/>
      <c r="F261" s="47">
        <f>SUBTOTAL(9,F260:F260)</f>
        <v>57503791.539999999</v>
      </c>
      <c r="G261" s="78">
        <f>SUBTOTAL(9,G260:G260)</f>
        <v>57503791.539999999</v>
      </c>
      <c r="H261" s="48">
        <f>SUBTOTAL(9,H260:H260)</f>
        <v>0</v>
      </c>
      <c r="I261" s="19"/>
      <c r="J261" s="49"/>
    </row>
    <row r="262" spans="1:10" ht="54.95" customHeight="1" x14ac:dyDescent="0.25">
      <c r="A262" s="38">
        <v>159</v>
      </c>
      <c r="B262" s="6" t="s">
        <v>122</v>
      </c>
      <c r="C262" s="7">
        <v>45995</v>
      </c>
      <c r="D262" s="18" t="s">
        <v>123</v>
      </c>
      <c r="E262" s="18" t="s">
        <v>124</v>
      </c>
      <c r="F262" s="22">
        <v>246000</v>
      </c>
      <c r="G262" s="29">
        <f>+F262</f>
        <v>246000</v>
      </c>
      <c r="H262" s="23">
        <f t="shared" si="7"/>
        <v>0</v>
      </c>
      <c r="I262" s="6" t="s">
        <v>92</v>
      </c>
      <c r="J262" s="37" t="s">
        <v>588</v>
      </c>
    </row>
    <row r="263" spans="1:10" ht="39.950000000000003" customHeight="1" x14ac:dyDescent="0.25">
      <c r="A263" s="38"/>
      <c r="B263" s="6"/>
      <c r="C263" s="7"/>
      <c r="D263" s="45" t="s">
        <v>689</v>
      </c>
      <c r="E263" s="45"/>
      <c r="F263" s="47">
        <f>SUBTOTAL(9,F262:F262)</f>
        <v>246000</v>
      </c>
      <c r="G263" s="78">
        <f>SUBTOTAL(9,G262:G262)</f>
        <v>246000</v>
      </c>
      <c r="H263" s="48">
        <f>SUBTOTAL(9,H262:H262)</f>
        <v>0</v>
      </c>
      <c r="I263" s="19"/>
      <c r="J263" s="49"/>
    </row>
    <row r="264" spans="1:10" ht="54.95" customHeight="1" x14ac:dyDescent="0.25">
      <c r="A264" s="36">
        <v>160</v>
      </c>
      <c r="B264" s="6" t="s">
        <v>145</v>
      </c>
      <c r="C264" s="7">
        <v>45962</v>
      </c>
      <c r="D264" s="18" t="s">
        <v>228</v>
      </c>
      <c r="E264" s="18" t="s">
        <v>229</v>
      </c>
      <c r="F264" s="22">
        <v>106200</v>
      </c>
      <c r="G264" s="29">
        <f>+F264</f>
        <v>106200</v>
      </c>
      <c r="H264" s="23">
        <f t="shared" si="7"/>
        <v>0</v>
      </c>
      <c r="I264" s="6" t="s">
        <v>92</v>
      </c>
      <c r="J264" s="37" t="s">
        <v>588</v>
      </c>
    </row>
    <row r="265" spans="1:10" ht="39.950000000000003" customHeight="1" x14ac:dyDescent="0.25">
      <c r="A265" s="36"/>
      <c r="B265" s="6"/>
      <c r="C265" s="7"/>
      <c r="D265" s="45" t="s">
        <v>690</v>
      </c>
      <c r="E265" s="45"/>
      <c r="F265" s="47">
        <f>SUBTOTAL(9,F264:F264)</f>
        <v>106200</v>
      </c>
      <c r="G265" s="78">
        <f>SUBTOTAL(9,G264:G264)</f>
        <v>106200</v>
      </c>
      <c r="H265" s="48">
        <f>SUBTOTAL(9,H264:H264)</f>
        <v>0</v>
      </c>
      <c r="I265" s="19"/>
      <c r="J265" s="49"/>
    </row>
    <row r="266" spans="1:10" ht="54.95" customHeight="1" x14ac:dyDescent="0.25">
      <c r="A266" s="38">
        <v>161</v>
      </c>
      <c r="B266" s="6" t="s">
        <v>196</v>
      </c>
      <c r="C266" s="7">
        <v>45960</v>
      </c>
      <c r="D266" s="18" t="s">
        <v>197</v>
      </c>
      <c r="E266" s="18" t="s">
        <v>198</v>
      </c>
      <c r="F266" s="22">
        <v>3824999.98</v>
      </c>
      <c r="G266" s="29">
        <f>+F266</f>
        <v>3824999.98</v>
      </c>
      <c r="H266" s="23">
        <f t="shared" si="7"/>
        <v>0</v>
      </c>
      <c r="I266" s="6" t="s">
        <v>92</v>
      </c>
      <c r="J266" s="37" t="s">
        <v>588</v>
      </c>
    </row>
    <row r="267" spans="1:10" ht="39.950000000000003" customHeight="1" x14ac:dyDescent="0.25">
      <c r="A267" s="38"/>
      <c r="B267" s="6"/>
      <c r="C267" s="7"/>
      <c r="D267" s="45" t="s">
        <v>691</v>
      </c>
      <c r="E267" s="45"/>
      <c r="F267" s="47">
        <f>SUBTOTAL(9,F266:F266)</f>
        <v>3824999.98</v>
      </c>
      <c r="G267" s="78">
        <f>SUBTOTAL(9,G266:G266)</f>
        <v>3824999.98</v>
      </c>
      <c r="H267" s="48">
        <f>SUBTOTAL(9,H266:H266)</f>
        <v>0</v>
      </c>
      <c r="I267" s="19"/>
      <c r="J267" s="49"/>
    </row>
    <row r="268" spans="1:10" ht="54.95" customHeight="1" x14ac:dyDescent="0.25">
      <c r="A268" s="36">
        <v>162</v>
      </c>
      <c r="B268" s="6" t="s">
        <v>478</v>
      </c>
      <c r="C268" s="7">
        <v>45965</v>
      </c>
      <c r="D268" s="18" t="s">
        <v>175</v>
      </c>
      <c r="E268" s="18" t="s">
        <v>527</v>
      </c>
      <c r="F268" s="22">
        <v>106200</v>
      </c>
      <c r="G268" s="29">
        <f>+F268</f>
        <v>106200</v>
      </c>
      <c r="H268" s="23">
        <f t="shared" si="7"/>
        <v>0</v>
      </c>
      <c r="I268" s="6" t="s">
        <v>92</v>
      </c>
      <c r="J268" s="37" t="s">
        <v>588</v>
      </c>
    </row>
    <row r="269" spans="1:10" ht="39.950000000000003" customHeight="1" x14ac:dyDescent="0.25">
      <c r="A269" s="36"/>
      <c r="B269" s="6"/>
      <c r="C269" s="7"/>
      <c r="D269" s="45" t="s">
        <v>692</v>
      </c>
      <c r="E269" s="45"/>
      <c r="F269" s="47">
        <f>SUBTOTAL(9,F268:F268)</f>
        <v>106200</v>
      </c>
      <c r="G269" s="78">
        <f>SUBTOTAL(9,G268:G268)</f>
        <v>106200</v>
      </c>
      <c r="H269" s="48">
        <f>SUBTOTAL(9,H268:H268)</f>
        <v>0</v>
      </c>
      <c r="I269" s="19"/>
      <c r="J269" s="49"/>
    </row>
    <row r="270" spans="1:10" ht="54.95" customHeight="1" x14ac:dyDescent="0.25">
      <c r="A270" s="38">
        <v>163</v>
      </c>
      <c r="B270" s="6" t="s">
        <v>91</v>
      </c>
      <c r="C270" s="7">
        <v>45842</v>
      </c>
      <c r="D270" s="18" t="s">
        <v>155</v>
      </c>
      <c r="E270" s="18" t="s">
        <v>395</v>
      </c>
      <c r="F270" s="22">
        <v>581078.17000000004</v>
      </c>
      <c r="G270" s="30">
        <f>+F270</f>
        <v>581078.17000000004</v>
      </c>
      <c r="H270" s="23">
        <f t="shared" si="7"/>
        <v>0</v>
      </c>
      <c r="I270" s="6" t="s">
        <v>92</v>
      </c>
      <c r="J270" s="37" t="s">
        <v>588</v>
      </c>
    </row>
    <row r="271" spans="1:10" ht="54.95" customHeight="1" x14ac:dyDescent="0.25">
      <c r="A271" s="36">
        <v>164</v>
      </c>
      <c r="B271" s="6" t="s">
        <v>487</v>
      </c>
      <c r="C271" s="7">
        <v>45966</v>
      </c>
      <c r="D271" s="18" t="s">
        <v>155</v>
      </c>
      <c r="E271" s="18" t="s">
        <v>488</v>
      </c>
      <c r="F271" s="22">
        <v>436202.19</v>
      </c>
      <c r="G271" s="30">
        <f>+F271</f>
        <v>436202.19</v>
      </c>
      <c r="H271" s="23">
        <f t="shared" si="7"/>
        <v>0</v>
      </c>
      <c r="I271" s="6" t="s">
        <v>92</v>
      </c>
      <c r="J271" s="37" t="s">
        <v>588</v>
      </c>
    </row>
    <row r="272" spans="1:10" ht="54.95" customHeight="1" x14ac:dyDescent="0.25">
      <c r="A272" s="38">
        <v>165</v>
      </c>
      <c r="B272" s="6" t="s">
        <v>199</v>
      </c>
      <c r="C272" s="7">
        <v>45964</v>
      </c>
      <c r="D272" s="18" t="s">
        <v>155</v>
      </c>
      <c r="E272" s="18" t="s">
        <v>200</v>
      </c>
      <c r="F272" s="22">
        <v>503768.4</v>
      </c>
      <c r="G272" s="29">
        <f>+F272</f>
        <v>503768.4</v>
      </c>
      <c r="H272" s="23">
        <f t="shared" si="7"/>
        <v>0</v>
      </c>
      <c r="I272" s="6" t="s">
        <v>92</v>
      </c>
      <c r="J272" s="37" t="s">
        <v>588</v>
      </c>
    </row>
    <row r="273" spans="1:10" ht="39.950000000000003" customHeight="1" x14ac:dyDescent="0.25">
      <c r="A273" s="38"/>
      <c r="B273" s="6"/>
      <c r="C273" s="7"/>
      <c r="D273" s="45" t="s">
        <v>693</v>
      </c>
      <c r="E273" s="45"/>
      <c r="F273" s="47">
        <f>SUBTOTAL(9,F270:F272)</f>
        <v>1521048.7600000002</v>
      </c>
      <c r="G273" s="78">
        <f>SUBTOTAL(9,G270:G272)</f>
        <v>1521048.7600000002</v>
      </c>
      <c r="H273" s="48">
        <f>SUBTOTAL(9,H270:H272)</f>
        <v>0</v>
      </c>
      <c r="I273" s="19"/>
      <c r="J273" s="49"/>
    </row>
    <row r="274" spans="1:10" ht="54.95" customHeight="1" x14ac:dyDescent="0.25">
      <c r="A274" s="36">
        <v>166</v>
      </c>
      <c r="B274" s="6" t="s">
        <v>489</v>
      </c>
      <c r="C274" s="7">
        <v>45966</v>
      </c>
      <c r="D274" s="18" t="s">
        <v>490</v>
      </c>
      <c r="E274" s="18" t="s">
        <v>485</v>
      </c>
      <c r="F274" s="22">
        <v>476012</v>
      </c>
      <c r="G274" s="30">
        <f>+F274</f>
        <v>476012</v>
      </c>
      <c r="H274" s="23">
        <f t="shared" si="7"/>
        <v>0</v>
      </c>
      <c r="I274" s="6" t="s">
        <v>92</v>
      </c>
      <c r="J274" s="37" t="s">
        <v>588</v>
      </c>
    </row>
    <row r="275" spans="1:10" ht="39.950000000000003" customHeight="1" x14ac:dyDescent="0.25">
      <c r="A275" s="36"/>
      <c r="B275" s="6"/>
      <c r="C275" s="7"/>
      <c r="D275" s="45" t="s">
        <v>694</v>
      </c>
      <c r="E275" s="45"/>
      <c r="F275" s="47">
        <f>SUBTOTAL(9,F274:F274)</f>
        <v>476012</v>
      </c>
      <c r="G275" s="80">
        <f>SUBTOTAL(9,G274:G274)</f>
        <v>476012</v>
      </c>
      <c r="H275" s="48">
        <f>SUBTOTAL(9,H274:H274)</f>
        <v>0</v>
      </c>
      <c r="I275" s="19"/>
      <c r="J275" s="49"/>
    </row>
    <row r="276" spans="1:10" ht="54.95" customHeight="1" x14ac:dyDescent="0.25">
      <c r="A276" s="38">
        <v>167</v>
      </c>
      <c r="B276" s="6" t="s">
        <v>78</v>
      </c>
      <c r="C276" s="7">
        <v>45982</v>
      </c>
      <c r="D276" s="18" t="s">
        <v>80</v>
      </c>
      <c r="E276" s="18" t="s">
        <v>79</v>
      </c>
      <c r="F276" s="22">
        <v>17573825.550000001</v>
      </c>
      <c r="G276" s="29">
        <f>+F276</f>
        <v>17573825.550000001</v>
      </c>
      <c r="H276" s="23">
        <f t="shared" si="7"/>
        <v>0</v>
      </c>
      <c r="I276" s="6" t="s">
        <v>92</v>
      </c>
      <c r="J276" s="37" t="s">
        <v>588</v>
      </c>
    </row>
    <row r="277" spans="1:10" ht="39.950000000000003" customHeight="1" x14ac:dyDescent="0.25">
      <c r="A277" s="38"/>
      <c r="B277" s="6"/>
      <c r="C277" s="7"/>
      <c r="D277" s="45" t="s">
        <v>695</v>
      </c>
      <c r="E277" s="45"/>
      <c r="F277" s="47">
        <f>SUBTOTAL(9,F276:F276)</f>
        <v>17573825.550000001</v>
      </c>
      <c r="G277" s="78">
        <f>SUBTOTAL(9,G276:G276)</f>
        <v>17573825.550000001</v>
      </c>
      <c r="H277" s="48">
        <f>SUBTOTAL(9,H276:H276)</f>
        <v>0</v>
      </c>
      <c r="I277" s="19"/>
      <c r="J277" s="49"/>
    </row>
    <row r="278" spans="1:10" ht="54.95" customHeight="1" x14ac:dyDescent="0.25">
      <c r="A278" s="36">
        <v>168</v>
      </c>
      <c r="B278" s="6" t="s">
        <v>132</v>
      </c>
      <c r="C278" s="7">
        <v>45995</v>
      </c>
      <c r="D278" s="18" t="s">
        <v>133</v>
      </c>
      <c r="E278" s="18" t="s">
        <v>134</v>
      </c>
      <c r="F278" s="22">
        <v>8826.4</v>
      </c>
      <c r="G278" s="29">
        <f>+F278</f>
        <v>8826.4</v>
      </c>
      <c r="H278" s="23">
        <f t="shared" si="7"/>
        <v>0</v>
      </c>
      <c r="I278" s="6" t="s">
        <v>92</v>
      </c>
      <c r="J278" s="37" t="s">
        <v>588</v>
      </c>
    </row>
    <row r="279" spans="1:10" ht="39.950000000000003" customHeight="1" x14ac:dyDescent="0.25">
      <c r="A279" s="36"/>
      <c r="B279" s="6"/>
      <c r="C279" s="7"/>
      <c r="D279" s="45" t="s">
        <v>696</v>
      </c>
      <c r="E279" s="45"/>
      <c r="F279" s="47">
        <f>SUBTOTAL(9,F278:F278)</f>
        <v>8826.4</v>
      </c>
      <c r="G279" s="78">
        <f>SUBTOTAL(9,G278:G278)</f>
        <v>8826.4</v>
      </c>
      <c r="H279" s="48">
        <f>SUBTOTAL(9,H278:H278)</f>
        <v>0</v>
      </c>
      <c r="I279" s="19"/>
      <c r="J279" s="49"/>
    </row>
    <row r="280" spans="1:10" ht="54.95" customHeight="1" x14ac:dyDescent="0.25">
      <c r="A280" s="38">
        <v>169</v>
      </c>
      <c r="B280" s="6" t="s">
        <v>67</v>
      </c>
      <c r="C280" s="7">
        <v>45922</v>
      </c>
      <c r="D280" s="18" t="s">
        <v>398</v>
      </c>
      <c r="E280" s="18" t="s">
        <v>70</v>
      </c>
      <c r="F280" s="22">
        <v>1071134.22</v>
      </c>
      <c r="G280" s="29">
        <f>+F280</f>
        <v>1071134.22</v>
      </c>
      <c r="H280" s="23">
        <f t="shared" si="7"/>
        <v>0</v>
      </c>
      <c r="I280" s="6" t="s">
        <v>92</v>
      </c>
      <c r="J280" s="37" t="s">
        <v>588</v>
      </c>
    </row>
    <row r="281" spans="1:10" ht="54.95" customHeight="1" x14ac:dyDescent="0.25">
      <c r="A281" s="36">
        <v>170</v>
      </c>
      <c r="B281" s="6" t="s">
        <v>69</v>
      </c>
      <c r="C281" s="7">
        <v>45922</v>
      </c>
      <c r="D281" s="18" t="s">
        <v>398</v>
      </c>
      <c r="E281" s="18" t="s">
        <v>70</v>
      </c>
      <c r="F281" s="22">
        <v>59722.52</v>
      </c>
      <c r="G281" s="29">
        <f>+F281</f>
        <v>59722.52</v>
      </c>
      <c r="H281" s="23">
        <f t="shared" si="7"/>
        <v>0</v>
      </c>
      <c r="I281" s="6" t="s">
        <v>92</v>
      </c>
      <c r="J281" s="37" t="s">
        <v>588</v>
      </c>
    </row>
    <row r="282" spans="1:10" ht="54.95" customHeight="1" x14ac:dyDescent="0.25">
      <c r="A282" s="38">
        <v>171</v>
      </c>
      <c r="B282" s="6" t="s">
        <v>68</v>
      </c>
      <c r="C282" s="7">
        <v>45944</v>
      </c>
      <c r="D282" s="18" t="s">
        <v>398</v>
      </c>
      <c r="E282" s="18" t="s">
        <v>70</v>
      </c>
      <c r="F282" s="22">
        <v>140683.06</v>
      </c>
      <c r="G282" s="29">
        <f>+F282</f>
        <v>140683.06</v>
      </c>
      <c r="H282" s="23">
        <f t="shared" si="7"/>
        <v>0</v>
      </c>
      <c r="I282" s="6" t="s">
        <v>92</v>
      </c>
      <c r="J282" s="37" t="s">
        <v>588</v>
      </c>
    </row>
    <row r="283" spans="1:10" ht="39.950000000000003" customHeight="1" x14ac:dyDescent="0.25">
      <c r="A283" s="38"/>
      <c r="B283" s="6"/>
      <c r="C283" s="7"/>
      <c r="D283" s="45" t="s">
        <v>697</v>
      </c>
      <c r="E283" s="45"/>
      <c r="F283" s="47">
        <f>SUBTOTAL(9,F280:F282)</f>
        <v>1271539.8</v>
      </c>
      <c r="G283" s="78">
        <f>SUBTOTAL(9,G280:G282)</f>
        <v>1271539.8</v>
      </c>
      <c r="H283" s="48">
        <f>SUBTOTAL(9,H280:H282)</f>
        <v>0</v>
      </c>
      <c r="I283" s="19"/>
      <c r="J283" s="49"/>
    </row>
    <row r="284" spans="1:10" ht="54.95" customHeight="1" x14ac:dyDescent="0.25">
      <c r="A284" s="36">
        <v>172</v>
      </c>
      <c r="B284" s="6" t="s">
        <v>139</v>
      </c>
      <c r="C284" s="7">
        <v>45803</v>
      </c>
      <c r="D284" s="18" t="s">
        <v>140</v>
      </c>
      <c r="E284" s="18" t="s">
        <v>142</v>
      </c>
      <c r="F284" s="22">
        <v>346249.61</v>
      </c>
      <c r="G284" s="30">
        <f>+F284</f>
        <v>346249.61</v>
      </c>
      <c r="H284" s="23">
        <f t="shared" si="7"/>
        <v>0</v>
      </c>
      <c r="I284" s="6" t="s">
        <v>92</v>
      </c>
      <c r="J284" s="37" t="s">
        <v>588</v>
      </c>
    </row>
    <row r="285" spans="1:10" ht="39.950000000000003" customHeight="1" x14ac:dyDescent="0.25">
      <c r="A285" s="36"/>
      <c r="B285" s="6"/>
      <c r="C285" s="7"/>
      <c r="D285" s="45" t="s">
        <v>698</v>
      </c>
      <c r="E285" s="45"/>
      <c r="F285" s="47">
        <f>SUBTOTAL(9,F284:F284)</f>
        <v>346249.61</v>
      </c>
      <c r="G285" s="80">
        <f>SUBTOTAL(9,G284:G284)</f>
        <v>346249.61</v>
      </c>
      <c r="H285" s="48">
        <f>SUBTOTAL(9,H284:H284)</f>
        <v>0</v>
      </c>
      <c r="I285" s="19"/>
      <c r="J285" s="49"/>
    </row>
    <row r="286" spans="1:10" ht="54.95" customHeight="1" x14ac:dyDescent="0.25">
      <c r="A286" s="38">
        <v>173</v>
      </c>
      <c r="B286" s="16" t="s">
        <v>237</v>
      </c>
      <c r="C286" s="20">
        <v>45916</v>
      </c>
      <c r="D286" s="18" t="s">
        <v>238</v>
      </c>
      <c r="E286" s="16" t="s">
        <v>239</v>
      </c>
      <c r="F286" s="21">
        <v>14323910.66</v>
      </c>
      <c r="G286" s="34">
        <f>+F286</f>
        <v>14323910.66</v>
      </c>
      <c r="H286" s="23">
        <f t="shared" si="7"/>
        <v>0</v>
      </c>
      <c r="I286" s="6" t="s">
        <v>92</v>
      </c>
      <c r="J286" s="37" t="s">
        <v>588</v>
      </c>
    </row>
    <row r="287" spans="1:10" ht="39.950000000000003" customHeight="1" x14ac:dyDescent="0.25">
      <c r="A287" s="38"/>
      <c r="B287" s="16"/>
      <c r="C287" s="20"/>
      <c r="D287" s="45" t="s">
        <v>699</v>
      </c>
      <c r="E287" s="51"/>
      <c r="F287" s="53">
        <f>SUBTOTAL(9,F286:F286)</f>
        <v>14323910.66</v>
      </c>
      <c r="G287" s="83">
        <f>SUBTOTAL(9,G286:G286)</f>
        <v>14323910.66</v>
      </c>
      <c r="H287" s="48">
        <f>SUBTOTAL(9,H286:H286)</f>
        <v>0</v>
      </c>
      <c r="I287" s="19"/>
      <c r="J287" s="49"/>
    </row>
    <row r="288" spans="1:10" ht="54.95" customHeight="1" x14ac:dyDescent="0.25">
      <c r="A288" s="36">
        <v>174</v>
      </c>
      <c r="B288" s="6" t="s">
        <v>388</v>
      </c>
      <c r="C288" s="7">
        <v>45975</v>
      </c>
      <c r="D288" s="18" t="s">
        <v>450</v>
      </c>
      <c r="E288" s="18" t="s">
        <v>451</v>
      </c>
      <c r="F288" s="22">
        <v>2000000</v>
      </c>
      <c r="G288" s="29">
        <f>+F288</f>
        <v>2000000</v>
      </c>
      <c r="H288" s="23">
        <f t="shared" si="7"/>
        <v>0</v>
      </c>
      <c r="I288" s="6" t="s">
        <v>92</v>
      </c>
      <c r="J288" s="37" t="s">
        <v>588</v>
      </c>
    </row>
    <row r="289" spans="1:10" ht="39.950000000000003" customHeight="1" x14ac:dyDescent="0.25">
      <c r="A289" s="36"/>
      <c r="B289" s="6"/>
      <c r="C289" s="7"/>
      <c r="D289" s="45" t="s">
        <v>700</v>
      </c>
      <c r="E289" s="45"/>
      <c r="F289" s="47">
        <f>SUBTOTAL(9,F288:F288)</f>
        <v>2000000</v>
      </c>
      <c r="G289" s="78">
        <f>SUBTOTAL(9,G288:G288)</f>
        <v>2000000</v>
      </c>
      <c r="H289" s="48">
        <f>SUBTOTAL(9,H288:H288)</f>
        <v>0</v>
      </c>
      <c r="I289" s="19"/>
      <c r="J289" s="49"/>
    </row>
    <row r="290" spans="1:10" ht="54.95" customHeight="1" x14ac:dyDescent="0.25">
      <c r="A290" s="38">
        <v>175</v>
      </c>
      <c r="B290" s="6" t="s">
        <v>81</v>
      </c>
      <c r="C290" s="7">
        <v>45978</v>
      </c>
      <c r="D290" s="18" t="s">
        <v>82</v>
      </c>
      <c r="E290" s="18" t="s">
        <v>83</v>
      </c>
      <c r="F290" s="22">
        <v>29214068.809999999</v>
      </c>
      <c r="G290" s="29">
        <f>+F290</f>
        <v>29214068.809999999</v>
      </c>
      <c r="H290" s="23">
        <f t="shared" si="7"/>
        <v>0</v>
      </c>
      <c r="I290" s="6" t="s">
        <v>92</v>
      </c>
      <c r="J290" s="37" t="s">
        <v>588</v>
      </c>
    </row>
    <row r="291" spans="1:10" ht="39.950000000000003" customHeight="1" x14ac:dyDescent="0.25">
      <c r="A291" s="38"/>
      <c r="B291" s="6"/>
      <c r="C291" s="7"/>
      <c r="D291" s="45" t="s">
        <v>701</v>
      </c>
      <c r="E291" s="45"/>
      <c r="F291" s="47">
        <f>SUBTOTAL(9,F290:F290)</f>
        <v>29214068.809999999</v>
      </c>
      <c r="G291" s="78">
        <f>SUBTOTAL(9,G290:G290)</f>
        <v>29214068.809999999</v>
      </c>
      <c r="H291" s="48">
        <f>SUBTOTAL(9,H290:H290)</f>
        <v>0</v>
      </c>
      <c r="I291" s="19"/>
      <c r="J291" s="49"/>
    </row>
    <row r="292" spans="1:10" ht="54.95" customHeight="1" x14ac:dyDescent="0.25">
      <c r="A292" s="36">
        <v>176</v>
      </c>
      <c r="B292" s="6" t="s">
        <v>21</v>
      </c>
      <c r="C292" s="7">
        <v>45975</v>
      </c>
      <c r="D292" s="18" t="s">
        <v>19</v>
      </c>
      <c r="E292" s="18" t="s">
        <v>372</v>
      </c>
      <c r="F292" s="22">
        <v>630375.93999999994</v>
      </c>
      <c r="G292" s="29">
        <f t="shared" ref="G292:G298" si="8">+F292</f>
        <v>630375.93999999994</v>
      </c>
      <c r="H292" s="23">
        <f t="shared" si="7"/>
        <v>0</v>
      </c>
      <c r="I292" s="6" t="s">
        <v>92</v>
      </c>
      <c r="J292" s="37" t="s">
        <v>588</v>
      </c>
    </row>
    <row r="293" spans="1:10" ht="54.95" customHeight="1" x14ac:dyDescent="0.25">
      <c r="A293" s="38">
        <v>177</v>
      </c>
      <c r="B293" s="6" t="s">
        <v>373</v>
      </c>
      <c r="C293" s="7">
        <v>45978</v>
      </c>
      <c r="D293" s="18" t="s">
        <v>19</v>
      </c>
      <c r="E293" s="18" t="s">
        <v>372</v>
      </c>
      <c r="F293" s="22">
        <v>1304251.73</v>
      </c>
      <c r="G293" s="29">
        <f t="shared" si="8"/>
        <v>1304251.73</v>
      </c>
      <c r="H293" s="23">
        <f t="shared" si="7"/>
        <v>0</v>
      </c>
      <c r="I293" s="6" t="s">
        <v>92</v>
      </c>
      <c r="J293" s="37" t="s">
        <v>588</v>
      </c>
    </row>
    <row r="294" spans="1:10" ht="54.95" customHeight="1" x14ac:dyDescent="0.25">
      <c r="A294" s="36">
        <v>178</v>
      </c>
      <c r="B294" s="6" t="s">
        <v>16</v>
      </c>
      <c r="C294" s="7">
        <v>45993</v>
      </c>
      <c r="D294" s="18" t="s">
        <v>19</v>
      </c>
      <c r="E294" s="18" t="s">
        <v>444</v>
      </c>
      <c r="F294" s="22">
        <v>874125.97</v>
      </c>
      <c r="G294" s="29">
        <f t="shared" si="8"/>
        <v>874125.97</v>
      </c>
      <c r="H294" s="23">
        <f t="shared" si="7"/>
        <v>0</v>
      </c>
      <c r="I294" s="6" t="s">
        <v>92</v>
      </c>
      <c r="J294" s="37" t="s">
        <v>588</v>
      </c>
    </row>
    <row r="295" spans="1:10" ht="54.95" customHeight="1" x14ac:dyDescent="0.25">
      <c r="A295" s="38">
        <v>179</v>
      </c>
      <c r="B295" s="6" t="s">
        <v>17</v>
      </c>
      <c r="C295" s="7">
        <v>45993</v>
      </c>
      <c r="D295" s="18" t="s">
        <v>19</v>
      </c>
      <c r="E295" s="18" t="s">
        <v>444</v>
      </c>
      <c r="F295" s="22">
        <v>340125.45</v>
      </c>
      <c r="G295" s="29">
        <f t="shared" si="8"/>
        <v>340125.45</v>
      </c>
      <c r="H295" s="23">
        <f t="shared" si="7"/>
        <v>0</v>
      </c>
      <c r="I295" s="6" t="s">
        <v>92</v>
      </c>
      <c r="J295" s="37" t="s">
        <v>588</v>
      </c>
    </row>
    <row r="296" spans="1:10" ht="54.95" customHeight="1" x14ac:dyDescent="0.25">
      <c r="A296" s="36">
        <v>180</v>
      </c>
      <c r="B296" s="6" t="s">
        <v>18</v>
      </c>
      <c r="C296" s="7">
        <v>45993</v>
      </c>
      <c r="D296" s="18" t="s">
        <v>19</v>
      </c>
      <c r="E296" s="18" t="s">
        <v>444</v>
      </c>
      <c r="F296" s="22">
        <v>522000.69</v>
      </c>
      <c r="G296" s="29">
        <f t="shared" si="8"/>
        <v>522000.69</v>
      </c>
      <c r="H296" s="23">
        <f t="shared" si="7"/>
        <v>0</v>
      </c>
      <c r="I296" s="6" t="s">
        <v>92</v>
      </c>
      <c r="J296" s="37" t="s">
        <v>588</v>
      </c>
    </row>
    <row r="297" spans="1:10" ht="54.95" customHeight="1" x14ac:dyDescent="0.25">
      <c r="A297" s="38">
        <v>181</v>
      </c>
      <c r="B297" s="6" t="s">
        <v>20</v>
      </c>
      <c r="C297" s="7">
        <v>46007</v>
      </c>
      <c r="D297" s="18" t="s">
        <v>19</v>
      </c>
      <c r="E297" s="18" t="s">
        <v>444</v>
      </c>
      <c r="F297" s="22">
        <v>250200.33</v>
      </c>
      <c r="G297" s="29">
        <f t="shared" si="8"/>
        <v>250200.33</v>
      </c>
      <c r="H297" s="23">
        <f t="shared" si="7"/>
        <v>0</v>
      </c>
      <c r="I297" s="6" t="s">
        <v>92</v>
      </c>
      <c r="J297" s="37" t="s">
        <v>588</v>
      </c>
    </row>
    <row r="298" spans="1:10" ht="54.95" customHeight="1" x14ac:dyDescent="0.25">
      <c r="A298" s="36">
        <v>182</v>
      </c>
      <c r="B298" s="6" t="s">
        <v>128</v>
      </c>
      <c r="C298" s="7">
        <v>46007</v>
      </c>
      <c r="D298" s="18" t="s">
        <v>19</v>
      </c>
      <c r="E298" s="18" t="s">
        <v>444</v>
      </c>
      <c r="F298" s="22">
        <v>261750.35</v>
      </c>
      <c r="G298" s="29">
        <f t="shared" si="8"/>
        <v>261750.35</v>
      </c>
      <c r="H298" s="23">
        <f t="shared" si="7"/>
        <v>0</v>
      </c>
      <c r="I298" s="6" t="s">
        <v>92</v>
      </c>
      <c r="J298" s="37" t="s">
        <v>588</v>
      </c>
    </row>
    <row r="299" spans="1:10" ht="39.950000000000003" customHeight="1" x14ac:dyDescent="0.25">
      <c r="A299" s="36"/>
      <c r="B299" s="6"/>
      <c r="C299" s="7"/>
      <c r="D299" s="45" t="s">
        <v>702</v>
      </c>
      <c r="E299" s="45"/>
      <c r="F299" s="47">
        <f>SUBTOTAL(9,F292:F298)</f>
        <v>4182830.46</v>
      </c>
      <c r="G299" s="78">
        <f>SUBTOTAL(9,G292:G298)</f>
        <v>4182830.46</v>
      </c>
      <c r="H299" s="48">
        <f>SUBTOTAL(9,H292:H298)</f>
        <v>0</v>
      </c>
      <c r="I299" s="19"/>
      <c r="J299" s="49"/>
    </row>
    <row r="300" spans="1:10" ht="54.95" customHeight="1" x14ac:dyDescent="0.25">
      <c r="A300" s="38">
        <v>183</v>
      </c>
      <c r="B300" s="6" t="s">
        <v>569</v>
      </c>
      <c r="C300" s="7">
        <v>45915</v>
      </c>
      <c r="D300" s="18" t="s">
        <v>156</v>
      </c>
      <c r="E300" s="18" t="s">
        <v>157</v>
      </c>
      <c r="F300" s="22">
        <v>147503.54</v>
      </c>
      <c r="G300" s="30">
        <f>+F300</f>
        <v>147503.54</v>
      </c>
      <c r="H300" s="23">
        <f t="shared" si="7"/>
        <v>0</v>
      </c>
      <c r="I300" s="6" t="s">
        <v>92</v>
      </c>
      <c r="J300" s="37" t="s">
        <v>588</v>
      </c>
    </row>
    <row r="301" spans="1:10" ht="54.95" customHeight="1" x14ac:dyDescent="0.25">
      <c r="A301" s="36">
        <v>184</v>
      </c>
      <c r="B301" s="6" t="s">
        <v>568</v>
      </c>
      <c r="C301" s="7">
        <v>45922</v>
      </c>
      <c r="D301" s="18" t="s">
        <v>156</v>
      </c>
      <c r="E301" s="18" t="s">
        <v>157</v>
      </c>
      <c r="F301" s="22">
        <v>33141.480000000003</v>
      </c>
      <c r="G301" s="30">
        <f>+F301</f>
        <v>33141.480000000003</v>
      </c>
      <c r="H301" s="23">
        <f t="shared" si="7"/>
        <v>0</v>
      </c>
      <c r="I301" s="6" t="s">
        <v>92</v>
      </c>
      <c r="J301" s="37" t="s">
        <v>588</v>
      </c>
    </row>
    <row r="302" spans="1:10" ht="39.950000000000003" customHeight="1" x14ac:dyDescent="0.25">
      <c r="A302" s="36"/>
      <c r="B302" s="6"/>
      <c r="C302" s="7"/>
      <c r="D302" s="45" t="s">
        <v>703</v>
      </c>
      <c r="E302" s="45"/>
      <c r="F302" s="47">
        <f>SUBTOTAL(9,F300:F301)</f>
        <v>180645.02000000002</v>
      </c>
      <c r="G302" s="80">
        <f>SUBTOTAL(9,G300:G301)</f>
        <v>180645.02000000002</v>
      </c>
      <c r="H302" s="48">
        <f>SUBTOTAL(9,H300:H301)</f>
        <v>0</v>
      </c>
      <c r="I302" s="19"/>
      <c r="J302" s="49"/>
    </row>
    <row r="303" spans="1:10" ht="54.95" customHeight="1" x14ac:dyDescent="0.25">
      <c r="A303" s="38">
        <v>185</v>
      </c>
      <c r="B303" s="18" t="s">
        <v>491</v>
      </c>
      <c r="C303" s="20">
        <v>45939</v>
      </c>
      <c r="D303" s="18" t="s">
        <v>574</v>
      </c>
      <c r="E303" s="18" t="s">
        <v>575</v>
      </c>
      <c r="F303" s="23">
        <v>1985705.48</v>
      </c>
      <c r="G303" s="31">
        <f>+F303</f>
        <v>1985705.48</v>
      </c>
      <c r="H303" s="23">
        <f t="shared" si="7"/>
        <v>0</v>
      </c>
      <c r="I303" s="6" t="s">
        <v>92</v>
      </c>
      <c r="J303" s="37" t="s">
        <v>588</v>
      </c>
    </row>
    <row r="304" spans="1:10" ht="39.950000000000003" customHeight="1" x14ac:dyDescent="0.25">
      <c r="A304" s="38"/>
      <c r="B304" s="18"/>
      <c r="C304" s="20"/>
      <c r="D304" s="45" t="s">
        <v>704</v>
      </c>
      <c r="E304" s="45"/>
      <c r="F304" s="48">
        <f>SUBTOTAL(9,F303:F303)</f>
        <v>1985705.48</v>
      </c>
      <c r="G304" s="79">
        <f>SUBTOTAL(9,G303:G303)</f>
        <v>1985705.48</v>
      </c>
      <c r="H304" s="48">
        <f>SUBTOTAL(9,H303:H303)</f>
        <v>0</v>
      </c>
      <c r="I304" s="19"/>
      <c r="J304" s="49"/>
    </row>
    <row r="305" spans="1:10" ht="54.95" customHeight="1" x14ac:dyDescent="0.25">
      <c r="A305" s="36">
        <v>186</v>
      </c>
      <c r="B305" s="6" t="s">
        <v>383</v>
      </c>
      <c r="C305" s="7">
        <v>45988</v>
      </c>
      <c r="D305" s="18" t="s">
        <v>384</v>
      </c>
      <c r="E305" s="18" t="s">
        <v>462</v>
      </c>
      <c r="F305" s="22">
        <v>946076.51</v>
      </c>
      <c r="G305" s="29">
        <f>+F305</f>
        <v>946076.51</v>
      </c>
      <c r="H305" s="23">
        <f t="shared" si="7"/>
        <v>0</v>
      </c>
      <c r="I305" s="6" t="s">
        <v>92</v>
      </c>
      <c r="J305" s="37" t="s">
        <v>588</v>
      </c>
    </row>
    <row r="306" spans="1:10" ht="39.950000000000003" customHeight="1" x14ac:dyDescent="0.25">
      <c r="A306" s="36"/>
      <c r="B306" s="6"/>
      <c r="C306" s="7"/>
      <c r="D306" s="45" t="s">
        <v>705</v>
      </c>
      <c r="E306" s="45"/>
      <c r="F306" s="47">
        <f>SUBTOTAL(9,F305:F305)</f>
        <v>946076.51</v>
      </c>
      <c r="G306" s="78">
        <f>SUBTOTAL(9,G305:G305)</f>
        <v>946076.51</v>
      </c>
      <c r="H306" s="48">
        <f>SUBTOTAL(9,H305:H305)</f>
        <v>0</v>
      </c>
      <c r="I306" s="19"/>
      <c r="J306" s="49"/>
    </row>
    <row r="307" spans="1:10" ht="54.95" customHeight="1" x14ac:dyDescent="0.25">
      <c r="A307" s="38">
        <v>189</v>
      </c>
      <c r="B307" s="6" t="s">
        <v>78</v>
      </c>
      <c r="C307" s="7">
        <v>45979</v>
      </c>
      <c r="D307" s="18" t="s">
        <v>370</v>
      </c>
      <c r="E307" s="18" t="s">
        <v>371</v>
      </c>
      <c r="F307" s="22">
        <v>47812177.579999998</v>
      </c>
      <c r="G307" s="29">
        <f>+F307</f>
        <v>47812177.579999998</v>
      </c>
      <c r="H307" s="23">
        <f t="shared" si="7"/>
        <v>0</v>
      </c>
      <c r="I307" s="6" t="s">
        <v>92</v>
      </c>
      <c r="J307" s="37" t="s">
        <v>588</v>
      </c>
    </row>
    <row r="308" spans="1:10" ht="39.950000000000003" customHeight="1" x14ac:dyDescent="0.25">
      <c r="A308" s="38"/>
      <c r="B308" s="6"/>
      <c r="C308" s="7"/>
      <c r="D308" s="45" t="s">
        <v>706</v>
      </c>
      <c r="E308" s="45"/>
      <c r="F308" s="47">
        <f>SUBTOTAL(9,F307:F307)</f>
        <v>47812177.579999998</v>
      </c>
      <c r="G308" s="78">
        <f>SUBTOTAL(9,G307:G307)</f>
        <v>47812177.579999998</v>
      </c>
      <c r="H308" s="48">
        <f>SUBTOTAL(9,H307:H307)</f>
        <v>0</v>
      </c>
      <c r="I308" s="19"/>
      <c r="J308" s="49"/>
    </row>
    <row r="309" spans="1:10" ht="54.95" customHeight="1" x14ac:dyDescent="0.25">
      <c r="A309" s="36">
        <v>190</v>
      </c>
      <c r="B309" s="6" t="s">
        <v>496</v>
      </c>
      <c r="C309" s="7">
        <v>46007</v>
      </c>
      <c r="D309" s="18" t="s">
        <v>497</v>
      </c>
      <c r="E309" s="18" t="s">
        <v>498</v>
      </c>
      <c r="F309" s="22">
        <v>145954.20000000001</v>
      </c>
      <c r="G309" s="30">
        <f>+F309</f>
        <v>145954.20000000001</v>
      </c>
      <c r="H309" s="23">
        <f t="shared" si="7"/>
        <v>0</v>
      </c>
      <c r="I309" s="6" t="s">
        <v>92</v>
      </c>
      <c r="J309" s="37" t="s">
        <v>588</v>
      </c>
    </row>
    <row r="310" spans="1:10" ht="39.950000000000003" customHeight="1" x14ac:dyDescent="0.25">
      <c r="A310" s="36"/>
      <c r="B310" s="6"/>
      <c r="C310" s="7"/>
      <c r="D310" s="45" t="s">
        <v>707</v>
      </c>
      <c r="E310" s="45"/>
      <c r="F310" s="47">
        <f>SUBTOTAL(9,F309:F309)</f>
        <v>145954.20000000001</v>
      </c>
      <c r="G310" s="80">
        <f>SUBTOTAL(9,G309:G309)</f>
        <v>145954.20000000001</v>
      </c>
      <c r="H310" s="48">
        <f>SUBTOTAL(9,H309:H309)</f>
        <v>0</v>
      </c>
      <c r="I310" s="19"/>
      <c r="J310" s="49"/>
    </row>
    <row r="311" spans="1:10" ht="54.95" customHeight="1" x14ac:dyDescent="0.25">
      <c r="A311" s="38">
        <v>191</v>
      </c>
      <c r="B311" s="6" t="s">
        <v>131</v>
      </c>
      <c r="C311" s="7">
        <v>45996</v>
      </c>
      <c r="D311" s="18" t="s">
        <v>475</v>
      </c>
      <c r="E311" s="18" t="s">
        <v>476</v>
      </c>
      <c r="F311" s="22">
        <v>10813911.33</v>
      </c>
      <c r="G311" s="29">
        <f>+F311</f>
        <v>10813911.33</v>
      </c>
      <c r="H311" s="23">
        <f t="shared" si="7"/>
        <v>0</v>
      </c>
      <c r="I311" s="6" t="s">
        <v>92</v>
      </c>
      <c r="J311" s="37" t="s">
        <v>588</v>
      </c>
    </row>
    <row r="312" spans="1:10" ht="39.950000000000003" customHeight="1" x14ac:dyDescent="0.25">
      <c r="A312" s="38"/>
      <c r="B312" s="6"/>
      <c r="C312" s="7"/>
      <c r="D312" s="45" t="s">
        <v>708</v>
      </c>
      <c r="E312" s="45"/>
      <c r="F312" s="47">
        <f>SUBTOTAL(9,F311:F311)</f>
        <v>10813911.33</v>
      </c>
      <c r="G312" s="78">
        <f>SUBTOTAL(9,G311:G311)</f>
        <v>10813911.33</v>
      </c>
      <c r="H312" s="48">
        <f>SUBTOTAL(9,H311:H311)</f>
        <v>0</v>
      </c>
      <c r="I312" s="19"/>
      <c r="J312" s="49"/>
    </row>
    <row r="313" spans="1:10" ht="54.95" customHeight="1" x14ac:dyDescent="0.25">
      <c r="A313" s="36">
        <v>192</v>
      </c>
      <c r="B313" s="6" t="s">
        <v>167</v>
      </c>
      <c r="C313" s="7">
        <v>45972</v>
      </c>
      <c r="D313" s="18" t="s">
        <v>168</v>
      </c>
      <c r="E313" s="18" t="s">
        <v>169</v>
      </c>
      <c r="F313" s="22">
        <v>2195040.15</v>
      </c>
      <c r="G313" s="29">
        <f>+F313</f>
        <v>2195040.15</v>
      </c>
      <c r="H313" s="23">
        <f t="shared" si="7"/>
        <v>0</v>
      </c>
      <c r="I313" s="6" t="s">
        <v>92</v>
      </c>
      <c r="J313" s="37" t="s">
        <v>588</v>
      </c>
    </row>
    <row r="314" spans="1:10" ht="39.950000000000003" customHeight="1" x14ac:dyDescent="0.25">
      <c r="A314" s="36"/>
      <c r="B314" s="6"/>
      <c r="C314" s="7"/>
      <c r="D314" s="45" t="s">
        <v>709</v>
      </c>
      <c r="E314" s="45"/>
      <c r="F314" s="47">
        <f>SUBTOTAL(9,F313:F313)</f>
        <v>2195040.15</v>
      </c>
      <c r="G314" s="78">
        <f>SUBTOTAL(9,G313:G313)</f>
        <v>2195040.15</v>
      </c>
      <c r="H314" s="48">
        <f>SUBTOTAL(9,H313:H313)</f>
        <v>0</v>
      </c>
      <c r="I314" s="19"/>
      <c r="J314" s="49"/>
    </row>
    <row r="315" spans="1:10" ht="54.95" customHeight="1" x14ac:dyDescent="0.25">
      <c r="A315" s="38">
        <v>193</v>
      </c>
      <c r="B315" s="6" t="s">
        <v>466</v>
      </c>
      <c r="C315" s="7">
        <v>45992</v>
      </c>
      <c r="D315" s="18" t="s">
        <v>467</v>
      </c>
      <c r="E315" s="18" t="s">
        <v>468</v>
      </c>
      <c r="F315" s="22">
        <v>5897674.2599999998</v>
      </c>
      <c r="G315" s="29">
        <f>+F315</f>
        <v>5897674.2599999998</v>
      </c>
      <c r="H315" s="23">
        <f t="shared" si="7"/>
        <v>0</v>
      </c>
      <c r="I315" s="6" t="s">
        <v>92</v>
      </c>
      <c r="J315" s="37" t="s">
        <v>588</v>
      </c>
    </row>
    <row r="316" spans="1:10" ht="39.950000000000003" customHeight="1" x14ac:dyDescent="0.25">
      <c r="A316" s="38"/>
      <c r="B316" s="6"/>
      <c r="C316" s="7"/>
      <c r="D316" s="45" t="s">
        <v>710</v>
      </c>
      <c r="E316" s="45"/>
      <c r="F316" s="47">
        <f>SUBTOTAL(9,F315:F315)</f>
        <v>5897674.2599999998</v>
      </c>
      <c r="G316" s="78">
        <f>SUBTOTAL(9,G315:G315)</f>
        <v>5897674.2599999998</v>
      </c>
      <c r="H316" s="48">
        <f>SUBTOTAL(9,H315:H315)</f>
        <v>0</v>
      </c>
      <c r="I316" s="19"/>
      <c r="J316" s="49"/>
    </row>
    <row r="317" spans="1:10" ht="54.95" customHeight="1" x14ac:dyDescent="0.25">
      <c r="A317" s="36">
        <v>194</v>
      </c>
      <c r="B317" s="6" t="s">
        <v>13</v>
      </c>
      <c r="C317" s="7">
        <v>45986</v>
      </c>
      <c r="D317" s="18" t="s">
        <v>14</v>
      </c>
      <c r="E317" s="18" t="s">
        <v>15</v>
      </c>
      <c r="F317" s="22">
        <v>188372.37</v>
      </c>
      <c r="G317" s="29">
        <f>+F317</f>
        <v>188372.37</v>
      </c>
      <c r="H317" s="23">
        <f t="shared" ref="H317:H382" si="9">+F317-G317</f>
        <v>0</v>
      </c>
      <c r="I317" s="6" t="s">
        <v>92</v>
      </c>
      <c r="J317" s="37" t="s">
        <v>588</v>
      </c>
    </row>
    <row r="318" spans="1:10" ht="39.950000000000003" customHeight="1" x14ac:dyDescent="0.25">
      <c r="A318" s="36"/>
      <c r="B318" s="6"/>
      <c r="C318" s="7"/>
      <c r="D318" s="45" t="s">
        <v>711</v>
      </c>
      <c r="E318" s="45"/>
      <c r="F318" s="47">
        <f>SUBTOTAL(9,F317:F317)</f>
        <v>188372.37</v>
      </c>
      <c r="G318" s="78">
        <f>SUBTOTAL(9,G317:G317)</f>
        <v>188372.37</v>
      </c>
      <c r="H318" s="48">
        <f>SUBTOTAL(9,H317:H317)</f>
        <v>0</v>
      </c>
      <c r="I318" s="19"/>
      <c r="J318" s="49"/>
    </row>
    <row r="319" spans="1:10" ht="54.95" customHeight="1" x14ac:dyDescent="0.25">
      <c r="A319" s="38">
        <v>195</v>
      </c>
      <c r="B319" s="6" t="s">
        <v>216</v>
      </c>
      <c r="C319" s="7">
        <v>45754</v>
      </c>
      <c r="D319" s="18" t="s">
        <v>217</v>
      </c>
      <c r="E319" s="18" t="s">
        <v>200</v>
      </c>
      <c r="F319" s="22">
        <v>403029</v>
      </c>
      <c r="G319" s="29">
        <f>+F319</f>
        <v>403029</v>
      </c>
      <c r="H319" s="23">
        <f t="shared" si="9"/>
        <v>0</v>
      </c>
      <c r="I319" s="6" t="s">
        <v>92</v>
      </c>
      <c r="J319" s="37" t="s">
        <v>588</v>
      </c>
    </row>
    <row r="320" spans="1:10" ht="39.950000000000003" customHeight="1" x14ac:dyDescent="0.25">
      <c r="A320" s="38"/>
      <c r="B320" s="6"/>
      <c r="C320" s="7"/>
      <c r="D320" s="45" t="s">
        <v>712</v>
      </c>
      <c r="E320" s="45"/>
      <c r="F320" s="47">
        <f>SUBTOTAL(9,F319:F319)</f>
        <v>403029</v>
      </c>
      <c r="G320" s="78">
        <f>SUBTOTAL(9,G319:G319)</f>
        <v>403029</v>
      </c>
      <c r="H320" s="48">
        <f>SUBTOTAL(9,H319:H319)</f>
        <v>0</v>
      </c>
      <c r="I320" s="19"/>
      <c r="J320" s="49"/>
    </row>
    <row r="321" spans="1:10" ht="60" customHeight="1" x14ac:dyDescent="0.25">
      <c r="A321" s="36">
        <v>196</v>
      </c>
      <c r="B321" s="16" t="s">
        <v>201</v>
      </c>
      <c r="C321" s="20">
        <v>44978</v>
      </c>
      <c r="D321" s="18" t="s">
        <v>580</v>
      </c>
      <c r="E321" s="16" t="s">
        <v>202</v>
      </c>
      <c r="F321" s="23">
        <v>21530.57</v>
      </c>
      <c r="G321" s="29">
        <f t="shared" ref="G321:G352" si="10">+F321</f>
        <v>21530.57</v>
      </c>
      <c r="H321" s="23">
        <f t="shared" si="9"/>
        <v>0</v>
      </c>
      <c r="I321" s="6" t="s">
        <v>92</v>
      </c>
      <c r="J321" s="37" t="s">
        <v>588</v>
      </c>
    </row>
    <row r="322" spans="1:10" ht="60" customHeight="1" x14ac:dyDescent="0.25">
      <c r="A322" s="38">
        <v>197</v>
      </c>
      <c r="B322" s="6" t="s">
        <v>545</v>
      </c>
      <c r="C322" s="7">
        <v>44980</v>
      </c>
      <c r="D322" s="18" t="s">
        <v>580</v>
      </c>
      <c r="E322" s="16" t="s">
        <v>544</v>
      </c>
      <c r="F322" s="22">
        <v>16224.51</v>
      </c>
      <c r="G322" s="29">
        <f t="shared" si="10"/>
        <v>16224.51</v>
      </c>
      <c r="H322" s="23">
        <f t="shared" si="9"/>
        <v>0</v>
      </c>
      <c r="I322" s="6" t="s">
        <v>92</v>
      </c>
      <c r="J322" s="37" t="s">
        <v>588</v>
      </c>
    </row>
    <row r="323" spans="1:10" ht="60" customHeight="1" x14ac:dyDescent="0.25">
      <c r="A323" s="36">
        <v>198</v>
      </c>
      <c r="B323" s="6" t="s">
        <v>546</v>
      </c>
      <c r="C323" s="7">
        <v>44980</v>
      </c>
      <c r="D323" s="18" t="s">
        <v>580</v>
      </c>
      <c r="E323" s="16" t="s">
        <v>544</v>
      </c>
      <c r="F323" s="22">
        <v>7199.04</v>
      </c>
      <c r="G323" s="29">
        <f t="shared" si="10"/>
        <v>7199.04</v>
      </c>
      <c r="H323" s="23">
        <f t="shared" si="9"/>
        <v>0</v>
      </c>
      <c r="I323" s="6" t="s">
        <v>92</v>
      </c>
      <c r="J323" s="37" t="s">
        <v>588</v>
      </c>
    </row>
    <row r="324" spans="1:10" ht="60" customHeight="1" x14ac:dyDescent="0.25">
      <c r="A324" s="38">
        <v>199</v>
      </c>
      <c r="B324" s="16" t="s">
        <v>203</v>
      </c>
      <c r="C324" s="20">
        <v>44980</v>
      </c>
      <c r="D324" s="18" t="s">
        <v>580</v>
      </c>
      <c r="E324" s="16" t="s">
        <v>202</v>
      </c>
      <c r="F324" s="23">
        <v>13149.26</v>
      </c>
      <c r="G324" s="29">
        <f t="shared" si="10"/>
        <v>13149.26</v>
      </c>
      <c r="H324" s="23">
        <f t="shared" si="9"/>
        <v>0</v>
      </c>
      <c r="I324" s="6" t="s">
        <v>92</v>
      </c>
      <c r="J324" s="37" t="s">
        <v>588</v>
      </c>
    </row>
    <row r="325" spans="1:10" ht="60" customHeight="1" x14ac:dyDescent="0.25">
      <c r="A325" s="36">
        <v>200</v>
      </c>
      <c r="B325" s="16" t="s">
        <v>204</v>
      </c>
      <c r="C325" s="20">
        <v>45062</v>
      </c>
      <c r="D325" s="18" t="s">
        <v>580</v>
      </c>
      <c r="E325" s="16" t="s">
        <v>202</v>
      </c>
      <c r="F325" s="23">
        <v>6649.34</v>
      </c>
      <c r="G325" s="29">
        <f t="shared" si="10"/>
        <v>6649.34</v>
      </c>
      <c r="H325" s="23">
        <f t="shared" si="9"/>
        <v>0</v>
      </c>
      <c r="I325" s="6" t="s">
        <v>92</v>
      </c>
      <c r="J325" s="37" t="s">
        <v>588</v>
      </c>
    </row>
    <row r="326" spans="1:10" ht="60" customHeight="1" x14ac:dyDescent="0.25">
      <c r="A326" s="38">
        <v>201</v>
      </c>
      <c r="B326" s="6" t="s">
        <v>547</v>
      </c>
      <c r="C326" s="7">
        <v>45084</v>
      </c>
      <c r="D326" s="18" t="s">
        <v>580</v>
      </c>
      <c r="E326" s="16" t="s">
        <v>544</v>
      </c>
      <c r="F326" s="22">
        <v>6871.33</v>
      </c>
      <c r="G326" s="29">
        <f t="shared" si="10"/>
        <v>6871.33</v>
      </c>
      <c r="H326" s="23">
        <f t="shared" si="9"/>
        <v>0</v>
      </c>
      <c r="I326" s="6" t="s">
        <v>92</v>
      </c>
      <c r="J326" s="37" t="s">
        <v>588</v>
      </c>
    </row>
    <row r="327" spans="1:10" ht="60" customHeight="1" x14ac:dyDescent="0.25">
      <c r="A327" s="36">
        <v>202</v>
      </c>
      <c r="B327" s="6" t="s">
        <v>274</v>
      </c>
      <c r="C327" s="7">
        <v>45127</v>
      </c>
      <c r="D327" s="18" t="s">
        <v>580</v>
      </c>
      <c r="E327" s="16" t="s">
        <v>202</v>
      </c>
      <c r="F327" s="35">
        <v>21275.98</v>
      </c>
      <c r="G327" s="33">
        <f t="shared" si="10"/>
        <v>21275.98</v>
      </c>
      <c r="H327" s="23">
        <f t="shared" si="9"/>
        <v>0</v>
      </c>
      <c r="I327" s="6" t="s">
        <v>92</v>
      </c>
      <c r="J327" s="37" t="s">
        <v>588</v>
      </c>
    </row>
    <row r="328" spans="1:10" ht="60" customHeight="1" x14ac:dyDescent="0.25">
      <c r="A328" s="38">
        <v>203</v>
      </c>
      <c r="B328" s="6" t="s">
        <v>275</v>
      </c>
      <c r="C328" s="7">
        <v>45188</v>
      </c>
      <c r="D328" s="18" t="s">
        <v>580</v>
      </c>
      <c r="E328" s="16" t="s">
        <v>202</v>
      </c>
      <c r="F328" s="35">
        <v>15729.46</v>
      </c>
      <c r="G328" s="33">
        <f t="shared" si="10"/>
        <v>15729.46</v>
      </c>
      <c r="H328" s="23">
        <f t="shared" si="9"/>
        <v>0</v>
      </c>
      <c r="I328" s="6" t="s">
        <v>92</v>
      </c>
      <c r="J328" s="37" t="s">
        <v>588</v>
      </c>
    </row>
    <row r="329" spans="1:10" ht="60" customHeight="1" x14ac:dyDescent="0.25">
      <c r="A329" s="36">
        <v>204</v>
      </c>
      <c r="B329" s="6" t="s">
        <v>548</v>
      </c>
      <c r="C329" s="7">
        <v>45226</v>
      </c>
      <c r="D329" s="18" t="s">
        <v>580</v>
      </c>
      <c r="E329" s="16" t="s">
        <v>544</v>
      </c>
      <c r="F329" s="22">
        <v>8628.0400000000009</v>
      </c>
      <c r="G329" s="29">
        <f t="shared" si="10"/>
        <v>8628.0400000000009</v>
      </c>
      <c r="H329" s="23">
        <f t="shared" si="9"/>
        <v>0</v>
      </c>
      <c r="I329" s="6" t="s">
        <v>92</v>
      </c>
      <c r="J329" s="37" t="s">
        <v>588</v>
      </c>
    </row>
    <row r="330" spans="1:10" ht="60" customHeight="1" x14ac:dyDescent="0.25">
      <c r="A330" s="38">
        <v>205</v>
      </c>
      <c r="B330" s="16" t="s">
        <v>276</v>
      </c>
      <c r="C330" s="20">
        <v>45227</v>
      </c>
      <c r="D330" s="18" t="s">
        <v>580</v>
      </c>
      <c r="E330" s="16" t="s">
        <v>202</v>
      </c>
      <c r="F330" s="23">
        <v>17079.36</v>
      </c>
      <c r="G330" s="31">
        <f t="shared" si="10"/>
        <v>17079.36</v>
      </c>
      <c r="H330" s="23">
        <f t="shared" si="9"/>
        <v>0</v>
      </c>
      <c r="I330" s="6" t="s">
        <v>92</v>
      </c>
      <c r="J330" s="37" t="s">
        <v>588</v>
      </c>
    </row>
    <row r="331" spans="1:10" ht="60" customHeight="1" x14ac:dyDescent="0.25">
      <c r="A331" s="36">
        <v>206</v>
      </c>
      <c r="B331" s="16" t="s">
        <v>277</v>
      </c>
      <c r="C331" s="20">
        <v>45227</v>
      </c>
      <c r="D331" s="18" t="s">
        <v>580</v>
      </c>
      <c r="E331" s="16" t="s">
        <v>202</v>
      </c>
      <c r="F331" s="23">
        <v>18246.810000000001</v>
      </c>
      <c r="G331" s="31">
        <f t="shared" si="10"/>
        <v>18246.810000000001</v>
      </c>
      <c r="H331" s="23">
        <f t="shared" si="9"/>
        <v>0</v>
      </c>
      <c r="I331" s="6" t="s">
        <v>92</v>
      </c>
      <c r="J331" s="37" t="s">
        <v>588</v>
      </c>
    </row>
    <row r="332" spans="1:10" ht="60" customHeight="1" x14ac:dyDescent="0.25">
      <c r="A332" s="38">
        <v>207</v>
      </c>
      <c r="B332" s="6" t="s">
        <v>549</v>
      </c>
      <c r="C332" s="7">
        <v>45229</v>
      </c>
      <c r="D332" s="18" t="s">
        <v>580</v>
      </c>
      <c r="E332" s="16" t="s">
        <v>544</v>
      </c>
      <c r="F332" s="22">
        <v>9597.7000000000007</v>
      </c>
      <c r="G332" s="29">
        <f t="shared" si="10"/>
        <v>9597.7000000000007</v>
      </c>
      <c r="H332" s="23">
        <f t="shared" si="9"/>
        <v>0</v>
      </c>
      <c r="I332" s="6" t="s">
        <v>92</v>
      </c>
      <c r="J332" s="37" t="s">
        <v>588</v>
      </c>
    </row>
    <row r="333" spans="1:10" ht="60" customHeight="1" x14ac:dyDescent="0.25">
      <c r="A333" s="36">
        <v>208</v>
      </c>
      <c r="B333" s="16" t="s">
        <v>278</v>
      </c>
      <c r="C333" s="20">
        <v>45230</v>
      </c>
      <c r="D333" s="18" t="s">
        <v>580</v>
      </c>
      <c r="E333" s="16" t="s">
        <v>202</v>
      </c>
      <c r="F333" s="23">
        <v>58796.959999999999</v>
      </c>
      <c r="G333" s="31">
        <f t="shared" si="10"/>
        <v>58796.959999999999</v>
      </c>
      <c r="H333" s="23">
        <f t="shared" si="9"/>
        <v>0</v>
      </c>
      <c r="I333" s="6" t="s">
        <v>92</v>
      </c>
      <c r="J333" s="37" t="s">
        <v>588</v>
      </c>
    </row>
    <row r="334" spans="1:10" ht="60" customHeight="1" x14ac:dyDescent="0.25">
      <c r="A334" s="38">
        <v>209</v>
      </c>
      <c r="B334" s="16" t="s">
        <v>279</v>
      </c>
      <c r="C334" s="20">
        <v>45231</v>
      </c>
      <c r="D334" s="18" t="s">
        <v>580</v>
      </c>
      <c r="E334" s="16" t="s">
        <v>202</v>
      </c>
      <c r="F334" s="23">
        <v>3860.37</v>
      </c>
      <c r="G334" s="31">
        <f t="shared" si="10"/>
        <v>3860.37</v>
      </c>
      <c r="H334" s="23">
        <f t="shared" si="9"/>
        <v>0</v>
      </c>
      <c r="I334" s="6" t="s">
        <v>92</v>
      </c>
      <c r="J334" s="37" t="s">
        <v>588</v>
      </c>
    </row>
    <row r="335" spans="1:10" ht="60" customHeight="1" x14ac:dyDescent="0.25">
      <c r="A335" s="36">
        <v>210</v>
      </c>
      <c r="B335" s="16" t="s">
        <v>280</v>
      </c>
      <c r="C335" s="20">
        <v>45231</v>
      </c>
      <c r="D335" s="18" t="s">
        <v>580</v>
      </c>
      <c r="E335" s="16" t="s">
        <v>202</v>
      </c>
      <c r="F335" s="23">
        <v>9191.9599999999991</v>
      </c>
      <c r="G335" s="31">
        <f t="shared" si="10"/>
        <v>9191.9599999999991</v>
      </c>
      <c r="H335" s="23">
        <f t="shared" si="9"/>
        <v>0</v>
      </c>
      <c r="I335" s="6" t="s">
        <v>92</v>
      </c>
      <c r="J335" s="37" t="s">
        <v>588</v>
      </c>
    </row>
    <row r="336" spans="1:10" ht="60" customHeight="1" x14ac:dyDescent="0.25">
      <c r="A336" s="38">
        <v>211</v>
      </c>
      <c r="B336" s="16" t="s">
        <v>281</v>
      </c>
      <c r="C336" s="20">
        <v>45231</v>
      </c>
      <c r="D336" s="18" t="s">
        <v>580</v>
      </c>
      <c r="E336" s="16" t="s">
        <v>202</v>
      </c>
      <c r="F336" s="23">
        <v>32127.93</v>
      </c>
      <c r="G336" s="31">
        <f t="shared" si="10"/>
        <v>32127.93</v>
      </c>
      <c r="H336" s="23">
        <f t="shared" si="9"/>
        <v>0</v>
      </c>
      <c r="I336" s="6" t="s">
        <v>92</v>
      </c>
      <c r="J336" s="37" t="s">
        <v>588</v>
      </c>
    </row>
    <row r="337" spans="1:10" ht="60" customHeight="1" x14ac:dyDescent="0.25">
      <c r="A337" s="36">
        <v>212</v>
      </c>
      <c r="B337" s="6" t="s">
        <v>550</v>
      </c>
      <c r="C337" s="7">
        <v>45231</v>
      </c>
      <c r="D337" s="18" t="s">
        <v>580</v>
      </c>
      <c r="E337" s="16" t="s">
        <v>544</v>
      </c>
      <c r="F337" s="22">
        <v>9924.6200000000008</v>
      </c>
      <c r="G337" s="29">
        <f t="shared" si="10"/>
        <v>9924.6200000000008</v>
      </c>
      <c r="H337" s="23">
        <f t="shared" si="9"/>
        <v>0</v>
      </c>
      <c r="I337" s="6" t="s">
        <v>92</v>
      </c>
      <c r="J337" s="37" t="s">
        <v>588</v>
      </c>
    </row>
    <row r="338" spans="1:10" ht="60" customHeight="1" x14ac:dyDescent="0.25">
      <c r="A338" s="38">
        <v>213</v>
      </c>
      <c r="B338" s="16" t="s">
        <v>282</v>
      </c>
      <c r="C338" s="20" t="s">
        <v>283</v>
      </c>
      <c r="D338" s="18" t="s">
        <v>580</v>
      </c>
      <c r="E338" s="16" t="s">
        <v>202</v>
      </c>
      <c r="F338" s="23">
        <v>14298.48</v>
      </c>
      <c r="G338" s="31">
        <f t="shared" si="10"/>
        <v>14298.48</v>
      </c>
      <c r="H338" s="23">
        <f t="shared" si="9"/>
        <v>0</v>
      </c>
      <c r="I338" s="6" t="s">
        <v>92</v>
      </c>
      <c r="J338" s="37" t="s">
        <v>588</v>
      </c>
    </row>
    <row r="339" spans="1:10" ht="60" customHeight="1" x14ac:dyDescent="0.25">
      <c r="A339" s="36">
        <v>214</v>
      </c>
      <c r="B339" s="16" t="s">
        <v>284</v>
      </c>
      <c r="C339" s="20">
        <v>45231</v>
      </c>
      <c r="D339" s="18" t="s">
        <v>580</v>
      </c>
      <c r="E339" s="16" t="s">
        <v>202</v>
      </c>
      <c r="F339" s="23">
        <v>14080.77</v>
      </c>
      <c r="G339" s="31">
        <f t="shared" si="10"/>
        <v>14080.77</v>
      </c>
      <c r="H339" s="23">
        <f t="shared" si="9"/>
        <v>0</v>
      </c>
      <c r="I339" s="6" t="s">
        <v>92</v>
      </c>
      <c r="J339" s="37" t="s">
        <v>588</v>
      </c>
    </row>
    <row r="340" spans="1:10" ht="60" customHeight="1" x14ac:dyDescent="0.25">
      <c r="A340" s="38">
        <v>215</v>
      </c>
      <c r="B340" s="16" t="s">
        <v>285</v>
      </c>
      <c r="C340" s="20">
        <v>45232</v>
      </c>
      <c r="D340" s="18" t="s">
        <v>580</v>
      </c>
      <c r="E340" s="16" t="s">
        <v>202</v>
      </c>
      <c r="F340" s="23">
        <v>11497.8</v>
      </c>
      <c r="G340" s="31">
        <f t="shared" si="10"/>
        <v>11497.8</v>
      </c>
      <c r="H340" s="23">
        <f t="shared" si="9"/>
        <v>0</v>
      </c>
      <c r="I340" s="6" t="s">
        <v>92</v>
      </c>
      <c r="J340" s="37" t="s">
        <v>588</v>
      </c>
    </row>
    <row r="341" spans="1:10" ht="60" customHeight="1" x14ac:dyDescent="0.25">
      <c r="A341" s="36">
        <v>216</v>
      </c>
      <c r="B341" s="6" t="s">
        <v>551</v>
      </c>
      <c r="C341" s="7">
        <v>45232</v>
      </c>
      <c r="D341" s="18" t="s">
        <v>580</v>
      </c>
      <c r="E341" s="16" t="s">
        <v>544</v>
      </c>
      <c r="F341" s="22">
        <v>22982.15</v>
      </c>
      <c r="G341" s="29">
        <f t="shared" si="10"/>
        <v>22982.15</v>
      </c>
      <c r="H341" s="23">
        <f t="shared" si="9"/>
        <v>0</v>
      </c>
      <c r="I341" s="6" t="s">
        <v>92</v>
      </c>
      <c r="J341" s="37" t="s">
        <v>588</v>
      </c>
    </row>
    <row r="342" spans="1:10" ht="60" customHeight="1" x14ac:dyDescent="0.25">
      <c r="A342" s="38">
        <v>217</v>
      </c>
      <c r="B342" s="6" t="s">
        <v>286</v>
      </c>
      <c r="C342" s="6" t="s">
        <v>287</v>
      </c>
      <c r="D342" s="18" t="s">
        <v>580</v>
      </c>
      <c r="E342" s="16" t="s">
        <v>202</v>
      </c>
      <c r="F342" s="35">
        <v>13571.06</v>
      </c>
      <c r="G342" s="33">
        <f t="shared" si="10"/>
        <v>13571.06</v>
      </c>
      <c r="H342" s="23">
        <f t="shared" si="9"/>
        <v>0</v>
      </c>
      <c r="I342" s="6" t="s">
        <v>92</v>
      </c>
      <c r="J342" s="37" t="s">
        <v>588</v>
      </c>
    </row>
    <row r="343" spans="1:10" ht="60" customHeight="1" x14ac:dyDescent="0.25">
      <c r="A343" s="36">
        <v>218</v>
      </c>
      <c r="B343" s="16" t="s">
        <v>288</v>
      </c>
      <c r="C343" s="20">
        <v>45233</v>
      </c>
      <c r="D343" s="18" t="s">
        <v>580</v>
      </c>
      <c r="E343" s="16" t="s">
        <v>202</v>
      </c>
      <c r="F343" s="23">
        <v>32219.16</v>
      </c>
      <c r="G343" s="31">
        <f t="shared" si="10"/>
        <v>32219.16</v>
      </c>
      <c r="H343" s="23">
        <f t="shared" si="9"/>
        <v>0</v>
      </c>
      <c r="I343" s="6" t="s">
        <v>92</v>
      </c>
      <c r="J343" s="37" t="s">
        <v>588</v>
      </c>
    </row>
    <row r="344" spans="1:10" ht="60" customHeight="1" x14ac:dyDescent="0.25">
      <c r="A344" s="38">
        <v>219</v>
      </c>
      <c r="B344" s="6" t="s">
        <v>552</v>
      </c>
      <c r="C344" s="7">
        <v>45233</v>
      </c>
      <c r="D344" s="18" t="s">
        <v>580</v>
      </c>
      <c r="E344" s="16" t="s">
        <v>544</v>
      </c>
      <c r="F344" s="22">
        <v>18702.759999999998</v>
      </c>
      <c r="G344" s="29">
        <f t="shared" si="10"/>
        <v>18702.759999999998</v>
      </c>
      <c r="H344" s="23">
        <f t="shared" si="9"/>
        <v>0</v>
      </c>
      <c r="I344" s="6" t="s">
        <v>92</v>
      </c>
      <c r="J344" s="37" t="s">
        <v>588</v>
      </c>
    </row>
    <row r="345" spans="1:10" ht="60" customHeight="1" x14ac:dyDescent="0.25">
      <c r="A345" s="36">
        <v>220</v>
      </c>
      <c r="B345" s="6" t="s">
        <v>553</v>
      </c>
      <c r="C345" s="7">
        <v>45233</v>
      </c>
      <c r="D345" s="18" t="s">
        <v>580</v>
      </c>
      <c r="E345" s="16" t="s">
        <v>544</v>
      </c>
      <c r="F345" s="22">
        <v>12986.96</v>
      </c>
      <c r="G345" s="29">
        <f t="shared" si="10"/>
        <v>12986.96</v>
      </c>
      <c r="H345" s="23">
        <f t="shared" si="9"/>
        <v>0</v>
      </c>
      <c r="I345" s="6" t="s">
        <v>92</v>
      </c>
      <c r="J345" s="37" t="s">
        <v>588</v>
      </c>
    </row>
    <row r="346" spans="1:10" ht="60" customHeight="1" x14ac:dyDescent="0.25">
      <c r="A346" s="38">
        <v>221</v>
      </c>
      <c r="B346" s="6" t="s">
        <v>289</v>
      </c>
      <c r="C346" s="7">
        <v>45233</v>
      </c>
      <c r="D346" s="18" t="s">
        <v>580</v>
      </c>
      <c r="E346" s="16" t="s">
        <v>202</v>
      </c>
      <c r="F346" s="35">
        <v>19222.95</v>
      </c>
      <c r="G346" s="33">
        <f t="shared" si="10"/>
        <v>19222.95</v>
      </c>
      <c r="H346" s="23">
        <f t="shared" si="9"/>
        <v>0</v>
      </c>
      <c r="I346" s="6" t="s">
        <v>92</v>
      </c>
      <c r="J346" s="37" t="s">
        <v>588</v>
      </c>
    </row>
    <row r="347" spans="1:10" ht="60" customHeight="1" x14ac:dyDescent="0.25">
      <c r="A347" s="36">
        <v>222</v>
      </c>
      <c r="B347" s="16" t="s">
        <v>205</v>
      </c>
      <c r="C347" s="20">
        <v>45237</v>
      </c>
      <c r="D347" s="18" t="s">
        <v>580</v>
      </c>
      <c r="E347" s="16" t="s">
        <v>202</v>
      </c>
      <c r="F347" s="23">
        <v>9492.15</v>
      </c>
      <c r="G347" s="29">
        <f t="shared" si="10"/>
        <v>9492.15</v>
      </c>
      <c r="H347" s="23">
        <f t="shared" si="9"/>
        <v>0</v>
      </c>
      <c r="I347" s="6" t="s">
        <v>92</v>
      </c>
      <c r="J347" s="37" t="s">
        <v>588</v>
      </c>
    </row>
    <row r="348" spans="1:10" ht="60" customHeight="1" x14ac:dyDescent="0.25">
      <c r="A348" s="38">
        <v>223</v>
      </c>
      <c r="B348" s="16" t="s">
        <v>290</v>
      </c>
      <c r="C348" s="20" t="s">
        <v>291</v>
      </c>
      <c r="D348" s="18" t="s">
        <v>580</v>
      </c>
      <c r="E348" s="16" t="s">
        <v>202</v>
      </c>
      <c r="F348" s="23">
        <v>10724.84</v>
      </c>
      <c r="G348" s="31">
        <f t="shared" si="10"/>
        <v>10724.84</v>
      </c>
      <c r="H348" s="23">
        <f t="shared" si="9"/>
        <v>0</v>
      </c>
      <c r="I348" s="6" t="s">
        <v>92</v>
      </c>
      <c r="J348" s="37" t="s">
        <v>588</v>
      </c>
    </row>
    <row r="349" spans="1:10" ht="60" customHeight="1" x14ac:dyDescent="0.25">
      <c r="A349" s="36">
        <v>224</v>
      </c>
      <c r="B349" s="16" t="s">
        <v>206</v>
      </c>
      <c r="C349" s="20">
        <v>45238</v>
      </c>
      <c r="D349" s="18" t="s">
        <v>580</v>
      </c>
      <c r="E349" s="16" t="s">
        <v>202</v>
      </c>
      <c r="F349" s="23">
        <v>9042.17</v>
      </c>
      <c r="G349" s="29">
        <f t="shared" si="10"/>
        <v>9042.17</v>
      </c>
      <c r="H349" s="23">
        <f t="shared" si="9"/>
        <v>0</v>
      </c>
      <c r="I349" s="6" t="s">
        <v>92</v>
      </c>
      <c r="J349" s="37" t="s">
        <v>588</v>
      </c>
    </row>
    <row r="350" spans="1:10" ht="60" customHeight="1" x14ac:dyDescent="0.25">
      <c r="A350" s="38">
        <v>225</v>
      </c>
      <c r="B350" s="16" t="s">
        <v>292</v>
      </c>
      <c r="C350" s="20">
        <v>45238</v>
      </c>
      <c r="D350" s="18" t="s">
        <v>580</v>
      </c>
      <c r="E350" s="16" t="s">
        <v>202</v>
      </c>
      <c r="F350" s="23">
        <v>671.42</v>
      </c>
      <c r="G350" s="31">
        <f t="shared" si="10"/>
        <v>671.42</v>
      </c>
      <c r="H350" s="23">
        <f t="shared" si="9"/>
        <v>0</v>
      </c>
      <c r="I350" s="6" t="s">
        <v>92</v>
      </c>
      <c r="J350" s="37" t="s">
        <v>588</v>
      </c>
    </row>
    <row r="351" spans="1:10" ht="60" customHeight="1" x14ac:dyDescent="0.25">
      <c r="A351" s="36">
        <v>226</v>
      </c>
      <c r="B351" s="16" t="s">
        <v>293</v>
      </c>
      <c r="C351" s="20">
        <v>45238</v>
      </c>
      <c r="D351" s="18" t="s">
        <v>580</v>
      </c>
      <c r="E351" s="16" t="s">
        <v>202</v>
      </c>
      <c r="F351" s="23">
        <v>18059.32</v>
      </c>
      <c r="G351" s="31">
        <f t="shared" si="10"/>
        <v>18059.32</v>
      </c>
      <c r="H351" s="23">
        <f t="shared" si="9"/>
        <v>0</v>
      </c>
      <c r="I351" s="6" t="s">
        <v>92</v>
      </c>
      <c r="J351" s="37" t="s">
        <v>588</v>
      </c>
    </row>
    <row r="352" spans="1:10" ht="60" customHeight="1" x14ac:dyDescent="0.25">
      <c r="A352" s="38">
        <v>227</v>
      </c>
      <c r="B352" s="16" t="s">
        <v>294</v>
      </c>
      <c r="C352" s="20">
        <v>46335</v>
      </c>
      <c r="D352" s="18" t="s">
        <v>580</v>
      </c>
      <c r="E352" s="16" t="s">
        <v>202</v>
      </c>
      <c r="F352" s="23">
        <v>17318.03</v>
      </c>
      <c r="G352" s="31">
        <f t="shared" si="10"/>
        <v>17318.03</v>
      </c>
      <c r="H352" s="23">
        <f t="shared" si="9"/>
        <v>0</v>
      </c>
      <c r="I352" s="6" t="s">
        <v>92</v>
      </c>
      <c r="J352" s="37" t="s">
        <v>588</v>
      </c>
    </row>
    <row r="353" spans="1:10" ht="60" customHeight="1" x14ac:dyDescent="0.25">
      <c r="A353" s="36">
        <v>228</v>
      </c>
      <c r="B353" s="16" t="s">
        <v>295</v>
      </c>
      <c r="C353" s="20">
        <v>45240</v>
      </c>
      <c r="D353" s="18" t="s">
        <v>580</v>
      </c>
      <c r="E353" s="16" t="s">
        <v>202</v>
      </c>
      <c r="F353" s="23">
        <v>14322.72</v>
      </c>
      <c r="G353" s="31">
        <f t="shared" ref="G353:G384" si="11">+F353</f>
        <v>14322.72</v>
      </c>
      <c r="H353" s="23">
        <f t="shared" si="9"/>
        <v>0</v>
      </c>
      <c r="I353" s="6" t="s">
        <v>92</v>
      </c>
      <c r="J353" s="37" t="s">
        <v>588</v>
      </c>
    </row>
    <row r="354" spans="1:10" ht="60" customHeight="1" x14ac:dyDescent="0.25">
      <c r="A354" s="38">
        <v>229</v>
      </c>
      <c r="B354" s="16" t="s">
        <v>296</v>
      </c>
      <c r="C354" s="20">
        <v>45240</v>
      </c>
      <c r="D354" s="18" t="s">
        <v>580</v>
      </c>
      <c r="E354" s="16" t="s">
        <v>202</v>
      </c>
      <c r="F354" s="23">
        <v>3814.99</v>
      </c>
      <c r="G354" s="31">
        <f t="shared" si="11"/>
        <v>3814.99</v>
      </c>
      <c r="H354" s="23">
        <f t="shared" si="9"/>
        <v>0</v>
      </c>
      <c r="I354" s="6" t="s">
        <v>92</v>
      </c>
      <c r="J354" s="37" t="s">
        <v>588</v>
      </c>
    </row>
    <row r="355" spans="1:10" ht="60" customHeight="1" x14ac:dyDescent="0.25">
      <c r="A355" s="36">
        <v>230</v>
      </c>
      <c r="B355" s="16" t="s">
        <v>297</v>
      </c>
      <c r="C355" s="20">
        <v>45240</v>
      </c>
      <c r="D355" s="18" t="s">
        <v>580</v>
      </c>
      <c r="E355" s="16" t="s">
        <v>202</v>
      </c>
      <c r="F355" s="23">
        <v>34390.69</v>
      </c>
      <c r="G355" s="31">
        <f t="shared" si="11"/>
        <v>34390.69</v>
      </c>
      <c r="H355" s="23">
        <f t="shared" si="9"/>
        <v>0</v>
      </c>
      <c r="I355" s="6" t="s">
        <v>92</v>
      </c>
      <c r="J355" s="37" t="s">
        <v>588</v>
      </c>
    </row>
    <row r="356" spans="1:10" ht="60" customHeight="1" x14ac:dyDescent="0.25">
      <c r="A356" s="38">
        <v>231</v>
      </c>
      <c r="B356" s="16" t="s">
        <v>298</v>
      </c>
      <c r="C356" s="20">
        <v>45243</v>
      </c>
      <c r="D356" s="18" t="s">
        <v>580</v>
      </c>
      <c r="E356" s="16" t="s">
        <v>202</v>
      </c>
      <c r="F356" s="23">
        <v>14037.15</v>
      </c>
      <c r="G356" s="31">
        <f t="shared" si="11"/>
        <v>14037.15</v>
      </c>
      <c r="H356" s="23">
        <f t="shared" si="9"/>
        <v>0</v>
      </c>
      <c r="I356" s="6" t="s">
        <v>92</v>
      </c>
      <c r="J356" s="37" t="s">
        <v>588</v>
      </c>
    </row>
    <row r="357" spans="1:10" ht="60" customHeight="1" x14ac:dyDescent="0.25">
      <c r="A357" s="36">
        <v>232</v>
      </c>
      <c r="B357" s="16" t="s">
        <v>299</v>
      </c>
      <c r="C357" s="20">
        <v>45243</v>
      </c>
      <c r="D357" s="18" t="s">
        <v>580</v>
      </c>
      <c r="E357" s="16" t="s">
        <v>202</v>
      </c>
      <c r="F357" s="23">
        <v>8008.83</v>
      </c>
      <c r="G357" s="31">
        <f t="shared" si="11"/>
        <v>8008.83</v>
      </c>
      <c r="H357" s="23">
        <f t="shared" si="9"/>
        <v>0</v>
      </c>
      <c r="I357" s="6" t="s">
        <v>92</v>
      </c>
      <c r="J357" s="37" t="s">
        <v>588</v>
      </c>
    </row>
    <row r="358" spans="1:10" ht="60" customHeight="1" x14ac:dyDescent="0.25">
      <c r="A358" s="38">
        <v>233</v>
      </c>
      <c r="B358" s="16" t="s">
        <v>300</v>
      </c>
      <c r="C358" s="20">
        <v>45244</v>
      </c>
      <c r="D358" s="18" t="s">
        <v>580</v>
      </c>
      <c r="E358" s="16" t="s">
        <v>202</v>
      </c>
      <c r="F358" s="23">
        <v>5114.71</v>
      </c>
      <c r="G358" s="31">
        <f t="shared" si="11"/>
        <v>5114.71</v>
      </c>
      <c r="H358" s="23">
        <f t="shared" si="9"/>
        <v>0</v>
      </c>
      <c r="I358" s="6" t="s">
        <v>92</v>
      </c>
      <c r="J358" s="37" t="s">
        <v>588</v>
      </c>
    </row>
    <row r="359" spans="1:10" ht="60" customHeight="1" x14ac:dyDescent="0.25">
      <c r="A359" s="36">
        <v>234</v>
      </c>
      <c r="B359" s="16" t="s">
        <v>301</v>
      </c>
      <c r="C359" s="20">
        <v>45244</v>
      </c>
      <c r="D359" s="18" t="s">
        <v>580</v>
      </c>
      <c r="E359" s="16" t="s">
        <v>202</v>
      </c>
      <c r="F359" s="23">
        <v>18146.46</v>
      </c>
      <c r="G359" s="31">
        <f t="shared" si="11"/>
        <v>18146.46</v>
      </c>
      <c r="H359" s="23">
        <f t="shared" si="9"/>
        <v>0</v>
      </c>
      <c r="I359" s="6" t="s">
        <v>92</v>
      </c>
      <c r="J359" s="37" t="s">
        <v>588</v>
      </c>
    </row>
    <row r="360" spans="1:10" ht="60" customHeight="1" x14ac:dyDescent="0.25">
      <c r="A360" s="38">
        <v>235</v>
      </c>
      <c r="B360" s="16" t="s">
        <v>302</v>
      </c>
      <c r="C360" s="20" t="s">
        <v>208</v>
      </c>
      <c r="D360" s="18" t="s">
        <v>580</v>
      </c>
      <c r="E360" s="16" t="s">
        <v>202</v>
      </c>
      <c r="F360" s="23">
        <v>9835.18</v>
      </c>
      <c r="G360" s="31">
        <f t="shared" si="11"/>
        <v>9835.18</v>
      </c>
      <c r="H360" s="23">
        <f t="shared" si="9"/>
        <v>0</v>
      </c>
      <c r="I360" s="6" t="s">
        <v>92</v>
      </c>
      <c r="J360" s="37" t="s">
        <v>588</v>
      </c>
    </row>
    <row r="361" spans="1:10" ht="60" customHeight="1" x14ac:dyDescent="0.25">
      <c r="A361" s="36">
        <v>236</v>
      </c>
      <c r="B361" s="16" t="s">
        <v>207</v>
      </c>
      <c r="C361" s="20" t="s">
        <v>208</v>
      </c>
      <c r="D361" s="18" t="s">
        <v>580</v>
      </c>
      <c r="E361" s="16" t="s">
        <v>202</v>
      </c>
      <c r="F361" s="23">
        <v>9591.86</v>
      </c>
      <c r="G361" s="29">
        <f t="shared" si="11"/>
        <v>9591.86</v>
      </c>
      <c r="H361" s="23">
        <f t="shared" si="9"/>
        <v>0</v>
      </c>
      <c r="I361" s="6" t="s">
        <v>92</v>
      </c>
      <c r="J361" s="37" t="s">
        <v>588</v>
      </c>
    </row>
    <row r="362" spans="1:10" ht="60" customHeight="1" x14ac:dyDescent="0.25">
      <c r="A362" s="38">
        <v>237</v>
      </c>
      <c r="B362" s="16" t="s">
        <v>303</v>
      </c>
      <c r="C362" s="20">
        <v>45244</v>
      </c>
      <c r="D362" s="18" t="s">
        <v>580</v>
      </c>
      <c r="E362" s="16" t="s">
        <v>202</v>
      </c>
      <c r="F362" s="23">
        <v>19216.88</v>
      </c>
      <c r="G362" s="31">
        <f t="shared" si="11"/>
        <v>19216.88</v>
      </c>
      <c r="H362" s="23">
        <f t="shared" si="9"/>
        <v>0</v>
      </c>
      <c r="I362" s="6" t="s">
        <v>92</v>
      </c>
      <c r="J362" s="37" t="s">
        <v>588</v>
      </c>
    </row>
    <row r="363" spans="1:10" ht="60" customHeight="1" x14ac:dyDescent="0.25">
      <c r="A363" s="36">
        <v>238</v>
      </c>
      <c r="B363" s="16" t="s">
        <v>209</v>
      </c>
      <c r="C363" s="20">
        <v>45245</v>
      </c>
      <c r="D363" s="18" t="s">
        <v>580</v>
      </c>
      <c r="E363" s="16" t="s">
        <v>202</v>
      </c>
      <c r="F363" s="23">
        <v>15559.12</v>
      </c>
      <c r="G363" s="29">
        <f t="shared" si="11"/>
        <v>15559.12</v>
      </c>
      <c r="H363" s="23">
        <f t="shared" si="9"/>
        <v>0</v>
      </c>
      <c r="I363" s="6" t="s">
        <v>92</v>
      </c>
      <c r="J363" s="37" t="s">
        <v>588</v>
      </c>
    </row>
    <row r="364" spans="1:10" ht="60" customHeight="1" x14ac:dyDescent="0.25">
      <c r="A364" s="38">
        <v>239</v>
      </c>
      <c r="B364" s="16" t="s">
        <v>304</v>
      </c>
      <c r="C364" s="20">
        <v>45245</v>
      </c>
      <c r="D364" s="18" t="s">
        <v>580</v>
      </c>
      <c r="E364" s="16" t="s">
        <v>202</v>
      </c>
      <c r="F364" s="23">
        <v>8502.11</v>
      </c>
      <c r="G364" s="31">
        <f t="shared" si="11"/>
        <v>8502.11</v>
      </c>
      <c r="H364" s="23">
        <f t="shared" si="9"/>
        <v>0</v>
      </c>
      <c r="I364" s="6" t="s">
        <v>92</v>
      </c>
      <c r="J364" s="37" t="s">
        <v>588</v>
      </c>
    </row>
    <row r="365" spans="1:10" ht="60" customHeight="1" x14ac:dyDescent="0.25">
      <c r="A365" s="36">
        <v>240</v>
      </c>
      <c r="B365" s="16" t="s">
        <v>305</v>
      </c>
      <c r="C365" s="20">
        <v>45246</v>
      </c>
      <c r="D365" s="18" t="s">
        <v>580</v>
      </c>
      <c r="E365" s="16" t="s">
        <v>202</v>
      </c>
      <c r="F365" s="23">
        <v>18257.55</v>
      </c>
      <c r="G365" s="31">
        <f t="shared" si="11"/>
        <v>18257.55</v>
      </c>
      <c r="H365" s="23">
        <f t="shared" si="9"/>
        <v>0</v>
      </c>
      <c r="I365" s="6" t="s">
        <v>92</v>
      </c>
      <c r="J365" s="37" t="s">
        <v>588</v>
      </c>
    </row>
    <row r="366" spans="1:10" ht="60" customHeight="1" x14ac:dyDescent="0.25">
      <c r="A366" s="38">
        <v>241</v>
      </c>
      <c r="B366" s="16" t="s">
        <v>306</v>
      </c>
      <c r="C366" s="20">
        <v>45246</v>
      </c>
      <c r="D366" s="18" t="s">
        <v>580</v>
      </c>
      <c r="E366" s="16" t="s">
        <v>202</v>
      </c>
      <c r="F366" s="23">
        <v>8932.81</v>
      </c>
      <c r="G366" s="31">
        <f t="shared" si="11"/>
        <v>8932.81</v>
      </c>
      <c r="H366" s="23">
        <f t="shared" si="9"/>
        <v>0</v>
      </c>
      <c r="I366" s="6" t="s">
        <v>92</v>
      </c>
      <c r="J366" s="37" t="s">
        <v>588</v>
      </c>
    </row>
    <row r="367" spans="1:10" ht="60" customHeight="1" x14ac:dyDescent="0.25">
      <c r="A367" s="36">
        <v>242</v>
      </c>
      <c r="B367" s="16" t="s">
        <v>307</v>
      </c>
      <c r="C367" s="20">
        <v>45246</v>
      </c>
      <c r="D367" s="18" t="s">
        <v>580</v>
      </c>
      <c r="E367" s="16" t="s">
        <v>202</v>
      </c>
      <c r="F367" s="23">
        <v>61638.02</v>
      </c>
      <c r="G367" s="31">
        <f t="shared" si="11"/>
        <v>61638.02</v>
      </c>
      <c r="H367" s="23">
        <f t="shared" si="9"/>
        <v>0</v>
      </c>
      <c r="I367" s="6" t="s">
        <v>92</v>
      </c>
      <c r="J367" s="37" t="s">
        <v>588</v>
      </c>
    </row>
    <row r="368" spans="1:10" ht="60" customHeight="1" x14ac:dyDescent="0.25">
      <c r="A368" s="38">
        <v>243</v>
      </c>
      <c r="B368" s="16" t="s">
        <v>308</v>
      </c>
      <c r="C368" s="20">
        <v>45246</v>
      </c>
      <c r="D368" s="18" t="s">
        <v>580</v>
      </c>
      <c r="E368" s="16" t="s">
        <v>202</v>
      </c>
      <c r="F368" s="23">
        <v>23559.72</v>
      </c>
      <c r="G368" s="31">
        <f t="shared" si="11"/>
        <v>23559.72</v>
      </c>
      <c r="H368" s="23">
        <f t="shared" si="9"/>
        <v>0</v>
      </c>
      <c r="I368" s="6" t="s">
        <v>92</v>
      </c>
      <c r="J368" s="37" t="s">
        <v>588</v>
      </c>
    </row>
    <row r="369" spans="1:10" ht="60" customHeight="1" x14ac:dyDescent="0.25">
      <c r="A369" s="36">
        <v>244</v>
      </c>
      <c r="B369" s="16" t="s">
        <v>210</v>
      </c>
      <c r="C369" s="20">
        <v>45247</v>
      </c>
      <c r="D369" s="18" t="s">
        <v>580</v>
      </c>
      <c r="E369" s="16" t="s">
        <v>202</v>
      </c>
      <c r="F369" s="23">
        <v>17113.939999999999</v>
      </c>
      <c r="G369" s="29">
        <f t="shared" si="11"/>
        <v>17113.939999999999</v>
      </c>
      <c r="H369" s="23">
        <f t="shared" si="9"/>
        <v>0</v>
      </c>
      <c r="I369" s="6" t="s">
        <v>92</v>
      </c>
      <c r="J369" s="37" t="s">
        <v>588</v>
      </c>
    </row>
    <row r="370" spans="1:10" ht="60" customHeight="1" x14ac:dyDescent="0.25">
      <c r="A370" s="38">
        <v>245</v>
      </c>
      <c r="B370" s="16" t="s">
        <v>309</v>
      </c>
      <c r="C370" s="20">
        <v>45250</v>
      </c>
      <c r="D370" s="18" t="s">
        <v>580</v>
      </c>
      <c r="E370" s="16" t="s">
        <v>202</v>
      </c>
      <c r="F370" s="23">
        <v>19358.48</v>
      </c>
      <c r="G370" s="31">
        <f t="shared" si="11"/>
        <v>19358.48</v>
      </c>
      <c r="H370" s="23">
        <f t="shared" si="9"/>
        <v>0</v>
      </c>
      <c r="I370" s="6" t="s">
        <v>92</v>
      </c>
      <c r="J370" s="37" t="s">
        <v>588</v>
      </c>
    </row>
    <row r="371" spans="1:10" ht="60" customHeight="1" x14ac:dyDescent="0.25">
      <c r="A371" s="36">
        <v>246</v>
      </c>
      <c r="B371" s="16" t="s">
        <v>310</v>
      </c>
      <c r="C371" s="20">
        <v>45252</v>
      </c>
      <c r="D371" s="18" t="s">
        <v>580</v>
      </c>
      <c r="E371" s="16" t="s">
        <v>202</v>
      </c>
      <c r="F371" s="23">
        <v>13893.73</v>
      </c>
      <c r="G371" s="31">
        <f t="shared" si="11"/>
        <v>13893.73</v>
      </c>
      <c r="H371" s="23">
        <f t="shared" si="9"/>
        <v>0</v>
      </c>
      <c r="I371" s="6" t="s">
        <v>92</v>
      </c>
      <c r="J371" s="37" t="s">
        <v>588</v>
      </c>
    </row>
    <row r="372" spans="1:10" ht="60" customHeight="1" x14ac:dyDescent="0.25">
      <c r="A372" s="38">
        <v>247</v>
      </c>
      <c r="B372" s="16" t="s">
        <v>311</v>
      </c>
      <c r="C372" s="20">
        <v>45252</v>
      </c>
      <c r="D372" s="18" t="s">
        <v>580</v>
      </c>
      <c r="E372" s="16" t="s">
        <v>202</v>
      </c>
      <c r="F372" s="23">
        <v>11497.8</v>
      </c>
      <c r="G372" s="31">
        <f t="shared" si="11"/>
        <v>11497.8</v>
      </c>
      <c r="H372" s="23">
        <f t="shared" si="9"/>
        <v>0</v>
      </c>
      <c r="I372" s="6" t="s">
        <v>92</v>
      </c>
      <c r="J372" s="37" t="s">
        <v>588</v>
      </c>
    </row>
    <row r="373" spans="1:10" ht="60" customHeight="1" x14ac:dyDescent="0.25">
      <c r="A373" s="36">
        <v>248</v>
      </c>
      <c r="B373" s="16" t="s">
        <v>312</v>
      </c>
      <c r="C373" s="20">
        <v>45252</v>
      </c>
      <c r="D373" s="18" t="s">
        <v>580</v>
      </c>
      <c r="E373" s="16" t="s">
        <v>202</v>
      </c>
      <c r="F373" s="23">
        <v>15974.06</v>
      </c>
      <c r="G373" s="31">
        <f t="shared" si="11"/>
        <v>15974.06</v>
      </c>
      <c r="H373" s="23">
        <f t="shared" si="9"/>
        <v>0</v>
      </c>
      <c r="I373" s="6" t="s">
        <v>92</v>
      </c>
      <c r="J373" s="37" t="s">
        <v>588</v>
      </c>
    </row>
    <row r="374" spans="1:10" ht="60" customHeight="1" x14ac:dyDescent="0.25">
      <c r="A374" s="38">
        <v>249</v>
      </c>
      <c r="B374" s="16" t="s">
        <v>313</v>
      </c>
      <c r="C374" s="20">
        <v>45253</v>
      </c>
      <c r="D374" s="18" t="s">
        <v>580</v>
      </c>
      <c r="E374" s="16" t="s">
        <v>202</v>
      </c>
      <c r="F374" s="23">
        <v>9654.2800000000007</v>
      </c>
      <c r="G374" s="31">
        <f t="shared" si="11"/>
        <v>9654.2800000000007</v>
      </c>
      <c r="H374" s="23">
        <f t="shared" si="9"/>
        <v>0</v>
      </c>
      <c r="I374" s="6" t="s">
        <v>92</v>
      </c>
      <c r="J374" s="37" t="s">
        <v>588</v>
      </c>
    </row>
    <row r="375" spans="1:10" ht="60" customHeight="1" x14ac:dyDescent="0.25">
      <c r="A375" s="36">
        <v>250</v>
      </c>
      <c r="B375" s="16" t="s">
        <v>314</v>
      </c>
      <c r="C375" s="20">
        <v>45253</v>
      </c>
      <c r="D375" s="18" t="s">
        <v>580</v>
      </c>
      <c r="E375" s="16" t="s">
        <v>202</v>
      </c>
      <c r="F375" s="23">
        <v>57922.2</v>
      </c>
      <c r="G375" s="31">
        <f t="shared" si="11"/>
        <v>57922.2</v>
      </c>
      <c r="H375" s="23">
        <f t="shared" si="9"/>
        <v>0</v>
      </c>
      <c r="I375" s="6" t="s">
        <v>92</v>
      </c>
      <c r="J375" s="37" t="s">
        <v>588</v>
      </c>
    </row>
    <row r="376" spans="1:10" ht="60" customHeight="1" x14ac:dyDescent="0.25">
      <c r="A376" s="38">
        <v>251</v>
      </c>
      <c r="B376" s="16" t="s">
        <v>315</v>
      </c>
      <c r="C376" s="20">
        <v>45254</v>
      </c>
      <c r="D376" s="18" t="s">
        <v>580</v>
      </c>
      <c r="E376" s="16" t="s">
        <v>202</v>
      </c>
      <c r="F376" s="23">
        <v>25365.07</v>
      </c>
      <c r="G376" s="31">
        <f t="shared" si="11"/>
        <v>25365.07</v>
      </c>
      <c r="H376" s="23">
        <f t="shared" si="9"/>
        <v>0</v>
      </c>
      <c r="I376" s="6" t="s">
        <v>92</v>
      </c>
      <c r="J376" s="37" t="s">
        <v>588</v>
      </c>
    </row>
    <row r="377" spans="1:10" ht="60" customHeight="1" x14ac:dyDescent="0.25">
      <c r="A377" s="36">
        <v>252</v>
      </c>
      <c r="B377" s="16" t="s">
        <v>543</v>
      </c>
      <c r="C377" s="20">
        <v>46010</v>
      </c>
      <c r="D377" s="18" t="s">
        <v>580</v>
      </c>
      <c r="E377" s="16" t="s">
        <v>544</v>
      </c>
      <c r="F377" s="23">
        <v>18953.509999999998</v>
      </c>
      <c r="G377" s="29">
        <f t="shared" si="11"/>
        <v>18953.509999999998</v>
      </c>
      <c r="H377" s="23">
        <f t="shared" si="9"/>
        <v>0</v>
      </c>
      <c r="I377" s="6" t="s">
        <v>92</v>
      </c>
      <c r="J377" s="37" t="s">
        <v>588</v>
      </c>
    </row>
    <row r="378" spans="1:10" ht="60" customHeight="1" x14ac:dyDescent="0.25">
      <c r="A378" s="38">
        <v>253</v>
      </c>
      <c r="B378" s="16" t="s">
        <v>316</v>
      </c>
      <c r="C378" s="20" t="s">
        <v>317</v>
      </c>
      <c r="D378" s="18" t="s">
        <v>580</v>
      </c>
      <c r="E378" s="16" t="s">
        <v>202</v>
      </c>
      <c r="F378" s="23">
        <v>15300.88</v>
      </c>
      <c r="G378" s="31">
        <f t="shared" si="11"/>
        <v>15300.88</v>
      </c>
      <c r="H378" s="23">
        <f t="shared" si="9"/>
        <v>0</v>
      </c>
      <c r="I378" s="6" t="s">
        <v>92</v>
      </c>
      <c r="J378" s="37" t="s">
        <v>588</v>
      </c>
    </row>
    <row r="379" spans="1:10" ht="60" customHeight="1" x14ac:dyDescent="0.25">
      <c r="A379" s="36">
        <v>254</v>
      </c>
      <c r="B379" s="16" t="s">
        <v>318</v>
      </c>
      <c r="C379" s="20">
        <v>45258</v>
      </c>
      <c r="D379" s="18" t="s">
        <v>580</v>
      </c>
      <c r="E379" s="16" t="s">
        <v>202</v>
      </c>
      <c r="F379" s="23">
        <v>21677.95</v>
      </c>
      <c r="G379" s="31">
        <f t="shared" si="11"/>
        <v>21677.95</v>
      </c>
      <c r="H379" s="23">
        <f t="shared" si="9"/>
        <v>0</v>
      </c>
      <c r="I379" s="6" t="s">
        <v>92</v>
      </c>
      <c r="J379" s="37" t="s">
        <v>588</v>
      </c>
    </row>
    <row r="380" spans="1:10" ht="60" customHeight="1" x14ac:dyDescent="0.25">
      <c r="A380" s="38">
        <v>255</v>
      </c>
      <c r="B380" s="16" t="s">
        <v>319</v>
      </c>
      <c r="C380" s="20">
        <v>45258</v>
      </c>
      <c r="D380" s="18" t="s">
        <v>580</v>
      </c>
      <c r="E380" s="16" t="s">
        <v>202</v>
      </c>
      <c r="F380" s="23">
        <v>13604.57</v>
      </c>
      <c r="G380" s="31">
        <f t="shared" si="11"/>
        <v>13604.57</v>
      </c>
      <c r="H380" s="23">
        <f t="shared" si="9"/>
        <v>0</v>
      </c>
      <c r="I380" s="6" t="s">
        <v>92</v>
      </c>
      <c r="J380" s="37" t="s">
        <v>588</v>
      </c>
    </row>
    <row r="381" spans="1:10" ht="60" customHeight="1" x14ac:dyDescent="0.25">
      <c r="A381" s="36">
        <v>256</v>
      </c>
      <c r="B381" s="16" t="s">
        <v>320</v>
      </c>
      <c r="C381" s="20">
        <v>45258</v>
      </c>
      <c r="D381" s="18" t="s">
        <v>580</v>
      </c>
      <c r="E381" s="16" t="s">
        <v>202</v>
      </c>
      <c r="F381" s="23">
        <v>11237.02</v>
      </c>
      <c r="G381" s="31">
        <f t="shared" si="11"/>
        <v>11237.02</v>
      </c>
      <c r="H381" s="23">
        <f t="shared" si="9"/>
        <v>0</v>
      </c>
      <c r="I381" s="6" t="s">
        <v>92</v>
      </c>
      <c r="J381" s="37" t="s">
        <v>588</v>
      </c>
    </row>
    <row r="382" spans="1:10" ht="60" customHeight="1" x14ac:dyDescent="0.25">
      <c r="A382" s="38">
        <v>257</v>
      </c>
      <c r="B382" s="16" t="s">
        <v>321</v>
      </c>
      <c r="C382" s="20">
        <v>45258</v>
      </c>
      <c r="D382" s="18" t="s">
        <v>580</v>
      </c>
      <c r="E382" s="16" t="s">
        <v>202</v>
      </c>
      <c r="F382" s="23">
        <v>15657.18</v>
      </c>
      <c r="G382" s="31">
        <f t="shared" si="11"/>
        <v>15657.18</v>
      </c>
      <c r="H382" s="23">
        <f t="shared" si="9"/>
        <v>0</v>
      </c>
      <c r="I382" s="6" t="s">
        <v>92</v>
      </c>
      <c r="J382" s="37" t="s">
        <v>588</v>
      </c>
    </row>
    <row r="383" spans="1:10" ht="60" customHeight="1" x14ac:dyDescent="0.25">
      <c r="A383" s="36">
        <v>258</v>
      </c>
      <c r="B383" s="6" t="s">
        <v>322</v>
      </c>
      <c r="C383" s="7">
        <v>45258</v>
      </c>
      <c r="D383" s="18" t="s">
        <v>580</v>
      </c>
      <c r="E383" s="16" t="s">
        <v>202</v>
      </c>
      <c r="F383" s="35">
        <v>20149.03</v>
      </c>
      <c r="G383" s="33">
        <f t="shared" si="11"/>
        <v>20149.03</v>
      </c>
      <c r="H383" s="23">
        <f t="shared" ref="H383:H446" si="12">+F383-G383</f>
        <v>0</v>
      </c>
      <c r="I383" s="6" t="s">
        <v>92</v>
      </c>
      <c r="J383" s="37" t="s">
        <v>588</v>
      </c>
    </row>
    <row r="384" spans="1:10" ht="60" customHeight="1" x14ac:dyDescent="0.25">
      <c r="A384" s="38">
        <v>259</v>
      </c>
      <c r="B384" s="16" t="s">
        <v>323</v>
      </c>
      <c r="C384" s="20">
        <v>45259</v>
      </c>
      <c r="D384" s="18" t="s">
        <v>580</v>
      </c>
      <c r="E384" s="16" t="s">
        <v>202</v>
      </c>
      <c r="F384" s="23">
        <v>14791.24</v>
      </c>
      <c r="G384" s="31">
        <f t="shared" si="11"/>
        <v>14791.24</v>
      </c>
      <c r="H384" s="23">
        <f t="shared" si="12"/>
        <v>0</v>
      </c>
      <c r="I384" s="6" t="s">
        <v>92</v>
      </c>
      <c r="J384" s="37" t="s">
        <v>588</v>
      </c>
    </row>
    <row r="385" spans="1:10" ht="60" customHeight="1" x14ac:dyDescent="0.25">
      <c r="A385" s="36">
        <v>260</v>
      </c>
      <c r="B385" s="16" t="s">
        <v>324</v>
      </c>
      <c r="C385" s="20">
        <v>45259</v>
      </c>
      <c r="D385" s="18" t="s">
        <v>580</v>
      </c>
      <c r="E385" s="16" t="s">
        <v>202</v>
      </c>
      <c r="F385" s="23">
        <v>44504.99</v>
      </c>
      <c r="G385" s="31">
        <f t="shared" ref="G385:G416" si="13">+F385</f>
        <v>44504.99</v>
      </c>
      <c r="H385" s="23">
        <f t="shared" si="12"/>
        <v>0</v>
      </c>
      <c r="I385" s="6" t="s">
        <v>92</v>
      </c>
      <c r="J385" s="37" t="s">
        <v>588</v>
      </c>
    </row>
    <row r="386" spans="1:10" ht="60" customHeight="1" x14ac:dyDescent="0.25">
      <c r="A386" s="38">
        <v>261</v>
      </c>
      <c r="B386" s="16" t="s">
        <v>325</v>
      </c>
      <c r="C386" s="20">
        <v>45259</v>
      </c>
      <c r="D386" s="18" t="s">
        <v>580</v>
      </c>
      <c r="E386" s="16" t="s">
        <v>202</v>
      </c>
      <c r="F386" s="23">
        <v>12856.98</v>
      </c>
      <c r="G386" s="31">
        <f t="shared" si="13"/>
        <v>12856.98</v>
      </c>
      <c r="H386" s="23">
        <f t="shared" si="12"/>
        <v>0</v>
      </c>
      <c r="I386" s="6" t="s">
        <v>92</v>
      </c>
      <c r="J386" s="37" t="s">
        <v>588</v>
      </c>
    </row>
    <row r="387" spans="1:10" ht="60" customHeight="1" x14ac:dyDescent="0.25">
      <c r="A387" s="36">
        <v>262</v>
      </c>
      <c r="B387" s="16" t="s">
        <v>326</v>
      </c>
      <c r="C387" s="20">
        <v>45259</v>
      </c>
      <c r="D387" s="18" t="s">
        <v>580</v>
      </c>
      <c r="E387" s="16" t="s">
        <v>202</v>
      </c>
      <c r="F387" s="23">
        <v>28440.95</v>
      </c>
      <c r="G387" s="31">
        <f t="shared" si="13"/>
        <v>28440.95</v>
      </c>
      <c r="H387" s="23">
        <f t="shared" si="12"/>
        <v>0</v>
      </c>
      <c r="I387" s="6" t="s">
        <v>92</v>
      </c>
      <c r="J387" s="37" t="s">
        <v>588</v>
      </c>
    </row>
    <row r="388" spans="1:10" ht="60" customHeight="1" x14ac:dyDescent="0.25">
      <c r="A388" s="38">
        <v>263</v>
      </c>
      <c r="B388" s="16" t="s">
        <v>327</v>
      </c>
      <c r="C388" s="20">
        <v>45290</v>
      </c>
      <c r="D388" s="18" t="s">
        <v>580</v>
      </c>
      <c r="E388" s="16" t="s">
        <v>202</v>
      </c>
      <c r="F388" s="23">
        <v>14459.72</v>
      </c>
      <c r="G388" s="31">
        <f t="shared" si="13"/>
        <v>14459.72</v>
      </c>
      <c r="H388" s="23">
        <f t="shared" si="12"/>
        <v>0</v>
      </c>
      <c r="I388" s="6" t="s">
        <v>92</v>
      </c>
      <c r="J388" s="37" t="s">
        <v>588</v>
      </c>
    </row>
    <row r="389" spans="1:10" ht="60" customHeight="1" x14ac:dyDescent="0.25">
      <c r="A389" s="36">
        <v>264</v>
      </c>
      <c r="B389" s="16" t="s">
        <v>328</v>
      </c>
      <c r="C389" s="20">
        <v>45260</v>
      </c>
      <c r="D389" s="18" t="s">
        <v>580</v>
      </c>
      <c r="E389" s="16" t="s">
        <v>202</v>
      </c>
      <c r="F389" s="23">
        <v>19114.77</v>
      </c>
      <c r="G389" s="31">
        <f t="shared" si="13"/>
        <v>19114.77</v>
      </c>
      <c r="H389" s="23">
        <f t="shared" si="12"/>
        <v>0</v>
      </c>
      <c r="I389" s="6" t="s">
        <v>92</v>
      </c>
      <c r="J389" s="37" t="s">
        <v>588</v>
      </c>
    </row>
    <row r="390" spans="1:10" ht="60" customHeight="1" x14ac:dyDescent="0.25">
      <c r="A390" s="38">
        <v>265</v>
      </c>
      <c r="B390" s="16" t="s">
        <v>329</v>
      </c>
      <c r="C390" s="20">
        <v>45261</v>
      </c>
      <c r="D390" s="18" t="s">
        <v>580</v>
      </c>
      <c r="E390" s="16" t="s">
        <v>202</v>
      </c>
      <c r="F390" s="23">
        <v>12315.03</v>
      </c>
      <c r="G390" s="31">
        <f t="shared" si="13"/>
        <v>12315.03</v>
      </c>
      <c r="H390" s="23">
        <f t="shared" si="12"/>
        <v>0</v>
      </c>
      <c r="I390" s="6" t="s">
        <v>92</v>
      </c>
      <c r="J390" s="37" t="s">
        <v>588</v>
      </c>
    </row>
    <row r="391" spans="1:10" ht="60" customHeight="1" x14ac:dyDescent="0.25">
      <c r="A391" s="36">
        <v>266</v>
      </c>
      <c r="B391" s="16" t="s">
        <v>330</v>
      </c>
      <c r="C391" s="20">
        <v>45261</v>
      </c>
      <c r="D391" s="18" t="s">
        <v>580</v>
      </c>
      <c r="E391" s="16" t="s">
        <v>202</v>
      </c>
      <c r="F391" s="23">
        <v>20720.38</v>
      </c>
      <c r="G391" s="31">
        <f t="shared" si="13"/>
        <v>20720.38</v>
      </c>
      <c r="H391" s="23">
        <f t="shared" si="12"/>
        <v>0</v>
      </c>
      <c r="I391" s="6" t="s">
        <v>92</v>
      </c>
      <c r="J391" s="37" t="s">
        <v>588</v>
      </c>
    </row>
    <row r="392" spans="1:10" ht="60" customHeight="1" x14ac:dyDescent="0.25">
      <c r="A392" s="38">
        <v>267</v>
      </c>
      <c r="B392" s="16" t="s">
        <v>331</v>
      </c>
      <c r="C392" s="20">
        <v>45264</v>
      </c>
      <c r="D392" s="18" t="s">
        <v>580</v>
      </c>
      <c r="E392" s="16" t="s">
        <v>202</v>
      </c>
      <c r="F392" s="23">
        <v>21529.02</v>
      </c>
      <c r="G392" s="31">
        <f t="shared" si="13"/>
        <v>21529.02</v>
      </c>
      <c r="H392" s="23">
        <f t="shared" si="12"/>
        <v>0</v>
      </c>
      <c r="I392" s="6" t="s">
        <v>92</v>
      </c>
      <c r="J392" s="37" t="s">
        <v>588</v>
      </c>
    </row>
    <row r="393" spans="1:10" ht="60" customHeight="1" x14ac:dyDescent="0.25">
      <c r="A393" s="36">
        <v>268</v>
      </c>
      <c r="B393" s="16" t="s">
        <v>332</v>
      </c>
      <c r="C393" s="20">
        <v>45264</v>
      </c>
      <c r="D393" s="18" t="s">
        <v>580</v>
      </c>
      <c r="E393" s="16" t="s">
        <v>202</v>
      </c>
      <c r="F393" s="23">
        <v>33482.25</v>
      </c>
      <c r="G393" s="31">
        <f t="shared" si="13"/>
        <v>33482.25</v>
      </c>
      <c r="H393" s="23">
        <f t="shared" si="12"/>
        <v>0</v>
      </c>
      <c r="I393" s="6" t="s">
        <v>92</v>
      </c>
      <c r="J393" s="37" t="s">
        <v>588</v>
      </c>
    </row>
    <row r="394" spans="1:10" ht="60" customHeight="1" x14ac:dyDescent="0.25">
      <c r="A394" s="38">
        <v>269</v>
      </c>
      <c r="B394" s="16" t="s">
        <v>333</v>
      </c>
      <c r="C394" s="20">
        <v>45264</v>
      </c>
      <c r="D394" s="18" t="s">
        <v>580</v>
      </c>
      <c r="E394" s="16" t="s">
        <v>202</v>
      </c>
      <c r="F394" s="23">
        <v>26674.880000000001</v>
      </c>
      <c r="G394" s="31">
        <f t="shared" si="13"/>
        <v>26674.880000000001</v>
      </c>
      <c r="H394" s="23">
        <f t="shared" si="12"/>
        <v>0</v>
      </c>
      <c r="I394" s="6" t="s">
        <v>92</v>
      </c>
      <c r="J394" s="37" t="s">
        <v>588</v>
      </c>
    </row>
    <row r="395" spans="1:10" ht="60" customHeight="1" x14ac:dyDescent="0.25">
      <c r="A395" s="36">
        <v>270</v>
      </c>
      <c r="B395" s="16" t="s">
        <v>334</v>
      </c>
      <c r="C395" s="20">
        <v>45265</v>
      </c>
      <c r="D395" s="18" t="s">
        <v>580</v>
      </c>
      <c r="E395" s="16" t="s">
        <v>202</v>
      </c>
      <c r="F395" s="23">
        <v>7491.88</v>
      </c>
      <c r="G395" s="31">
        <f t="shared" si="13"/>
        <v>7491.88</v>
      </c>
      <c r="H395" s="23">
        <f t="shared" si="12"/>
        <v>0</v>
      </c>
      <c r="I395" s="6" t="s">
        <v>92</v>
      </c>
      <c r="J395" s="37" t="s">
        <v>588</v>
      </c>
    </row>
    <row r="396" spans="1:10" ht="60" customHeight="1" x14ac:dyDescent="0.25">
      <c r="A396" s="38">
        <v>271</v>
      </c>
      <c r="B396" s="16" t="s">
        <v>335</v>
      </c>
      <c r="C396" s="20">
        <v>45265</v>
      </c>
      <c r="D396" s="18" t="s">
        <v>580</v>
      </c>
      <c r="E396" s="16" t="s">
        <v>202</v>
      </c>
      <c r="F396" s="23">
        <v>12438.67</v>
      </c>
      <c r="G396" s="29">
        <f t="shared" si="13"/>
        <v>12438.67</v>
      </c>
      <c r="H396" s="23">
        <f t="shared" si="12"/>
        <v>0</v>
      </c>
      <c r="I396" s="6" t="s">
        <v>92</v>
      </c>
      <c r="J396" s="37" t="s">
        <v>588</v>
      </c>
    </row>
    <row r="397" spans="1:10" ht="60" customHeight="1" x14ac:dyDescent="0.25">
      <c r="A397" s="36">
        <v>272</v>
      </c>
      <c r="B397" s="16" t="s">
        <v>336</v>
      </c>
      <c r="C397" s="20">
        <v>45266</v>
      </c>
      <c r="D397" s="18" t="s">
        <v>580</v>
      </c>
      <c r="E397" s="16" t="s">
        <v>202</v>
      </c>
      <c r="F397" s="23">
        <v>23905.97</v>
      </c>
      <c r="G397" s="29">
        <f t="shared" si="13"/>
        <v>23905.97</v>
      </c>
      <c r="H397" s="23">
        <f t="shared" si="12"/>
        <v>0</v>
      </c>
      <c r="I397" s="6" t="s">
        <v>92</v>
      </c>
      <c r="J397" s="37" t="s">
        <v>588</v>
      </c>
    </row>
    <row r="398" spans="1:10" ht="60" customHeight="1" x14ac:dyDescent="0.25">
      <c r="A398" s="38">
        <v>273</v>
      </c>
      <c r="B398" s="16" t="s">
        <v>337</v>
      </c>
      <c r="C398" s="20">
        <v>45267</v>
      </c>
      <c r="D398" s="18" t="s">
        <v>580</v>
      </c>
      <c r="E398" s="16" t="s">
        <v>202</v>
      </c>
      <c r="F398" s="23">
        <v>10392.26</v>
      </c>
      <c r="G398" s="29">
        <f t="shared" si="13"/>
        <v>10392.26</v>
      </c>
      <c r="H398" s="23">
        <f t="shared" si="12"/>
        <v>0</v>
      </c>
      <c r="I398" s="6" t="s">
        <v>92</v>
      </c>
      <c r="J398" s="37" t="s">
        <v>588</v>
      </c>
    </row>
    <row r="399" spans="1:10" ht="60" customHeight="1" x14ac:dyDescent="0.25">
      <c r="A399" s="36">
        <v>274</v>
      </c>
      <c r="B399" s="16" t="s">
        <v>338</v>
      </c>
      <c r="C399" s="20">
        <v>45267</v>
      </c>
      <c r="D399" s="18" t="s">
        <v>580</v>
      </c>
      <c r="E399" s="16" t="s">
        <v>202</v>
      </c>
      <c r="F399" s="23">
        <v>20839.189999999999</v>
      </c>
      <c r="G399" s="29">
        <f t="shared" si="13"/>
        <v>20839.189999999999</v>
      </c>
      <c r="H399" s="23">
        <f t="shared" si="12"/>
        <v>0</v>
      </c>
      <c r="I399" s="6" t="s">
        <v>92</v>
      </c>
      <c r="J399" s="37" t="s">
        <v>588</v>
      </c>
    </row>
    <row r="400" spans="1:10" ht="60" customHeight="1" x14ac:dyDescent="0.25">
      <c r="A400" s="38">
        <v>275</v>
      </c>
      <c r="B400" s="16" t="s">
        <v>339</v>
      </c>
      <c r="C400" s="20">
        <v>45267</v>
      </c>
      <c r="D400" s="18" t="s">
        <v>580</v>
      </c>
      <c r="E400" s="16" t="s">
        <v>202</v>
      </c>
      <c r="F400" s="23">
        <v>12438.67</v>
      </c>
      <c r="G400" s="29">
        <f t="shared" si="13"/>
        <v>12438.67</v>
      </c>
      <c r="H400" s="23">
        <f t="shared" si="12"/>
        <v>0</v>
      </c>
      <c r="I400" s="6" t="s">
        <v>92</v>
      </c>
      <c r="J400" s="37" t="s">
        <v>588</v>
      </c>
    </row>
    <row r="401" spans="1:10" ht="60" customHeight="1" x14ac:dyDescent="0.25">
      <c r="A401" s="36">
        <v>276</v>
      </c>
      <c r="B401" s="16" t="s">
        <v>340</v>
      </c>
      <c r="C401" s="20">
        <v>45268</v>
      </c>
      <c r="D401" s="18" t="s">
        <v>580</v>
      </c>
      <c r="E401" s="16" t="s">
        <v>202</v>
      </c>
      <c r="F401" s="23">
        <v>47899.34</v>
      </c>
      <c r="G401" s="29">
        <f t="shared" si="13"/>
        <v>47899.34</v>
      </c>
      <c r="H401" s="23">
        <f t="shared" si="12"/>
        <v>0</v>
      </c>
      <c r="I401" s="6" t="s">
        <v>92</v>
      </c>
      <c r="J401" s="37" t="s">
        <v>588</v>
      </c>
    </row>
    <row r="402" spans="1:10" ht="60" customHeight="1" x14ac:dyDescent="0.25">
      <c r="A402" s="38">
        <v>277</v>
      </c>
      <c r="B402" s="16" t="s">
        <v>341</v>
      </c>
      <c r="C402" s="20">
        <v>45268</v>
      </c>
      <c r="D402" s="18" t="s">
        <v>580</v>
      </c>
      <c r="E402" s="16" t="s">
        <v>202</v>
      </c>
      <c r="F402" s="23">
        <v>12205.03</v>
      </c>
      <c r="G402" s="29">
        <f t="shared" si="13"/>
        <v>12205.03</v>
      </c>
      <c r="H402" s="23">
        <f t="shared" si="12"/>
        <v>0</v>
      </c>
      <c r="I402" s="6" t="s">
        <v>92</v>
      </c>
      <c r="J402" s="37" t="s">
        <v>588</v>
      </c>
    </row>
    <row r="403" spans="1:10" ht="60" customHeight="1" x14ac:dyDescent="0.25">
      <c r="A403" s="36">
        <v>278</v>
      </c>
      <c r="B403" s="16" t="s">
        <v>342</v>
      </c>
      <c r="C403" s="20">
        <v>45271</v>
      </c>
      <c r="D403" s="18" t="s">
        <v>580</v>
      </c>
      <c r="E403" s="16" t="s">
        <v>202</v>
      </c>
      <c r="F403" s="23">
        <v>35381.120000000003</v>
      </c>
      <c r="G403" s="29">
        <f t="shared" si="13"/>
        <v>35381.120000000003</v>
      </c>
      <c r="H403" s="23">
        <f t="shared" si="12"/>
        <v>0</v>
      </c>
      <c r="I403" s="6" t="s">
        <v>92</v>
      </c>
      <c r="J403" s="37" t="s">
        <v>588</v>
      </c>
    </row>
    <row r="404" spans="1:10" ht="60" customHeight="1" x14ac:dyDescent="0.25">
      <c r="A404" s="38">
        <v>279</v>
      </c>
      <c r="B404" s="16" t="s">
        <v>343</v>
      </c>
      <c r="C404" s="20">
        <v>45272</v>
      </c>
      <c r="D404" s="18" t="s">
        <v>580</v>
      </c>
      <c r="E404" s="16" t="s">
        <v>202</v>
      </c>
      <c r="F404" s="23">
        <v>16072.83</v>
      </c>
      <c r="G404" s="29">
        <f t="shared" si="13"/>
        <v>16072.83</v>
      </c>
      <c r="H404" s="23">
        <f t="shared" si="12"/>
        <v>0</v>
      </c>
      <c r="I404" s="6" t="s">
        <v>92</v>
      </c>
      <c r="J404" s="37" t="s">
        <v>588</v>
      </c>
    </row>
    <row r="405" spans="1:10" ht="60" customHeight="1" x14ac:dyDescent="0.25">
      <c r="A405" s="36">
        <v>280</v>
      </c>
      <c r="B405" s="16" t="s">
        <v>344</v>
      </c>
      <c r="C405" s="20">
        <v>45272</v>
      </c>
      <c r="D405" s="18" t="s">
        <v>580</v>
      </c>
      <c r="E405" s="16" t="s">
        <v>202</v>
      </c>
      <c r="F405" s="23">
        <v>31376.76</v>
      </c>
      <c r="G405" s="29">
        <f t="shared" si="13"/>
        <v>31376.76</v>
      </c>
      <c r="H405" s="23">
        <f t="shared" si="12"/>
        <v>0</v>
      </c>
      <c r="I405" s="6" t="s">
        <v>92</v>
      </c>
      <c r="J405" s="37" t="s">
        <v>588</v>
      </c>
    </row>
    <row r="406" spans="1:10" ht="60" customHeight="1" x14ac:dyDescent="0.25">
      <c r="A406" s="38">
        <v>281</v>
      </c>
      <c r="B406" s="16" t="s">
        <v>345</v>
      </c>
      <c r="C406" s="20">
        <v>45230</v>
      </c>
      <c r="D406" s="18" t="s">
        <v>580</v>
      </c>
      <c r="E406" s="16" t="s">
        <v>202</v>
      </c>
      <c r="F406" s="23">
        <v>20068.77</v>
      </c>
      <c r="G406" s="31">
        <f t="shared" si="13"/>
        <v>20068.77</v>
      </c>
      <c r="H406" s="23">
        <f t="shared" si="12"/>
        <v>0</v>
      </c>
      <c r="I406" s="6" t="s">
        <v>92</v>
      </c>
      <c r="J406" s="37" t="s">
        <v>588</v>
      </c>
    </row>
    <row r="407" spans="1:10" ht="60" customHeight="1" x14ac:dyDescent="0.25">
      <c r="A407" s="36">
        <v>282</v>
      </c>
      <c r="B407" s="16" t="s">
        <v>346</v>
      </c>
      <c r="C407" s="20">
        <v>45273</v>
      </c>
      <c r="D407" s="18" t="s">
        <v>580</v>
      </c>
      <c r="E407" s="16" t="s">
        <v>202</v>
      </c>
      <c r="F407" s="23">
        <v>14494.88</v>
      </c>
      <c r="G407" s="29">
        <f t="shared" si="13"/>
        <v>14494.88</v>
      </c>
      <c r="H407" s="23">
        <f t="shared" si="12"/>
        <v>0</v>
      </c>
      <c r="I407" s="6" t="s">
        <v>92</v>
      </c>
      <c r="J407" s="37" t="s">
        <v>588</v>
      </c>
    </row>
    <row r="408" spans="1:10" ht="60" customHeight="1" x14ac:dyDescent="0.25">
      <c r="A408" s="38">
        <v>283</v>
      </c>
      <c r="B408" s="16" t="s">
        <v>347</v>
      </c>
      <c r="C408" s="20">
        <v>45273</v>
      </c>
      <c r="D408" s="18" t="s">
        <v>580</v>
      </c>
      <c r="E408" s="16" t="s">
        <v>202</v>
      </c>
      <c r="F408" s="23">
        <v>30681.5</v>
      </c>
      <c r="G408" s="31">
        <f t="shared" si="13"/>
        <v>30681.5</v>
      </c>
      <c r="H408" s="23">
        <f t="shared" si="12"/>
        <v>0</v>
      </c>
      <c r="I408" s="6" t="s">
        <v>92</v>
      </c>
      <c r="J408" s="37" t="s">
        <v>588</v>
      </c>
    </row>
    <row r="409" spans="1:10" ht="60" customHeight="1" x14ac:dyDescent="0.25">
      <c r="A409" s="36">
        <v>284</v>
      </c>
      <c r="B409" s="16" t="s">
        <v>560</v>
      </c>
      <c r="C409" s="20">
        <v>45279</v>
      </c>
      <c r="D409" s="18" t="s">
        <v>580</v>
      </c>
      <c r="E409" s="16" t="s">
        <v>202</v>
      </c>
      <c r="F409" s="23">
        <v>28922.5</v>
      </c>
      <c r="G409" s="31">
        <f t="shared" si="13"/>
        <v>28922.5</v>
      </c>
      <c r="H409" s="23">
        <f t="shared" si="12"/>
        <v>0</v>
      </c>
      <c r="I409" s="6" t="s">
        <v>92</v>
      </c>
      <c r="J409" s="37" t="s">
        <v>588</v>
      </c>
    </row>
    <row r="410" spans="1:10" ht="60" customHeight="1" x14ac:dyDescent="0.25">
      <c r="A410" s="38">
        <v>285</v>
      </c>
      <c r="B410" s="16" t="s">
        <v>348</v>
      </c>
      <c r="C410" s="20">
        <v>45274</v>
      </c>
      <c r="D410" s="18" t="s">
        <v>580</v>
      </c>
      <c r="E410" s="16" t="s">
        <v>202</v>
      </c>
      <c r="F410" s="24">
        <v>8195.57</v>
      </c>
      <c r="G410" s="31">
        <f t="shared" si="13"/>
        <v>8195.57</v>
      </c>
      <c r="H410" s="23">
        <f t="shared" si="12"/>
        <v>0</v>
      </c>
      <c r="I410" s="6" t="s">
        <v>92</v>
      </c>
      <c r="J410" s="37" t="s">
        <v>588</v>
      </c>
    </row>
    <row r="411" spans="1:10" ht="60" customHeight="1" x14ac:dyDescent="0.25">
      <c r="A411" s="36">
        <v>286</v>
      </c>
      <c r="B411" s="16" t="s">
        <v>349</v>
      </c>
      <c r="C411" s="20">
        <v>45274</v>
      </c>
      <c r="D411" s="18" t="s">
        <v>580</v>
      </c>
      <c r="E411" s="16" t="s">
        <v>202</v>
      </c>
      <c r="F411" s="23">
        <v>6482.15</v>
      </c>
      <c r="G411" s="31">
        <f t="shared" si="13"/>
        <v>6482.15</v>
      </c>
      <c r="H411" s="23">
        <f t="shared" si="12"/>
        <v>0</v>
      </c>
      <c r="I411" s="6" t="s">
        <v>92</v>
      </c>
      <c r="J411" s="37" t="s">
        <v>588</v>
      </c>
    </row>
    <row r="412" spans="1:10" ht="60" customHeight="1" x14ac:dyDescent="0.25">
      <c r="A412" s="38">
        <v>287</v>
      </c>
      <c r="B412" s="16" t="s">
        <v>350</v>
      </c>
      <c r="C412" s="20">
        <v>45274</v>
      </c>
      <c r="D412" s="18" t="s">
        <v>580</v>
      </c>
      <c r="E412" s="16" t="s">
        <v>202</v>
      </c>
      <c r="F412" s="23">
        <v>14498.42</v>
      </c>
      <c r="G412" s="31">
        <f t="shared" si="13"/>
        <v>14498.42</v>
      </c>
      <c r="H412" s="23">
        <f t="shared" si="12"/>
        <v>0</v>
      </c>
      <c r="I412" s="6" t="s">
        <v>92</v>
      </c>
      <c r="J412" s="37" t="s">
        <v>588</v>
      </c>
    </row>
    <row r="413" spans="1:10" ht="60" customHeight="1" x14ac:dyDescent="0.25">
      <c r="A413" s="36">
        <v>288</v>
      </c>
      <c r="B413" s="6" t="s">
        <v>351</v>
      </c>
      <c r="C413" s="7">
        <v>45274</v>
      </c>
      <c r="D413" s="18" t="s">
        <v>580</v>
      </c>
      <c r="E413" s="16" t="s">
        <v>202</v>
      </c>
      <c r="F413" s="35">
        <v>39410.19</v>
      </c>
      <c r="G413" s="33">
        <f t="shared" si="13"/>
        <v>39410.19</v>
      </c>
      <c r="H413" s="23">
        <f t="shared" si="12"/>
        <v>0</v>
      </c>
      <c r="I413" s="6" t="s">
        <v>92</v>
      </c>
      <c r="J413" s="37" t="s">
        <v>588</v>
      </c>
    </row>
    <row r="414" spans="1:10" ht="60" customHeight="1" x14ac:dyDescent="0.25">
      <c r="A414" s="38">
        <v>289</v>
      </c>
      <c r="B414" s="16" t="s">
        <v>352</v>
      </c>
      <c r="C414" s="20">
        <v>45278</v>
      </c>
      <c r="D414" s="18" t="s">
        <v>580</v>
      </c>
      <c r="E414" s="16" t="s">
        <v>202</v>
      </c>
      <c r="F414" s="23">
        <v>8460.81</v>
      </c>
      <c r="G414" s="31">
        <f t="shared" si="13"/>
        <v>8460.81</v>
      </c>
      <c r="H414" s="23">
        <f t="shared" si="12"/>
        <v>0</v>
      </c>
      <c r="I414" s="6" t="s">
        <v>92</v>
      </c>
      <c r="J414" s="37" t="s">
        <v>588</v>
      </c>
    </row>
    <row r="415" spans="1:10" ht="60" customHeight="1" x14ac:dyDescent="0.25">
      <c r="A415" s="36">
        <v>290</v>
      </c>
      <c r="B415" s="16" t="s">
        <v>353</v>
      </c>
      <c r="C415" s="20">
        <v>45278</v>
      </c>
      <c r="D415" s="18" t="s">
        <v>580</v>
      </c>
      <c r="E415" s="16" t="s">
        <v>202</v>
      </c>
      <c r="F415" s="23">
        <v>19414.39</v>
      </c>
      <c r="G415" s="31">
        <f t="shared" si="13"/>
        <v>19414.39</v>
      </c>
      <c r="H415" s="23">
        <f t="shared" si="12"/>
        <v>0</v>
      </c>
      <c r="I415" s="6" t="s">
        <v>92</v>
      </c>
      <c r="J415" s="37" t="s">
        <v>588</v>
      </c>
    </row>
    <row r="416" spans="1:10" ht="60" customHeight="1" x14ac:dyDescent="0.25">
      <c r="A416" s="38">
        <v>291</v>
      </c>
      <c r="B416" s="16" t="s">
        <v>354</v>
      </c>
      <c r="C416" s="20">
        <v>45278</v>
      </c>
      <c r="D416" s="18" t="s">
        <v>580</v>
      </c>
      <c r="E416" s="16" t="s">
        <v>202</v>
      </c>
      <c r="F416" s="23">
        <v>24743.77</v>
      </c>
      <c r="G416" s="31">
        <f t="shared" si="13"/>
        <v>24743.77</v>
      </c>
      <c r="H416" s="23">
        <f t="shared" si="12"/>
        <v>0</v>
      </c>
      <c r="I416" s="6" t="s">
        <v>92</v>
      </c>
      <c r="J416" s="37" t="s">
        <v>588</v>
      </c>
    </row>
    <row r="417" spans="1:10" ht="60" customHeight="1" x14ac:dyDescent="0.25">
      <c r="A417" s="36">
        <v>292</v>
      </c>
      <c r="B417" s="16" t="s">
        <v>355</v>
      </c>
      <c r="C417" s="20">
        <v>45279</v>
      </c>
      <c r="D417" s="18" t="s">
        <v>580</v>
      </c>
      <c r="E417" s="16" t="s">
        <v>202</v>
      </c>
      <c r="F417" s="23">
        <v>12208.57</v>
      </c>
      <c r="G417" s="31">
        <f t="shared" ref="G417:G448" si="14">+F417</f>
        <v>12208.57</v>
      </c>
      <c r="H417" s="23">
        <f t="shared" si="12"/>
        <v>0</v>
      </c>
      <c r="I417" s="6" t="s">
        <v>92</v>
      </c>
      <c r="J417" s="37" t="s">
        <v>588</v>
      </c>
    </row>
    <row r="418" spans="1:10" ht="60" customHeight="1" x14ac:dyDescent="0.25">
      <c r="A418" s="38">
        <v>293</v>
      </c>
      <c r="B418" s="16" t="s">
        <v>211</v>
      </c>
      <c r="C418" s="20">
        <v>45279</v>
      </c>
      <c r="D418" s="18" t="s">
        <v>580</v>
      </c>
      <c r="E418" s="16" t="s">
        <v>202</v>
      </c>
      <c r="F418" s="23">
        <v>27127.95</v>
      </c>
      <c r="G418" s="29">
        <f t="shared" si="14"/>
        <v>27127.95</v>
      </c>
      <c r="H418" s="23">
        <f t="shared" si="12"/>
        <v>0</v>
      </c>
      <c r="I418" s="6" t="s">
        <v>92</v>
      </c>
      <c r="J418" s="37" t="s">
        <v>588</v>
      </c>
    </row>
    <row r="419" spans="1:10" ht="60" customHeight="1" x14ac:dyDescent="0.25">
      <c r="A419" s="36">
        <v>294</v>
      </c>
      <c r="B419" s="16" t="s">
        <v>356</v>
      </c>
      <c r="C419" s="20">
        <v>45280</v>
      </c>
      <c r="D419" s="18" t="s">
        <v>580</v>
      </c>
      <c r="E419" s="16" t="s">
        <v>202</v>
      </c>
      <c r="F419" s="23">
        <v>35052.26</v>
      </c>
      <c r="G419" s="31">
        <f t="shared" si="14"/>
        <v>35052.26</v>
      </c>
      <c r="H419" s="23">
        <f t="shared" si="12"/>
        <v>0</v>
      </c>
      <c r="I419" s="6" t="s">
        <v>92</v>
      </c>
      <c r="J419" s="37" t="s">
        <v>588</v>
      </c>
    </row>
    <row r="420" spans="1:10" ht="60" customHeight="1" x14ac:dyDescent="0.25">
      <c r="A420" s="38">
        <v>295</v>
      </c>
      <c r="B420" s="6" t="s">
        <v>357</v>
      </c>
      <c r="C420" s="7">
        <v>45280</v>
      </c>
      <c r="D420" s="18" t="s">
        <v>580</v>
      </c>
      <c r="E420" s="16" t="s">
        <v>202</v>
      </c>
      <c r="F420" s="35">
        <v>8195.57</v>
      </c>
      <c r="G420" s="33">
        <f t="shared" si="14"/>
        <v>8195.57</v>
      </c>
      <c r="H420" s="23">
        <f t="shared" si="12"/>
        <v>0</v>
      </c>
      <c r="I420" s="6" t="s">
        <v>92</v>
      </c>
      <c r="J420" s="37" t="s">
        <v>588</v>
      </c>
    </row>
    <row r="421" spans="1:10" ht="60" customHeight="1" x14ac:dyDescent="0.25">
      <c r="A421" s="36">
        <v>296</v>
      </c>
      <c r="B421" s="6" t="s">
        <v>358</v>
      </c>
      <c r="C421" s="7">
        <v>45282</v>
      </c>
      <c r="D421" s="18" t="s">
        <v>580</v>
      </c>
      <c r="E421" s="16" t="s">
        <v>202</v>
      </c>
      <c r="F421" s="35">
        <v>12007.32</v>
      </c>
      <c r="G421" s="33">
        <f t="shared" si="14"/>
        <v>12007.32</v>
      </c>
      <c r="H421" s="23">
        <f t="shared" si="12"/>
        <v>0</v>
      </c>
      <c r="I421" s="6" t="s">
        <v>92</v>
      </c>
      <c r="J421" s="37" t="s">
        <v>588</v>
      </c>
    </row>
    <row r="422" spans="1:10" ht="60" customHeight="1" x14ac:dyDescent="0.25">
      <c r="A422" s="38">
        <v>297</v>
      </c>
      <c r="B422" s="16" t="s">
        <v>212</v>
      </c>
      <c r="C422" s="20">
        <v>45282</v>
      </c>
      <c r="D422" s="18" t="s">
        <v>580</v>
      </c>
      <c r="E422" s="16" t="s">
        <v>202</v>
      </c>
      <c r="F422" s="23">
        <v>8072.85</v>
      </c>
      <c r="G422" s="29">
        <f t="shared" si="14"/>
        <v>8072.85</v>
      </c>
      <c r="H422" s="23">
        <f t="shared" si="12"/>
        <v>0</v>
      </c>
      <c r="I422" s="6" t="s">
        <v>92</v>
      </c>
      <c r="J422" s="37" t="s">
        <v>588</v>
      </c>
    </row>
    <row r="423" spans="1:10" ht="60" customHeight="1" x14ac:dyDescent="0.25">
      <c r="A423" s="36">
        <v>298</v>
      </c>
      <c r="B423" s="6" t="s">
        <v>359</v>
      </c>
      <c r="C423" s="7">
        <v>45286</v>
      </c>
      <c r="D423" s="18" t="s">
        <v>580</v>
      </c>
      <c r="E423" s="16" t="s">
        <v>202</v>
      </c>
      <c r="F423" s="35">
        <v>12687.93</v>
      </c>
      <c r="G423" s="33">
        <f t="shared" si="14"/>
        <v>12687.93</v>
      </c>
      <c r="H423" s="23">
        <f t="shared" si="12"/>
        <v>0</v>
      </c>
      <c r="I423" s="6" t="s">
        <v>92</v>
      </c>
      <c r="J423" s="37" t="s">
        <v>588</v>
      </c>
    </row>
    <row r="424" spans="1:10" ht="60" customHeight="1" x14ac:dyDescent="0.25">
      <c r="A424" s="38">
        <v>299</v>
      </c>
      <c r="B424" s="16" t="s">
        <v>360</v>
      </c>
      <c r="C424" s="20">
        <v>45287</v>
      </c>
      <c r="D424" s="18" t="s">
        <v>580</v>
      </c>
      <c r="E424" s="16" t="s">
        <v>202</v>
      </c>
      <c r="F424" s="23">
        <v>57247.67</v>
      </c>
      <c r="G424" s="31">
        <f t="shared" si="14"/>
        <v>57247.67</v>
      </c>
      <c r="H424" s="23">
        <f t="shared" si="12"/>
        <v>0</v>
      </c>
      <c r="I424" s="6" t="s">
        <v>92</v>
      </c>
      <c r="J424" s="37" t="s">
        <v>588</v>
      </c>
    </row>
    <row r="425" spans="1:10" ht="60" customHeight="1" x14ac:dyDescent="0.25">
      <c r="A425" s="36">
        <v>300</v>
      </c>
      <c r="B425" s="16" t="s">
        <v>361</v>
      </c>
      <c r="C425" s="20">
        <v>45287</v>
      </c>
      <c r="D425" s="18" t="s">
        <v>580</v>
      </c>
      <c r="E425" s="16" t="s">
        <v>202</v>
      </c>
      <c r="F425" s="23">
        <v>40954.480000000003</v>
      </c>
      <c r="G425" s="31">
        <f t="shared" si="14"/>
        <v>40954.480000000003</v>
      </c>
      <c r="H425" s="23">
        <f t="shared" si="12"/>
        <v>0</v>
      </c>
      <c r="I425" s="6" t="s">
        <v>92</v>
      </c>
      <c r="J425" s="37" t="s">
        <v>588</v>
      </c>
    </row>
    <row r="426" spans="1:10" ht="60" customHeight="1" x14ac:dyDescent="0.25">
      <c r="A426" s="38">
        <v>301</v>
      </c>
      <c r="B426" s="16" t="s">
        <v>362</v>
      </c>
      <c r="C426" s="20">
        <v>45287</v>
      </c>
      <c r="D426" s="18" t="s">
        <v>580</v>
      </c>
      <c r="E426" s="16" t="s">
        <v>202</v>
      </c>
      <c r="F426" s="23">
        <v>8083.41</v>
      </c>
      <c r="G426" s="31">
        <f t="shared" si="14"/>
        <v>8083.41</v>
      </c>
      <c r="H426" s="23">
        <f t="shared" si="12"/>
        <v>0</v>
      </c>
      <c r="I426" s="6" t="s">
        <v>92</v>
      </c>
      <c r="J426" s="37" t="s">
        <v>588</v>
      </c>
    </row>
    <row r="427" spans="1:10" ht="60" customHeight="1" x14ac:dyDescent="0.25">
      <c r="A427" s="36">
        <v>302</v>
      </c>
      <c r="B427" s="16" t="s">
        <v>363</v>
      </c>
      <c r="C427" s="20">
        <v>45288</v>
      </c>
      <c r="D427" s="18" t="s">
        <v>580</v>
      </c>
      <c r="E427" s="16" t="s">
        <v>202</v>
      </c>
      <c r="F427" s="23">
        <v>41624.81</v>
      </c>
      <c r="G427" s="31">
        <f t="shared" si="14"/>
        <v>41624.81</v>
      </c>
      <c r="H427" s="23">
        <f t="shared" si="12"/>
        <v>0</v>
      </c>
      <c r="I427" s="6" t="s">
        <v>92</v>
      </c>
      <c r="J427" s="37" t="s">
        <v>588</v>
      </c>
    </row>
    <row r="428" spans="1:10" ht="60" customHeight="1" x14ac:dyDescent="0.25">
      <c r="A428" s="38">
        <v>303</v>
      </c>
      <c r="B428" s="16" t="s">
        <v>364</v>
      </c>
      <c r="C428" s="20">
        <v>45288</v>
      </c>
      <c r="D428" s="18" t="s">
        <v>580</v>
      </c>
      <c r="E428" s="16" t="s">
        <v>202</v>
      </c>
      <c r="F428" s="23">
        <v>21676.75</v>
      </c>
      <c r="G428" s="31">
        <f t="shared" si="14"/>
        <v>21676.75</v>
      </c>
      <c r="H428" s="23">
        <f t="shared" si="12"/>
        <v>0</v>
      </c>
      <c r="I428" s="6" t="s">
        <v>92</v>
      </c>
      <c r="J428" s="37" t="s">
        <v>588</v>
      </c>
    </row>
    <row r="429" spans="1:10" ht="60" customHeight="1" x14ac:dyDescent="0.25">
      <c r="A429" s="36">
        <v>304</v>
      </c>
      <c r="B429" s="16" t="s">
        <v>365</v>
      </c>
      <c r="C429" s="20">
        <v>45288</v>
      </c>
      <c r="D429" s="18" t="s">
        <v>580</v>
      </c>
      <c r="E429" s="16" t="s">
        <v>202</v>
      </c>
      <c r="F429" s="23">
        <v>8980.33</v>
      </c>
      <c r="G429" s="31">
        <f t="shared" si="14"/>
        <v>8980.33</v>
      </c>
      <c r="H429" s="23">
        <f t="shared" si="12"/>
        <v>0</v>
      </c>
      <c r="I429" s="6" t="s">
        <v>92</v>
      </c>
      <c r="J429" s="37" t="s">
        <v>588</v>
      </c>
    </row>
    <row r="430" spans="1:10" ht="60" customHeight="1" x14ac:dyDescent="0.25">
      <c r="A430" s="38">
        <v>305</v>
      </c>
      <c r="B430" s="16" t="s">
        <v>366</v>
      </c>
      <c r="C430" s="20">
        <v>45289</v>
      </c>
      <c r="D430" s="18" t="s">
        <v>580</v>
      </c>
      <c r="E430" s="16" t="s">
        <v>202</v>
      </c>
      <c r="F430" s="23">
        <v>9157.48</v>
      </c>
      <c r="G430" s="31">
        <f t="shared" si="14"/>
        <v>9157.48</v>
      </c>
      <c r="H430" s="23">
        <f t="shared" si="12"/>
        <v>0</v>
      </c>
      <c r="I430" s="6" t="s">
        <v>92</v>
      </c>
      <c r="J430" s="37" t="s">
        <v>588</v>
      </c>
    </row>
    <row r="431" spans="1:10" ht="60" customHeight="1" x14ac:dyDescent="0.25">
      <c r="A431" s="36">
        <v>306</v>
      </c>
      <c r="B431" s="16" t="s">
        <v>367</v>
      </c>
      <c r="C431" s="20">
        <v>45289</v>
      </c>
      <c r="D431" s="18" t="s">
        <v>580</v>
      </c>
      <c r="E431" s="16" t="s">
        <v>202</v>
      </c>
      <c r="F431" s="23">
        <v>30395.43</v>
      </c>
      <c r="G431" s="31">
        <f t="shared" si="14"/>
        <v>30395.43</v>
      </c>
      <c r="H431" s="23">
        <f t="shared" si="12"/>
        <v>0</v>
      </c>
      <c r="I431" s="6" t="s">
        <v>92</v>
      </c>
      <c r="J431" s="37" t="s">
        <v>588</v>
      </c>
    </row>
    <row r="432" spans="1:10" ht="60" customHeight="1" x14ac:dyDescent="0.25">
      <c r="A432" s="38">
        <v>307</v>
      </c>
      <c r="B432" s="16" t="s">
        <v>368</v>
      </c>
      <c r="C432" s="20">
        <v>45289</v>
      </c>
      <c r="D432" s="18" t="s">
        <v>580</v>
      </c>
      <c r="E432" s="16" t="s">
        <v>202</v>
      </c>
      <c r="F432" s="23">
        <v>14241.62</v>
      </c>
      <c r="G432" s="31">
        <f t="shared" si="14"/>
        <v>14241.62</v>
      </c>
      <c r="H432" s="23">
        <f t="shared" si="12"/>
        <v>0</v>
      </c>
      <c r="I432" s="6" t="s">
        <v>92</v>
      </c>
      <c r="J432" s="37" t="s">
        <v>588</v>
      </c>
    </row>
    <row r="433" spans="1:10" ht="60" customHeight="1" x14ac:dyDescent="0.25">
      <c r="A433" s="36">
        <v>308</v>
      </c>
      <c r="B433" s="16" t="s">
        <v>369</v>
      </c>
      <c r="C433" s="20">
        <v>45289</v>
      </c>
      <c r="D433" s="18" t="s">
        <v>580</v>
      </c>
      <c r="E433" s="16" t="s">
        <v>202</v>
      </c>
      <c r="F433" s="23">
        <v>8510.6299999999992</v>
      </c>
      <c r="G433" s="31">
        <f t="shared" si="14"/>
        <v>8510.6299999999992</v>
      </c>
      <c r="H433" s="23">
        <f t="shared" si="12"/>
        <v>0</v>
      </c>
      <c r="I433" s="6" t="s">
        <v>92</v>
      </c>
      <c r="J433" s="37" t="s">
        <v>588</v>
      </c>
    </row>
    <row r="434" spans="1:10" ht="60" customHeight="1" x14ac:dyDescent="0.25">
      <c r="A434" s="38">
        <v>309</v>
      </c>
      <c r="B434" s="16" t="s">
        <v>213</v>
      </c>
      <c r="C434" s="20">
        <v>45290</v>
      </c>
      <c r="D434" s="18" t="s">
        <v>580</v>
      </c>
      <c r="E434" s="16" t="s">
        <v>202</v>
      </c>
      <c r="F434" s="23">
        <v>133086.64000000001</v>
      </c>
      <c r="G434" s="29">
        <f t="shared" si="14"/>
        <v>133086.64000000001</v>
      </c>
      <c r="H434" s="23">
        <f t="shared" si="12"/>
        <v>0</v>
      </c>
      <c r="I434" s="6" t="s">
        <v>92</v>
      </c>
      <c r="J434" s="37" t="s">
        <v>588</v>
      </c>
    </row>
    <row r="435" spans="1:10" ht="60" customHeight="1" x14ac:dyDescent="0.25">
      <c r="A435" s="36">
        <v>310</v>
      </c>
      <c r="B435" s="16" t="s">
        <v>214</v>
      </c>
      <c r="C435" s="20">
        <v>45290</v>
      </c>
      <c r="D435" s="18" t="s">
        <v>580</v>
      </c>
      <c r="E435" s="16" t="s">
        <v>202</v>
      </c>
      <c r="F435" s="23">
        <v>30812.48</v>
      </c>
      <c r="G435" s="29">
        <f t="shared" si="14"/>
        <v>30812.48</v>
      </c>
      <c r="H435" s="23">
        <f t="shared" si="12"/>
        <v>0</v>
      </c>
      <c r="I435" s="6" t="s">
        <v>92</v>
      </c>
      <c r="J435" s="37" t="s">
        <v>588</v>
      </c>
    </row>
    <row r="436" spans="1:10" ht="60" customHeight="1" x14ac:dyDescent="0.25">
      <c r="A436" s="38">
        <v>311</v>
      </c>
      <c r="B436" s="16" t="s">
        <v>215</v>
      </c>
      <c r="C436" s="20">
        <v>45290</v>
      </c>
      <c r="D436" s="18" t="s">
        <v>580</v>
      </c>
      <c r="E436" s="16" t="s">
        <v>202</v>
      </c>
      <c r="F436" s="23">
        <v>28753.56</v>
      </c>
      <c r="G436" s="29">
        <f t="shared" si="14"/>
        <v>28753.56</v>
      </c>
      <c r="H436" s="23">
        <f t="shared" si="12"/>
        <v>0</v>
      </c>
      <c r="I436" s="6" t="s">
        <v>92</v>
      </c>
      <c r="J436" s="37" t="s">
        <v>588</v>
      </c>
    </row>
    <row r="437" spans="1:10" ht="60" customHeight="1" x14ac:dyDescent="0.25">
      <c r="A437" s="36">
        <v>312</v>
      </c>
      <c r="B437" s="6" t="s">
        <v>23</v>
      </c>
      <c r="C437" s="7">
        <v>45293</v>
      </c>
      <c r="D437" s="18" t="s">
        <v>580</v>
      </c>
      <c r="E437" s="18" t="s">
        <v>24</v>
      </c>
      <c r="F437" s="22">
        <v>8510.6299999999992</v>
      </c>
      <c r="G437" s="29">
        <f t="shared" si="14"/>
        <v>8510.6299999999992</v>
      </c>
      <c r="H437" s="23">
        <f t="shared" si="12"/>
        <v>0</v>
      </c>
      <c r="I437" s="6" t="s">
        <v>92</v>
      </c>
      <c r="J437" s="37" t="s">
        <v>588</v>
      </c>
    </row>
    <row r="438" spans="1:10" ht="60" customHeight="1" x14ac:dyDescent="0.25">
      <c r="A438" s="38">
        <v>313</v>
      </c>
      <c r="B438" s="6" t="s">
        <v>25</v>
      </c>
      <c r="C438" s="7">
        <v>45294</v>
      </c>
      <c r="D438" s="18" t="s">
        <v>580</v>
      </c>
      <c r="E438" s="18" t="s">
        <v>24</v>
      </c>
      <c r="F438" s="22">
        <v>12510.77</v>
      </c>
      <c r="G438" s="29">
        <f t="shared" si="14"/>
        <v>12510.77</v>
      </c>
      <c r="H438" s="23">
        <f t="shared" si="12"/>
        <v>0</v>
      </c>
      <c r="I438" s="6" t="s">
        <v>92</v>
      </c>
      <c r="J438" s="37" t="s">
        <v>588</v>
      </c>
    </row>
    <row r="439" spans="1:10" ht="60" customHeight="1" x14ac:dyDescent="0.25">
      <c r="A439" s="36">
        <v>314</v>
      </c>
      <c r="B439" s="6" t="s">
        <v>26</v>
      </c>
      <c r="C439" s="7">
        <v>45296</v>
      </c>
      <c r="D439" s="18" t="s">
        <v>580</v>
      </c>
      <c r="E439" s="18" t="s">
        <v>24</v>
      </c>
      <c r="F439" s="22">
        <v>35611.56</v>
      </c>
      <c r="G439" s="29">
        <f t="shared" si="14"/>
        <v>35611.56</v>
      </c>
      <c r="H439" s="23">
        <f t="shared" si="12"/>
        <v>0</v>
      </c>
      <c r="I439" s="6" t="s">
        <v>92</v>
      </c>
      <c r="J439" s="37" t="s">
        <v>588</v>
      </c>
    </row>
    <row r="440" spans="1:10" ht="60" customHeight="1" x14ac:dyDescent="0.25">
      <c r="A440" s="38">
        <v>315</v>
      </c>
      <c r="B440" s="6" t="s">
        <v>27</v>
      </c>
      <c r="C440" s="7">
        <v>45667</v>
      </c>
      <c r="D440" s="18" t="s">
        <v>580</v>
      </c>
      <c r="E440" s="18" t="s">
        <v>24</v>
      </c>
      <c r="F440" s="22">
        <v>44656.24</v>
      </c>
      <c r="G440" s="29">
        <f t="shared" si="14"/>
        <v>44656.24</v>
      </c>
      <c r="H440" s="23">
        <f t="shared" si="12"/>
        <v>0</v>
      </c>
      <c r="I440" s="6" t="s">
        <v>92</v>
      </c>
      <c r="J440" s="37" t="s">
        <v>588</v>
      </c>
    </row>
    <row r="441" spans="1:10" ht="60" customHeight="1" x14ac:dyDescent="0.25">
      <c r="A441" s="36">
        <v>316</v>
      </c>
      <c r="B441" s="6" t="s">
        <v>28</v>
      </c>
      <c r="C441" s="7">
        <v>45301</v>
      </c>
      <c r="D441" s="18" t="s">
        <v>580</v>
      </c>
      <c r="E441" s="18" t="s">
        <v>24</v>
      </c>
      <c r="F441" s="22">
        <v>10853.46</v>
      </c>
      <c r="G441" s="29">
        <f t="shared" si="14"/>
        <v>10853.46</v>
      </c>
      <c r="H441" s="23">
        <f t="shared" si="12"/>
        <v>0</v>
      </c>
      <c r="I441" s="6" t="s">
        <v>92</v>
      </c>
      <c r="J441" s="37" t="s">
        <v>588</v>
      </c>
    </row>
    <row r="442" spans="1:10" ht="60" customHeight="1" x14ac:dyDescent="0.25">
      <c r="A442" s="38">
        <v>317</v>
      </c>
      <c r="B442" s="6" t="s">
        <v>29</v>
      </c>
      <c r="C442" s="7">
        <v>45306</v>
      </c>
      <c r="D442" s="18" t="s">
        <v>580</v>
      </c>
      <c r="E442" s="18" t="s">
        <v>24</v>
      </c>
      <c r="F442" s="22">
        <v>50727.58</v>
      </c>
      <c r="G442" s="29">
        <f t="shared" si="14"/>
        <v>50727.58</v>
      </c>
      <c r="H442" s="23">
        <f t="shared" si="12"/>
        <v>0</v>
      </c>
      <c r="I442" s="6" t="s">
        <v>92</v>
      </c>
      <c r="J442" s="37" t="s">
        <v>588</v>
      </c>
    </row>
    <row r="443" spans="1:10" ht="60" customHeight="1" x14ac:dyDescent="0.25">
      <c r="A443" s="36">
        <v>318</v>
      </c>
      <c r="B443" s="6" t="s">
        <v>30</v>
      </c>
      <c r="C443" s="7">
        <v>45307</v>
      </c>
      <c r="D443" s="18" t="s">
        <v>580</v>
      </c>
      <c r="E443" s="18" t="s">
        <v>24</v>
      </c>
      <c r="F443" s="22">
        <v>5322.98</v>
      </c>
      <c r="G443" s="29">
        <f t="shared" si="14"/>
        <v>5322.98</v>
      </c>
      <c r="H443" s="23">
        <f t="shared" si="12"/>
        <v>0</v>
      </c>
      <c r="I443" s="6" t="s">
        <v>92</v>
      </c>
      <c r="J443" s="37" t="s">
        <v>588</v>
      </c>
    </row>
    <row r="444" spans="1:10" ht="60" customHeight="1" x14ac:dyDescent="0.25">
      <c r="A444" s="38">
        <v>319</v>
      </c>
      <c r="B444" s="6" t="s">
        <v>31</v>
      </c>
      <c r="C444" s="7">
        <v>45311</v>
      </c>
      <c r="D444" s="18" t="s">
        <v>580</v>
      </c>
      <c r="E444" s="18" t="s">
        <v>24</v>
      </c>
      <c r="F444" s="22">
        <v>25150.34</v>
      </c>
      <c r="G444" s="29">
        <f t="shared" si="14"/>
        <v>25150.34</v>
      </c>
      <c r="H444" s="23">
        <f t="shared" si="12"/>
        <v>0</v>
      </c>
      <c r="I444" s="6" t="s">
        <v>92</v>
      </c>
      <c r="J444" s="37" t="s">
        <v>588</v>
      </c>
    </row>
    <row r="445" spans="1:10" ht="60" customHeight="1" x14ac:dyDescent="0.25">
      <c r="A445" s="36">
        <v>320</v>
      </c>
      <c r="B445" s="6" t="s">
        <v>32</v>
      </c>
      <c r="C445" s="7">
        <v>45315</v>
      </c>
      <c r="D445" s="18" t="s">
        <v>580</v>
      </c>
      <c r="E445" s="18" t="s">
        <v>24</v>
      </c>
      <c r="F445" s="22">
        <v>30639.4</v>
      </c>
      <c r="G445" s="29">
        <f t="shared" si="14"/>
        <v>30639.4</v>
      </c>
      <c r="H445" s="23">
        <f t="shared" si="12"/>
        <v>0</v>
      </c>
      <c r="I445" s="6" t="s">
        <v>92</v>
      </c>
      <c r="J445" s="37" t="s">
        <v>588</v>
      </c>
    </row>
    <row r="446" spans="1:10" ht="60" customHeight="1" x14ac:dyDescent="0.25">
      <c r="A446" s="38">
        <v>321</v>
      </c>
      <c r="B446" s="6" t="s">
        <v>33</v>
      </c>
      <c r="C446" s="7">
        <v>45322</v>
      </c>
      <c r="D446" s="18" t="s">
        <v>580</v>
      </c>
      <c r="E446" s="18" t="s">
        <v>24</v>
      </c>
      <c r="F446" s="22">
        <v>23522.25</v>
      </c>
      <c r="G446" s="29">
        <f t="shared" si="14"/>
        <v>23522.25</v>
      </c>
      <c r="H446" s="23">
        <f t="shared" si="12"/>
        <v>0</v>
      </c>
      <c r="I446" s="6" t="s">
        <v>92</v>
      </c>
      <c r="J446" s="37" t="s">
        <v>588</v>
      </c>
    </row>
    <row r="447" spans="1:10" ht="60" customHeight="1" x14ac:dyDescent="0.25">
      <c r="A447" s="36">
        <v>322</v>
      </c>
      <c r="B447" s="6" t="s">
        <v>34</v>
      </c>
      <c r="C447" s="7">
        <v>45328</v>
      </c>
      <c r="D447" s="18" t="s">
        <v>580</v>
      </c>
      <c r="E447" s="18" t="s">
        <v>24</v>
      </c>
      <c r="F447" s="22">
        <v>11226.34</v>
      </c>
      <c r="G447" s="29">
        <f t="shared" si="14"/>
        <v>11226.34</v>
      </c>
      <c r="H447" s="23">
        <f t="shared" ref="H447:H457" si="15">+F447-G447</f>
        <v>0</v>
      </c>
      <c r="I447" s="6" t="s">
        <v>92</v>
      </c>
      <c r="J447" s="37" t="s">
        <v>588</v>
      </c>
    </row>
    <row r="448" spans="1:10" ht="60" customHeight="1" x14ac:dyDescent="0.25">
      <c r="A448" s="38">
        <v>323</v>
      </c>
      <c r="B448" s="6" t="s">
        <v>35</v>
      </c>
      <c r="C448" s="7">
        <v>45344</v>
      </c>
      <c r="D448" s="18" t="s">
        <v>580</v>
      </c>
      <c r="E448" s="18" t="s">
        <v>24</v>
      </c>
      <c r="F448" s="22">
        <v>10054.32</v>
      </c>
      <c r="G448" s="29">
        <f t="shared" si="14"/>
        <v>10054.32</v>
      </c>
      <c r="H448" s="23">
        <f t="shared" si="15"/>
        <v>0</v>
      </c>
      <c r="I448" s="6" t="s">
        <v>92</v>
      </c>
      <c r="J448" s="37" t="s">
        <v>588</v>
      </c>
    </row>
    <row r="449" spans="1:10" ht="60" customHeight="1" x14ac:dyDescent="0.25">
      <c r="A449" s="36">
        <v>324</v>
      </c>
      <c r="B449" s="6" t="s">
        <v>36</v>
      </c>
      <c r="C449" s="7">
        <v>45344</v>
      </c>
      <c r="D449" s="18" t="s">
        <v>580</v>
      </c>
      <c r="E449" s="18" t="s">
        <v>24</v>
      </c>
      <c r="F449" s="22">
        <v>17460.93</v>
      </c>
      <c r="G449" s="29">
        <f t="shared" ref="G449:G480" si="16">+F449</f>
        <v>17460.93</v>
      </c>
      <c r="H449" s="23">
        <f t="shared" si="15"/>
        <v>0</v>
      </c>
      <c r="I449" s="6" t="s">
        <v>92</v>
      </c>
      <c r="J449" s="37" t="s">
        <v>588</v>
      </c>
    </row>
    <row r="450" spans="1:10" ht="60" customHeight="1" x14ac:dyDescent="0.25">
      <c r="A450" s="38">
        <v>325</v>
      </c>
      <c r="B450" s="6" t="s">
        <v>37</v>
      </c>
      <c r="C450" s="7">
        <v>45345</v>
      </c>
      <c r="D450" s="18" t="s">
        <v>580</v>
      </c>
      <c r="E450" s="18" t="s">
        <v>24</v>
      </c>
      <c r="F450" s="22">
        <v>33932.83</v>
      </c>
      <c r="G450" s="29">
        <f t="shared" si="16"/>
        <v>33932.83</v>
      </c>
      <c r="H450" s="23">
        <f t="shared" si="15"/>
        <v>0</v>
      </c>
      <c r="I450" s="6" t="s">
        <v>92</v>
      </c>
      <c r="J450" s="37" t="s">
        <v>588</v>
      </c>
    </row>
    <row r="451" spans="1:10" ht="60" customHeight="1" x14ac:dyDescent="0.25">
      <c r="A451" s="36">
        <v>326</v>
      </c>
      <c r="B451" s="6" t="s">
        <v>38</v>
      </c>
      <c r="C451" s="7">
        <v>45348</v>
      </c>
      <c r="D451" s="18" t="s">
        <v>580</v>
      </c>
      <c r="E451" s="18" t="s">
        <v>24</v>
      </c>
      <c r="F451" s="22">
        <v>8135.94</v>
      </c>
      <c r="G451" s="29">
        <f t="shared" si="16"/>
        <v>8135.94</v>
      </c>
      <c r="H451" s="23">
        <f t="shared" si="15"/>
        <v>0</v>
      </c>
      <c r="I451" s="6" t="s">
        <v>92</v>
      </c>
      <c r="J451" s="37" t="s">
        <v>588</v>
      </c>
    </row>
    <row r="452" spans="1:10" ht="60" customHeight="1" x14ac:dyDescent="0.25">
      <c r="A452" s="38">
        <v>327</v>
      </c>
      <c r="B452" s="6" t="s">
        <v>39</v>
      </c>
      <c r="C452" s="7">
        <v>45348</v>
      </c>
      <c r="D452" s="18" t="s">
        <v>580</v>
      </c>
      <c r="E452" s="18" t="s">
        <v>24</v>
      </c>
      <c r="F452" s="22">
        <v>13159.18</v>
      </c>
      <c r="G452" s="29">
        <f t="shared" si="16"/>
        <v>13159.18</v>
      </c>
      <c r="H452" s="23">
        <f t="shared" si="15"/>
        <v>0</v>
      </c>
      <c r="I452" s="6" t="s">
        <v>92</v>
      </c>
      <c r="J452" s="37" t="s">
        <v>588</v>
      </c>
    </row>
    <row r="453" spans="1:10" ht="60" customHeight="1" x14ac:dyDescent="0.25">
      <c r="A453" s="36">
        <v>328</v>
      </c>
      <c r="B453" s="6" t="s">
        <v>40</v>
      </c>
      <c r="C453" s="7">
        <v>45348</v>
      </c>
      <c r="D453" s="18" t="s">
        <v>580</v>
      </c>
      <c r="E453" s="18" t="s">
        <v>24</v>
      </c>
      <c r="F453" s="22">
        <v>28223.99</v>
      </c>
      <c r="G453" s="29">
        <f t="shared" si="16"/>
        <v>28223.99</v>
      </c>
      <c r="H453" s="23">
        <f t="shared" si="15"/>
        <v>0</v>
      </c>
      <c r="I453" s="6" t="s">
        <v>92</v>
      </c>
      <c r="J453" s="37" t="s">
        <v>588</v>
      </c>
    </row>
    <row r="454" spans="1:10" ht="60" customHeight="1" x14ac:dyDescent="0.25">
      <c r="A454" s="38">
        <v>329</v>
      </c>
      <c r="B454" s="6" t="s">
        <v>41</v>
      </c>
      <c r="C454" s="7">
        <v>45348</v>
      </c>
      <c r="D454" s="18" t="s">
        <v>580</v>
      </c>
      <c r="E454" s="18" t="s">
        <v>24</v>
      </c>
      <c r="F454" s="22">
        <v>29729</v>
      </c>
      <c r="G454" s="29">
        <f t="shared" si="16"/>
        <v>29729</v>
      </c>
      <c r="H454" s="23">
        <f t="shared" si="15"/>
        <v>0</v>
      </c>
      <c r="I454" s="6" t="s">
        <v>92</v>
      </c>
      <c r="J454" s="37" t="s">
        <v>588</v>
      </c>
    </row>
    <row r="455" spans="1:10" ht="60" customHeight="1" x14ac:dyDescent="0.25">
      <c r="A455" s="36">
        <v>330</v>
      </c>
      <c r="B455" s="6" t="s">
        <v>42</v>
      </c>
      <c r="C455" s="7">
        <v>45348</v>
      </c>
      <c r="D455" s="18" t="s">
        <v>580</v>
      </c>
      <c r="E455" s="18" t="s">
        <v>24</v>
      </c>
      <c r="F455" s="22">
        <v>13712.6</v>
      </c>
      <c r="G455" s="29">
        <f t="shared" si="16"/>
        <v>13712.6</v>
      </c>
      <c r="H455" s="23">
        <f t="shared" si="15"/>
        <v>0</v>
      </c>
      <c r="I455" s="6" t="s">
        <v>92</v>
      </c>
      <c r="J455" s="37" t="s">
        <v>588</v>
      </c>
    </row>
    <row r="456" spans="1:10" ht="60" customHeight="1" x14ac:dyDescent="0.25">
      <c r="A456" s="38">
        <v>331</v>
      </c>
      <c r="B456" s="6" t="s">
        <v>43</v>
      </c>
      <c r="C456" s="7">
        <v>45348</v>
      </c>
      <c r="D456" s="18" t="s">
        <v>580</v>
      </c>
      <c r="E456" s="18" t="s">
        <v>24</v>
      </c>
      <c r="F456" s="22">
        <v>72465.66</v>
      </c>
      <c r="G456" s="29">
        <f t="shared" si="16"/>
        <v>72465.66</v>
      </c>
      <c r="H456" s="23">
        <f t="shared" si="15"/>
        <v>0</v>
      </c>
      <c r="I456" s="6" t="s">
        <v>92</v>
      </c>
      <c r="J456" s="37" t="s">
        <v>588</v>
      </c>
    </row>
    <row r="457" spans="1:10" ht="60" customHeight="1" x14ac:dyDescent="0.25">
      <c r="A457" s="36">
        <v>332</v>
      </c>
      <c r="B457" s="6" t="s">
        <v>526</v>
      </c>
      <c r="C457" s="7">
        <v>45268</v>
      </c>
      <c r="D457" s="18" t="s">
        <v>580</v>
      </c>
      <c r="E457" s="16" t="s">
        <v>202</v>
      </c>
      <c r="F457" s="35">
        <v>33934.01</v>
      </c>
      <c r="G457" s="29">
        <f t="shared" si="16"/>
        <v>33934.01</v>
      </c>
      <c r="H457" s="23">
        <f t="shared" si="15"/>
        <v>0</v>
      </c>
      <c r="I457" s="6" t="s">
        <v>92</v>
      </c>
      <c r="J457" s="37" t="s">
        <v>588</v>
      </c>
    </row>
    <row r="458" spans="1:10" ht="39.950000000000003" customHeight="1" thickBot="1" x14ac:dyDescent="0.3">
      <c r="A458" s="39"/>
      <c r="B458" s="40"/>
      <c r="C458" s="41"/>
      <c r="D458" s="72" t="s">
        <v>713</v>
      </c>
      <c r="E458" s="73"/>
      <c r="F458" s="74">
        <f>SUBTOTAL(9,F321:F457)</f>
        <v>2824364.3899999997</v>
      </c>
      <c r="G458" s="85">
        <f>SUBTOTAL(9,G321:G457)</f>
        <v>2824364.3899999997</v>
      </c>
      <c r="H458" s="75">
        <f>SUBTOTAL(9,H321:H457)</f>
        <v>0</v>
      </c>
      <c r="I458" s="76"/>
      <c r="J458" s="87"/>
    </row>
    <row r="459" spans="1:10" ht="30" customHeight="1" thickBot="1" x14ac:dyDescent="0.3">
      <c r="E459" s="55" t="s">
        <v>77</v>
      </c>
      <c r="F459" s="56">
        <f>SUM(F458,F320,F318,F316,F314,F312,F310,F308,F306,F304,F302,F299,F291,F289,F287,F285,F283,F279,F277,F275,F273,F269,F267,F265,F263,F261,F259,F257,F255,F253,F250,F248,F246,F244,F242,F240,F238,F236,F234,F231,F229,F227,F222,F219,F217,F215,F213,F211,F209,F207,F200,F198,F191,F189,F186,F184,F182,F180,F178,F176,F174,F172,F170,F168,F166,F164,F162,F160,F158,F156,F154,F152,F150,F148,F146,F144,F141,F139,F137,F108,F106,F103,F101,F99,F97,F95,F93,F91,F89,F87,F85,F83,F81,F79,F77,F75,F73,F71,F67,F65,F62,F59,F57,F55,F52,F50,F48,F46,F44,F42,F40,F32,F30,F28,F26,F24,F22,F20,F13,F11,F9)</f>
        <v>1247072291.2940001</v>
      </c>
      <c r="G459" s="88">
        <f t="shared" ref="G459:H459" si="17">SUM(G458,G320,G318,G316,G314,G312,G310,G308,G306,G304,G302,G299,G291,G289,G287,G285,G283,G279,G277,G275,G273,G269,G267,G265,G263,G261,G259,G257,G255,G253,G250,G248,G246,G244,G242,G240,G238,G236,G234,G231,G229,G227,G222,G219,G217,G215,G213,G211,G209,G207,G200,G198,G191,G189,G186,G184,G182,G180,G178,G176,G174,G172,G170,G168,G166,G164,G162,G160,G158,G156,G154,G152,G150,G148,G146,G144,G141,G139,G137,G108,G106,G103,G101,G99,G97,G95,G93,G91,G89,G87,G85,G83,G81,G79,G77,G75,G73,G71,G67,G65,G62,G59,G57,G55,G52,G50,G48,G46,G44,G42,G40,G32,G30,G28,G26,G24,G22,G20,G13,G11,G9)</f>
        <v>1226493100.934</v>
      </c>
      <c r="H459" s="56">
        <f t="shared" si="17"/>
        <v>20579190.359999985</v>
      </c>
      <c r="I459" s="57"/>
      <c r="J459" s="58"/>
    </row>
    <row r="460" spans="1:10" x14ac:dyDescent="0.25">
      <c r="H460" s="13" t="s">
        <v>84</v>
      </c>
    </row>
    <row r="461" spans="1:10" x14ac:dyDescent="0.25">
      <c r="F461" s="14" t="s">
        <v>84</v>
      </c>
      <c r="H461" s="13" t="s">
        <v>84</v>
      </c>
    </row>
    <row r="462" spans="1:10" x14ac:dyDescent="0.25">
      <c r="F462" s="14"/>
    </row>
    <row r="463" spans="1:10" x14ac:dyDescent="0.25">
      <c r="F463" s="14"/>
    </row>
    <row r="464" spans="1:10" x14ac:dyDescent="0.25">
      <c r="F464" s="14"/>
    </row>
    <row r="468" spans="1:10" x14ac:dyDescent="0.25">
      <c r="A468" s="2"/>
      <c r="B468" s="2"/>
      <c r="C468" s="2"/>
      <c r="D468" s="2"/>
      <c r="E468" s="15"/>
      <c r="G468" s="43"/>
      <c r="H468" s="44"/>
      <c r="I468" s="44"/>
      <c r="J468" s="44"/>
    </row>
    <row r="469" spans="1:10" x14ac:dyDescent="0.25">
      <c r="A469" s="1"/>
      <c r="B469" s="1"/>
      <c r="C469" s="1"/>
      <c r="D469" s="42" t="s">
        <v>591</v>
      </c>
      <c r="E469" s="15"/>
      <c r="H469" s="11"/>
      <c r="I469" s="11"/>
    </row>
    <row r="470" spans="1:10" x14ac:dyDescent="0.25">
      <c r="A470" s="1"/>
      <c r="B470" s="1"/>
      <c r="C470" s="1"/>
      <c r="D470" s="5" t="s">
        <v>592</v>
      </c>
      <c r="E470" s="15"/>
      <c r="H470" s="11"/>
      <c r="I470" s="11"/>
    </row>
  </sheetData>
  <mergeCells count="1">
    <mergeCell ref="A6:J6"/>
  </mergeCells>
  <pageMargins left="0.19685039370078741" right="0.19685039370078741" top="0.37" bottom="0.36" header="0.2" footer="0.31496062992125984"/>
  <pageSetup scale="6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PAGADAS-DICIEMBRE 2025</vt:lpstr>
      <vt:lpstr>'FACTURAS PAGADAS-DICIEMBRE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Marin Espinal Almonte</dc:creator>
  <cp:lastModifiedBy>Altagracia Peña Florian</cp:lastModifiedBy>
  <cp:lastPrinted>2026-01-21T00:44:06Z</cp:lastPrinted>
  <dcterms:created xsi:type="dcterms:W3CDTF">2025-12-02T15:35:16Z</dcterms:created>
  <dcterms:modified xsi:type="dcterms:W3CDTF">2026-01-21T01:36:51Z</dcterms:modified>
</cp:coreProperties>
</file>