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nsrd-my.sharepoint.com/personal/pcaba_sns_gob_do/Documents/Escritorio/Escritorio 2025/OAI 2025/T4-2025/"/>
    </mc:Choice>
  </mc:AlternateContent>
  <xr:revisionPtr revIDLastSave="1207" documentId="13_ncr:1_{1AC906A8-6A66-452A-B2AE-827E5F7D29F9}" xr6:coauthVersionLast="47" xr6:coauthVersionMax="47" xr10:uidLastSave="{F6B48061-016A-4E0C-A21B-BF11CE425F38}"/>
  <bookViews>
    <workbookView xWindow="-120" yWindow="-120" windowWidth="20730" windowHeight="11040" xr2:uid="{4338FEAE-DB8E-4C02-BE6D-DDC1311F061E}"/>
  </bookViews>
  <sheets>
    <sheet name="Programa 11" sheetId="1" r:id="rId1"/>
    <sheet name="Programa 12" sheetId="2" r:id="rId2"/>
    <sheet name="Programa 13" sheetId="3" r:id="rId3"/>
    <sheet name="Programa 16" sheetId="10" r:id="rId4"/>
    <sheet name="Programa 41" sheetId="6" r:id="rId5"/>
    <sheet name="Programa 42" sheetId="7" r:id="rId6"/>
    <sheet name="Programa 43" sheetId="8" r:id="rId7"/>
    <sheet name="Programa 44" sheetId="9" r:id="rId8"/>
    <sheet name="Programa 46" sheetId="11" r:id="rId9"/>
  </sheets>
  <externalReferences>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10" l="1"/>
  <c r="J30" i="2"/>
  <c r="J31" i="2"/>
  <c r="J32" i="2"/>
  <c r="J33" i="2"/>
  <c r="J34" i="2"/>
  <c r="J35" i="2"/>
  <c r="J36" i="2"/>
  <c r="J37" i="2"/>
  <c r="J38" i="2"/>
  <c r="J29" i="2"/>
  <c r="J29" i="1"/>
  <c r="I29" i="1"/>
  <c r="J30" i="1"/>
  <c r="J31" i="1"/>
  <c r="J32" i="1"/>
  <c r="J33" i="1"/>
  <c r="J34" i="1"/>
  <c r="J35" i="1"/>
  <c r="J36" i="1"/>
  <c r="J37" i="1"/>
  <c r="J38" i="1"/>
  <c r="J29" i="3"/>
  <c r="A25" i="7"/>
  <c r="A25" i="11" a="1"/>
  <c r="A25" i="11" s="1"/>
  <c r="J29" i="11"/>
  <c r="I29" i="11"/>
  <c r="I25" i="11"/>
  <c r="C16" i="11"/>
  <c r="C15" i="11"/>
  <c r="C14" i="11"/>
  <c r="A25" i="6"/>
  <c r="A25" i="10"/>
  <c r="A25" i="2"/>
  <c r="A25" i="1"/>
  <c r="I29" i="10"/>
  <c r="J30" i="10"/>
  <c r="I30" i="10"/>
  <c r="I25" i="10"/>
  <c r="C16" i="10"/>
  <c r="C15" i="10"/>
  <c r="C14" i="10"/>
  <c r="I32" i="1"/>
  <c r="I30" i="2"/>
  <c r="J30" i="7"/>
  <c r="J29" i="7"/>
  <c r="I30" i="9"/>
  <c r="J30" i="9"/>
  <c r="J31" i="9"/>
  <c r="I31" i="9"/>
  <c r="J29" i="9"/>
  <c r="I29" i="9"/>
  <c r="I25" i="9"/>
  <c r="C16" i="9"/>
  <c r="C15" i="9"/>
  <c r="C14" i="9"/>
  <c r="J30" i="8"/>
  <c r="I30" i="8"/>
  <c r="J29" i="8"/>
  <c r="I29" i="8"/>
  <c r="I25" i="8"/>
  <c r="C16" i="8"/>
  <c r="C15" i="8"/>
  <c r="C14" i="8"/>
  <c r="I30" i="7"/>
  <c r="I31" i="2"/>
  <c r="I32" i="2"/>
  <c r="I33" i="2"/>
  <c r="I34" i="2"/>
  <c r="I35" i="2"/>
  <c r="I36" i="2"/>
  <c r="I37" i="2"/>
  <c r="I30" i="1"/>
  <c r="I31" i="1"/>
  <c r="I33" i="1"/>
  <c r="I34" i="1"/>
  <c r="I35" i="1"/>
  <c r="I36" i="1"/>
  <c r="I37" i="1"/>
  <c r="I29" i="7"/>
  <c r="I25" i="7"/>
  <c r="C16" i="7"/>
  <c r="C15" i="7"/>
  <c r="C14" i="7"/>
  <c r="J30" i="6"/>
  <c r="I30" i="6"/>
  <c r="J29" i="6"/>
  <c r="I29" i="6"/>
  <c r="I25" i="6"/>
  <c r="C16" i="6"/>
  <c r="C15" i="6"/>
  <c r="C14" i="6"/>
  <c r="I29" i="3"/>
  <c r="I25" i="3"/>
  <c r="C16" i="3"/>
  <c r="C15" i="3"/>
  <c r="C14" i="3"/>
  <c r="I38" i="2"/>
  <c r="I29" i="2"/>
  <c r="I25" i="2"/>
  <c r="C16" i="2"/>
  <c r="C15" i="2"/>
  <c r="C14" i="2"/>
  <c r="I38" i="1"/>
  <c r="I25" i="1"/>
  <c r="C16" i="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<sst xmlns="http://schemas.openxmlformats.org/spreadsheetml/2006/main" count="982" uniqueCount="232">
  <si>
    <t>Código</t>
  </si>
  <si>
    <t>Documento Relacionado</t>
  </si>
  <si>
    <t>Fecha Versión</t>
  </si>
  <si>
    <t>Versión</t>
  </si>
  <si>
    <t>DEC-FOR013</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</si>
  <si>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</si>
  <si>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</si>
  <si>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</si>
  <si>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</si>
  <si>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</si>
  <si>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</si>
  <si>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</si>
  <si>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</si>
  <si>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</si>
  <si>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</si>
  <si>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</si>
  <si>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</si>
  <si>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</si>
  <si>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</si>
  <si>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</si>
  <si>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</si>
  <si>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</si>
  <si>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</si>
  <si>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</si>
  <si>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</si>
  <si>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</si>
  <si>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</si>
  <si>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</si>
  <si>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</si>
  <si>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</si>
  <si>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</si>
  <si>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</si>
  <si>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</si>
  <si>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</si>
  <si>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</si>
  <si>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</si>
  <si>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</si>
  <si>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</si>
  <si>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</si>
  <si>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</si>
  <si>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</si>
  <si>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</si>
  <si>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</si>
  <si>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</si>
  <si>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</si>
  <si>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</si>
  <si>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</si>
  <si>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</si>
  <si>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Programación Trimestral</t>
  </si>
  <si>
    <t>Ejecución Trimestral</t>
  </si>
  <si>
    <t xml:space="preserve"> Presupuesto Anual</t>
  </si>
  <si>
    <t>Informe de Evaluación Trimestral de las Metas Físicas-Financieras</t>
  </si>
  <si>
    <t>Provisión de servicios de salud en establecimientos de primer nivel, Programa 11</t>
  </si>
  <si>
    <t>Acceso a servicios de salud en establecimientos de primer nivel de atención</t>
  </si>
  <si>
    <t>Población general</t>
  </si>
  <si>
    <t xml:space="preserve">Acceso a servicios de salud especializados en establecimientos no autogestionados </t>
  </si>
  <si>
    <t>Provisión de servicios de salud en establecimientos no autogestionados, Programa 12</t>
  </si>
  <si>
    <t>Personas acceden a servicios de rehabilitación mental Centro RESIDE</t>
  </si>
  <si>
    <t>Provisión de servicios de salud en establecimientos no autogestionados, Programa 13</t>
  </si>
  <si>
    <t>DIRECCIÓN CENTRAL DEL SERVICIO NACIONAL DE SALUD, 0001</t>
  </si>
  <si>
    <t>Prevención y atención de la tuberculosis</t>
  </si>
  <si>
    <t>Prevención, diagnóstico y tratamiento  VIH/SIDA, Programa 42</t>
  </si>
  <si>
    <t>Pacientes TB con factores de baja adherencia reciben DOT domiciliario en Santo Domingo, el Distrito Nacional y Santiago; Pacientes TB reciben paquete de salud mental en Santo Domingo, el Distrito Nacional y Santiago</t>
  </si>
  <si>
    <t>DIRECCIÓN CENTRAL DEL SERVICIO NACIONAL DE SALUD, 5180</t>
  </si>
  <si>
    <t>DIRECCIÓN CENTRAL DEL SERVICIO NACIONAL DE SALUD, 01</t>
  </si>
  <si>
    <t>2.2.1</t>
  </si>
  <si>
    <t>Personas acceden a servicios de rehabilitación Salud Mental Centro RESIDE</t>
  </si>
  <si>
    <t>Pacientes TB con factores de baja adherencia reciben DOT domiciliario en regiones priorizadas</t>
  </si>
  <si>
    <t>Pacientes TB reciben paquete de salud mental en regiones priorizadas</t>
  </si>
  <si>
    <t>Número de atenciones por tipo de servicio</t>
  </si>
  <si>
    <t>Pacientes que conocen su estatus serológico frente al VIH y han abandonado el tratamiento Antirretroviral según Guías y Normas Nacionales (90+ 1 día sin asistir a consulta), los cuales son objetos de intervenciones para reinsertarlos al Servicio de Atención Integral como: llamadas telefónicas, encuentros en la comunidad, visitas domiciliarias, consultas de adherencia al tratamiento</t>
  </si>
  <si>
    <t>Plantea la atención en el primer nivel, ofertando los servicios de consulta, emergencias y diagnósticos que garantice la pronta recuperación y satisfacción del ciudadano. El Primer Nivel de Atención es la puerta de entrada al sistema de servicios de salud, garantizando una atención integral e integrada, continua y permanente, centrada en la persona y en la familia, con acceso óptimo a los medios diagnósticos y terapéuticos necesarios que permitan obtener el máximo beneficio individual y colectivo, así como la vigilancia, identificación, análisis y el abordaje de los problemas de salud pública y colectiva del territorio en el que se desempeñen.</t>
  </si>
  <si>
    <t>6714 Personas acceden a servicios de rehabilitación mental Centro RESIDE</t>
  </si>
  <si>
    <t xml:space="preserve">Prestación de servicios de rehabilitación de salud mental, que le permita a los usuarios su estabilidad y recuperación. </t>
  </si>
  <si>
    <t>Pacientes viviendo con VIH/SIDA activos en TARV en seguimiento psicológico en regiones priorizadas</t>
  </si>
  <si>
    <t>Pacientes en seguimiento reciben diagnóstico de lesiones de alto grado</t>
  </si>
  <si>
    <t>Personas reciben tamizaje en los distintos tipos de cáncer priorizados</t>
  </si>
  <si>
    <t>Niños reciben tamizaje auditivo</t>
  </si>
  <si>
    <t>Niños con algún grado de hipoacusia reciben diagnóstico</t>
  </si>
  <si>
    <t>Niños con déficit auditivo reciben tratamiento oportuno</t>
  </si>
  <si>
    <t>Número de pacientes TB sensible y pacientes TB MDR reciben DOT domiciliario en regiones priorizadas</t>
  </si>
  <si>
    <t>Número de pacientes TB que reciben paquete salud mental en regiones priorizadas</t>
  </si>
  <si>
    <t>Detección oportuna y atención al déficit auditivo en niños hasta 5 años, Programa 44</t>
  </si>
  <si>
    <t>Número de niños con tamizaje auditivo realizado</t>
  </si>
  <si>
    <t>Número de niños que poseen diagnóstico de algún grado de hipoacusia</t>
  </si>
  <si>
    <t>Número de niños con déficit auditivo que reciben tratamiento (medicamentos y/o dispositivos auriculares)</t>
  </si>
  <si>
    <t>Porcentaje de la población objetivo tamizada</t>
  </si>
  <si>
    <t>Porcentaje de pacientes con diagnóstico de lesiones de alto grado o superior</t>
  </si>
  <si>
    <t>Niños menos de 5 años reciben tamizaje auditivo</t>
  </si>
  <si>
    <t>Niños menores de 5 años con algún grado de hipoacusia reciben diagnóstico</t>
  </si>
  <si>
    <t xml:space="preserve"> Niños menos de 5 años con déficit auditivo reciben tratamiento oportuno</t>
  </si>
  <si>
    <t>Pacientes viviendo con VIH SIDA en TARV en abandono reciben seguimiento según estrategia de recuperación en la regiones priorizadas</t>
  </si>
  <si>
    <t>7805 Pacientes viviendo con VIH/SIDA en abandono reincorporados al Tratamiento Antirretroviral (TARV) en regiones priorizadas</t>
  </si>
  <si>
    <t>7806 Pacientes viviendo con VIH/SIDA activos en TARV en seguimiento psicológico en regiones priorizadas</t>
  </si>
  <si>
    <t>Pacientes viviendo con VIH/SIDA en abandono reincorporados al Tratamiento Antirretroviral (TARV) en regiones priorizadas</t>
  </si>
  <si>
    <t>Número de pacientes en abandono en las regiones priorizadas reincorporados al tratamiento según estrategia de recuperación</t>
  </si>
  <si>
    <t>Número de pacientes en TARV en las regiones priorizadas que reciben intervenciones psicológicas de acuerdo con las estrategias para mejorar la adherencia al tratamiento</t>
  </si>
  <si>
    <t>Pacientes con diagnóstico de lesiones de alto grado o superior</t>
  </si>
  <si>
    <t>Detección oportuna y atención al déficit auditivo en niños de 0 a 5 años</t>
  </si>
  <si>
    <t>Hombres, mujeres y niños</t>
  </si>
  <si>
    <t>Pacientes TB con factores de baja adherencia</t>
  </si>
  <si>
    <t>Acceso a servicios de salud especializados en establecimientos No Auto Gestionados región Valdesia</t>
  </si>
  <si>
    <t>Acceso a servicios de salud especializados en establecimientos No Auto Gestionados región Enriquillo</t>
  </si>
  <si>
    <t>Acceso a servicios de salud especializados en establecimientos No Auto Gestionados región El Valle</t>
  </si>
  <si>
    <t>Provisión de servicios de salud bucodental en la red pública de servicios de salud, Programa 16</t>
  </si>
  <si>
    <t>Personas acceden a servicios de salud bucodental en la red pública de servicios de salud</t>
  </si>
  <si>
    <t>Personas acceden a servicios odontológicos integrales</t>
  </si>
  <si>
    <t>Personas reciben capacitaciones sobre la salud bucodental</t>
  </si>
  <si>
    <t>Número de personas reciben capacitaciones sobre salud bucodental</t>
  </si>
  <si>
    <t>Acceso a servicios de salud en establecimientos de primer nivel en la región Yuma</t>
  </si>
  <si>
    <t xml:space="preserve">Acceso a servicios de salud en establecimientos de primer nivel en la región Higüamo </t>
  </si>
  <si>
    <t xml:space="preserve">Acceso a servicios de salud en establecimientos de primer nivel en la región Ozama </t>
  </si>
  <si>
    <t xml:space="preserve">Acceso a servicios de salud especializados en establecimientos No Auto Gestionados región Cibao Norte </t>
  </si>
  <si>
    <t xml:space="preserve">Acceso a servicios de salud especializados en establecimientos No Auto Gestionados región Cibao Sur </t>
  </si>
  <si>
    <t xml:space="preserve">Acceso a servicios de salud especializados en establecimientos No Auto Gestionados región Cibao Nordeste </t>
  </si>
  <si>
    <t xml:space="preserve">Acceso a servicios de salud especializados en establecimientos No Auto Gestionados región Cibao Noroeste </t>
  </si>
  <si>
    <t xml:space="preserve">Acceso a servicios de salud especializados en establecimientos No Auto Gestionados región Yuma </t>
  </si>
  <si>
    <t xml:space="preserve">Acceso a servicios de salud especializados en establecimientos No Auto Gestionados región Higüamo </t>
  </si>
  <si>
    <t xml:space="preserve">Acceso a servicios de salud especializados en establecimientos No Auto Gestionados región Ozama </t>
  </si>
  <si>
    <t>Acceso a servicios de salud especializados en establecimientos No Auto Gestionados región Cibao Norte</t>
  </si>
  <si>
    <t xml:space="preserve">Prestación de capacitaciones de salud bucodental, que le permita a los usuarios adquirir conocimientos para la preservación de su salud bucodental. </t>
  </si>
  <si>
    <t>Contribuir a la mejora de la salud bucal de la población pasando de un Índice CPO-D (dientes careados, obturados, perdidos) de 90.2 a 86.1 para el 2027.</t>
  </si>
  <si>
    <t>Mejorar la calidad de vida percibida por el niño y sus familiares en las dimensiones de salud física, salud psicológica, relaciones sociales y ambiente.</t>
  </si>
  <si>
    <t>Pacientes TB que reciben paquete salud mental en regiones priorizadas.</t>
  </si>
  <si>
    <t>Pacientes TB reciben paquete de salud mental en regiones priorizadas.</t>
  </si>
  <si>
    <t>Pacientes TB con factores de baja adherencia reciben DOT domiciliario en regiones priorizadas domiciliario en regiones priorizadas.</t>
  </si>
  <si>
    <t>Pacientes TB sensible y pacientes TB MDR reciben DOT domiciliario en regiones priorizadas.</t>
  </si>
  <si>
    <t>Población objetivo tamizada.</t>
  </si>
  <si>
    <t>Estudiantes reciben servicios de salud individual en el ámbito escolar y en la Red de Servicios de Salud</t>
  </si>
  <si>
    <t xml:space="preserve"> Salud escolar, Programa 46</t>
  </si>
  <si>
    <t>Provisión de atención médica accesible y conveniente a los estudiantes a través de servicios de salud dentro del entorno escolar, con el objetivo de eliminar barreras como la falta de tiempo, la distancia o la dificultad para acceder a la atención médica. Así mismo, implica colaboraciones con hospitales locales, laboratorios de diagnóstico y centros de primer nivel de atención para garantizar que los casos más complejos o especializados puedan ser derivados y atendidos adecuadamente. Se ofrecen servicios médicos generales y de diagnóstico, odontológicos, visual y auditivo, servicios psicológicos y de nutrición en el ámbito escolar o a través de la Red de Servicios de Salud.</t>
  </si>
  <si>
    <t>Número de estudiantes que reciben servicios de salud individual</t>
  </si>
  <si>
    <t>Estudiantes que reciben servicios de salud individual</t>
  </si>
  <si>
    <t>Aumentar las atenciones ofertadas en los centros de primer nivel de atención a la población asignada, en un 5% para el año 2025, respecto a las 12,086,974 asistencias proyectadas en el año 2024.</t>
  </si>
  <si>
    <t>Aumentar las atenciones de salud en los establecimientos no autogestionados a la población asignada, en un 5% para el año 2025, respecto a las 35,462,028 atenciones proyectadas en el año 2024.</t>
  </si>
  <si>
    <t>Aumentar las atenciones de salud en los establecimientos autogestionados para la población asignada en un 5% para el año 2025, respecto a las 4,797,681 atenciones proyectadas en el año 2024.</t>
  </si>
  <si>
    <t>Población diagnosticada con VIH/SIDA que reciben atención en los Servicios de Atención Integral a Nivel Nacional</t>
  </si>
  <si>
    <t>Supresión de carga viral en las regiones priorizadas.
Reducción de pacientes en abandono en la regiones priorizadas.</t>
  </si>
  <si>
    <t>Disminuir los perdidos durante el tratamiento de pacientes de TB sensible.
Disminuir los perdidos durante el tratamiento de pacientes de TB-MDR.</t>
  </si>
  <si>
    <t xml:space="preserve">* Reducir la incidencia del cáncer en mama de 110 casos por cada mil personas en 2022 a 106 por cada 100 mil personas en 2027.
* Reducir la incidencia del cáncer cervicouterino de 19 casos por cada mil personas en 2022 a 15 por cada 100 mil personas en 2027.
*Reducir la incidencia del cáncer de próstata  de 113 casos por cada mil personas en 2022 a 109 por cada 100 mil personas en 2027.  
*Mejorar la esperanza de vida a un 50% en el 2027 de los niños diagnosticados y tratados con cáncer infantil. </t>
  </si>
  <si>
    <t>Niños de 0 a 5 años en los centros de provincias priorizadas.</t>
  </si>
  <si>
    <t xml:space="preserve"> Población escolar de 5 a 19 años matriculados en el sector público de centros intervenidos.</t>
  </si>
  <si>
    <t>Mejorar el rendimiento escolar en los estudiantes del sector público.</t>
  </si>
  <si>
    <t>I -Información Institucional</t>
  </si>
  <si>
    <t>Acceso a servicios de salud en establecimientos de primer nivel en la región El Valle</t>
  </si>
  <si>
    <t>Acceso a servicios de salud en establecimientos de primer nivel en la región Valdesia</t>
  </si>
  <si>
    <t>Acceso a servicios de salud en establecimientos de primer nivel en la región Enriquillo</t>
  </si>
  <si>
    <t>Acceso a servicios de salud en establecimientos de primer nivel en la región Cibao Norte</t>
  </si>
  <si>
    <t xml:space="preserve">Acceso a servicios de salud en establecimientos de primer nivel en la región Cibao Sur </t>
  </si>
  <si>
    <t xml:space="preserve">Acceso a servicios de salud en establecimientos de primer nivel en la región Cibao Nordeste </t>
  </si>
  <si>
    <t>Acceso a servicios de salud en establecimientos de primer nivel en la región Cibao Noroeste</t>
  </si>
  <si>
    <t>Atención en el nivel especializado, ofertando los servicios de consulta, emergencias, hospitalización y diagnósticos que garantice la pronta recuperación y satisfacción del ciudadano que utilice los servicios de salud en la región Valdesia.</t>
  </si>
  <si>
    <t>Atención en el nivel especializado, ofertando los servicios de consulta, emergencias, hospitalización y diagnósticos que garantice la pronta recuperación y satisfacción del ciudadano que utilice los servicios de salud en la región Enriquillo.</t>
  </si>
  <si>
    <t>Atención en el nivel especializado, ofertando los servicios de consulta, emergencias, hospitalización y diagnósticos que garantice la pronta recuperación y satisfacción del ciudadano que utilice los servicios de salud en la región El Valle.</t>
  </si>
  <si>
    <t>Atención en el nivel especializado, ofertando los servicios de consulta, emergencias, hospitalización y diagnósticos que garantice la pronta recuperación y satisfacción del ciudadano que utilice los servicios de salud en la región Cibao Norte.</t>
  </si>
  <si>
    <t>Atención en el nivel especializado, ofertando los servicios de consulta, emergencias, hospitalización y diagnósticos que garantice la pronta recuperación y satisfacción del ciudadano que utilice los servicios de salud en la región Cibao Sur.</t>
  </si>
  <si>
    <t>Atención en el nivel especializado, ofertando los servicios de consulta, emergencias, hospitalización y diagnósticos que garantice la pronta recuperación y satisfacción del ciudadano que utilice los servicios de salud en la región Cibao Nordeste.</t>
  </si>
  <si>
    <t>Atención en el nivel especializado, ofertando los servicios de consulta, emergencias, hospitalización y diagnósticos que garantice la pronta recuperación y satisfacción del ciudadano que utilice los servicios de salud en la región Cibao Noroeste.</t>
  </si>
  <si>
    <t xml:space="preserve">Atención en el nivel especializado, ofertando los servicios de consulta, emergencias, hospitalización y diagnósticos que garantice la pronta recuperación y satisfacción del ciudadano que utilice los servicios de salud en la región Yuma. </t>
  </si>
  <si>
    <t xml:space="preserve">Atención en el nivel especializado, ofertando los servicios de consulta, emergencias, hospitalización y diagnósticos que garantice la pronta recuperación y satisfacción del ciudadano que utilice los servicios de salud en la región Higüamo. </t>
  </si>
  <si>
    <t>Atención en el nivel especializado, ofertando los servicios de consulta, emergencias, hospitalización y diagnósticos que garantice la pronta recuperación y satisfacción del ciudadano que utilice los servicios de salud en la región Ozama.</t>
  </si>
  <si>
    <t>Número de personas acceden a servicios odontológicos integrales</t>
  </si>
  <si>
    <t>Prestación de servicios odontológicos integrales, que le permita a los usuarios la preservación de su salud .</t>
  </si>
  <si>
    <t>Contribuir con la salud de la población, garantizando la satisfacción de los usuarios mediante la prestación oportuna, equitativa y de calidad de servicios públicos de salud, articulados en redes integradas de atención.</t>
  </si>
  <si>
    <t>Ser reconocidos por de la ciudadanía como una red integrada, efectiva y de excelencia en la provisión de servicios de salud, garantizando una atención humanizada, oportuna y eficiente.</t>
  </si>
  <si>
    <t>Detección oportuna y atención al Cáncer, Programa 43</t>
  </si>
  <si>
    <t>Detección oportuna y atención al Cáncer a población de riesgo</t>
  </si>
  <si>
    <t>Se realizaron 2,130 atenciones para el trimestres, producto de incremento en la demanda de los servicios por parte de la población. Esta ejecución representa el 28.63% de la meta programada para el año. 
En cuanto al cumplimiento financiero, de los RD$70,085,862 destinados a este producto, se ejecutaron RD$21,409,440.00, equivalente a un 30.55%.</t>
  </si>
  <si>
    <t>Se prestaron 8,459 asistencias para el trimestres, producto de incremento en la demanda de los servicios por parte de la población. Esta ejecución representa el 7.52% de la meta programada para el año. 
En cuanto al cumplimiento financiero, de los RD$318,307,519.00 destinados a este producto, se ejecutaron RD$93,681,350.00, equivalente a un 29.43%.</t>
  </si>
  <si>
    <t>Se prestaron 6,022 asistencias para el trimestres, producto de incremento en la demanda de los servicios por parte de la población. Esta ejecución representa el 16.43% de la meta programada para el año. 
En cuanto al cumplimiento financiero, de los RD$67,260,207.00 destinados a este producto, se ejecutaron RD$14,843,295.00, equivalente a un 22.07%.</t>
  </si>
  <si>
    <t>Se prestaron 251 asistencias para el trimestres, producto de incremento en la demanda de los servicios por parte de la población. Esta ejecución representa el 5.43% de la meta programada para el año. 
En cuanto al cumplimiento financiero, de los RD$32,023,423 destinados a este producto, se ejecutaron RD$0.00, equivalente a un 0.0%.</t>
  </si>
  <si>
    <t>Desvío en la meta física (Diagnóstico): Al cierre del cuarto trimestre, se diagnosticaron 251 niños con hipoacusia, equivalente al 17.49% de la meta anual de 1,435 casos,  Este resultado estuvo condicionado por limitaciones operativas temporales asociadas a la readecuación de infraestructura y a la disponibilidad parcial de equipos especializados. No obstante, se implementaron medidas de mitigación, tales como la ampliación de agendas diagnósticas, recuperación de citas e instalación de licencias de potenciales evocados auditivos en centros estratégicos. Asimismo, se aseguró la continuidad del servicio mediante referencias oportunas y mantenimiento de equipos. Estas acciones permiten sostener la identificación temprana de casos y preparan las condiciones para un incremento progresivo del diagnóstico en períodos subsiguientes.
Desvío en la meta financiera (Diagnóstico): Durante el cuarto trimestre, el producto de diagnóstico no registra ejecución financiera, debido a que los procesos de adquisición programados no alcanzaron las especificaciones administrativas y técnicas necesarias para su adjudicación y libramiento dentro del período, a pesar del seguimiento y las acciones de gestión realizadas. Los procesos de compra iniciados en meses anteriores, correspondientes a la incorporación de licencias de software para equipos de potenciales evocados auditivos (SNS-DAF-CM-2025-0024), la adquisición de equipos de diagnóstico de potenciales evocados auditivos y audiómetros (SNS-CCC-CP-2025-0015) y la adquisición de materiales de terapia del lenguaje (SNS-DAF-CD-2025-0008), mantuvieron estatus desierto, requiriendo ajustes técnicos y administrativos adicionales que impidieron su ejecución financiera durante el trimestre. Asimismo, la segunda convocatoria para la adquisición de equipos médicos (SNS-CCC-CP-2025-0025) concluyó con etapa cerrada, sin generar nuevos compromisos financieros, y permanecieron pendientes de aprobación financiera y elaboración de pliegos otros procesos asociados a equipos, insumos y mobiliario clínico.
En consecuencia, las acciones desarrolladas durante el período se concentraron en la evaluación de resultados de los procesos desiertos, revisión de especificaciones técnicas, adecuación de requerimientos y gestión de aprobaciones, actividades de carácter preparatorio que no generan ejecución financiera directa, pero resultan indispensables para garantizar la viabilidad de las adquisiciones y la correcta aplicación de los recursos en períodos subsiguientes.</t>
  </si>
  <si>
    <t>Se prestaron 25 asistencias para el trimestres, producto de incremento en la demanda de los servicios por parte de la población. Esta ejecución representa el 0.84% de la meta programada para el año. 
En cuanto al cumplimiento financiero, de los RD$716,370 destinados a este producto, se ejecutaron RD$0.00, equivalente a un 0%.</t>
  </si>
  <si>
    <t>Se prestaron 8.51 asistencias para el trimestres, producto de incremento en la demanda de los servicios por parte de la población. Esta ejecución representa el 10.64% de la meta programada para el año. 
En cuanto al cumplimiento financiero, de los RD$93,830,220.00 destinados a este producto, se ejecutaron RD$7,598,047.00, equivalente a un 8.10%.</t>
  </si>
  <si>
    <t>Justificación meta física: Para el T4 se tenía programa una meta de un 28% equivalente a 171 pacientes diagnosticados, pero se logró un 8.51% equivalente a 52 pacientes diagnosticados. El comportamiento del indicador mostró variaciones entre trimestres, especialmente en el T3 y T4, lo cual se explica por la naturaleza clínica del proceso diagnóstico, que depende directamente de los resultados del tamizaje, la confirmación de hallazgos positivos y los tiempos requeridos para estudios especializados, sin que esto represente una disminución en la capacidad operativa del programa así como también la paralización del programa durante el mes de diciembre 2025 por reestructuración del programa y el mantenimiento de todas las unidades móviles del programa utilizadas en las jornadas.
Justificación meta financiera En términos financieros, para el T4 del Producto 7807 se había programado un monto de RD$12,897,323.00, equivalente al 5% del presupuesto anual, de los cuales se ejecutaron RD$7,598,047.00, representando un 58.91% de lo programado para el trimestre. Esta desviación estuvo directamente asociada a retrasos en procesos de adquisición de insumos y equipos especializados, entre los que se destaca la adquisición de insumos para el Programa 43 mediante el proceso SNS-CCC-LPN-2025-0009, iniciado el 31/03/2025 y declarado desierto el 26/06/2025, lo que obligó a su relanzamiento bajo el proceso SNS-CCC-LPN-2025-0020 de fecha 02/09/2025, por un monto de RD$12,482,450.00, culminado el 06/01/2026. De igual forma, la adquisición de equipos para el Programa 43, correspondiente al proceso SNS-CCC-LPN-2025-0004 de fecha 31/03/2025, declarado desierto el 25/06/2025, fue relanzada bajo el proceso SNS-CCC-LPN-2025-0019 de fecha 02/09/2025, por un monto de RD$47,073,000.00, culminado el 06/01/2026, situación que incidió en la reprogramación y postergación de otros procesos de adquisición de equipos e insumos previstos para el año 2025, impactando la ejecución financiera del trimestre.</t>
  </si>
  <si>
    <t>Se prestaron 23.51 asistencias para el trimestres, producto de incremento en la demanda de los servicios por parte de la población. Esta ejecución representa el 29.39% de la meta programada para el año. 
En cuanto al cumplimiento financiero, de los RD$306,473,119.00 destinados a este producto, se ejecutaron RD$50,061,854.00, equivalente a un 16.33%.</t>
  </si>
  <si>
    <t xml:space="preserve">La meta física no presenta desviaciones significativas, en cuanto a la meta financiera: Desde el punto de vista financiero, para el T4 del Producto 7808 se tenía programado un monto de RD$86,064,947.00, de los cuales se ejecutaron RD$50,061,853.53, equivalente a un 58% de la meta financiera establecida para el trimestre. La diferencia entre el alto cumplimiento físico del producto y la ejecución financiera responde a la existencia de procesos de compra y contratación que se encontraban en curso, en etapa de cierre o con ejecución proyectada para el período siguiente al finalizar el T4. Entre estos se destacan el relanzamiento del proceso de adquisición de plantas eléctricas para las unidades móviles, identificado como SNS-DAF-CM-2025-0060 de fecha 26/12/2025, por un monto de RD$325,000.00, el cual había sido previamente declarado desierto bajo el proceso SNS-DAF-CM-2025-0051 de fecha 27/11/2025; la contratación de servicios de eventos para actividades nacionales del SNS y del Programa 43, correspondiente al proceso SNS-CCC-LPN-2025-0029 de fecha 05/12/2025, por un monto de RD$60,000,000.00, publicado con ejecución financiera proyectada para el año 2026; la adquisición de tickets de combustible para las jornadas del programa, mediante el proceso SNS-CCC-LPN-2025-2022 de fecha 03/10/2025, por un monto de RD$40,000,000.00, con etapa cerrada; y la compra de artículos de limpieza para el programa, bajo el proceso SNS-CCC-CP-2025-0009 de fecha 23/09/2025, por un monto de RD$5,111,190.00, cerrado durante el T4, lo que incidió en que parte del presupuesto comprometido no se reflejara como ejecución devengada dentro del trimestre.                                                                                                     </t>
  </si>
  <si>
    <t>Se prestaron 1,614 asistencias para el trimestres, producto de incremento en la demanda de los servicios por parte de la población. Esta ejecución representa el 29.35% de la meta programada para el año. 
En cuanto al cumplimiento financiero, de los RD$52,159,924.00 destinados a este producto, se ejecutaron RD$16,099,896.00, equivalente a un 30.87%.</t>
  </si>
  <si>
    <t>Se prestaron 2,322 asistencias para el trimestres, producto de incremento en la demanda de los servicios por parte de la población. Esta ejecución representa el 23.22% de la meta programada para el año. 
En cuanto al cumplimiento financiero, de los RD$25,784,145.00 destinados a este producto, se ejecutaron RD$11,162,229.00, equivalente a un 43.29%.</t>
  </si>
  <si>
    <t>Se prestaron 296 asistencias para el trimestre, debido a las estrategias definidas para la captación de sintomáticos respiratorios, razón por  la cual la ejecución presenta el 26.91% de la meta programada para el año. 
En cuanto al cumplimiento financiero, de los RD$114,704,384.00 destinados a este producto en el trimestre, se ejecutaron RD$57,283,507.00, equivalente a un 49.94%.</t>
  </si>
  <si>
    <t>Se prestaron 3,221 asistencias para el trimestre, debido a las estrategias definidas para la captación de sintomáticos respiratorios, razón por  la cual la ejecución presenta el 46.01% de la meta programada para el año. 
En cuanto al cumplimiento financiero, de los RD$43,863,334.00 destinados a este producto en el trimestre, se ejecutaron RD$2,038,321.00, equivalente a un 4.65%.</t>
  </si>
  <si>
    <t>Se realizaron 12,513 atenciones para el trimestres, producto de incremento en la demanda de los servicios por parte de la población. Esta ejecución representa el 28.57% de la meta programada para el año. 
En cuanto al cumplimiento financiero, de los RD$28,644,683.00 destinados a este producto, se ejecutaron RD$796,470.00, equivalente a un 2.78%.</t>
  </si>
  <si>
    <t>Debido a retrasos en la entrega de la documentación requerida por parte de los proveedores para la tramitación y ejecución de los pagos, el presente producto registra una ejecución presupuestaria de 6.95%. Entre los casos relevantes se encuentra el proceso SNS-CCC-CP-2025-0034, correspondiente a la confección de prótesis dentales para el programa “Restableciendo Sonrisas” de la Dirección de Odontología. No obstante, este producto no presenta desviaciones significativas en el cumplimiento de la meta física, manteniéndose conforme a la programación establecida.</t>
  </si>
  <si>
    <t>Se realizaron 29 capacitaciones para el trimestres, producto de incremento en la demanda de los servicios por parte de la población. Esta ejecución representa el 20.71% de la meta programada para el año. 
En cuanto al cumplimiento financiero, de los RD$16,306,493.00 destinados a este producto, se ejecutaron RD$3,281,354.00, equivalente a un 20.12%.</t>
  </si>
  <si>
    <t>La ejecución financiera de este producto se debió a que los expedientes en proceso de pago se vieron afectados por el vencimiento de documentación requerida, tales como copia de impuestos al día, TSS y otros, lo cual retrasó la tramitación y ejecución de los fondos previstos durante el trimestre. este producto no presenta desvíos significativos en la meta física.</t>
  </si>
  <si>
    <t>La meta física fue superada en un 28.63% con respecto a lo programado, como resultado del incremento en la demanda de servicios asociados a factores psicosociales, tales como terapias para el manejo del estrés, la ansiedad y la depresión, así como de acciones orientadas al diagnóstico oportuno de estos trastornos que impactan la salud mental de la población. En lo relativo a la ejecución de la meta financiera, esta se vio afectada por retrasos en los pagos a proveedores, derivados de los procesos de compras identificados como RESIDE-DAF-CD-2025-0041, correspondiente al servicio de mantenimiento y reparación de equipos de aire acondicionado; RESIDE-DAF-CD-2025-0039, relativo a la provisión de meriendas para los usuarios del Centro RESIDE; y RESIDE-CCC-LPN-2025-0002, vinculado a la adquisición de camionetas para uso de la Dirección.</t>
  </si>
  <si>
    <t>Se realizaron 856,560 atenciones para el trimestres, producto de incremento en la demanda de los servicios por parte de la población. Esta ejecución representa el 29.32% de la meta programada para el año. 
En cuanto al cumplimiento financiero, de los RD$165,261,560.00 destinados a este producto, se ejecutaron RD$49,244,737.00, equivalente a un 29.80%.</t>
  </si>
  <si>
    <t>La meta física del producto alcanzó un 29.32% respecto a lo programado para el trimestre, resultado del incremento en las enfermedades respiratorias asociadas a los cambios de temperatura y a la circulación de diversos virus, como influenza, resfriado común y COVID-19. Asimismo, este incremento se vio impactado por las actividades propias de fin de año, durante las cuales los usuarios excedieron los límites en el consumo de bebidas alcohólicas y alimentos y los accidentes de tránsito. En cuanto a la meta financiera, se logró un 29.80% de cumplimiento. Esta desviación se explica por la programación inicial de cuatro fondos del anticipo financiero para el trimestre, de los cuales únicamente se pudieron ejecutar tres.</t>
  </si>
  <si>
    <t>Se realizaron 602,502 atenciones para el trimestres, producto de incremento en la demanda de los servicios por parte de la población. Esta ejecución representa el 31.20% de la meta programada para el año. 
En cuanto al cumplimiento financiero, de los RD$161,086,979.00 destinados a este producto, se ejecutaron RD$51,005,732.00, equivalente a un 31.66%.</t>
  </si>
  <si>
    <t>La ejecución de la meta física se vio impactada por el incremento en la demanda de los servicios de emergencias, diagnósticos y de laboratorio, asociado tanto a las atenciones brindadas a los usuarios como a factores estacionales propios del período de fin de año. Durante el trimestre evaluado se registraron cambios drásticos de temperatura que favorecieron la aparición de procesos gripales severos; asimismo, el aumento de la movilidad poblacional, las reuniones sociales, el consumo de alimentos y bebidas alcohólicas, y la mayor incidencia de accidentes durante las festividades contribuyeron al incremento sostenido de la demanda de servicios de salud. En cuanto a la ejecución de la meta financiera, el nivel de cumplimiento alcanzó un 31.66 %, debido a que para este período se programaron cuatro fondos del anticipo financiero, de los cuales se ejecutaron tres.</t>
  </si>
  <si>
    <t>Se realizaron 633,172 atenciones para el trimestres, producto de incremento en la demanda de los servicios por parte de la población. Esta ejecución representa el 33.05% de la meta programada para el año. 
En cuanto al cumplimiento financiero, de los RD$150,040,655.00 destinados a este producto, se ejecutaron RD$67,494,396.00, equivalente a un 44.98%.</t>
  </si>
  <si>
    <t>La ejecución de la meta física estuvo asociada al incremento en la demanda de los servicios de salud, derivado de la circulación de diversos agentes patógenos, tales como influenza, bronquitis y COVID-19, así como del aumento de casos de intoxicaciones por consumo de bebidas alcohólicas y alimentos. En cuanto a la ejecución financiera, esta se mantuvo directamente proporcional a la ejecución física, dado que, en el marco de los preparativos para las festividades de fin de año, se realizó la adquisición oportuna de insumos médicos necesarios para garantizar la atención adecuada de los usuarios que requirieron los servicios.</t>
  </si>
  <si>
    <t>Se realizaron 2,296,686 atenciones para el trimestres, producto de incremento en la demanda de los servicios por parte de la población. Esta ejecución representa el 30.54% de la meta programada para el año. 
En cuanto al cumplimiento financiero, de los RD$409,008,181.00 destinados a este producto, se ejecutaron RD$153,301,345.00, equivalente a un 37.48%.</t>
  </si>
  <si>
    <t>Justificación meta física: Durante el cuarto trimestre de 2025, el Producto 02 registró la atención directa de 1,547 estudiantes de 05 a 19 años, y  se logró  dar45 Escuelas de alta odontológica, 6,912 estudiantes atendidos, 19,452 procedimientos realizados.,  Esto es un total de 8,459 estudiantes que recibieron atención, concentrando el mayor nivel de ejecución física del año. Este resultado se alcanzó como parte de la consolidación de la fase operativa del programa, luego de que en los trimestres previos se completaran procesos de organización, contratación de todo el personal requerido y planificado para el programa, coordinación interinstitucional y preparación logística. El comportamiento del T4 estuvo directamente condicionado por el calendario escolar.
Justificación meta financiera: En el componente financiero, la sobre ejecución registrada en el T4 del Programa 46 obedece a la concentración en este trimestre de compromisos financieros que no pudieron ejecutarse en períodos anteriores, debido a retrasos en los procesos de compras y contrataciones, la contratación progresiva del personal requerido y los tiempos necesarios para la articulación interinstitucional con el Ministerio de Educación (MINERD) y los centros educativos. Una vez superadas estas limitaciones administrativas y operativas, los gastos programados para el año se ejecutaron de forma acumulada en el T4, alcanzando RD$93,681,350.00, equivalente a más del 100% de los recursos programados para el trimestre, impactando principalmente la contratación del personal requerido y planificado dentro del programa, efectuada a partir de mediados y finales del tercer trimestre. Esta sobre ejecución trimestral no representa un incremento no planificado del gasto, sino un ajuste técnico esperado, que permitió regularizar la ejecución anual del programa y asegurar su continuidad operativa y fortalecimiento para el año 2026. Adicionalmente, el nivel de ejecución acumulada anual se vio impactado por retrasos en procesos de adquisición que no culminaron dentro del ejercicio fiscal 2025, entre los que se destacan la adquisición de vehículos para el uso del Programa Salud Escolar, correspondiente al proceso SNS-CCC-CP-2025-0037 de fecha 26/11/2025, por un monto de RD$5,500,000.00, declarado desierto, así como la adquisición de insumos y materiales para el Programa 46, bajo el proceso SNS-CCC-LPN-2025-0017 de fecha 03/11/2025, por un monto de RD$7,527,176.00, el cual se encontraba con etapa cerrada al finalizar el T4. Estas situaciones administrativas, sumadas al proceso de coordinación interinstitucional, provocaron el desplazamiento de compromisos financieros y operativos hacia el año 2026, sin afectar la continuidad del programa ni su planificación estratégica.</t>
  </si>
  <si>
    <t>Desvío en la meta física: Al cierre del tercer trimestre, la ejecución alcanzó 6,022 tamizajes de una meta programada de 10,822, equivalente a un avance de 55.65%, La causa es debido a que en las metas fueron considerados los hospitales a expandir, los cuales estuvieron siendo intervenidos para  adecuación al limitarse la expansión a los centros  por haber sido intervenidos y por procesos de adquisición de equipos pendiente, lo que nos limitó la expansión, sin embargo los hospitales donde esta operando el programa funciona adecuadamente, tamizando un promedio de 98.80% de los Registrados y un 103.01% en comparación a los nacidos vivos de los hospitales priorizados, esto significa el servicio es brindado a niños incluso que no nacen en esos hospitales, superando así la meta propuesta por hospital  donde esta implementado.
Desvío en la ejecución financiera: El componente de tamizaje auditivo registra una ejecución financiera acumulada de 69.4% (RD$14,843,294.70 de RD$21,380,172.66), situándose por debajo del nivel esperado para el período. Este desvío responde a la reprogramación de compromisos presupuestarios, derivada de procesos de adquisición que no lograron completarse dentro del período evaluado, así como a la priorización de gastos recurrentes y compromisos adjudicados previamente, tales como la impresión de tarjetas de evaluación auditiva (SNS-DAF-CD-2025-0001) y la adquisición de dos timpanómetros (SNS-DAF-CM-2025-0035). Durante el cuarto trimestre, las acciones se enfocaron en el seguimiento, ajuste técnico y validación de pliegos, manteniéndose pendientes de aprobación financiera diversos procesos de materiales, equipamiento, mobiliario y capacitación, sin que ello implique falta de control, sino una gestión orientada a asegurar la correcta ejecución del gasto en períodos subsiguientes.</t>
  </si>
  <si>
    <t>Desvío en la meta física (Tratamiento): Al cierre del cuarto trimestre, se realizaron 25 intervenciones médicas en niños con antecedentes infecciosos asociados a la hipoacusia, equivalente al 2.90% de la meta anual. Este resultado refleja una intervención focalizada en población clínicamente priorizada, identificada durante la etapa diagnóstica, más que una ejecución masiva. El avance estuvo condicionado al carácter secuencial del modelo de atención, donde el tratamiento depende de la confirmación clínica previa. No obstante, se fortaleció la articulación entre diagnóstico y tratamiento mediante referencias oportunas. Estas acciones permitieron atender casos de alto riesgo y prevenir la progresión del daño auditivo, sentando las bases para un incremento gradual del tratamiento en períodos subsiguientes. Recordando además que al limitarse la expansión a los centros  por haber sido intervenidos y por procesos de adquisición de equipos pendientes. 
Desvío en la meta financiera (Tratamiento): Durante el cuarto trimestre, el producto no presentó ejecución financiera, generándose un desvío respecto a la programación presupuestaria. Este desvío se explica debido a que los recursos asignados están vinculados a la adquisición de audífonos y dispositivos de apoyo auditivo, proceso que no alcanzó la fase de publicación durante el período, lo que impidió la generación de compromisos y libramientos. En consecuencia, las acciones del trimestre se concentraron en gestión técnica, coordinación  y preparación del proceso de compra, incluyendo la revisión de requerimientos y la definición de la estrategia de adquisición. El producto se mantiene bajo seguimiento para su ejecución en períodos subsiguientes, una vez completadas las etapas administrativas correspondientes..</t>
  </si>
  <si>
    <t>En relación a la metas física el alcance de este resultado evidencia el fortalecimiento de las intervenciones implementadas en las regiones priorizadas, particularmente las acciones de seguimiento, acompañamiento comunitario y búsqueda activa de personas en situación de abandono. El logro alcanzado responde al fortalecimiento de las estrategias de búsqueda y reincorporación programadas durante el período evaluado y a las acciones operativas orientadas al cumplimiento de la meta establecida. Desde el inicio del período, la meta fue ajustada y redistribuida de manera planificada entre los equipos de trabajo, tomando en consideración la dinámica migratoria y el incremento de la población usuaria, particularmente de pacientes de origen haitiano, situación que demandó una respuesta oportuna y organizada de los servicios de salud. Los resultados obtenidos reflejan el compromiso y la capacidad técnica de los equipos, quienes intensificaron las acciones de búsqueda activa, seguimiento comunitario y acompañamiento personalizado de las personas en abandono del TARV, manteniendo la ejecución dentro de los márgenes operativos permitidos. La meta financiera no presenta desvíos significativos.</t>
  </si>
  <si>
    <t xml:space="preserve">Justificación metas física: El alcance obedece a factores operativos y asistenciales que incidieron durante el período evaluado. Este resultado se produjo principalmente por la continuidad del seguimiento psicológico de casos previamente incorporados, cuya atención no podía ser interrumpida sin afectar la adherencia al tratamiento antirretroviral y el bienestar integral de los usuarios. En trimestres anteriores se adoptaron medidas para garantizar la demanda de atención, la captación sostenida de usuarios y la priorización de casos de mayor complejidad clínica y psicosocial contribuyeron a superar la meta establecida En este sentido, el desempeño obtenido se considera técnicamente justificable, al estar orientado a preservar la adherencia al TARV y la atención integral de las personas que viven con VIH. La información generada a partir de estas intervenciones se registra de manera sistemática en el Formulario de Psicología y se integra al módulo correspondiente del Sistema de Registro Nominal de Atención Integral (SIRNAI), garantizando la trazabilidad de los casos, facilitando el análisis de los resultados y respaldando una gestión orientada a la toma de decisiones basada en evidencia. Sobre la meta financiera: Se llevaron a cabo modificaciones superiores a las metas financieras previamente establecidas, el cual pasó a hacer de RD$. 7,913,117 a  RD$.11,162,229, lo cual representa un incremento, este resultado ha sido motivado por el aumento salarial y de personal de psicología en regiones priorizadas lo cual reflejando la necesidad de adaptarse a nuevas realidades en el contexto de atención al VIH-SIDA que hace necesaria el ajuste de personal y de las condiciones del mismo. </t>
  </si>
  <si>
    <t xml:space="preserve">La mejora en la evaluación psicológica, la terapia individual y grupal, así como en las intervenciones al momento del diagnóstico y durante el seguimiento clínico, permitió optimizar el abordaje de los pacientes, incrementando la aceptación del servicio y superando la meta física planificada en más del 100%. En términos financieros, la ejecución trimestral alcanzó un 15.76 % de lo planificado. Esta baja ejecución se explica por la sobre ejecución registrada en el T2, que cubrió compromisos anticipados, y por cruces de nómina vinculados a acciones comunes del programa y al aumento del PoR, actualmente en proceso de regularización, lo que limitó la imputación de recursos en el período evaluado.                            </t>
  </si>
  <si>
    <t xml:space="preserve">Pese a la disminución del recurso humano encargado del seguimiento a las intervenciones en los servicios regionales; la meta física alcanzada sobre pasa lo planificado para el trimestre en un 134.55% ya que los esfuerzos realizado para que los usuarios afectados por la TB pudieran contar con el DOT domiciliario en tiempo oportuno, lo cual contribuye positivamente para evitar el abandono del tratamiento. En cuanto a la meta financiera, se registró una sobre ejecución debido a la concentración de pagos derivados de compras y contrataciones del programa, destacando la adquisición de kits de TB (SNS-DAF-CM-2025-0037) y servicios de impresión para talleres (SNS-DAF-CM-2025-0032). La ejecución superior también se explica por la reprogramación presupuestaria de actividades y compromisos de trimestres anteriores, que impactó directamente en el nivel de ejecución respecto a la meta establecida.                </t>
  </si>
  <si>
    <t>Se realizaron 998,184 atenciones para el trimestres, producto de la demanda de los servicios por parte de la población. Esta ejecución representa el 27.76% de la meta programada para el año. 
En cuanto al cumplimiento financiero, de los RD$150,963,030.00 destinados a este producto, se ejecutaron RD$43,372,208.00, equivalente a un 28.73%.</t>
  </si>
  <si>
    <t>Se realizaron 676,266 atenciones para el trimestres, producto de incremento en la demanda de los servicios por parte de la población. Esta ejecución representa el 34.51% de la meta programada para el año. 
En cuanto al cumplimiento financiero, de los RD$148,652,617.00 destinados a este producto, se ejecutaron RD$93,812,145.00, equivalente a un 63.11%.</t>
  </si>
  <si>
    <t>Se realizaron 591,959 atenciones para el trimestres, producto de incremento en la demanda de los servicios por parte de la población. Esta ejecución representa el 38.19% de la meta programada para el año. 
En cuanto al cumplimiento financiero, de los RD$118,803,078.00 destinados a este producto, se ejecutaron RD$0.00, equivalente a un 0%.</t>
  </si>
  <si>
    <t>A este producto no se le programó meta financiera, debido a que los recursos correspondientes fueron incluidos en el producto 7884, como resultado de un error en la emisión de la resolución por parte del Ministerio de Hacienda al inicio del ejercicio fiscal. En cuanto a la meta física, el cumplimiento del 38.19% se explica por factores climáticos que han afectado gran parte del territorio nacional, particularmente las variaciones de temperatura que han incrementado la incidencia de procesos gripales severos. Asimismo, influyó el fortalecimiento de los servicios de imágenes diagnósticas y de los laboratorios clínicos, lo que permitió ampliar la capacidad de atención y respuesta a la demanda.</t>
  </si>
  <si>
    <t>Se realizaron 321,057 atenciones para el trimestres, producto de la disminución en la demanda de los servicios por parte de la población. Esta ejecución representa el 27.99% de la meta programada para el año. 
En cuanto al cumplimiento financiero, de los RD$152,404,143.00 destinados a este producto, se ejecutaron RD$58,509,354.00, equivalente a un 38.39%.</t>
  </si>
  <si>
    <t>Se realizaron 565,904 atenciones para el trimestres, producto de incremento en la demanda de los servicios por parte de la población. Esta ejecución representa el 27.12% de la meta programada para el año. 
En cuanto al cumplimiento financiero, de los RD$141,128,020.00 destinados a este producto, se ejecutaron RD$46,955,429.00, equivalente a un 33.27%.</t>
  </si>
  <si>
    <t>Se realizaron 2,236,416 atenciones para el trimestres, producto de incremento en la demanda de los servicios por parte de la población. Esta ejecución representa el 25.95% de la meta programada para el año. 
En cuanto al cumplimiento financiero, de los RD$789,559,370.00 destinados a este producto, se ejecutaron RD$246,512,940.00, equivalente a un 31.22%.</t>
  </si>
  <si>
    <t>Este producto no presenta desvíos significativos en la meta física, en relación a meta financiera tuvo un alcance de un 37.48% de ejecución debido a que se ejecutaron tres  de los cuatro fondos programados.</t>
  </si>
  <si>
    <t>El alcance de la meta física en un 27.76%% se debió al incremento en la demanda de los servicios de salud durante el período evaluado se explica por la combinación de factores estacionales propios de los cambios bruscos de temperatura, lo que favorecen la proliferación de infecciones respiratorias y la descompensación de enfermedades crónicas, así como por elementos asociados a las festividades de fin de año, tales como el aumento de la movilidad poblacional, las concentraciones sociales, el consumo de alimentos y bebidas alcohólicas y la mayor incidencia de accidentes. Mientras que el logro de la meta financiera en un 28.73% esto se debió a que para el periodo objeto de evaluación se programaron cuatro fondos del anticipo financiero y fueron liquidados tres.</t>
  </si>
  <si>
    <t>El aumento en la demanda de los servicios especializados de salud durante las festividades de fin de año y los constantes cambios en la temperatura provocaron la intensificación de patologías respiratorias, al agravamiento de condiciones crónicas y a una mayor ocurrencia de eventos traumáticos, asociados al incremento de las actividades sociales y determinados patrones de consumo, lo que provoco que la meta física alcanzada fuera de un 34.51% respecto a lo programado para el trimestre, mientras que la meta financiera lograda fue de un 63.11% ya que fueron ejecutados tres de los cuatro fondos del anticipo programados para el trimestre</t>
  </si>
  <si>
    <t>Este producto no presenta desvíos significativos en la meta física y financiera</t>
  </si>
  <si>
    <t>Este producto no presenta desvíos significativos en la meta física, para este periodo se programaron cuatro fondos de anticipo financiero y solo fueron liquidado tres, por lo que la meta financiera alcanzo un 33.27% en relación a la meta programada</t>
  </si>
  <si>
    <t xml:space="preserve">Este producto no presenta desvíos significativos en la meta física, respecto a la meta financiera, esta refleja un alcance de 31.22% lo que representa la liquidación de tres  fondos de los cuatro programados para el trimestre. </t>
  </si>
  <si>
    <t>Se realizaron 240,853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30.36% de la meta programada para el año. 
En cuanto al cumplimiento financiero, de los RD$12,935,717.00 destinados a este producto, se ejecutaron RD$4,390,210.00, equivalente a un 33.94%.</t>
  </si>
  <si>
    <t>Se realizaron 157,764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25.18% de la meta programada para el año. 
En cuanto al cumplimiento financiero, de los RD$16,269,399.00 destinados a este producto, se ejecutaron RD$6,979,988.00, equivalente a un 42.90%.</t>
  </si>
  <si>
    <t>Se realizaron 167,846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27.93% de la meta programada para el año. 
En cuanto al cumplimiento financiero, de los RD$11,940,707.00 destinados a este producto, se ejecutaron RD$4,515,989.00, equivalente a un 37.82%.</t>
  </si>
  <si>
    <t>Se realizaron 1,546,144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148.51% de la meta programada para el año. 
En cuanto al cumplimiento financiero, de los RD$25,409,703.00 destinados a este producto, se ejecutaron RD$8,182,567.00, equivalente a un 32.20%.</t>
  </si>
  <si>
    <t>Se realizaron 166,860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28.61% de la meta programada para el año. 
En cuanto al cumplimiento financiero, de los RD$15,157,353.00 destinados a este producto, se ejecutaron RD$4,525,085.00, equivalente a un 29.85%.</t>
  </si>
  <si>
    <t>Se realizaron 126,113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22.24% de la meta programada para el año. 
En cuanto al cumplimiento financiero, de los RD$20,364,471.00 destinados a este producto, se ejecutaron RD$7,609,771.00, equivalente a un 37.37%.</t>
  </si>
  <si>
    <t>Se realizaron 228,678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30.65% de la meta programada para el año. 
En cuanto al cumplimiento financiero, de los RD$15,597,580.00 destinados a este producto, se ejecutaron RD$7,110,050.00, equivalente a un 45.58%.</t>
  </si>
  <si>
    <t>Se realizaron 124,945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27.75% de la meta programada para el año. 
En cuanto al cumplimiento financiero, de los RD$20,714,471.00 destinados a este producto, se ejecutaron RD$7,880,168.00, equivalente a un 38.04%.</t>
  </si>
  <si>
    <t>Se realizaron 705,878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22.81% de la meta programada para el año. 
En cuanto al cumplimiento financiero, de los RD$49,160,658.00 destinados a este producto, se ejecutaron RD$20,572,547.00, equivalente a un 41.85%.</t>
  </si>
  <si>
    <t>Se realizaron 227,751 atenciones para el trimestres, producto dela acciones de remozamiento, provisión de insumos médicos y no médicos, visitas domiciliarias, atención al adulto mayor, realizadas en los centros de primer nivel de atención lo que ha incrementado la demanda de los servicios. Esta ejecución representa el 31.85% de la meta programada para el año. 
En cuanto al cumplimiento financiero, de los RD$19,331,113.00 destinados a este producto, se ejecutaron RD$7,883,245.00, equivalente a un 40.78%.</t>
  </si>
  <si>
    <t>Este producto refleja una ejecución de un 22.24%, debido a que los usuarios ante la circulación de varios virus respiratorios han preferido requerir los servicios de salud en el nivel especializado, que es en este nivel de atención que se cuenta con especialistas en Neumología, en cuanto a la meta financiera para este producto se programaron cuatro fondos del anticipo financiero, fueron ejecutados tres.</t>
  </si>
  <si>
    <t>La sobre ejecución de este producto esto impactada por el incremento en las visitas domiciliarias, servicio orientado a dar seguimiento al estado de salud del adulto mayor, usuarios con dificultad de movilidad, recién nacidos y puérperas, En relación a la meta financiera, la cual presenta sobre ejecución se debió a que para este producto se programaron cuatro fondos del anticipo financiero, fueron ejecutados cinco.</t>
  </si>
  <si>
    <t>Este producto presenta baja ejecución, a que los usuarios ante la circulación de varios virus respiratorios han preferido requerir los servicios de salud en el nivel especializado, que es en este nivel de atención que se cuenta con especialistas en Neumología, en cuanto a la meta financiera para este producto no presenta desvíos significativos .</t>
  </si>
  <si>
    <t>Para este producto se programaron cuatro fondos del anticipo financiero, fueron ejecutados tres Este producto no presenta desvíos significativos en la meta física.</t>
  </si>
  <si>
    <t>Para este producto se programaron cuatro fondos del anticipo financiero, fueron ejecutados cinco. Este producto no presenta desvíos significativos en la meta física.</t>
  </si>
  <si>
    <t>Para este producto se programaron cuatro fondos del anticipo financiero, fueron ejecutados tres. Este producto no presenta desvíos significativos en la meta física.</t>
  </si>
  <si>
    <t>La sobre ejecución que refleja este producto en cuanto a la meta física se visualiza por el incremento en los procedimientos odontológicos realizados durante el trimestre, ya que se desarrollaron jornadas odontológicas y la actualización del registro de estos servicios en el sistema, respecto a la meta financiera para este producto se programaron cuatro fondos del anticipo financiero, fueron ejecutados tres.</t>
  </si>
  <si>
    <t>La sobre ejecución de este producto se vio impactada por el incremento en la demanda de los servicios odontológicos a través de jornadas, así como también el incremento en las visitas domiciliarias con el objetivo de dar seguimiento a los adultos mayores y usuarios encamados que se les dificultad para movilizarse a los centros de salud de la región, en relación a la ejecución de la meta financiera, este producto no presenta desvíos significativos en la meta financiera.</t>
  </si>
  <si>
    <t>Este producto presenta sobre ejecución en la meta física debido a incremento en las acciones de fortalecimiento de primer nivel, tales como: jornadas de salud bucal, seguimiento a las puérperas y recién nacidos a través de las visitas domiciliarias. En cuanto a la meta financiera para este producto se programaron cuatro fondos del anticipo financiero, fueron ejecutados tres.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</si>
</sst>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5" formatCode="&quot;$&quot;#,##0_);\(&quot;$&quot;#,##0\)"/>
    <numFmt numFmtId="44" formatCode="_(&quot;$&quot;* #,##0.00_);_(&quot;$&quot;* \(#,##0.00\);_(&quot;$&quot;* &quot;-&quot;??_);_(@_)"/>
    <numFmt numFmtId="43" formatCode="_(* #,##0.00_);_(* \(#,##0.00\);_(* &quot;-&quot;??_);_(@_)"/>
    <numFmt numFmtId="164" formatCode="dd/mm/yyyy;@"/>
    <numFmt numFmtId="165" formatCode="[$-10409]#,##0;\-#,##0"/>
    <numFmt numFmtId="166" formatCode="[$-10409]0.00%"/>
    <numFmt numFmtId="167" formatCode="_(* #,##0_);_(* \(#,##0\);_(* &quot;-&quot;??_);_(@_)"/>
    <numFmt numFmtId="168" formatCode="[$-10409]#,##0.00;\-#,##0.00"/>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sz val="9"/>
      <name val="Calibri"/>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21">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6" fillId="8" borderId="30" xfId="0" applyFont="1" applyFill="1" applyBorder="1" applyAlignment="1">
      <alignment horizontal="center" vertical="center" wrapText="1" readingOrder="1"/>
    </xf>
    <xf numFmtId="0" fontId="16" fillId="8" borderId="31" xfId="0" applyFont="1" applyFill="1" applyBorder="1" applyAlignment="1">
      <alignment horizontal="center" vertical="center" wrapText="1" readingOrder="1"/>
    </xf>
    <xf numFmtId="0" fontId="16" fillId="8" borderId="32" xfId="0" applyFont="1" applyFill="1" applyBorder="1" applyAlignment="1">
      <alignment horizontal="center" vertical="center" wrapText="1" readingOrder="1"/>
    </xf>
    <xf numFmtId="165" fontId="17" fillId="0" borderId="28" xfId="0" applyNumberFormat="1" applyFont="1" applyBorder="1" applyAlignment="1" applyProtection="1">
      <alignment horizontal="center" vertical="center" wrapText="1" readingOrder="1"/>
      <protection locked="0"/>
    </xf>
    <xf numFmtId="165" fontId="17" fillId="0" borderId="28" xfId="0" applyNumberFormat="1" applyFont="1" applyBorder="1" applyAlignment="1" applyProtection="1">
      <alignment horizontal="center" vertical="center" wrapText="1"/>
      <protection locked="0"/>
    </xf>
    <xf numFmtId="10" fontId="17" fillId="7" borderId="28" xfId="2" applyNumberFormat="1" applyFont="1" applyFill="1" applyBorder="1" applyAlignment="1" applyProtection="1">
      <alignment horizontal="center" vertical="center" wrapText="1" readingOrder="1"/>
      <protection locked="0"/>
    </xf>
    <xf numFmtId="166" fontId="17" fillId="7" borderId="25" xfId="0" applyNumberFormat="1" applyFont="1" applyFill="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2"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165" fontId="24" fillId="0" borderId="28" xfId="0" applyNumberFormat="1" applyFont="1" applyBorder="1" applyAlignment="1" applyProtection="1">
      <alignment horizontal="center" vertical="center" wrapText="1" readingOrder="1"/>
      <protection locked="0"/>
    </xf>
    <xf numFmtId="165" fontId="24" fillId="0" borderId="28" xfId="0" applyNumberFormat="1" applyFont="1" applyBorder="1" applyAlignment="1" applyProtection="1">
      <alignment horizontal="center" vertical="center" wrapText="1"/>
      <protection locked="0"/>
    </xf>
    <xf numFmtId="10" fontId="24" fillId="7" borderId="28" xfId="2" applyNumberFormat="1" applyFont="1" applyFill="1" applyBorder="1" applyAlignment="1" applyProtection="1">
      <alignment horizontal="center" vertical="center" wrapText="1" readingOrder="1"/>
      <protection locked="0"/>
    </xf>
    <xf numFmtId="166" fontId="24" fillId="7" borderId="25" xfId="0" applyNumberFormat="1" applyFont="1" applyFill="1" applyBorder="1" applyAlignment="1" applyProtection="1">
      <alignment horizontal="center" vertical="center" wrapText="1" readingOrder="1"/>
      <protection locked="0"/>
    </xf>
    <xf numFmtId="0" fontId="17" fillId="0" borderId="24" xfId="0" applyFont="1" applyBorder="1" applyAlignment="1" applyProtection="1">
      <alignment vertical="center" wrapText="1"/>
      <protection locked="0"/>
    </xf>
    <xf numFmtId="0" fontId="17" fillId="0" borderId="33" xfId="0" applyFont="1" applyBorder="1" applyAlignment="1" applyProtection="1">
      <alignment vertical="center" wrapText="1"/>
      <protection locked="0"/>
    </xf>
    <xf numFmtId="0" fontId="17" fillId="0" borderId="28" xfId="0" applyFont="1" applyBorder="1" applyAlignment="1" applyProtection="1">
      <alignment vertical="center" wrapText="1"/>
      <protection locked="0"/>
    </xf>
    <xf numFmtId="0" fontId="24" fillId="0" borderId="28" xfId="0" applyFont="1" applyBorder="1" applyAlignment="1" applyProtection="1">
      <alignment vertical="center" wrapText="1"/>
      <protection locked="0"/>
    </xf>
    <xf numFmtId="0" fontId="17" fillId="0" borderId="34" xfId="0" applyFont="1" applyBorder="1" applyAlignment="1" applyProtection="1">
      <alignment vertical="center" wrapText="1"/>
      <protection locked="0"/>
    </xf>
    <xf numFmtId="0" fontId="17" fillId="0" borderId="28"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17" fillId="0" borderId="34" xfId="0" applyFont="1" applyBorder="1" applyAlignment="1" applyProtection="1">
      <alignment horizontal="left" vertical="center" wrapText="1"/>
      <protection locked="0"/>
    </xf>
    <xf numFmtId="5" fontId="17" fillId="0" borderId="28" xfId="3" applyNumberFormat="1" applyFont="1" applyBorder="1" applyAlignment="1" applyProtection="1">
      <alignment horizontal="center" vertical="center" wrapText="1" readingOrder="1"/>
      <protection locked="0"/>
    </xf>
    <xf numFmtId="5" fontId="17" fillId="0" borderId="34" xfId="3" applyNumberFormat="1" applyFont="1" applyBorder="1" applyAlignment="1" applyProtection="1">
      <alignment horizontal="center" vertical="center" wrapText="1" readingOrder="1"/>
      <protection locked="0"/>
    </xf>
    <xf numFmtId="5" fontId="24" fillId="0" borderId="28" xfId="3" applyNumberFormat="1" applyFont="1" applyFill="1" applyBorder="1" applyAlignment="1" applyProtection="1">
      <alignment horizontal="center" vertical="center" wrapText="1" readingOrder="1"/>
      <protection locked="0"/>
    </xf>
    <xf numFmtId="5" fontId="0" fillId="0" borderId="0" xfId="0" applyNumberFormat="1"/>
    <xf numFmtId="0" fontId="25" fillId="0" borderId="24" xfId="0" applyFont="1" applyBorder="1" applyAlignment="1" applyProtection="1">
      <alignment vertical="center" wrapText="1"/>
      <protection locked="0"/>
    </xf>
    <xf numFmtId="165" fontId="25" fillId="0" borderId="28" xfId="0" applyNumberFormat="1" applyFont="1" applyBorder="1" applyAlignment="1" applyProtection="1">
      <alignment horizontal="center" vertical="center" wrapText="1" readingOrder="1"/>
      <protection locked="0"/>
    </xf>
    <xf numFmtId="5" fontId="25" fillId="0" borderId="28" xfId="3" applyNumberFormat="1" applyFont="1" applyFill="1" applyBorder="1" applyAlignment="1" applyProtection="1">
      <alignment horizontal="center" vertical="center" wrapText="1" readingOrder="1"/>
      <protection locked="0"/>
    </xf>
    <xf numFmtId="165" fontId="25" fillId="0" borderId="28" xfId="0" applyNumberFormat="1" applyFont="1" applyBorder="1" applyAlignment="1" applyProtection="1">
      <alignment horizontal="center" vertical="center" wrapText="1"/>
      <protection locked="0"/>
    </xf>
    <xf numFmtId="10" fontId="25" fillId="7" borderId="28" xfId="2" applyNumberFormat="1" applyFont="1" applyFill="1" applyBorder="1" applyAlignment="1" applyProtection="1">
      <alignment horizontal="center" vertical="center" wrapText="1" readingOrder="1"/>
      <protection locked="0"/>
    </xf>
    <xf numFmtId="166" fontId="25" fillId="7" borderId="25" xfId="0" applyNumberFormat="1" applyFont="1" applyFill="1" applyBorder="1" applyAlignment="1" applyProtection="1">
      <alignment horizontal="center" vertical="center" wrapText="1" readingOrder="1"/>
      <protection locked="0"/>
    </xf>
    <xf numFmtId="0" fontId="17" fillId="9" borderId="28" xfId="0" applyFont="1" applyFill="1" applyBorder="1" applyAlignment="1" applyProtection="1">
      <alignment vertical="center" wrapText="1"/>
      <protection locked="0"/>
    </xf>
    <xf numFmtId="0" fontId="25" fillId="9" borderId="28" xfId="0" applyFont="1" applyFill="1" applyBorder="1" applyAlignment="1" applyProtection="1">
      <alignment vertical="center" wrapText="1"/>
      <protection locked="0"/>
    </xf>
    <xf numFmtId="5" fontId="25" fillId="0" borderId="31" xfId="3" applyNumberFormat="1" applyFont="1" applyFill="1" applyBorder="1" applyAlignment="1" applyProtection="1">
      <alignment horizontal="center" vertical="center" wrapText="1" readingOrder="1"/>
      <protection locked="0"/>
    </xf>
    <xf numFmtId="5" fontId="25" fillId="0" borderId="34" xfId="3" applyNumberFormat="1" applyFont="1" applyFill="1" applyBorder="1" applyAlignment="1" applyProtection="1">
      <alignment horizontal="center" vertical="center" wrapText="1" readingOrder="1"/>
      <protection locked="0"/>
    </xf>
    <xf numFmtId="10" fontId="17" fillId="7" borderId="28" xfId="0" applyNumberFormat="1" applyFont="1" applyFill="1" applyBorder="1" applyAlignment="1" applyProtection="1">
      <alignment horizontal="center" vertical="center" wrapText="1" readingOrder="1"/>
      <protection locked="0"/>
    </xf>
    <xf numFmtId="167" fontId="0" fillId="0" borderId="0" xfId="1" applyNumberFormat="1" applyFont="1"/>
    <xf numFmtId="0" fontId="2" fillId="0" borderId="0" xfId="0" applyFont="1"/>
    <xf numFmtId="0" fontId="25" fillId="0" borderId="30" xfId="0" applyFont="1" applyBorder="1" applyAlignment="1" applyProtection="1">
      <alignment vertical="center" wrapText="1"/>
      <protection locked="0"/>
    </xf>
    <xf numFmtId="43" fontId="0" fillId="0" borderId="0" xfId="1" applyFont="1"/>
    <xf numFmtId="168" fontId="17" fillId="0" borderId="28" xfId="0" applyNumberFormat="1" applyFont="1" applyBorder="1" applyAlignment="1" applyProtection="1">
      <alignment horizontal="center" vertical="center" wrapText="1"/>
      <protection locked="0"/>
    </xf>
    <xf numFmtId="168" fontId="24" fillId="0" borderId="28" xfId="0" applyNumberFormat="1" applyFont="1" applyBorder="1" applyAlignment="1" applyProtection="1">
      <alignment horizontal="center" vertical="center" wrapText="1"/>
      <protection locked="0"/>
    </xf>
    <xf numFmtId="0" fontId="22" fillId="0" borderId="35" xfId="0" applyFont="1" applyBorder="1" applyAlignment="1" applyProtection="1">
      <alignment horizontal="left" vertical="center" wrapText="1"/>
      <protection locked="0"/>
    </xf>
    <xf numFmtId="0" fontId="22" fillId="0" borderId="36"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wrapText="1"/>
      <protection locked="0"/>
    </xf>
    <xf numFmtId="0" fontId="19" fillId="0" borderId="0" xfId="0" applyFont="1" applyAlignment="1">
      <alignment horizontal="left" vertical="center" wrapText="1"/>
    </xf>
    <xf numFmtId="0" fontId="22" fillId="0" borderId="0" xfId="0" applyFont="1" applyAlignment="1" applyProtection="1">
      <alignment horizontal="left" vertical="center" wrapText="1"/>
      <protection locked="0"/>
    </xf>
    <xf numFmtId="0" fontId="22" fillId="0" borderId="18"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0" fillId="6" borderId="22"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1" fillId="0" borderId="19" xfId="0" quotePrefix="1" applyNumberFormat="1" applyFont="1" applyBorder="1" applyAlignment="1" applyProtection="1">
      <alignment horizontal="left" vertical="center" wrapText="1"/>
      <protection locked="0"/>
    </xf>
    <xf numFmtId="49" fontId="21" fillId="0" borderId="20" xfId="0" quotePrefix="1" applyNumberFormat="1" applyFont="1" applyBorder="1" applyAlignment="1" applyProtection="1">
      <alignment horizontal="left" vertical="center" wrapText="1"/>
      <protection locked="0"/>
    </xf>
    <xf numFmtId="49" fontId="21" fillId="0" borderId="21" xfId="0" quotePrefix="1" applyNumberFormat="1"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readingOrder="1"/>
    </xf>
    <xf numFmtId="0" fontId="14" fillId="6" borderId="24" xfId="0" applyFont="1" applyFill="1" applyBorder="1" applyAlignment="1">
      <alignment horizontal="center" vertical="center" wrapText="1" readingOrder="1"/>
    </xf>
    <xf numFmtId="0" fontId="14" fillId="6" borderId="25" xfId="0" applyFont="1" applyFill="1" applyBorder="1" applyAlignment="1">
      <alignment horizontal="center" vertical="center" wrapText="1" readingOrder="1"/>
    </xf>
    <xf numFmtId="0" fontId="14" fillId="6" borderId="26" xfId="0" applyFont="1" applyFill="1" applyBorder="1" applyAlignment="1">
      <alignment horizontal="center" vertical="center" wrapText="1" readingOrder="1"/>
    </xf>
    <xf numFmtId="0" fontId="14" fillId="6" borderId="38" xfId="0" applyFont="1" applyFill="1" applyBorder="1" applyAlignment="1">
      <alignment horizontal="center" vertical="center" wrapText="1" readingOrder="1"/>
    </xf>
    <xf numFmtId="0" fontId="15"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39" fontId="11" fillId="0" borderId="25" xfId="1" applyNumberFormat="1" applyFont="1" applyFill="1" applyBorder="1" applyAlignment="1" applyProtection="1">
      <alignment horizontal="center" vertical="center" wrapText="1" readingOrder="1"/>
      <protection locked="0"/>
    </xf>
    <xf numFmtId="39" fontId="11" fillId="0" borderId="38" xfId="1" applyNumberFormat="1" applyFont="1" applyFill="1" applyBorder="1" applyAlignment="1" applyProtection="1">
      <alignment horizontal="center" vertical="center" wrapText="1" readingOrder="1"/>
      <protection locked="0"/>
    </xf>
    <xf numFmtId="39" fontId="11" fillId="0" borderId="24" xfId="1" applyNumberFormat="1" applyFont="1" applyFill="1" applyBorder="1" applyAlignment="1" applyProtection="1">
      <alignment horizontal="center" vertical="center" wrapText="1" readingOrder="1"/>
      <protection locked="0"/>
    </xf>
    <xf numFmtId="5" fontId="11" fillId="9" borderId="27" xfId="1" applyNumberFormat="1" applyFont="1" applyFill="1" applyBorder="1" applyAlignment="1" applyProtection="1">
      <alignment horizontal="center" vertical="center" wrapText="1" readingOrder="1"/>
      <protection locked="0"/>
    </xf>
    <xf numFmtId="5" fontId="11" fillId="9" borderId="28"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xf numFmtId="0" fontId="22" fillId="9" borderId="0" xfId="0" applyFont="1" applyFill="1" applyAlignment="1" applyProtection="1">
      <alignment horizontal="left" vertical="center" wrapText="1"/>
      <protection locked="0"/>
    </xf>
    <xf numFmtId="0" fontId="22" fillId="9" borderId="18" xfId="0" applyFont="1" applyFill="1" applyBorder="1" applyAlignment="1" applyProtection="1">
      <alignment horizontal="left" vertical="center" wrapText="1"/>
      <protection locked="0"/>
    </xf>
    <xf numFmtId="5" fontId="11" fillId="0" borderId="27" xfId="1" applyNumberFormat="1" applyFont="1" applyFill="1" applyBorder="1" applyAlignment="1" applyProtection="1">
      <alignment horizontal="center" vertical="center" wrapText="1" readingOrder="1"/>
      <protection locked="0"/>
    </xf>
    <xf numFmtId="5" fontId="11" fillId="0" borderId="28" xfId="1" applyNumberFormat="1" applyFont="1" applyFill="1" applyBorder="1" applyAlignment="1" applyProtection="1">
      <alignment horizontal="center" vertical="center" wrapText="1" readingOrder="1"/>
      <protection locked="0"/>
    </xf>
    <xf numFmtId="5" fontId="11" fillId="0" borderId="27" xfId="3" applyNumberFormat="1" applyFont="1" applyFill="1" applyBorder="1" applyAlignment="1" applyProtection="1">
      <alignment horizontal="center" vertical="center" wrapText="1" readingOrder="1"/>
      <protection locked="0"/>
    </xf>
    <xf numFmtId="5" fontId="11" fillId="0" borderId="28" xfId="3" applyNumberFormat="1" applyFont="1" applyFill="1" applyBorder="1" applyAlignment="1" applyProtection="1">
      <alignment horizontal="center" vertical="center" wrapText="1" readingOrder="1"/>
      <protection locked="0"/>
    </xf>
    <xf numFmtId="0" fontId="22" fillId="0" borderId="0" xfId="0" quotePrefix="1" applyFont="1" applyAlignment="1" applyProtection="1">
      <alignment horizontal="left" vertical="center" wrapText="1"/>
      <protection locked="0"/>
    </xf>
    <xf numFmtId="0" fontId="22" fillId="0" borderId="0" xfId="0" applyFont="1" applyFill="1" applyAlignment="1" applyProtection="1">
      <alignment horizontal="left" vertical="center" wrapText="1"/>
      <protection locked="0"/>
    </xf>
    <xf numFmtId="0" fontId="22" fillId="0" borderId="18" xfId="0" applyFont="1" applyFill="1" applyBorder="1" applyAlignment="1" applyProtection="1">
      <alignment horizontal="left" vertical="center" wrapText="1"/>
      <protection locked="0"/>
    </xf>
  </cellXfs>
  <cellStyles count="4">
    <cellStyle name="Millares" xfId="1" builtinId="3"/>
    <cellStyle name="Moneda" xfId="3" builtinId="4"/>
    <cellStyle name="Normal" xfId="0" builtinId="0"/>
    <cellStyle name="Porcentaje" xfId="2" builtinId="5"/>
  </cellStyles>
  <dxfs count="135">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8"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CEADD902-A528-4B25-8353-7DB32DFF004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B6852749-2268-46E3-B33C-8D5058215CE7}"/>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30D8B192-0C91-4996-96EA-51ACF88A929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52B04846-BF8D-44BD-A06E-9A1DBBE0920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4EF3D750-D705-4828-9B33-C70CD55C34EA}"/>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DEEE0DD7-8CE6-480B-B417-9AF376D04838}"/>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8FC243A2-7810-49C9-9342-B86159AA7A71}"/>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BEDDA140-7A9A-4D0D-8482-82D5C1B0388B}"/>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38" totalsRowShown="0" headerRowDxfId="134" dataDxfId="132" headerRowBorderDxfId="133" tableBorderDxfId="131" totalsRowBorderDxfId="130">
  <tableColumns count="10">
    <tableColumn id="1" xr3:uid="{DC1B7B10-25DF-444B-B97E-464EC471DB5B}" name="Producto" dataDxfId="129"/>
    <tableColumn id="2" xr3:uid="{C61E64BC-B5A5-45F4-8F84-130CBA355D9D}" name="Indicador" dataDxfId="128"/>
    <tableColumn id="3" xr3:uid="{3AC7971E-A8AB-4C13-830D-AC13829EAC0E}" name="Física_x000a_(A)" dataDxfId="127"/>
    <tableColumn id="4" xr3:uid="{8DB7EDBB-DB79-4CBD-AD68-D153CE19B0A8}" name="Financiera_x000a_(B)" dataDxfId="126" dataCellStyle="Moneda"/>
    <tableColumn id="9" xr3:uid="{AC3E8DE2-D537-4CBB-AD59-753602F58C3E}" name="Física_x000a_(C)" dataDxfId="125"/>
    <tableColumn id="10" xr3:uid="{25C7EA1D-EAE0-4DC9-9FB1-C0E265B640E6}" name="Financiera_x000a_(D)" dataDxfId="124"/>
    <tableColumn id="5" xr3:uid="{C2FDA61C-9281-4FCB-A3FE-246521A85EA0}" name="Física _x000a_(E)" dataDxfId="123"/>
    <tableColumn id="6" xr3:uid="{B07D8104-8103-4848-A228-6FBAE528EF68}" name="Financiera _x000a_ (F)" dataDxfId="122"/>
    <tableColumn id="7" xr3:uid="{F97ACE16-1124-4543-AD0A-CBAA1878A36A}" name="Física _x000a_(%)_x000a_ G=E/C" dataDxfId="121">
      <calculatedColumnFormula>IF(G29&gt;0,G29/C29,0)</calculatedColumnFormula>
    </tableColumn>
    <tableColumn id="8" xr3:uid="{CAB2F777-24BA-4EFC-82F9-153B93171D9B}" name="Financiero _x000a_(%) _x000a_H=F/D" dataDxfId="120">
      <calculatedColumnFormula>IF(H29&gt;0,H29/Tabla1[[#This Row],[Financiera
(B)]],0)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05CFFB-201E-4279-A43C-AADA95049637}" name="Tabla13" displayName="Tabla13" ref="A28:J38" totalsRowShown="0" headerRowDxfId="119" dataDxfId="117" headerRowBorderDxfId="118" tableBorderDxfId="116" totalsRowBorderDxfId="115">
  <tableColumns count="10">
    <tableColumn id="1" xr3:uid="{2E01FAAB-F513-4AFE-B3E1-0CD034E984F3}" name="Producto" dataDxfId="114"/>
    <tableColumn id="2" xr3:uid="{FB23252D-949A-45CD-9F20-78C837E6A767}" name="Indicador" dataDxfId="113"/>
    <tableColumn id="3" xr3:uid="{44B0BC98-E90E-4FD0-BA67-876DDFAAFD38}" name="Física_x000a_(A)" dataDxfId="112"/>
    <tableColumn id="4" xr3:uid="{10570A14-AC76-497A-9EAD-FD89659E914D}" name="Financiera_x000a_(B)" dataDxfId="111" dataCellStyle="Moneda"/>
    <tableColumn id="9" xr3:uid="{031F91AD-5CD2-4439-9641-F830D4497E3F}" name="Física_x000a_(C)" dataDxfId="110"/>
    <tableColumn id="10" xr3:uid="{2CABE676-D7BC-4FF5-AEE8-4A67D1C058A0}" name="Financiera_x000a_(D)" dataDxfId="109"/>
    <tableColumn id="5" xr3:uid="{C106480E-B3B4-434E-BE07-CC3103E41E9E}" name="Física _x000a_(E)" dataDxfId="108"/>
    <tableColumn id="6" xr3:uid="{02030C48-9489-4DDD-B039-21ECAD9AB7AF}" name="Financiera _x000a_ (F)" dataDxfId="107"/>
    <tableColumn id="7" xr3:uid="{77E844C4-BCE8-4895-8AE2-4924AE647C3E}" name="Física _x000a_(%)_x000a_ G=E/C" dataDxfId="106">
      <calculatedColumnFormula>IF(G29&gt;0,G29/C29,0)</calculatedColumnFormula>
    </tableColumn>
    <tableColumn id="8" xr3:uid="{86020497-68D1-48FC-B445-73992CFBF733}" name="Financiero _x000a_(%) _x000a_H=F/D" dataDxfId="105">
      <calculatedColumnFormula>IF(H29&gt;0,H29/D29,0)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907D7BA-BABB-4B28-9F89-EAD08ABD7911}" name="Tabla14" displayName="Tabla14" ref="A28:J29" totalsRowShown="0" headerRowDxfId="104" dataDxfId="102" headerRowBorderDxfId="103" tableBorderDxfId="101" totalsRowBorderDxfId="100">
  <tableColumns count="10">
    <tableColumn id="1" xr3:uid="{98F2EB0B-F3F1-430E-B856-71C2C36AB5E5}" name="Producto" dataDxfId="99"/>
    <tableColumn id="2" xr3:uid="{935A2EEB-8C9A-4F77-BA2F-2E4C63DF7341}" name="Indicador" dataDxfId="98"/>
    <tableColumn id="3" xr3:uid="{2205D20B-5658-44FE-BCE5-512B73B3FA5A}" name="Física_x000a_(A)" dataDxfId="97"/>
    <tableColumn id="4" xr3:uid="{14CCDD67-DB4F-41B2-8D55-5528CD1BC3FB}" name="Financiera_x000a_(B)" dataDxfId="96"/>
    <tableColumn id="9" xr3:uid="{B42073C5-2069-40CD-840F-FD0E31694472}" name="Física_x000a_(C)" dataDxfId="95"/>
    <tableColumn id="10" xr3:uid="{43075848-41BC-4088-8485-D1EF227E8E14}" name="Financiera_x000a_(D)" dataDxfId="94"/>
    <tableColumn id="5" xr3:uid="{49AEEAC7-BBF5-4902-A4D2-7591E0814B6F}" name="Física _x000a_(E)" dataDxfId="93"/>
    <tableColumn id="6" xr3:uid="{A441EC97-812A-4680-BDC8-E2C5AD5F85ED}" name="Financiera _x000a_ (F)" dataDxfId="92"/>
    <tableColumn id="7" xr3:uid="{F8B1EE49-AF9D-4BFE-8842-16D5F2967BF3}" name="Física _x000a_(%)_x000a_ G=E/C" dataDxfId="91">
      <calculatedColumnFormula>IF(G29&gt;0,G29/C29,0)</calculatedColumnFormula>
    </tableColumn>
    <tableColumn id="8" xr3:uid="{7EA52756-C22F-4ADF-824A-8CC18322F40E}" name="Financiero _x000a_(%) _x000a_H=F/D" dataDxfId="90">
      <calculatedColumnFormula>IF(H29&gt;0,H29/D29,0)</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7D3D6E5-C792-495D-BCCD-1FD03314454E}" name="Tabla146" displayName="Tabla146" ref="A28:J30" totalsRowShown="0" headerRowDxfId="89" dataDxfId="87" headerRowBorderDxfId="88" tableBorderDxfId="86" totalsRowBorderDxfId="85">
  <tableColumns count="10">
    <tableColumn id="1" xr3:uid="{79BFCF20-2A05-4D9B-9052-A2FFF3E5D3E0}" name="Producto" dataDxfId="84"/>
    <tableColumn id="2" xr3:uid="{1D6FD9CB-E985-4CB4-9A53-9289EF819949}" name="Indicador" dataDxfId="83"/>
    <tableColumn id="3" xr3:uid="{168349AC-6CA0-40FC-BE17-B06410294CD5}" name="Física_x000a_(A)" dataDxfId="82"/>
    <tableColumn id="4" xr3:uid="{5EE8247C-5A81-4B67-9806-8533CD14FEF3}" name="Financiera_x000a_(B)" dataDxfId="81"/>
    <tableColumn id="9" xr3:uid="{BF2F51D2-5F20-4E62-A81F-68CA99AEE87C}" name="Física_x000a_(C)" dataDxfId="80"/>
    <tableColumn id="10" xr3:uid="{B29FA498-D6CC-4745-A0BE-31ECF30F976B}" name="Financiera_x000a_(D)" dataDxfId="79"/>
    <tableColumn id="5" xr3:uid="{ABF1F436-0335-43FA-B62B-AEB803CD00FE}" name="Física _x000a_(E)" dataDxfId="78"/>
    <tableColumn id="6" xr3:uid="{598E363E-FF9E-4C83-A04F-237290991092}" name="Financiera _x000a_ (F)" dataDxfId="77"/>
    <tableColumn id="7" xr3:uid="{5E3398FC-0892-4551-9A07-3146E74F7303}" name="Física _x000a_(%)_x000a_ G=E/C" dataDxfId="76">
      <calculatedColumnFormula>IF(G29&gt;0,G29/C29,0)</calculatedColumnFormula>
    </tableColumn>
    <tableColumn id="8" xr3:uid="{DBA0C3A0-9C5B-42BD-BD78-EFD0F9824163}" name="Financiero _x000a_(%) _x000a_H=F/D" dataDxfId="75">
      <calculatedColumnFormula>IF(H29&gt;0,H29/D29,0)</calculatedColumnFormula>
    </tableColumn>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70C0770-90A5-4E20-9F26-0F7DAE6BB65E}" name="Tabla17" displayName="Tabla17" ref="A28:J30" totalsRowShown="0" headerRowDxfId="74" dataDxfId="72" headerRowBorderDxfId="73" tableBorderDxfId="71" totalsRowBorderDxfId="70">
  <tableColumns count="10">
    <tableColumn id="1" xr3:uid="{8B9B6D66-FBBC-4129-AB44-D3DE916F9231}" name="Producto" dataDxfId="69"/>
    <tableColumn id="2" xr3:uid="{1E6C7395-F8D8-4874-84AE-B17CCB7E002C}" name="Indicador" dataDxfId="68"/>
    <tableColumn id="3" xr3:uid="{C37DDFB2-7667-4E04-8C09-0E397AC91267}" name="Física_x000a_(A)" dataDxfId="67"/>
    <tableColumn id="4" xr3:uid="{49B036E5-6D9E-4167-96C5-CBCC8A8D83BD}" name="Financiera_x000a_(B)" dataDxfId="66"/>
    <tableColumn id="9" xr3:uid="{53D86A8D-02F4-4093-9D94-2434BB5C2D37}" name="Física_x000a_(C)" dataDxfId="65"/>
    <tableColumn id="10" xr3:uid="{13E1AAE5-1484-467D-85D7-E276CBE1D1A3}" name="Financiera_x000a_(D)" dataDxfId="64"/>
    <tableColumn id="5" xr3:uid="{C13BE0E7-923E-4C3E-AD53-4108F01E1FA7}" name="Física _x000a_(E)" dataDxfId="63"/>
    <tableColumn id="6" xr3:uid="{B073C7FC-FD74-466C-91E3-DBDF5C0B36D3}" name="Financiera _x000a_ (F)" dataDxfId="62"/>
    <tableColumn id="7" xr3:uid="{E9F16A0A-C91B-4642-BB0C-C7978E37105E}" name="Física _x000a_(%)_x000a_ G=E/C" dataDxfId="61">
      <calculatedColumnFormula>IF(G29&gt;0,G29/C29,0)</calculatedColumnFormula>
    </tableColumn>
    <tableColumn id="8" xr3:uid="{5E893AAD-5026-4236-896A-03DD39BC72DC}" name="Financiero _x000a_(%) _x000a_H=F/D" dataDxfId="60">
      <calculatedColumnFormula>IF(H29&gt;0,H29/D29,0)</calculatedColumnFormula>
    </tableColumn>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C38069-01E0-4130-AD92-70E443C2E237}" name="Tabla18" displayName="Tabla18" ref="A28:J30" totalsRowShown="0" headerRowDxfId="59" dataDxfId="57" headerRowBorderDxfId="58" tableBorderDxfId="56" totalsRowBorderDxfId="55">
  <tableColumns count="10">
    <tableColumn id="1" xr3:uid="{8BAC386B-50E8-474E-A178-118F64019265}" name="Producto" dataDxfId="54"/>
    <tableColumn id="2" xr3:uid="{7BADA5EC-28AE-467E-A816-A8B0FDD7B362}" name="Indicador" dataDxfId="53"/>
    <tableColumn id="3" xr3:uid="{C033B08B-2169-46E4-A576-982136B25542}" name="Física_x000a_(A)" dataDxfId="52"/>
    <tableColumn id="4" xr3:uid="{2C1100E5-BC9F-46B2-9789-437695BA93FA}" name="Financiera_x000a_(B)" dataDxfId="51"/>
    <tableColumn id="9" xr3:uid="{93476468-47ED-469A-8C3C-EE816A4CC78F}" name="Física_x000a_(C)" dataDxfId="50"/>
    <tableColumn id="10" xr3:uid="{33DF9367-BB59-4755-9725-A1DD8AD12369}" name="Financiera_x000a_(D)" dataDxfId="49"/>
    <tableColumn id="5" xr3:uid="{95734A3B-337D-4089-8B1D-02B1E21BE71F}" name="Física _x000a_(E)" dataDxfId="48"/>
    <tableColumn id="6" xr3:uid="{22F6B565-529B-478B-8D32-A6D348A5084D}" name="Financiera _x000a_ (F)" dataDxfId="47" dataCellStyle="Moneda"/>
    <tableColumn id="7" xr3:uid="{1A1E79B4-835E-4C11-AC08-30C22A1ACD36}" name="Física _x000a_(%)_x000a_ G=E/C" dataDxfId="46">
      <calculatedColumnFormula>IF(G29&gt;0,G29/C29,0)</calculatedColumnFormula>
    </tableColumn>
    <tableColumn id="8" xr3:uid="{90CB3930-ECBB-4BDC-89AC-CB9632E4DA56}" name="Financiero _x000a_(%) _x000a_H=F/D" dataDxfId="45">
      <calculatedColumnFormula>IF(H29&gt;0,H29/D29,0)</calculatedColumnFormula>
    </tableColumn>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14B097-DBE8-4F12-B59A-5C90123410FF}" name="Tabla189" displayName="Tabla189" ref="A28:J30" totalsRowShown="0" headerRowDxfId="44" dataDxfId="42" headerRowBorderDxfId="43" tableBorderDxfId="41" totalsRowBorderDxfId="40">
  <tableColumns count="10">
    <tableColumn id="1" xr3:uid="{79890FF5-1C21-4F54-A1E2-4D5515B0C2A9}" name="Producto" dataDxfId="39"/>
    <tableColumn id="2" xr3:uid="{D3CCA6CA-F47A-4F12-BE7E-533A04514B82}" name="Indicador" dataDxfId="38"/>
    <tableColumn id="3" xr3:uid="{0A40C64A-AD08-4C8B-817E-41AA20E1177B}" name="Física_x000a_(A)" dataDxfId="37"/>
    <tableColumn id="4" xr3:uid="{35093FB3-5265-4D86-9921-BC03B77C9685}" name="Financiera_x000a_(B)" dataDxfId="36"/>
    <tableColumn id="9" xr3:uid="{ABB1DFE8-8550-4B11-BDEB-FCEE7395B8E9}" name="Física_x000a_(C)" dataDxfId="35"/>
    <tableColumn id="10" xr3:uid="{997DF15E-7959-4DD8-B276-012B33137D27}" name="Financiera_x000a_(D)" dataDxfId="34"/>
    <tableColumn id="5" xr3:uid="{DC0868FF-7324-402D-A0E9-A3DE4CBC3058}" name="Física _x000a_(E)" dataDxfId="33"/>
    <tableColumn id="6" xr3:uid="{393B4A1D-085C-4370-99B4-57FCA4895884}" name="Financiera _x000a_ (F)" dataDxfId="32" dataCellStyle="Moneda"/>
    <tableColumn id="7" xr3:uid="{B56CC7DE-6FF1-459B-B695-7FD4847420EF}" name="Física _x000a_(%)_x000a_ G=E/C" dataDxfId="31">
      <calculatedColumnFormula>IF(G29&gt;0,G29/C29,0)</calculatedColumnFormula>
    </tableColumn>
    <tableColumn id="8" xr3:uid="{CC5D8234-9B7A-480B-8764-07539E60917F}" name="Financiero _x000a_(%) _x000a_H=F/D" dataDxfId="30">
      <calculatedColumnFormula>IF(H29&gt;0,H29/D29,0)</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E97EF5A-9D88-4A81-99FC-5787A6A603D2}" name="Tabla1895" displayName="Tabla1895" ref="A28:J31" totalsRowShown="0" headerRowDxfId="29" dataDxfId="27" headerRowBorderDxfId="28" tableBorderDxfId="26" totalsRowBorderDxfId="25">
  <tableColumns count="10">
    <tableColumn id="1" xr3:uid="{BB5E44CC-FB34-4A91-B3E7-FAF15C810EE3}" name="Producto" dataDxfId="24"/>
    <tableColumn id="2" xr3:uid="{32F4474B-15F9-49AB-8E99-AC7DC746AF01}" name="Indicador" dataDxfId="23"/>
    <tableColumn id="3" xr3:uid="{B6145DE3-4AA5-442D-95D7-BE4FA9F9FA5C}" name="Física_x000a_(A)" dataDxfId="22"/>
    <tableColumn id="4" xr3:uid="{FEADFB6A-E3F1-49DA-8706-E4053148A2D1}" name="Financiera_x000a_(B)" dataDxfId="21"/>
    <tableColumn id="9" xr3:uid="{CCC66A1F-E1CE-4BAB-88F5-E90275DC4029}" name="Física_x000a_(C)" dataDxfId="20"/>
    <tableColumn id="10" xr3:uid="{D46D3C57-7BC0-477E-A31B-D1847717C889}" name="Financiera_x000a_(D)" dataDxfId="19"/>
    <tableColumn id="5" xr3:uid="{80167F09-751C-4FD1-8BB7-97E089B10363}" name="Física _x000a_(E)" dataDxfId="18"/>
    <tableColumn id="6" xr3:uid="{C7329D91-4823-4A6A-9E30-7302BF92088E}" name="Financiera _x000a_ (F)" dataDxfId="17" dataCellStyle="Moneda"/>
    <tableColumn id="7" xr3:uid="{B8033C4C-30E5-4592-AA0E-CA9D717DBD7E}" name="Física _x000a_(%)_x000a_ G=E/C" dataDxfId="16">
      <calculatedColumnFormula>IF(G29&gt;0,G29/C29,0)</calculatedColumnFormula>
    </tableColumn>
    <tableColumn id="8" xr3:uid="{A29FA67A-9F72-4E0E-AC54-A641337FF08F}" name="Financiero _x000a_(%) _x000a_H=F/D" dataDxfId="15">
      <calculatedColumnFormula>IF(H29&gt;0,H29/D29,0)</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64DBA5A-C9BB-4ACF-A8F0-3E408B7D459F}" name="Tabla189510" displayName="Tabla189510" ref="A28:J29" totalsRowShown="0" headerRowDxfId="14" dataDxfId="12" headerRowBorderDxfId="13" tableBorderDxfId="11" totalsRowBorderDxfId="10">
  <tableColumns count="10">
    <tableColumn id="1" xr3:uid="{67D90CB9-F2F0-4E5E-B3CC-39A347FAEAB5}" name="Producto" dataDxfId="9"/>
    <tableColumn id="2" xr3:uid="{7FD90A89-AC9F-4E5A-8107-74EAEE407A3C}" name="Indicador" dataDxfId="8"/>
    <tableColumn id="3" xr3:uid="{3A71F8EB-7180-4B83-81C4-2173E44021A3}" name="Física_x000a_(A)" dataDxfId="7"/>
    <tableColumn id="4" xr3:uid="{52B2635A-F378-4DD2-85EC-3A45F782CE66}" name="Financiera_x000a_(B)" dataDxfId="6"/>
    <tableColumn id="9" xr3:uid="{10C100EB-4739-434E-A571-2E5C66087A2B}" name="Física_x000a_(C)" dataDxfId="5"/>
    <tableColumn id="10" xr3:uid="{B7164C45-B44F-491F-BD28-5EFC36AD29F0}" name="Financiera_x000a_(D)" dataDxfId="4"/>
    <tableColumn id="5" xr3:uid="{EB4AD68A-FBD2-4C11-A2F0-A76E656BA827}" name="Física _x000a_(E)" dataDxfId="3"/>
    <tableColumn id="6" xr3:uid="{B7DB0DAC-B3AD-4F97-B78C-B3054E73EA8F}" name="Financiera _x000a_ (F)" dataDxfId="2" dataCellStyle="Moneda"/>
    <tableColumn id="7" xr3:uid="{69D39967-DBAC-4723-AE65-811714B045FD}" name="Física _x000a_(%)_x000a_ G=E/C" dataDxfId="1">
      <calculatedColumnFormula>IF(G29&gt;0,G29/C29,0)</calculatedColumnFormula>
    </tableColumn>
    <tableColumn id="8" xr3:uid="{E48DAAF2-2580-4B8B-95FF-E0E75FE7144C}"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L130"/>
  <sheetViews>
    <sheetView tabSelected="1" zoomScale="90" zoomScaleNormal="90" workbookViewId="0">
      <selection activeCell="A30" sqref="A30"/>
    </sheetView>
  </sheetViews>
  <sheetFormatPr baseColWidth="10" defaultColWidth="11.42578125" defaultRowHeight="15" x14ac:dyDescent="0.25"/>
  <cols>
    <col min="1" max="1" width="31.42578125" style="6" customWidth="1"/>
    <col min="2" max="2" width="15.7109375" style="6" customWidth="1"/>
    <col min="3" max="10" width="12.7109375" style="6" customWidth="1"/>
    <col min="11" max="11" width="11.42578125" style="6"/>
    <col min="12" max="12" width="12.8554687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8.75" customHeight="1" x14ac:dyDescent="0.25">
      <c r="A6" s="67" t="s">
        <v>143</v>
      </c>
      <c r="B6" s="68"/>
      <c r="C6" s="68"/>
      <c r="D6" s="68"/>
      <c r="E6" s="68"/>
      <c r="F6" s="68"/>
      <c r="G6" s="68"/>
      <c r="H6" s="68"/>
      <c r="I6" s="68"/>
      <c r="J6" s="69"/>
      <c r="K6" s="1"/>
    </row>
    <row r="7" spans="1:11" ht="18.75" customHeight="1" x14ac:dyDescent="0.25">
      <c r="A7" s="73" t="s">
        <v>5</v>
      </c>
      <c r="B7" s="74"/>
      <c r="C7" s="74"/>
      <c r="D7" s="74"/>
      <c r="E7" s="74"/>
      <c r="F7" s="74"/>
      <c r="G7" s="74"/>
      <c r="H7" s="74"/>
      <c r="I7" s="74"/>
      <c r="J7" s="75"/>
      <c r="K7" s="1"/>
    </row>
    <row r="8" spans="1:11" ht="17.25" customHeight="1" x14ac:dyDescent="0.25">
      <c r="A8" s="4" t="s">
        <v>6</v>
      </c>
      <c r="B8" s="93" t="s">
        <v>63</v>
      </c>
      <c r="C8" s="94"/>
      <c r="D8" s="94"/>
      <c r="E8" s="94"/>
      <c r="F8" s="94"/>
      <c r="G8" s="94"/>
      <c r="H8" s="94"/>
      <c r="I8" s="94"/>
      <c r="J8" s="95"/>
      <c r="K8" s="1"/>
    </row>
    <row r="9" spans="1:11" ht="17.25" customHeight="1" x14ac:dyDescent="0.25">
      <c r="A9" s="23" t="s">
        <v>35</v>
      </c>
      <c r="B9" s="93" t="s">
        <v>64</v>
      </c>
      <c r="C9" s="94"/>
      <c r="D9" s="94"/>
      <c r="E9" s="94"/>
      <c r="F9" s="94"/>
      <c r="G9" s="94"/>
      <c r="H9" s="94"/>
      <c r="I9" s="94"/>
      <c r="J9" s="95"/>
      <c r="K9" s="1"/>
    </row>
    <row r="10" spans="1:11" ht="17.2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0.7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6.25" customHeight="1" x14ac:dyDescent="0.25">
      <c r="A18" s="4" t="s">
        <v>14</v>
      </c>
      <c r="B18" s="65" t="s">
        <v>52</v>
      </c>
      <c r="C18" s="65"/>
      <c r="D18" s="65"/>
      <c r="E18" s="65"/>
      <c r="F18" s="65"/>
      <c r="G18" s="65"/>
      <c r="H18" s="65"/>
      <c r="I18" s="65"/>
      <c r="J18" s="66"/>
    </row>
    <row r="19" spans="1:12" ht="26.25" customHeight="1" x14ac:dyDescent="0.25">
      <c r="A19" s="9" t="s">
        <v>15</v>
      </c>
      <c r="B19" s="65" t="s">
        <v>53</v>
      </c>
      <c r="C19" s="65"/>
      <c r="D19" s="65"/>
      <c r="E19" s="65"/>
      <c r="F19" s="65"/>
      <c r="G19" s="65"/>
      <c r="H19" s="65"/>
      <c r="I19" s="65"/>
      <c r="J19" s="66"/>
    </row>
    <row r="20" spans="1:12" ht="26.25" customHeight="1" x14ac:dyDescent="0.25">
      <c r="A20" s="9" t="s">
        <v>16</v>
      </c>
      <c r="B20" s="65" t="s">
        <v>54</v>
      </c>
      <c r="C20" s="65"/>
      <c r="D20" s="65"/>
      <c r="E20" s="65"/>
      <c r="F20" s="65"/>
      <c r="G20" s="65"/>
      <c r="H20" s="65"/>
      <c r="I20" s="65"/>
      <c r="J20" s="66"/>
    </row>
    <row r="21" spans="1:12" ht="35.25" customHeight="1" x14ac:dyDescent="0.25">
      <c r="A21" s="9" t="s">
        <v>37</v>
      </c>
      <c r="B21" s="65" t="s">
        <v>133</v>
      </c>
      <c r="C21" s="65"/>
      <c r="D21" s="65"/>
      <c r="E21" s="65"/>
      <c r="F21" s="65"/>
      <c r="G21" s="65"/>
      <c r="H21" s="65"/>
      <c r="I21" s="65"/>
      <c r="J21" s="66"/>
      <c r="K21" s="1"/>
    </row>
    <row r="22" spans="1:12" ht="15.75" x14ac:dyDescent="0.25">
      <c r="A22" s="67" t="s">
        <v>17</v>
      </c>
      <c r="B22" s="68"/>
      <c r="C22" s="68"/>
      <c r="D22" s="68"/>
      <c r="E22" s="68"/>
      <c r="F22" s="68"/>
      <c r="G22" s="68"/>
      <c r="H22" s="68"/>
      <c r="I22" s="68"/>
      <c r="J22" s="69"/>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08">
        <f>SUM(D29:D38)</f>
        <v>206881172</v>
      </c>
      <c r="B25" s="109"/>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row>
    <row r="28" spans="1:12" ht="38.25" x14ac:dyDescent="0.25">
      <c r="A28" s="10" t="s">
        <v>25</v>
      </c>
      <c r="B28" s="11" t="s">
        <v>26</v>
      </c>
      <c r="C28" s="11" t="s">
        <v>38</v>
      </c>
      <c r="D28" s="11" t="s">
        <v>39</v>
      </c>
      <c r="E28" s="11" t="s">
        <v>42</v>
      </c>
      <c r="F28" s="11" t="s">
        <v>43</v>
      </c>
      <c r="G28" s="11" t="s">
        <v>44</v>
      </c>
      <c r="H28" s="11" t="s">
        <v>45</v>
      </c>
      <c r="I28" s="11" t="s">
        <v>46</v>
      </c>
      <c r="J28" s="12" t="s">
        <v>47</v>
      </c>
      <c r="L28" s="43"/>
    </row>
    <row r="29" spans="1:12" ht="36" x14ac:dyDescent="0.25">
      <c r="A29" s="57" t="s">
        <v>144</v>
      </c>
      <c r="B29" s="37" t="s">
        <v>69</v>
      </c>
      <c r="C29" s="13">
        <v>793208</v>
      </c>
      <c r="D29" s="52">
        <v>12935717</v>
      </c>
      <c r="E29" s="13">
        <v>242368</v>
      </c>
      <c r="F29" s="40">
        <v>5174287</v>
      </c>
      <c r="G29" s="14">
        <v>240853</v>
      </c>
      <c r="H29" s="40">
        <v>4390209.76</v>
      </c>
      <c r="I29" s="15">
        <f>IF(G29&gt;0,G29/C29,0)</f>
        <v>0.30364418916601948</v>
      </c>
      <c r="J29" s="16">
        <f>IF(H29&gt;0,H29/Tabla1[[#This Row],[Financiera
(B)]],0)</f>
        <v>0.33938665788684153</v>
      </c>
    </row>
    <row r="30" spans="1:12" ht="36" x14ac:dyDescent="0.25">
      <c r="A30" s="44" t="s">
        <v>145</v>
      </c>
      <c r="B30" s="38" t="s">
        <v>69</v>
      </c>
      <c r="C30" s="28">
        <v>626528</v>
      </c>
      <c r="D30" s="46">
        <v>16269399</v>
      </c>
      <c r="E30" s="13">
        <v>160188</v>
      </c>
      <c r="F30" s="40">
        <v>6507760</v>
      </c>
      <c r="G30" s="29">
        <v>157764</v>
      </c>
      <c r="H30" s="40">
        <v>6979987.6699999999</v>
      </c>
      <c r="I30" s="30">
        <f t="shared" ref="I30:I31" si="0">IF(G30&gt;0,G30/C30,0)</f>
        <v>0.25180678277746565</v>
      </c>
      <c r="J30" s="16">
        <f>IF(H30&gt;0,H30/Tabla1[[#This Row],[Financiera
(B)]],0)</f>
        <v>0.42902553868154564</v>
      </c>
    </row>
    <row r="31" spans="1:12" ht="36" x14ac:dyDescent="0.25">
      <c r="A31" s="44" t="s">
        <v>146</v>
      </c>
      <c r="B31" s="38" t="s">
        <v>69</v>
      </c>
      <c r="C31" s="28">
        <v>600853</v>
      </c>
      <c r="D31" s="46">
        <v>11940707</v>
      </c>
      <c r="E31" s="13">
        <v>161813</v>
      </c>
      <c r="F31" s="40">
        <v>4776283</v>
      </c>
      <c r="G31" s="29">
        <v>167846</v>
      </c>
      <c r="H31" s="40">
        <v>4515988.97</v>
      </c>
      <c r="I31" s="30">
        <f t="shared" si="0"/>
        <v>0.27934619615779566</v>
      </c>
      <c r="J31" s="16">
        <f>IF(H31&gt;0,H31/Tabla1[[#This Row],[Financiera
(B)]],0)</f>
        <v>0.37820113750383455</v>
      </c>
    </row>
    <row r="32" spans="1:12" ht="36" x14ac:dyDescent="0.25">
      <c r="A32" s="32" t="s">
        <v>147</v>
      </c>
      <c r="B32" s="38" t="s">
        <v>69</v>
      </c>
      <c r="C32" s="45">
        <v>1041095</v>
      </c>
      <c r="D32" s="46">
        <v>25409703</v>
      </c>
      <c r="E32" s="13">
        <v>278675</v>
      </c>
      <c r="F32" s="40">
        <v>10163881</v>
      </c>
      <c r="G32" s="47">
        <v>1546144</v>
      </c>
      <c r="H32" s="40">
        <v>8182567.3099999996</v>
      </c>
      <c r="I32" s="48">
        <f>IF(G32&gt;0,G32/C32,0)</f>
        <v>1.4851132701626653</v>
      </c>
      <c r="J32" s="16">
        <f>IF(H32&gt;0,H32/Tabla1[[#This Row],[Financiera
(B)]],0)</f>
        <v>0.32202530308992589</v>
      </c>
    </row>
    <row r="33" spans="1:11" ht="36" x14ac:dyDescent="0.25">
      <c r="A33" s="32" t="s">
        <v>148</v>
      </c>
      <c r="B33" s="38" t="s">
        <v>69</v>
      </c>
      <c r="C33" s="28">
        <v>715090</v>
      </c>
      <c r="D33" s="46">
        <v>19331113</v>
      </c>
      <c r="E33" s="13">
        <v>204289</v>
      </c>
      <c r="F33" s="40">
        <v>7732445</v>
      </c>
      <c r="G33" s="29">
        <v>227751</v>
      </c>
      <c r="H33" s="40">
        <v>7883245.0300000003</v>
      </c>
      <c r="I33" s="30">
        <f t="shared" ref="I33:I34" si="1">IF(G33&gt;0,G33/C33,0)</f>
        <v>0.31849277713294832</v>
      </c>
      <c r="J33" s="16">
        <f>IF(H33&gt;0,H33/Tabla1[[#This Row],[Financiera
(B)]],0)</f>
        <v>0.40780088709843043</v>
      </c>
    </row>
    <row r="34" spans="1:11" ht="36" x14ac:dyDescent="0.25">
      <c r="A34" s="32" t="s">
        <v>149</v>
      </c>
      <c r="B34" s="38" t="s">
        <v>69</v>
      </c>
      <c r="C34" s="28">
        <v>583275</v>
      </c>
      <c r="D34" s="46">
        <v>15157353</v>
      </c>
      <c r="E34" s="13">
        <v>154725</v>
      </c>
      <c r="F34" s="40">
        <v>6062941</v>
      </c>
      <c r="G34" s="29">
        <v>166860</v>
      </c>
      <c r="H34" s="40">
        <v>4525085.26</v>
      </c>
      <c r="I34" s="30">
        <f t="shared" si="1"/>
        <v>0.28607432171788605</v>
      </c>
      <c r="J34" s="16">
        <f>IF(H34&gt;0,H34/Tabla1[[#This Row],[Financiera
(B)]],0)</f>
        <v>0.29854060006387656</v>
      </c>
    </row>
    <row r="35" spans="1:11" ht="36" x14ac:dyDescent="0.25">
      <c r="A35" s="32" t="s">
        <v>109</v>
      </c>
      <c r="B35" s="38" t="s">
        <v>69</v>
      </c>
      <c r="C35" s="28">
        <v>566932</v>
      </c>
      <c r="D35" s="46">
        <v>20364471</v>
      </c>
      <c r="E35" s="13">
        <v>134172</v>
      </c>
      <c r="F35" s="40">
        <v>8145788</v>
      </c>
      <c r="G35" s="29">
        <v>126113</v>
      </c>
      <c r="H35" s="40">
        <v>7609771.2999999998</v>
      </c>
      <c r="I35" s="30">
        <f t="shared" ref="I35:I36" si="2">IF(G35&gt;0,G35/C35,0)</f>
        <v>0.22244819484523717</v>
      </c>
      <c r="J35" s="16">
        <f>IF(H35&gt;0,H35/Tabla1[[#This Row],[Financiera
(B)]],0)</f>
        <v>0.37367881051268159</v>
      </c>
    </row>
    <row r="36" spans="1:11" ht="36" x14ac:dyDescent="0.25">
      <c r="A36" s="32" t="s">
        <v>150</v>
      </c>
      <c r="B36" s="38" t="s">
        <v>69</v>
      </c>
      <c r="C36" s="28">
        <v>746035</v>
      </c>
      <c r="D36" s="46">
        <v>15597580</v>
      </c>
      <c r="E36" s="13">
        <v>212835</v>
      </c>
      <c r="F36" s="40">
        <v>6239032</v>
      </c>
      <c r="G36" s="29">
        <v>228678</v>
      </c>
      <c r="H36" s="40">
        <v>7110049.79</v>
      </c>
      <c r="I36" s="30">
        <f t="shared" si="2"/>
        <v>0.30652449281870153</v>
      </c>
      <c r="J36" s="16">
        <f>IF(H36&gt;0,H36/Tabla1[[#This Row],[Financiera
(B)]],0)</f>
        <v>0.45584313656349257</v>
      </c>
    </row>
    <row r="37" spans="1:11" ht="36" x14ac:dyDescent="0.25">
      <c r="A37" s="32" t="s">
        <v>110</v>
      </c>
      <c r="B37" s="38" t="s">
        <v>69</v>
      </c>
      <c r="C37" s="28">
        <v>450186</v>
      </c>
      <c r="D37" s="46">
        <v>20714471</v>
      </c>
      <c r="E37" s="13">
        <v>121126</v>
      </c>
      <c r="F37" s="40">
        <v>8285788</v>
      </c>
      <c r="G37" s="29">
        <v>124945</v>
      </c>
      <c r="H37" s="40">
        <v>7880167.9000000004</v>
      </c>
      <c r="I37" s="30">
        <f>IF(G37&gt;0,G37/C37,0)</f>
        <v>0.27754083867556967</v>
      </c>
      <c r="J37" s="16">
        <f>IF(H37&gt;0,H37/Tabla1[[#This Row],[Financiera
(B)]],0)</f>
        <v>0.38041849584283377</v>
      </c>
    </row>
    <row r="38" spans="1:11" ht="36" x14ac:dyDescent="0.25">
      <c r="A38" s="33" t="s">
        <v>111</v>
      </c>
      <c r="B38" s="39" t="s">
        <v>69</v>
      </c>
      <c r="C38" s="17">
        <v>3095226</v>
      </c>
      <c r="D38" s="53">
        <v>49160658</v>
      </c>
      <c r="E38" s="17">
        <v>782354</v>
      </c>
      <c r="F38" s="40">
        <v>19664263</v>
      </c>
      <c r="G38" s="18">
        <v>705878</v>
      </c>
      <c r="H38" s="40">
        <v>20572546.739999998</v>
      </c>
      <c r="I38" s="15">
        <f>IF(G38&gt;0,G38/C38,0)</f>
        <v>0.22805378347170771</v>
      </c>
      <c r="J38" s="16">
        <f>IF(H38&gt;0,H38/Tabla1[[#This Row],[Financiera
(B)]],0)</f>
        <v>0.41847582145869566</v>
      </c>
    </row>
    <row r="39" spans="1:11" ht="15.75" x14ac:dyDescent="0.25">
      <c r="A39" s="67" t="s">
        <v>27</v>
      </c>
      <c r="B39" s="68"/>
      <c r="C39" s="68"/>
      <c r="D39" s="68"/>
      <c r="E39" s="68"/>
      <c r="F39" s="68"/>
      <c r="G39" s="68"/>
      <c r="H39" s="68"/>
      <c r="I39" s="68"/>
      <c r="J39" s="69"/>
    </row>
    <row r="40" spans="1:11" ht="15.75" x14ac:dyDescent="0.25">
      <c r="A40" s="73" t="s">
        <v>28</v>
      </c>
      <c r="B40" s="74"/>
      <c r="C40" s="74"/>
      <c r="D40" s="74"/>
      <c r="E40" s="74"/>
      <c r="F40" s="74"/>
      <c r="G40" s="74"/>
      <c r="H40" s="74"/>
      <c r="I40" s="74"/>
      <c r="J40" s="75"/>
      <c r="K40" s="1"/>
    </row>
    <row r="41" spans="1:11" ht="30" customHeight="1" x14ac:dyDescent="0.25">
      <c r="A41" s="19" t="s">
        <v>29</v>
      </c>
      <c r="B41" s="65" t="s">
        <v>144</v>
      </c>
      <c r="C41" s="65"/>
      <c r="D41" s="65"/>
      <c r="E41" s="65"/>
      <c r="F41" s="65"/>
      <c r="G41" s="65"/>
      <c r="H41" s="65"/>
      <c r="I41" s="65"/>
      <c r="J41" s="66"/>
    </row>
    <row r="42" spans="1:11" ht="85.5" customHeight="1" x14ac:dyDescent="0.25">
      <c r="A42" s="19" t="s">
        <v>30</v>
      </c>
      <c r="B42" s="65" t="s">
        <v>71</v>
      </c>
      <c r="C42" s="65"/>
      <c r="D42" s="65"/>
      <c r="E42" s="65"/>
      <c r="F42" s="65"/>
      <c r="G42" s="65"/>
      <c r="H42" s="65"/>
      <c r="I42" s="65"/>
      <c r="J42" s="66"/>
    </row>
    <row r="43" spans="1:11" ht="100.5" customHeight="1" x14ac:dyDescent="0.25">
      <c r="A43" s="19" t="s">
        <v>31</v>
      </c>
      <c r="B43" s="65" t="s">
        <v>213</v>
      </c>
      <c r="C43" s="65"/>
      <c r="D43" s="65"/>
      <c r="E43" s="65"/>
      <c r="F43" s="65"/>
      <c r="G43" s="65"/>
      <c r="H43" s="65"/>
      <c r="I43" s="65"/>
      <c r="J43" s="66"/>
    </row>
    <row r="44" spans="1:11" ht="64.5" customHeight="1" x14ac:dyDescent="0.25">
      <c r="A44" s="19" t="s">
        <v>32</v>
      </c>
      <c r="B44" s="65" t="s">
        <v>226</v>
      </c>
      <c r="C44" s="65"/>
      <c r="D44" s="65"/>
      <c r="E44" s="65"/>
      <c r="F44" s="65"/>
      <c r="G44" s="65"/>
      <c r="H44" s="65"/>
      <c r="I44" s="65"/>
      <c r="J44" s="66"/>
    </row>
    <row r="45" spans="1:11" ht="15.75" x14ac:dyDescent="0.25">
      <c r="A45" s="67" t="s">
        <v>33</v>
      </c>
      <c r="B45" s="68"/>
      <c r="C45" s="68"/>
      <c r="D45" s="68"/>
      <c r="E45" s="68"/>
      <c r="F45" s="68"/>
      <c r="G45" s="68"/>
      <c r="H45" s="68"/>
      <c r="I45" s="68"/>
      <c r="J45" s="69"/>
    </row>
    <row r="46" spans="1:11" ht="15.75" x14ac:dyDescent="0.25">
      <c r="A46" s="70" t="s">
        <v>34</v>
      </c>
      <c r="B46" s="71"/>
      <c r="C46" s="71"/>
      <c r="D46" s="71"/>
      <c r="E46" s="71"/>
      <c r="F46" s="71"/>
      <c r="G46" s="71"/>
      <c r="H46" s="71"/>
      <c r="I46" s="71"/>
      <c r="J46" s="72"/>
      <c r="K46" s="1"/>
    </row>
    <row r="47" spans="1:11" ht="27.75" customHeight="1" x14ac:dyDescent="0.25">
      <c r="A47" s="61" t="s">
        <v>40</v>
      </c>
      <c r="B47" s="62"/>
      <c r="C47" s="62"/>
      <c r="D47" s="62"/>
      <c r="E47" s="62"/>
      <c r="F47" s="62"/>
      <c r="G47" s="62"/>
      <c r="H47" s="62"/>
      <c r="I47" s="62"/>
      <c r="J47" s="63"/>
    </row>
    <row r="48" spans="1:11" ht="27.75" customHeight="1" x14ac:dyDescent="0.25">
      <c r="A48" s="67" t="s">
        <v>27</v>
      </c>
      <c r="B48" s="68"/>
      <c r="C48" s="68"/>
      <c r="D48" s="68"/>
      <c r="E48" s="68"/>
      <c r="F48" s="68"/>
      <c r="G48" s="68"/>
      <c r="H48" s="68"/>
      <c r="I48" s="68"/>
      <c r="J48" s="69"/>
    </row>
    <row r="49" spans="1:10" ht="27.75" customHeight="1" x14ac:dyDescent="0.25">
      <c r="A49" s="73" t="s">
        <v>28</v>
      </c>
      <c r="B49" s="74"/>
      <c r="C49" s="74"/>
      <c r="D49" s="74"/>
      <c r="E49" s="74"/>
      <c r="F49" s="74"/>
      <c r="G49" s="74"/>
      <c r="H49" s="74"/>
      <c r="I49" s="74"/>
      <c r="J49" s="75"/>
    </row>
    <row r="50" spans="1:10" ht="27.75" customHeight="1" x14ac:dyDescent="0.25">
      <c r="A50" s="19" t="s">
        <v>29</v>
      </c>
      <c r="B50" s="65" t="s">
        <v>145</v>
      </c>
      <c r="C50" s="65"/>
      <c r="D50" s="65"/>
      <c r="E50" s="65"/>
      <c r="F50" s="65"/>
      <c r="G50" s="65"/>
      <c r="H50" s="65"/>
      <c r="I50" s="65"/>
      <c r="J50" s="66"/>
    </row>
    <row r="51" spans="1:10" ht="83.25" customHeight="1" x14ac:dyDescent="0.25">
      <c r="A51" s="19" t="s">
        <v>30</v>
      </c>
      <c r="B51" s="65" t="s">
        <v>71</v>
      </c>
      <c r="C51" s="65"/>
      <c r="D51" s="65"/>
      <c r="E51" s="65"/>
      <c r="F51" s="65"/>
      <c r="G51" s="65"/>
      <c r="H51" s="65"/>
      <c r="I51" s="65"/>
      <c r="J51" s="66"/>
    </row>
    <row r="52" spans="1:10" ht="97.5" customHeight="1" x14ac:dyDescent="0.25">
      <c r="A52" s="19" t="s">
        <v>31</v>
      </c>
      <c r="B52" s="65" t="s">
        <v>214</v>
      </c>
      <c r="C52" s="65"/>
      <c r="D52" s="65"/>
      <c r="E52" s="65"/>
      <c r="F52" s="65"/>
      <c r="G52" s="65"/>
      <c r="H52" s="65"/>
      <c r="I52" s="65"/>
      <c r="J52" s="66"/>
    </row>
    <row r="53" spans="1:10" ht="56.25" customHeight="1" x14ac:dyDescent="0.25">
      <c r="A53" s="19" t="s">
        <v>32</v>
      </c>
      <c r="B53" s="65" t="s">
        <v>227</v>
      </c>
      <c r="C53" s="65"/>
      <c r="D53" s="65"/>
      <c r="E53" s="65"/>
      <c r="F53" s="65"/>
      <c r="G53" s="65"/>
      <c r="H53" s="65"/>
      <c r="I53" s="65"/>
      <c r="J53" s="66"/>
    </row>
    <row r="54" spans="1:10" ht="27.75" customHeight="1" x14ac:dyDescent="0.25">
      <c r="A54" s="67" t="s">
        <v>33</v>
      </c>
      <c r="B54" s="68"/>
      <c r="C54" s="68"/>
      <c r="D54" s="68"/>
      <c r="E54" s="68"/>
      <c r="F54" s="68"/>
      <c r="G54" s="68"/>
      <c r="H54" s="68"/>
      <c r="I54" s="68"/>
      <c r="J54" s="69"/>
    </row>
    <row r="55" spans="1:10" ht="27.75" customHeight="1" x14ac:dyDescent="0.25">
      <c r="A55" s="70" t="s">
        <v>34</v>
      </c>
      <c r="B55" s="71"/>
      <c r="C55" s="71"/>
      <c r="D55" s="71"/>
      <c r="E55" s="71"/>
      <c r="F55" s="71"/>
      <c r="G55" s="71"/>
      <c r="H55" s="71"/>
      <c r="I55" s="71"/>
      <c r="J55" s="72"/>
    </row>
    <row r="56" spans="1:10" ht="27.75" customHeight="1" x14ac:dyDescent="0.25">
      <c r="A56" s="61" t="s">
        <v>40</v>
      </c>
      <c r="B56" s="62"/>
      <c r="C56" s="62"/>
      <c r="D56" s="62"/>
      <c r="E56" s="62"/>
      <c r="F56" s="62"/>
      <c r="G56" s="62"/>
      <c r="H56" s="62"/>
      <c r="I56" s="62"/>
      <c r="J56" s="63"/>
    </row>
    <row r="57" spans="1:10" ht="27.75" customHeight="1" x14ac:dyDescent="0.25">
      <c r="A57" s="67" t="s">
        <v>27</v>
      </c>
      <c r="B57" s="68"/>
      <c r="C57" s="68"/>
      <c r="D57" s="68"/>
      <c r="E57" s="68"/>
      <c r="F57" s="68"/>
      <c r="G57" s="68"/>
      <c r="H57" s="68"/>
      <c r="I57" s="68"/>
      <c r="J57" s="69"/>
    </row>
    <row r="58" spans="1:10" ht="27.75" customHeight="1" x14ac:dyDescent="0.25">
      <c r="A58" s="73" t="s">
        <v>28</v>
      </c>
      <c r="B58" s="74"/>
      <c r="C58" s="74"/>
      <c r="D58" s="74"/>
      <c r="E58" s="74"/>
      <c r="F58" s="74"/>
      <c r="G58" s="74"/>
      <c r="H58" s="74"/>
      <c r="I58" s="74"/>
      <c r="J58" s="75"/>
    </row>
    <row r="59" spans="1:10" ht="27.75" customHeight="1" x14ac:dyDescent="0.25">
      <c r="A59" s="19" t="s">
        <v>29</v>
      </c>
      <c r="B59" s="65" t="s">
        <v>146</v>
      </c>
      <c r="C59" s="65"/>
      <c r="D59" s="65"/>
      <c r="E59" s="65"/>
      <c r="F59" s="65"/>
      <c r="G59" s="65"/>
      <c r="H59" s="65"/>
      <c r="I59" s="65"/>
      <c r="J59" s="66"/>
    </row>
    <row r="60" spans="1:10" ht="85.5" customHeight="1" x14ac:dyDescent="0.25">
      <c r="A60" s="19" t="s">
        <v>30</v>
      </c>
      <c r="B60" s="65" t="s">
        <v>71</v>
      </c>
      <c r="C60" s="65"/>
      <c r="D60" s="65"/>
      <c r="E60" s="65"/>
      <c r="F60" s="65"/>
      <c r="G60" s="65"/>
      <c r="H60" s="65"/>
      <c r="I60" s="65"/>
      <c r="J60" s="66"/>
    </row>
    <row r="61" spans="1:10" ht="108" customHeight="1" x14ac:dyDescent="0.25">
      <c r="A61" s="19" t="s">
        <v>31</v>
      </c>
      <c r="B61" s="65" t="s">
        <v>215</v>
      </c>
      <c r="C61" s="65"/>
      <c r="D61" s="65"/>
      <c r="E61" s="65"/>
      <c r="F61" s="65"/>
      <c r="G61" s="65"/>
      <c r="H61" s="65"/>
      <c r="I61" s="65"/>
      <c r="J61" s="66"/>
    </row>
    <row r="62" spans="1:10" ht="59.25" customHeight="1" x14ac:dyDescent="0.25">
      <c r="A62" s="19" t="s">
        <v>32</v>
      </c>
      <c r="B62" s="65" t="s">
        <v>228</v>
      </c>
      <c r="C62" s="65"/>
      <c r="D62" s="65"/>
      <c r="E62" s="65"/>
      <c r="F62" s="65"/>
      <c r="G62" s="65"/>
      <c r="H62" s="65"/>
      <c r="I62" s="65"/>
      <c r="J62" s="66"/>
    </row>
    <row r="63" spans="1:10" ht="27.75" customHeight="1" x14ac:dyDescent="0.25">
      <c r="A63" s="67" t="s">
        <v>33</v>
      </c>
      <c r="B63" s="68"/>
      <c r="C63" s="68"/>
      <c r="D63" s="68"/>
      <c r="E63" s="68"/>
      <c r="F63" s="68"/>
      <c r="G63" s="68"/>
      <c r="H63" s="68"/>
      <c r="I63" s="68"/>
      <c r="J63" s="69"/>
    </row>
    <row r="64" spans="1:10" ht="27.75" customHeight="1" x14ac:dyDescent="0.25">
      <c r="A64" s="70" t="s">
        <v>34</v>
      </c>
      <c r="B64" s="71"/>
      <c r="C64" s="71"/>
      <c r="D64" s="71"/>
      <c r="E64" s="71"/>
      <c r="F64" s="71"/>
      <c r="G64" s="71"/>
      <c r="H64" s="71"/>
      <c r="I64" s="71"/>
      <c r="J64" s="72"/>
    </row>
    <row r="65" spans="1:10" ht="27.75" customHeight="1" x14ac:dyDescent="0.25">
      <c r="A65" s="61" t="s">
        <v>40</v>
      </c>
      <c r="B65" s="62"/>
      <c r="C65" s="62"/>
      <c r="D65" s="62"/>
      <c r="E65" s="62"/>
      <c r="F65" s="62"/>
      <c r="G65" s="62"/>
      <c r="H65" s="62"/>
      <c r="I65" s="62"/>
      <c r="J65" s="63"/>
    </row>
    <row r="66" spans="1:10" ht="27.75" customHeight="1" x14ac:dyDescent="0.25">
      <c r="A66" s="67" t="s">
        <v>27</v>
      </c>
      <c r="B66" s="68"/>
      <c r="C66" s="68"/>
      <c r="D66" s="68"/>
      <c r="E66" s="68"/>
      <c r="F66" s="68"/>
      <c r="G66" s="68"/>
      <c r="H66" s="68"/>
      <c r="I66" s="68"/>
      <c r="J66" s="69"/>
    </row>
    <row r="67" spans="1:10" ht="27.75" customHeight="1" x14ac:dyDescent="0.25">
      <c r="A67" s="73" t="s">
        <v>28</v>
      </c>
      <c r="B67" s="74"/>
      <c r="C67" s="74"/>
      <c r="D67" s="74"/>
      <c r="E67" s="74"/>
      <c r="F67" s="74"/>
      <c r="G67" s="74"/>
      <c r="H67" s="74"/>
      <c r="I67" s="74"/>
      <c r="J67" s="75"/>
    </row>
    <row r="68" spans="1:10" ht="27.75" customHeight="1" x14ac:dyDescent="0.25">
      <c r="A68" s="19" t="s">
        <v>29</v>
      </c>
      <c r="B68" s="65" t="s">
        <v>147</v>
      </c>
      <c r="C68" s="65"/>
      <c r="D68" s="65"/>
      <c r="E68" s="65"/>
      <c r="F68" s="65"/>
      <c r="G68" s="65"/>
      <c r="H68" s="65"/>
      <c r="I68" s="65"/>
      <c r="J68" s="66"/>
    </row>
    <row r="69" spans="1:10" ht="91.5" customHeight="1" x14ac:dyDescent="0.25">
      <c r="A69" s="19" t="s">
        <v>30</v>
      </c>
      <c r="B69" s="65" t="s">
        <v>71</v>
      </c>
      <c r="C69" s="65"/>
      <c r="D69" s="65"/>
      <c r="E69" s="65"/>
      <c r="F69" s="65"/>
      <c r="G69" s="65"/>
      <c r="H69" s="65"/>
      <c r="I69" s="65"/>
      <c r="J69" s="66"/>
    </row>
    <row r="70" spans="1:10" ht="93" customHeight="1" x14ac:dyDescent="0.25">
      <c r="A70" s="19" t="s">
        <v>31</v>
      </c>
      <c r="B70" s="65" t="s">
        <v>216</v>
      </c>
      <c r="C70" s="65"/>
      <c r="D70" s="65"/>
      <c r="E70" s="65"/>
      <c r="F70" s="65"/>
      <c r="G70" s="65"/>
      <c r="H70" s="65"/>
      <c r="I70" s="65"/>
      <c r="J70" s="66"/>
    </row>
    <row r="71" spans="1:10" ht="81.75" customHeight="1" x14ac:dyDescent="0.25">
      <c r="A71" s="19" t="s">
        <v>32</v>
      </c>
      <c r="B71" s="65" t="s">
        <v>229</v>
      </c>
      <c r="C71" s="65"/>
      <c r="D71" s="65"/>
      <c r="E71" s="65"/>
      <c r="F71" s="65"/>
      <c r="G71" s="65"/>
      <c r="H71" s="65"/>
      <c r="I71" s="65"/>
      <c r="J71" s="66"/>
    </row>
    <row r="72" spans="1:10" ht="27.75" customHeight="1" x14ac:dyDescent="0.25">
      <c r="A72" s="67" t="s">
        <v>33</v>
      </c>
      <c r="B72" s="68"/>
      <c r="C72" s="68"/>
      <c r="D72" s="68"/>
      <c r="E72" s="68"/>
      <c r="F72" s="68"/>
      <c r="G72" s="68"/>
      <c r="H72" s="68"/>
      <c r="I72" s="68"/>
      <c r="J72" s="69"/>
    </row>
    <row r="73" spans="1:10" ht="27.75" customHeight="1" x14ac:dyDescent="0.25">
      <c r="A73" s="70" t="s">
        <v>34</v>
      </c>
      <c r="B73" s="71"/>
      <c r="C73" s="71"/>
      <c r="D73" s="71"/>
      <c r="E73" s="71"/>
      <c r="F73" s="71"/>
      <c r="G73" s="71"/>
      <c r="H73" s="71"/>
      <c r="I73" s="71"/>
      <c r="J73" s="72"/>
    </row>
    <row r="74" spans="1:10" ht="27.75" customHeight="1" x14ac:dyDescent="0.25">
      <c r="A74" s="61" t="s">
        <v>40</v>
      </c>
      <c r="B74" s="62"/>
      <c r="C74" s="62"/>
      <c r="D74" s="62"/>
      <c r="E74" s="62"/>
      <c r="F74" s="62"/>
      <c r="G74" s="62"/>
      <c r="H74" s="62"/>
      <c r="I74" s="62"/>
      <c r="J74" s="63"/>
    </row>
    <row r="75" spans="1:10" ht="27.75" customHeight="1" x14ac:dyDescent="0.25">
      <c r="A75" s="67" t="s">
        <v>27</v>
      </c>
      <c r="B75" s="68"/>
      <c r="C75" s="68"/>
      <c r="D75" s="68"/>
      <c r="E75" s="68"/>
      <c r="F75" s="68"/>
      <c r="G75" s="68"/>
      <c r="H75" s="68"/>
      <c r="I75" s="68"/>
      <c r="J75" s="69"/>
    </row>
    <row r="76" spans="1:10" ht="27.75" customHeight="1" x14ac:dyDescent="0.25">
      <c r="A76" s="73" t="s">
        <v>28</v>
      </c>
      <c r="B76" s="74"/>
      <c r="C76" s="74"/>
      <c r="D76" s="74"/>
      <c r="E76" s="74"/>
      <c r="F76" s="74"/>
      <c r="G76" s="74"/>
      <c r="H76" s="74"/>
      <c r="I76" s="74"/>
      <c r="J76" s="75"/>
    </row>
    <row r="77" spans="1:10" ht="27.75" customHeight="1" x14ac:dyDescent="0.25">
      <c r="A77" s="19" t="s">
        <v>29</v>
      </c>
      <c r="B77" s="65" t="s">
        <v>148</v>
      </c>
      <c r="C77" s="65"/>
      <c r="D77" s="65"/>
      <c r="E77" s="65"/>
      <c r="F77" s="65"/>
      <c r="G77" s="65"/>
      <c r="H77" s="65"/>
      <c r="I77" s="65"/>
      <c r="J77" s="66"/>
    </row>
    <row r="78" spans="1:10" ht="84" customHeight="1" x14ac:dyDescent="0.25">
      <c r="A78" s="19" t="s">
        <v>30</v>
      </c>
      <c r="B78" s="65" t="s">
        <v>71</v>
      </c>
      <c r="C78" s="65"/>
      <c r="D78" s="65"/>
      <c r="E78" s="65"/>
      <c r="F78" s="65"/>
      <c r="G78" s="65"/>
      <c r="H78" s="65"/>
      <c r="I78" s="65"/>
      <c r="J78" s="66"/>
    </row>
    <row r="79" spans="1:10" ht="102.75" customHeight="1" x14ac:dyDescent="0.25">
      <c r="A79" s="19" t="s">
        <v>31</v>
      </c>
      <c r="B79" s="65" t="s">
        <v>222</v>
      </c>
      <c r="C79" s="65"/>
      <c r="D79" s="65"/>
      <c r="E79" s="65"/>
      <c r="F79" s="65"/>
      <c r="G79" s="65"/>
      <c r="H79" s="65"/>
      <c r="I79" s="65"/>
      <c r="J79" s="66"/>
    </row>
    <row r="80" spans="1:10" ht="78" customHeight="1" x14ac:dyDescent="0.25">
      <c r="A80" s="19" t="s">
        <v>32</v>
      </c>
      <c r="B80" s="65" t="s">
        <v>230</v>
      </c>
      <c r="C80" s="65"/>
      <c r="D80" s="65"/>
      <c r="E80" s="65"/>
      <c r="F80" s="65"/>
      <c r="G80" s="65"/>
      <c r="H80" s="65"/>
      <c r="I80" s="65"/>
      <c r="J80" s="66"/>
    </row>
    <row r="81" spans="1:10" ht="24.75" customHeight="1" x14ac:dyDescent="0.25">
      <c r="A81" s="67" t="s">
        <v>33</v>
      </c>
      <c r="B81" s="68"/>
      <c r="C81" s="68"/>
      <c r="D81" s="68"/>
      <c r="E81" s="68"/>
      <c r="F81" s="68"/>
      <c r="G81" s="68"/>
      <c r="H81" s="68"/>
      <c r="I81" s="68"/>
      <c r="J81" s="69"/>
    </row>
    <row r="82" spans="1:10" ht="24.75" customHeight="1" x14ac:dyDescent="0.25">
      <c r="A82" s="70" t="s">
        <v>34</v>
      </c>
      <c r="B82" s="71"/>
      <c r="C82" s="71"/>
      <c r="D82" s="71"/>
      <c r="E82" s="71"/>
      <c r="F82" s="71"/>
      <c r="G82" s="71"/>
      <c r="H82" s="71"/>
      <c r="I82" s="71"/>
      <c r="J82" s="72"/>
    </row>
    <row r="83" spans="1:10" ht="27.75" customHeight="1" x14ac:dyDescent="0.25">
      <c r="A83" s="61" t="s">
        <v>40</v>
      </c>
      <c r="B83" s="62"/>
      <c r="C83" s="62"/>
      <c r="D83" s="62"/>
      <c r="E83" s="62"/>
      <c r="F83" s="62"/>
      <c r="G83" s="62"/>
      <c r="H83" s="62"/>
      <c r="I83" s="62"/>
      <c r="J83" s="63"/>
    </row>
    <row r="84" spans="1:10" ht="27.75" customHeight="1" x14ac:dyDescent="0.25">
      <c r="A84" s="67" t="s">
        <v>27</v>
      </c>
      <c r="B84" s="68"/>
      <c r="C84" s="68"/>
      <c r="D84" s="68"/>
      <c r="E84" s="68"/>
      <c r="F84" s="68"/>
      <c r="G84" s="68"/>
      <c r="H84" s="68"/>
      <c r="I84" s="68"/>
      <c r="J84" s="69"/>
    </row>
    <row r="85" spans="1:10" ht="27.75" customHeight="1" x14ac:dyDescent="0.25">
      <c r="A85" s="73" t="s">
        <v>28</v>
      </c>
      <c r="B85" s="74"/>
      <c r="C85" s="74"/>
      <c r="D85" s="74"/>
      <c r="E85" s="74"/>
      <c r="F85" s="74"/>
      <c r="G85" s="74"/>
      <c r="H85" s="74"/>
      <c r="I85" s="74"/>
      <c r="J85" s="75"/>
    </row>
    <row r="86" spans="1:10" ht="27.75" customHeight="1" x14ac:dyDescent="0.25">
      <c r="A86" s="19" t="s">
        <v>29</v>
      </c>
      <c r="B86" s="65" t="s">
        <v>149</v>
      </c>
      <c r="C86" s="65"/>
      <c r="D86" s="65"/>
      <c r="E86" s="65"/>
      <c r="F86" s="65"/>
      <c r="G86" s="65"/>
      <c r="H86" s="65"/>
      <c r="I86" s="65"/>
      <c r="J86" s="66"/>
    </row>
    <row r="87" spans="1:10" ht="78" customHeight="1" x14ac:dyDescent="0.25">
      <c r="A87" s="19" t="s">
        <v>30</v>
      </c>
      <c r="B87" s="65" t="s">
        <v>71</v>
      </c>
      <c r="C87" s="65"/>
      <c r="D87" s="65"/>
      <c r="E87" s="65"/>
      <c r="F87" s="65"/>
      <c r="G87" s="65"/>
      <c r="H87" s="65"/>
      <c r="I87" s="65"/>
      <c r="J87" s="66"/>
    </row>
    <row r="88" spans="1:10" ht="100.5" customHeight="1" x14ac:dyDescent="0.25">
      <c r="A88" s="19" t="s">
        <v>31</v>
      </c>
      <c r="B88" s="65" t="s">
        <v>217</v>
      </c>
      <c r="C88" s="65"/>
      <c r="D88" s="65"/>
      <c r="E88" s="65"/>
      <c r="F88" s="65"/>
      <c r="G88" s="65"/>
      <c r="H88" s="65"/>
      <c r="I88" s="65"/>
      <c r="J88" s="66"/>
    </row>
    <row r="89" spans="1:10" ht="72.75" customHeight="1" x14ac:dyDescent="0.25">
      <c r="A89" s="19" t="s">
        <v>32</v>
      </c>
      <c r="B89" s="65" t="s">
        <v>231</v>
      </c>
      <c r="C89" s="65"/>
      <c r="D89" s="65"/>
      <c r="E89" s="65"/>
      <c r="F89" s="65"/>
      <c r="G89" s="65"/>
      <c r="H89" s="65"/>
      <c r="I89" s="65"/>
      <c r="J89" s="66"/>
    </row>
    <row r="90" spans="1:10" ht="27.75" customHeight="1" x14ac:dyDescent="0.25">
      <c r="A90" s="67" t="s">
        <v>33</v>
      </c>
      <c r="B90" s="68"/>
      <c r="C90" s="68"/>
      <c r="D90" s="68"/>
      <c r="E90" s="68"/>
      <c r="F90" s="68"/>
      <c r="G90" s="68"/>
      <c r="H90" s="68"/>
      <c r="I90" s="68"/>
      <c r="J90" s="69"/>
    </row>
    <row r="91" spans="1:10" ht="27.75" customHeight="1" x14ac:dyDescent="0.25">
      <c r="A91" s="70" t="s">
        <v>34</v>
      </c>
      <c r="B91" s="71"/>
      <c r="C91" s="71"/>
      <c r="D91" s="71"/>
      <c r="E91" s="71"/>
      <c r="F91" s="71"/>
      <c r="G91" s="71"/>
      <c r="H91" s="71"/>
      <c r="I91" s="71"/>
      <c r="J91" s="72"/>
    </row>
    <row r="92" spans="1:10" ht="27.75" customHeight="1" x14ac:dyDescent="0.25">
      <c r="A92" s="61" t="s">
        <v>40</v>
      </c>
      <c r="B92" s="62"/>
      <c r="C92" s="62"/>
      <c r="D92" s="62"/>
      <c r="E92" s="62"/>
      <c r="F92" s="62"/>
      <c r="G92" s="62"/>
      <c r="H92" s="62"/>
      <c r="I92" s="62"/>
      <c r="J92" s="63"/>
    </row>
    <row r="93" spans="1:10" ht="27.75" customHeight="1" x14ac:dyDescent="0.25">
      <c r="A93" s="67" t="s">
        <v>27</v>
      </c>
      <c r="B93" s="68"/>
      <c r="C93" s="68"/>
      <c r="D93" s="68"/>
      <c r="E93" s="68"/>
      <c r="F93" s="68"/>
      <c r="G93" s="68"/>
      <c r="H93" s="68"/>
      <c r="I93" s="68"/>
      <c r="J93" s="69"/>
    </row>
    <row r="94" spans="1:10" ht="27.75" customHeight="1" x14ac:dyDescent="0.25">
      <c r="A94" s="73" t="s">
        <v>28</v>
      </c>
      <c r="B94" s="74"/>
      <c r="C94" s="74"/>
      <c r="D94" s="74"/>
      <c r="E94" s="74"/>
      <c r="F94" s="74"/>
      <c r="G94" s="74"/>
      <c r="H94" s="74"/>
      <c r="I94" s="74"/>
      <c r="J94" s="75"/>
    </row>
    <row r="95" spans="1:10" ht="27.75" customHeight="1" x14ac:dyDescent="0.25">
      <c r="A95" s="19" t="s">
        <v>29</v>
      </c>
      <c r="B95" s="65" t="s">
        <v>109</v>
      </c>
      <c r="C95" s="65"/>
      <c r="D95" s="65"/>
      <c r="E95" s="65"/>
      <c r="F95" s="65"/>
      <c r="G95" s="65"/>
      <c r="H95" s="65"/>
      <c r="I95" s="65"/>
      <c r="J95" s="66"/>
    </row>
    <row r="96" spans="1:10" ht="83.25" customHeight="1" x14ac:dyDescent="0.25">
      <c r="A96" s="19" t="s">
        <v>30</v>
      </c>
      <c r="B96" s="65" t="s">
        <v>71</v>
      </c>
      <c r="C96" s="65"/>
      <c r="D96" s="65"/>
      <c r="E96" s="65"/>
      <c r="F96" s="65"/>
      <c r="G96" s="65"/>
      <c r="H96" s="65"/>
      <c r="I96" s="65"/>
      <c r="J96" s="66"/>
    </row>
    <row r="97" spans="1:10" ht="97.5" customHeight="1" x14ac:dyDescent="0.25">
      <c r="A97" s="19" t="s">
        <v>31</v>
      </c>
      <c r="B97" s="119" t="s">
        <v>218</v>
      </c>
      <c r="C97" s="119"/>
      <c r="D97" s="119"/>
      <c r="E97" s="119"/>
      <c r="F97" s="119"/>
      <c r="G97" s="119"/>
      <c r="H97" s="119"/>
      <c r="I97" s="119"/>
      <c r="J97" s="120"/>
    </row>
    <row r="98" spans="1:10" ht="73.5" customHeight="1" x14ac:dyDescent="0.25">
      <c r="A98" s="19" t="s">
        <v>32</v>
      </c>
      <c r="B98" s="65" t="s">
        <v>223</v>
      </c>
      <c r="C98" s="65"/>
      <c r="D98" s="65"/>
      <c r="E98" s="65"/>
      <c r="F98" s="65"/>
      <c r="G98" s="65"/>
      <c r="H98" s="65"/>
      <c r="I98" s="65"/>
      <c r="J98" s="66"/>
    </row>
    <row r="99" spans="1:10" ht="27.75" customHeight="1" x14ac:dyDescent="0.25">
      <c r="A99" s="67" t="s">
        <v>33</v>
      </c>
      <c r="B99" s="68"/>
      <c r="C99" s="68"/>
      <c r="D99" s="68"/>
      <c r="E99" s="68"/>
      <c r="F99" s="68"/>
      <c r="G99" s="68"/>
      <c r="H99" s="68"/>
      <c r="I99" s="68"/>
      <c r="J99" s="69"/>
    </row>
    <row r="100" spans="1:10" ht="27.75" customHeight="1" x14ac:dyDescent="0.25">
      <c r="A100" s="70" t="s">
        <v>34</v>
      </c>
      <c r="B100" s="71"/>
      <c r="C100" s="71"/>
      <c r="D100" s="71"/>
      <c r="E100" s="71"/>
      <c r="F100" s="71"/>
      <c r="G100" s="71"/>
      <c r="H100" s="71"/>
      <c r="I100" s="71"/>
      <c r="J100" s="72"/>
    </row>
    <row r="101" spans="1:10" ht="27.75" customHeight="1" x14ac:dyDescent="0.25">
      <c r="A101" s="61" t="s">
        <v>40</v>
      </c>
      <c r="B101" s="62"/>
      <c r="C101" s="62"/>
      <c r="D101" s="62"/>
      <c r="E101" s="62"/>
      <c r="F101" s="62"/>
      <c r="G101" s="62"/>
      <c r="H101" s="62"/>
      <c r="I101" s="62"/>
      <c r="J101" s="63"/>
    </row>
    <row r="102" spans="1:10" ht="27.75" customHeight="1" x14ac:dyDescent="0.25">
      <c r="A102" s="67" t="s">
        <v>27</v>
      </c>
      <c r="B102" s="68"/>
      <c r="C102" s="68"/>
      <c r="D102" s="68"/>
      <c r="E102" s="68"/>
      <c r="F102" s="68"/>
      <c r="G102" s="68"/>
      <c r="H102" s="68"/>
      <c r="I102" s="68"/>
      <c r="J102" s="69"/>
    </row>
    <row r="103" spans="1:10" ht="27.75" customHeight="1" x14ac:dyDescent="0.25">
      <c r="A103" s="73" t="s">
        <v>28</v>
      </c>
      <c r="B103" s="74"/>
      <c r="C103" s="74"/>
      <c r="D103" s="74"/>
      <c r="E103" s="74"/>
      <c r="F103" s="74"/>
      <c r="G103" s="74"/>
      <c r="H103" s="74"/>
      <c r="I103" s="74"/>
      <c r="J103" s="75"/>
    </row>
    <row r="104" spans="1:10" ht="27.75" customHeight="1" x14ac:dyDescent="0.25">
      <c r="A104" s="19" t="s">
        <v>29</v>
      </c>
      <c r="B104" s="65" t="s">
        <v>150</v>
      </c>
      <c r="C104" s="65"/>
      <c r="D104" s="65"/>
      <c r="E104" s="65"/>
      <c r="F104" s="65"/>
      <c r="G104" s="65"/>
      <c r="H104" s="65"/>
      <c r="I104" s="65"/>
      <c r="J104" s="66"/>
    </row>
    <row r="105" spans="1:10" ht="87.75" customHeight="1" x14ac:dyDescent="0.25">
      <c r="A105" s="19" t="s">
        <v>30</v>
      </c>
      <c r="B105" s="65" t="s">
        <v>71</v>
      </c>
      <c r="C105" s="65"/>
      <c r="D105" s="65"/>
      <c r="E105" s="65"/>
      <c r="F105" s="65"/>
      <c r="G105" s="65"/>
      <c r="H105" s="65"/>
      <c r="I105" s="65"/>
      <c r="J105" s="66"/>
    </row>
    <row r="106" spans="1:10" ht="94.5" customHeight="1" x14ac:dyDescent="0.25">
      <c r="A106" s="19" t="s">
        <v>31</v>
      </c>
      <c r="B106" s="65" t="s">
        <v>219</v>
      </c>
      <c r="C106" s="65"/>
      <c r="D106" s="65"/>
      <c r="E106" s="65"/>
      <c r="F106" s="65"/>
      <c r="G106" s="65"/>
      <c r="H106" s="65"/>
      <c r="I106" s="65"/>
      <c r="J106" s="66"/>
    </row>
    <row r="107" spans="1:10" ht="81.75" customHeight="1" x14ac:dyDescent="0.25">
      <c r="A107" s="19" t="s">
        <v>32</v>
      </c>
      <c r="B107" s="65" t="s">
        <v>224</v>
      </c>
      <c r="C107" s="65"/>
      <c r="D107" s="65"/>
      <c r="E107" s="65"/>
      <c r="F107" s="65"/>
      <c r="G107" s="65"/>
      <c r="H107" s="65"/>
      <c r="I107" s="65"/>
      <c r="J107" s="66"/>
    </row>
    <row r="108" spans="1:10" ht="27.75" customHeight="1" x14ac:dyDescent="0.25">
      <c r="A108" s="67" t="s">
        <v>33</v>
      </c>
      <c r="B108" s="68"/>
      <c r="C108" s="68"/>
      <c r="D108" s="68"/>
      <c r="E108" s="68"/>
      <c r="F108" s="68"/>
      <c r="G108" s="68"/>
      <c r="H108" s="68"/>
      <c r="I108" s="68"/>
      <c r="J108" s="69"/>
    </row>
    <row r="109" spans="1:10" ht="27.75" customHeight="1" x14ac:dyDescent="0.25">
      <c r="A109" s="70" t="s">
        <v>34</v>
      </c>
      <c r="B109" s="71"/>
      <c r="C109" s="71"/>
      <c r="D109" s="71"/>
      <c r="E109" s="71"/>
      <c r="F109" s="71"/>
      <c r="G109" s="71"/>
      <c r="H109" s="71"/>
      <c r="I109" s="71"/>
      <c r="J109" s="72"/>
    </row>
    <row r="110" spans="1:10" ht="27.75" customHeight="1" x14ac:dyDescent="0.25">
      <c r="A110" s="61" t="s">
        <v>40</v>
      </c>
      <c r="B110" s="62"/>
      <c r="C110" s="62"/>
      <c r="D110" s="62"/>
      <c r="E110" s="62"/>
      <c r="F110" s="62"/>
      <c r="G110" s="62"/>
      <c r="H110" s="62"/>
      <c r="I110" s="62"/>
      <c r="J110" s="63"/>
    </row>
    <row r="111" spans="1:10" ht="27.75" customHeight="1" x14ac:dyDescent="0.25">
      <c r="A111" s="67" t="s">
        <v>27</v>
      </c>
      <c r="B111" s="68"/>
      <c r="C111" s="68"/>
      <c r="D111" s="68"/>
      <c r="E111" s="68"/>
      <c r="F111" s="68"/>
      <c r="G111" s="68"/>
      <c r="H111" s="68"/>
      <c r="I111" s="68"/>
      <c r="J111" s="69"/>
    </row>
    <row r="112" spans="1:10" ht="27.75" customHeight="1" x14ac:dyDescent="0.25">
      <c r="A112" s="73" t="s">
        <v>28</v>
      </c>
      <c r="B112" s="74"/>
      <c r="C112" s="74"/>
      <c r="D112" s="74"/>
      <c r="E112" s="74"/>
      <c r="F112" s="74"/>
      <c r="G112" s="74"/>
      <c r="H112" s="74"/>
      <c r="I112" s="74"/>
      <c r="J112" s="75"/>
    </row>
    <row r="113" spans="1:10" ht="27.75" customHeight="1" x14ac:dyDescent="0.25">
      <c r="A113" s="19" t="s">
        <v>29</v>
      </c>
      <c r="B113" s="65" t="s">
        <v>110</v>
      </c>
      <c r="C113" s="65"/>
      <c r="D113" s="65"/>
      <c r="E113" s="65"/>
      <c r="F113" s="65"/>
      <c r="G113" s="65"/>
      <c r="H113" s="65"/>
      <c r="I113" s="65"/>
      <c r="J113" s="66"/>
    </row>
    <row r="114" spans="1:10" ht="82.5" customHeight="1" x14ac:dyDescent="0.25">
      <c r="A114" s="19" t="s">
        <v>30</v>
      </c>
      <c r="B114" s="65" t="s">
        <v>71</v>
      </c>
      <c r="C114" s="65"/>
      <c r="D114" s="65"/>
      <c r="E114" s="65"/>
      <c r="F114" s="65"/>
      <c r="G114" s="65"/>
      <c r="H114" s="65"/>
      <c r="I114" s="65"/>
      <c r="J114" s="66"/>
    </row>
    <row r="115" spans="1:10" ht="102.75" customHeight="1" x14ac:dyDescent="0.25">
      <c r="A115" s="19" t="s">
        <v>31</v>
      </c>
      <c r="B115" s="65" t="s">
        <v>220</v>
      </c>
      <c r="C115" s="65"/>
      <c r="D115" s="65"/>
      <c r="E115" s="65"/>
      <c r="F115" s="65"/>
      <c r="G115" s="65"/>
      <c r="H115" s="65"/>
      <c r="I115" s="65"/>
      <c r="J115" s="66"/>
    </row>
    <row r="116" spans="1:10" ht="43.5" customHeight="1" x14ac:dyDescent="0.25">
      <c r="A116" s="19" t="s">
        <v>32</v>
      </c>
      <c r="B116" s="65" t="s">
        <v>210</v>
      </c>
      <c r="C116" s="65"/>
      <c r="D116" s="65"/>
      <c r="E116" s="65"/>
      <c r="F116" s="65"/>
      <c r="G116" s="65"/>
      <c r="H116" s="65"/>
      <c r="I116" s="65"/>
      <c r="J116" s="66"/>
    </row>
    <row r="117" spans="1:10" ht="27.75" customHeight="1" x14ac:dyDescent="0.25">
      <c r="A117" s="67" t="s">
        <v>33</v>
      </c>
      <c r="B117" s="68"/>
      <c r="C117" s="68"/>
      <c r="D117" s="68"/>
      <c r="E117" s="68"/>
      <c r="F117" s="68"/>
      <c r="G117" s="68"/>
      <c r="H117" s="68"/>
      <c r="I117" s="68"/>
      <c r="J117" s="69"/>
    </row>
    <row r="118" spans="1:10" ht="27.75" customHeight="1" x14ac:dyDescent="0.25">
      <c r="A118" s="70" t="s">
        <v>34</v>
      </c>
      <c r="B118" s="71"/>
      <c r="C118" s="71"/>
      <c r="D118" s="71"/>
      <c r="E118" s="71"/>
      <c r="F118" s="71"/>
      <c r="G118" s="71"/>
      <c r="H118" s="71"/>
      <c r="I118" s="71"/>
      <c r="J118" s="72"/>
    </row>
    <row r="119" spans="1:10" ht="27.75" customHeight="1" x14ac:dyDescent="0.25">
      <c r="A119" s="61" t="s">
        <v>40</v>
      </c>
      <c r="B119" s="62"/>
      <c r="C119" s="62"/>
      <c r="D119" s="62"/>
      <c r="E119" s="62"/>
      <c r="F119" s="62"/>
      <c r="G119" s="62"/>
      <c r="H119" s="62"/>
      <c r="I119" s="62"/>
      <c r="J119" s="63"/>
    </row>
    <row r="120" spans="1:10" ht="27.75" customHeight="1" x14ac:dyDescent="0.25">
      <c r="A120" s="67" t="s">
        <v>27</v>
      </c>
      <c r="B120" s="68"/>
      <c r="C120" s="68"/>
      <c r="D120" s="68"/>
      <c r="E120" s="68"/>
      <c r="F120" s="68"/>
      <c r="G120" s="68"/>
      <c r="H120" s="68"/>
      <c r="I120" s="68"/>
      <c r="J120" s="69"/>
    </row>
    <row r="121" spans="1:10" ht="27.75" customHeight="1" x14ac:dyDescent="0.25">
      <c r="A121" s="73" t="s">
        <v>28</v>
      </c>
      <c r="B121" s="74"/>
      <c r="C121" s="74"/>
      <c r="D121" s="74"/>
      <c r="E121" s="74"/>
      <c r="F121" s="74"/>
      <c r="G121" s="74"/>
      <c r="H121" s="74"/>
      <c r="I121" s="74"/>
      <c r="J121" s="75"/>
    </row>
    <row r="122" spans="1:10" ht="27.75" customHeight="1" x14ac:dyDescent="0.25">
      <c r="A122" s="19" t="s">
        <v>29</v>
      </c>
      <c r="B122" s="65" t="s">
        <v>111</v>
      </c>
      <c r="C122" s="65"/>
      <c r="D122" s="65"/>
      <c r="E122" s="65"/>
      <c r="F122" s="65"/>
      <c r="G122" s="65"/>
      <c r="H122" s="65"/>
      <c r="I122" s="65"/>
      <c r="J122" s="66"/>
    </row>
    <row r="123" spans="1:10" ht="80.25" customHeight="1" x14ac:dyDescent="0.25">
      <c r="A123" s="19" t="s">
        <v>30</v>
      </c>
      <c r="B123" s="65" t="s">
        <v>71</v>
      </c>
      <c r="C123" s="65"/>
      <c r="D123" s="65"/>
      <c r="E123" s="65"/>
      <c r="F123" s="65"/>
      <c r="G123" s="65"/>
      <c r="H123" s="65"/>
      <c r="I123" s="65"/>
      <c r="J123" s="66"/>
    </row>
    <row r="124" spans="1:10" ht="99" customHeight="1" x14ac:dyDescent="0.25">
      <c r="A124" s="19" t="s">
        <v>31</v>
      </c>
      <c r="B124" s="65" t="s">
        <v>221</v>
      </c>
      <c r="C124" s="65"/>
      <c r="D124" s="65"/>
      <c r="E124" s="65"/>
      <c r="F124" s="65"/>
      <c r="G124" s="65"/>
      <c r="H124" s="65"/>
      <c r="I124" s="65"/>
      <c r="J124" s="66"/>
    </row>
    <row r="125" spans="1:10" ht="67.5" customHeight="1" x14ac:dyDescent="0.25">
      <c r="A125" s="19" t="s">
        <v>32</v>
      </c>
      <c r="B125" s="65" t="s">
        <v>225</v>
      </c>
      <c r="C125" s="65"/>
      <c r="D125" s="65"/>
      <c r="E125" s="65"/>
      <c r="F125" s="65"/>
      <c r="G125" s="65"/>
      <c r="H125" s="65"/>
      <c r="I125" s="65"/>
      <c r="J125" s="66"/>
    </row>
    <row r="126" spans="1:10" ht="27.75" customHeight="1" x14ac:dyDescent="0.25">
      <c r="A126" s="67" t="s">
        <v>33</v>
      </c>
      <c r="B126" s="68"/>
      <c r="C126" s="68"/>
      <c r="D126" s="68"/>
      <c r="E126" s="68"/>
      <c r="F126" s="68"/>
      <c r="G126" s="68"/>
      <c r="H126" s="68"/>
      <c r="I126" s="68"/>
      <c r="J126" s="69"/>
    </row>
    <row r="127" spans="1:10" ht="27.75" customHeight="1" x14ac:dyDescent="0.25">
      <c r="A127" s="70" t="s">
        <v>34</v>
      </c>
      <c r="B127" s="71"/>
      <c r="C127" s="71"/>
      <c r="D127" s="71"/>
      <c r="E127" s="71"/>
      <c r="F127" s="71"/>
      <c r="G127" s="71"/>
      <c r="H127" s="71"/>
      <c r="I127" s="71"/>
      <c r="J127" s="72"/>
    </row>
    <row r="128" spans="1:10" ht="27.75" customHeight="1" x14ac:dyDescent="0.25">
      <c r="A128" s="61" t="s">
        <v>40</v>
      </c>
      <c r="B128" s="62"/>
      <c r="C128" s="62"/>
      <c r="D128" s="62"/>
      <c r="E128" s="62"/>
      <c r="F128" s="62"/>
      <c r="G128" s="62"/>
      <c r="H128" s="62"/>
      <c r="I128" s="62"/>
      <c r="J128" s="63"/>
    </row>
    <row r="129" spans="1:10" ht="9" customHeight="1" x14ac:dyDescent="0.25">
      <c r="A129" s="25"/>
      <c r="B129" s="25"/>
      <c r="C129" s="25"/>
      <c r="D129" s="25"/>
      <c r="E129" s="25"/>
      <c r="F129" s="25"/>
      <c r="G129" s="25"/>
      <c r="H129" s="25"/>
      <c r="I129" s="25"/>
      <c r="J129" s="25"/>
    </row>
    <row r="130" spans="1:10" ht="16.5" customHeight="1" x14ac:dyDescent="0.25">
      <c r="A130" s="64" t="s">
        <v>41</v>
      </c>
      <c r="B130" s="64"/>
      <c r="C130" s="64"/>
      <c r="D130" s="64"/>
      <c r="E130" s="64"/>
      <c r="F130" s="64"/>
      <c r="G130" s="64"/>
      <c r="H130" s="64"/>
      <c r="I130" s="64"/>
      <c r="J130" s="64"/>
    </row>
  </sheetData>
  <mergeCells count="129">
    <mergeCell ref="C27:D27"/>
    <mergeCell ref="G27:H27"/>
    <mergeCell ref="I27:J27"/>
    <mergeCell ref="C25:E25"/>
    <mergeCell ref="F25:H25"/>
    <mergeCell ref="E27:F27"/>
    <mergeCell ref="A45:J45"/>
    <mergeCell ref="A46:J46"/>
    <mergeCell ref="A47:J47"/>
    <mergeCell ref="A39:J39"/>
    <mergeCell ref="A40:J40"/>
    <mergeCell ref="B41:J41"/>
    <mergeCell ref="B42:J42"/>
    <mergeCell ref="B43:J43"/>
    <mergeCell ref="B44:J44"/>
    <mergeCell ref="A25:B25"/>
    <mergeCell ref="I25:J25"/>
    <mergeCell ref="A26:J26"/>
    <mergeCell ref="C16:J16"/>
    <mergeCell ref="A17:J17"/>
    <mergeCell ref="B18:J18"/>
    <mergeCell ref="B19:J19"/>
    <mergeCell ref="B20:J20"/>
    <mergeCell ref="A22:J22"/>
    <mergeCell ref="A23:J23"/>
    <mergeCell ref="A24:B24"/>
    <mergeCell ref="I24:J24"/>
    <mergeCell ref="C24:E24"/>
    <mergeCell ref="F24:H24"/>
    <mergeCell ref="B21:J21"/>
    <mergeCell ref="C15:J15"/>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A54:J54"/>
    <mergeCell ref="A55:J55"/>
    <mergeCell ref="A56:J56"/>
    <mergeCell ref="A57:J57"/>
    <mergeCell ref="A58:J58"/>
    <mergeCell ref="A48:J48"/>
    <mergeCell ref="B50:J50"/>
    <mergeCell ref="B51:J51"/>
    <mergeCell ref="B52:J52"/>
    <mergeCell ref="B53:J53"/>
    <mergeCell ref="A49:J49"/>
    <mergeCell ref="A64:J64"/>
    <mergeCell ref="A65:J65"/>
    <mergeCell ref="A66:J66"/>
    <mergeCell ref="A67:J67"/>
    <mergeCell ref="B68:J68"/>
    <mergeCell ref="B59:J59"/>
    <mergeCell ref="B60:J60"/>
    <mergeCell ref="B61:J61"/>
    <mergeCell ref="B62:J62"/>
    <mergeCell ref="A63:J63"/>
    <mergeCell ref="A74:J74"/>
    <mergeCell ref="A75:J75"/>
    <mergeCell ref="A76:J76"/>
    <mergeCell ref="B77:J77"/>
    <mergeCell ref="B78:J78"/>
    <mergeCell ref="B69:J69"/>
    <mergeCell ref="B70:J70"/>
    <mergeCell ref="B71:J71"/>
    <mergeCell ref="A72:J72"/>
    <mergeCell ref="A73:J73"/>
    <mergeCell ref="A84:J84"/>
    <mergeCell ref="A85:J85"/>
    <mergeCell ref="B86:J86"/>
    <mergeCell ref="B87:J87"/>
    <mergeCell ref="B88:J88"/>
    <mergeCell ref="B79:J79"/>
    <mergeCell ref="B80:J80"/>
    <mergeCell ref="A81:J81"/>
    <mergeCell ref="A82:J82"/>
    <mergeCell ref="A83:J83"/>
    <mergeCell ref="A94:J94"/>
    <mergeCell ref="B95:J95"/>
    <mergeCell ref="B96:J96"/>
    <mergeCell ref="B97:J97"/>
    <mergeCell ref="B98:J98"/>
    <mergeCell ref="B89:J89"/>
    <mergeCell ref="A90:J90"/>
    <mergeCell ref="A91:J91"/>
    <mergeCell ref="A92:J92"/>
    <mergeCell ref="A93:J93"/>
    <mergeCell ref="B104:J104"/>
    <mergeCell ref="B105:J105"/>
    <mergeCell ref="B106:J106"/>
    <mergeCell ref="B107:J107"/>
    <mergeCell ref="A108:J108"/>
    <mergeCell ref="A99:J99"/>
    <mergeCell ref="A100:J100"/>
    <mergeCell ref="A101:J101"/>
    <mergeCell ref="A102:J102"/>
    <mergeCell ref="A103:J103"/>
    <mergeCell ref="A119:J119"/>
    <mergeCell ref="A130:J130"/>
    <mergeCell ref="B114:J114"/>
    <mergeCell ref="B115:J115"/>
    <mergeCell ref="B116:J116"/>
    <mergeCell ref="A117:J117"/>
    <mergeCell ref="A118:J118"/>
    <mergeCell ref="A109:J109"/>
    <mergeCell ref="A110:J110"/>
    <mergeCell ref="A111:J111"/>
    <mergeCell ref="A112:J112"/>
    <mergeCell ref="B113:J113"/>
    <mergeCell ref="A120:J120"/>
    <mergeCell ref="A121:J121"/>
    <mergeCell ref="B122:J122"/>
    <mergeCell ref="B123:J123"/>
    <mergeCell ref="B124:J124"/>
    <mergeCell ref="B125:J125"/>
    <mergeCell ref="A126:J126"/>
    <mergeCell ref="A127:J127"/>
    <mergeCell ref="A128:J128"/>
  </mergeCells>
  <phoneticPr fontId="23" type="noConversion"/>
  <dataValidations xWindow="1019" yWindow="476" count="15">
    <dataValidation allowBlank="1" showInputMessage="1" showErrorMessage="1" prompt="Monto ejecutado en el trimestre" sqref="H28:H38" xr:uid="{90E46E24-8E3F-4224-9F5D-F387CD76556E}"/>
    <dataValidation allowBlank="1" showInputMessage="1" showErrorMessage="1" prompt="Meta alcanzada en el trimestre" sqref="G28:G38" xr:uid="{078E0B3D-C3D5-4323-9A6F-7DD5AA0A91C9}"/>
    <dataValidation allowBlank="1" showInputMessage="1" showErrorMessage="1" prompt="Monto presupuestado para el producto" sqref="F28 D28 D29:F38" xr:uid="{247AEBBA-5BB4-404D-982B-514E41C68A75}"/>
    <dataValidation allowBlank="1" showInputMessage="1" showErrorMessage="1" prompt="Meta anual del indicador" sqref="C28:C38 E28" xr:uid="{F1CB8B99-164D-4F51-9E69-AECE57493A93}"/>
    <dataValidation allowBlank="1" showInputMessage="1" showErrorMessage="1" prompt="Nombre del indicador" sqref="B28:B38" xr:uid="{3FF3C7F1-052B-4689-97E1-0EEC782A6AE3}"/>
    <dataValidation allowBlank="1" showInputMessage="1" showErrorMessage="1" prompt="Nombre de cada producto" sqref="A28:A38" xr:uid="{2947E0C5-61A1-48DD-8DCD-04F9232477FC}"/>
    <dataValidation allowBlank="1" showInputMessage="1" showErrorMessage="1" prompt="¿En qué consiste el programa?" sqref="B19:J19" xr:uid="{A2362AFB-DC9D-43E3-823E-BC3F38EE514F}"/>
    <dataValidation allowBlank="1" showInputMessage="1" showErrorMessage="1" prompt="Presupuesto del programa" sqref="A25:C25 F25" xr:uid="{2C90DB71-EB15-47FB-969B-D3C6779E55E0}"/>
    <dataValidation allowBlank="1" showInputMessage="1" showErrorMessage="1" prompt="Oportunidades de mejora identificadas" sqref="A47:J47 A56:J56 A65:J65 A74:J74 A83:J83 A92:J92 A101:J101 A110:J110 A119:J119 A128:J129" xr:uid="{0BBE17B4-9DAA-4B5E-8145-03191AE0A62B}"/>
    <dataValidation allowBlank="1" showInputMessage="1" showErrorMessage="1" prompt="De existir desvío, explicar razones." sqref="B44:J44 B107:J107 B53:J53 B62:J62 B71:J71 B80:J80 B89:J89 B98:J98 B116:J116 B125:J125" xr:uid="{5BEE8297-AC31-4F75-930C-DCC89EC23752}"/>
    <dataValidation allowBlank="1" showInputMessage="1" showErrorMessage="1" prompt="1. Describir lo plasmado en el presupuesto_x000a_2. Describir lo alcanzado en términos financieros y de producción " sqref="B79:J79 B43:J43 B88:J88 B106:J106 B52:J52 B61:J61 B70:J70 B97:J97 B115:J115 B124:J124" xr:uid="{F772FA10-8E9B-4946-98D0-96707E060CB3}"/>
    <dataValidation allowBlank="1" showInputMessage="1" showErrorMessage="1" prompt="Nombre del producto" sqref="B41:J42 B50:J51 B59:J60 B68:J69 B77:J78 B86:J87 B95:J96 B104:J105 B113:J114 B122:J123" xr:uid="{4CC0B5C4-2252-4621-8563-D18C488CF444}"/>
    <dataValidation allowBlank="1" showInputMessage="1" showErrorMessage="1" prompt="¿A quién va dirigido el programa?, ¿qué característica tiene esta población que requiere ser beneficiada?" sqref="B20:J20" xr:uid="{11F3E972-AD96-42CB-BEF8-91EA11A88336}"/>
    <dataValidation allowBlank="1" showInputMessage="1" prompt="Nombre del capítulo" sqref="B8:J10" xr:uid="{7B510400-5492-4460-9A17-6F9C9401B683}"/>
    <dataValidation allowBlank="1" sqref="A8" xr:uid="{4E4D531B-D39C-42CD-8509-9C2E6575184D}"/>
  </dataValidations>
  <pageMargins left="0.7" right="0.7" top="0.75" bottom="0.75" header="0.3" footer="0.3"/>
  <pageSetup orientation="portrait" r:id="rId1"/>
  <ignoredErrors>
    <ignoredError sqref="I38"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8E00E-0B9E-415A-821E-0AAEE3A062FA}">
  <dimension ref="A1:L130"/>
  <sheetViews>
    <sheetView zoomScaleNormal="100" workbookViewId="0">
      <selection activeCell="L12" sqref="L12"/>
    </sheetView>
  </sheetViews>
  <sheetFormatPr baseColWidth="10" defaultColWidth="11.42578125" defaultRowHeight="15" x14ac:dyDescent="0.25"/>
  <cols>
    <col min="1" max="1" width="27.42578125" style="6" customWidth="1"/>
    <col min="2" max="2" width="15.7109375" style="6" customWidth="1"/>
    <col min="3" max="3" width="12.7109375" style="6" customWidth="1"/>
    <col min="4" max="4" width="14.28515625" style="6" customWidth="1"/>
    <col min="5" max="10" width="12.7109375" style="6" customWidth="1"/>
    <col min="11" max="11" width="11.42578125" style="6"/>
    <col min="12" max="12" width="15.4257812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8.75" customHeight="1" x14ac:dyDescent="0.25">
      <c r="A6" s="67" t="s">
        <v>143</v>
      </c>
      <c r="B6" s="68"/>
      <c r="C6" s="68"/>
      <c r="D6" s="68"/>
      <c r="E6" s="68"/>
      <c r="F6" s="68"/>
      <c r="G6" s="68"/>
      <c r="H6" s="68"/>
      <c r="I6" s="68"/>
      <c r="J6" s="69"/>
      <c r="K6" s="1"/>
    </row>
    <row r="7" spans="1:11" ht="18.75" customHeight="1" x14ac:dyDescent="0.25">
      <c r="A7" s="73" t="s">
        <v>5</v>
      </c>
      <c r="B7" s="74"/>
      <c r="C7" s="74"/>
      <c r="D7" s="74"/>
      <c r="E7" s="74"/>
      <c r="F7" s="74"/>
      <c r="G7" s="74"/>
      <c r="H7" s="74"/>
      <c r="I7" s="74"/>
      <c r="J7" s="75"/>
      <c r="K7" s="1"/>
    </row>
    <row r="8" spans="1:11" ht="18.75" customHeight="1" x14ac:dyDescent="0.25">
      <c r="A8" s="4" t="s">
        <v>6</v>
      </c>
      <c r="B8" s="93" t="s">
        <v>63</v>
      </c>
      <c r="C8" s="94"/>
      <c r="D8" s="94"/>
      <c r="E8" s="94"/>
      <c r="F8" s="94"/>
      <c r="G8" s="94"/>
      <c r="H8" s="94"/>
      <c r="I8" s="94"/>
      <c r="J8" s="95"/>
      <c r="K8" s="1"/>
    </row>
    <row r="9" spans="1:11" ht="18.75" customHeight="1" x14ac:dyDescent="0.25">
      <c r="A9" s="23" t="s">
        <v>35</v>
      </c>
      <c r="B9" s="93" t="s">
        <v>64</v>
      </c>
      <c r="C9" s="94"/>
      <c r="D9" s="94"/>
      <c r="E9" s="94"/>
      <c r="F9" s="94"/>
      <c r="G9" s="94"/>
      <c r="H9" s="94"/>
      <c r="I9" s="94"/>
      <c r="J9" s="95"/>
      <c r="K9" s="1"/>
    </row>
    <row r="10" spans="1:11" ht="18.75" customHeight="1" x14ac:dyDescent="0.25">
      <c r="A10" s="23" t="s">
        <v>36</v>
      </c>
      <c r="B10" s="93" t="s">
        <v>59</v>
      </c>
      <c r="C10" s="94"/>
      <c r="D10" s="94"/>
      <c r="E10" s="94"/>
      <c r="F10" s="94"/>
      <c r="G10" s="94"/>
      <c r="H10" s="94"/>
      <c r="I10" s="94"/>
      <c r="J10" s="95"/>
      <c r="K10" s="1"/>
    </row>
    <row r="11" spans="1:11" ht="34.5" customHeight="1" x14ac:dyDescent="0.25">
      <c r="A11" s="4" t="s">
        <v>7</v>
      </c>
      <c r="B11" s="65" t="s">
        <v>163</v>
      </c>
      <c r="C11" s="65"/>
      <c r="D11" s="65"/>
      <c r="E11" s="65"/>
      <c r="F11" s="65"/>
      <c r="G11" s="65"/>
      <c r="H11" s="65"/>
      <c r="I11" s="65"/>
      <c r="J11" s="66"/>
    </row>
    <row r="12" spans="1:11" ht="34.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27"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6.25" customHeight="1" x14ac:dyDescent="0.25">
      <c r="A18" s="4" t="s">
        <v>14</v>
      </c>
      <c r="B18" s="65" t="s">
        <v>56</v>
      </c>
      <c r="C18" s="65"/>
      <c r="D18" s="65"/>
      <c r="E18" s="65"/>
      <c r="F18" s="65"/>
      <c r="G18" s="65"/>
      <c r="H18" s="65"/>
      <c r="I18" s="65"/>
      <c r="J18" s="66"/>
    </row>
    <row r="19" spans="1:12" ht="26.25" customHeight="1" x14ac:dyDescent="0.25">
      <c r="A19" s="9" t="s">
        <v>15</v>
      </c>
      <c r="B19" s="65" t="s">
        <v>55</v>
      </c>
      <c r="C19" s="65"/>
      <c r="D19" s="65"/>
      <c r="E19" s="65"/>
      <c r="F19" s="65"/>
      <c r="G19" s="65"/>
      <c r="H19" s="65"/>
      <c r="I19" s="65"/>
      <c r="J19" s="66"/>
    </row>
    <row r="20" spans="1:12" ht="26.25" customHeight="1" x14ac:dyDescent="0.25">
      <c r="A20" s="9" t="s">
        <v>16</v>
      </c>
      <c r="B20" s="65" t="s">
        <v>54</v>
      </c>
      <c r="C20" s="65"/>
      <c r="D20" s="65"/>
      <c r="E20" s="65"/>
      <c r="F20" s="65"/>
      <c r="G20" s="65"/>
      <c r="H20" s="65"/>
      <c r="I20" s="65"/>
      <c r="J20" s="66"/>
    </row>
    <row r="21" spans="1:12" ht="35.25" customHeight="1" x14ac:dyDescent="0.25">
      <c r="A21" s="9" t="s">
        <v>37</v>
      </c>
      <c r="B21" s="65" t="s">
        <v>134</v>
      </c>
      <c r="C21" s="65"/>
      <c r="D21" s="65"/>
      <c r="E21" s="65"/>
      <c r="F21" s="65"/>
      <c r="G21" s="65"/>
      <c r="H21" s="65"/>
      <c r="I21" s="65"/>
      <c r="J21" s="66"/>
      <c r="K21" s="1"/>
    </row>
    <row r="22" spans="1:12" ht="15.75" x14ac:dyDescent="0.25">
      <c r="A22" s="67" t="s">
        <v>17</v>
      </c>
      <c r="B22" s="68"/>
      <c r="C22" s="68"/>
      <c r="D22" s="68"/>
      <c r="E22" s="68"/>
      <c r="F22" s="68"/>
      <c r="G22" s="68"/>
      <c r="H22" s="68"/>
      <c r="I22" s="68"/>
      <c r="J22" s="69"/>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08">
        <f>SUM(Tabla13[Financiera
(B)])</f>
        <v>2386907633</v>
      </c>
      <c r="B25" s="109"/>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48" x14ac:dyDescent="0.25">
      <c r="A29" s="34" t="s">
        <v>101</v>
      </c>
      <c r="B29" s="34" t="s">
        <v>69</v>
      </c>
      <c r="C29" s="13">
        <v>2921604</v>
      </c>
      <c r="D29" s="40">
        <v>165261560</v>
      </c>
      <c r="E29" s="13">
        <v>749386</v>
      </c>
      <c r="F29" s="40">
        <v>66104624</v>
      </c>
      <c r="G29" s="14">
        <v>856560</v>
      </c>
      <c r="H29" s="40">
        <v>49244736.969999999</v>
      </c>
      <c r="I29" s="15">
        <f t="shared" ref="I29:I38" si="0">IF(G29&gt;0,G29/C29,0)</f>
        <v>0.29318141678338339</v>
      </c>
      <c r="J29" s="16">
        <f t="shared" ref="J29:J38" si="1">IF(H29&gt;0,H29/D29,0)</f>
        <v>0.2979805888919359</v>
      </c>
      <c r="L29" s="43"/>
    </row>
    <row r="30" spans="1:12" ht="48" x14ac:dyDescent="0.25">
      <c r="A30" s="34" t="s">
        <v>102</v>
      </c>
      <c r="B30" s="34" t="s">
        <v>69</v>
      </c>
      <c r="C30" s="45">
        <v>1931043</v>
      </c>
      <c r="D30" s="40">
        <v>161086979</v>
      </c>
      <c r="E30" s="13">
        <v>560035</v>
      </c>
      <c r="F30" s="40">
        <v>64434792</v>
      </c>
      <c r="G30" s="47">
        <v>602502</v>
      </c>
      <c r="H30" s="40">
        <v>51005731.770000003</v>
      </c>
      <c r="I30" s="48">
        <f t="shared" si="0"/>
        <v>0.31200858810497745</v>
      </c>
      <c r="J30" s="16">
        <f t="shared" si="1"/>
        <v>0.31663472793788011</v>
      </c>
    </row>
    <row r="31" spans="1:12" ht="48" x14ac:dyDescent="0.25">
      <c r="A31" s="34" t="s">
        <v>103</v>
      </c>
      <c r="B31" s="35" t="s">
        <v>69</v>
      </c>
      <c r="C31" s="28">
        <v>1916085</v>
      </c>
      <c r="D31" s="40">
        <v>150040655</v>
      </c>
      <c r="E31" s="13">
        <v>549862</v>
      </c>
      <c r="F31" s="40">
        <v>60016262</v>
      </c>
      <c r="G31" s="29">
        <v>633172</v>
      </c>
      <c r="H31" s="40">
        <v>67494395.840000004</v>
      </c>
      <c r="I31" s="30">
        <f t="shared" si="0"/>
        <v>0.33045089335807126</v>
      </c>
      <c r="J31" s="16">
        <f t="shared" si="1"/>
        <v>0.44984071710430751</v>
      </c>
    </row>
    <row r="32" spans="1:12" ht="48" x14ac:dyDescent="0.25">
      <c r="A32" s="34" t="s">
        <v>112</v>
      </c>
      <c r="B32" s="35" t="s">
        <v>69</v>
      </c>
      <c r="C32" s="28">
        <v>7521428</v>
      </c>
      <c r="D32" s="40">
        <v>409008181</v>
      </c>
      <c r="E32" s="13">
        <v>2214752</v>
      </c>
      <c r="F32" s="40">
        <v>163603272</v>
      </c>
      <c r="G32" s="29">
        <v>2296686</v>
      </c>
      <c r="H32" s="40">
        <v>153301344.69999999</v>
      </c>
      <c r="I32" s="30">
        <f t="shared" si="0"/>
        <v>0.30535238787102664</v>
      </c>
      <c r="J32" s="16">
        <f t="shared" si="1"/>
        <v>0.37481241652718922</v>
      </c>
    </row>
    <row r="33" spans="1:11" ht="48" x14ac:dyDescent="0.25">
      <c r="A33" s="34" t="s">
        <v>113</v>
      </c>
      <c r="B33" s="35" t="s">
        <v>69</v>
      </c>
      <c r="C33" s="28">
        <v>3596030</v>
      </c>
      <c r="D33" s="40">
        <v>150963030</v>
      </c>
      <c r="E33" s="13">
        <v>914895</v>
      </c>
      <c r="F33" s="40">
        <v>60385212</v>
      </c>
      <c r="G33" s="29">
        <v>998184</v>
      </c>
      <c r="H33" s="40">
        <v>43372207.5</v>
      </c>
      <c r="I33" s="30">
        <f t="shared" si="0"/>
        <v>0.27757944177328886</v>
      </c>
      <c r="J33" s="16">
        <f t="shared" si="1"/>
        <v>0.28730350404334093</v>
      </c>
    </row>
    <row r="34" spans="1:11" ht="60" x14ac:dyDescent="0.25">
      <c r="A34" s="34" t="s">
        <v>114</v>
      </c>
      <c r="B34" s="35" t="s">
        <v>69</v>
      </c>
      <c r="C34" s="28">
        <v>1959499.0000000002</v>
      </c>
      <c r="D34" s="40">
        <v>148652617</v>
      </c>
      <c r="E34" s="13">
        <v>616285</v>
      </c>
      <c r="F34" s="40">
        <v>106982278</v>
      </c>
      <c r="G34" s="29">
        <v>676266</v>
      </c>
      <c r="H34" s="40">
        <v>93812144.719999999</v>
      </c>
      <c r="I34" s="30">
        <f t="shared" si="0"/>
        <v>0.34512189085067146</v>
      </c>
      <c r="J34" s="16">
        <f t="shared" si="1"/>
        <v>0.63108303515436937</v>
      </c>
    </row>
    <row r="35" spans="1:11" ht="60" x14ac:dyDescent="0.25">
      <c r="A35" s="34" t="s">
        <v>115</v>
      </c>
      <c r="B35" s="35" t="s">
        <v>69</v>
      </c>
      <c r="C35" s="28">
        <v>1549859</v>
      </c>
      <c r="D35" s="40">
        <v>118803078</v>
      </c>
      <c r="E35" s="13">
        <v>512535</v>
      </c>
      <c r="F35" s="40">
        <v>0</v>
      </c>
      <c r="G35" s="29">
        <v>591959</v>
      </c>
      <c r="H35" s="40">
        <v>0</v>
      </c>
      <c r="I35" s="30">
        <f t="shared" si="0"/>
        <v>0.38194377682098823</v>
      </c>
      <c r="J35" s="16">
        <f t="shared" si="1"/>
        <v>0</v>
      </c>
    </row>
    <row r="36" spans="1:11" ht="48" x14ac:dyDescent="0.25">
      <c r="A36" s="34" t="s">
        <v>116</v>
      </c>
      <c r="B36" s="35" t="s">
        <v>69</v>
      </c>
      <c r="C36" s="28">
        <v>1146890</v>
      </c>
      <c r="D36" s="40">
        <v>152404143</v>
      </c>
      <c r="E36" s="13">
        <v>321285</v>
      </c>
      <c r="F36" s="40">
        <v>60961657</v>
      </c>
      <c r="G36" s="29">
        <v>321057</v>
      </c>
      <c r="H36" s="40">
        <v>58509353.689999998</v>
      </c>
      <c r="I36" s="30">
        <f t="shared" si="0"/>
        <v>0.27993704714488749</v>
      </c>
      <c r="J36" s="16">
        <f t="shared" si="1"/>
        <v>0.38390920704826242</v>
      </c>
    </row>
    <row r="37" spans="1:11" ht="48" x14ac:dyDescent="0.25">
      <c r="A37" s="34" t="s">
        <v>117</v>
      </c>
      <c r="B37" s="35" t="s">
        <v>69</v>
      </c>
      <c r="C37" s="28">
        <v>2086716.9999999998</v>
      </c>
      <c r="D37" s="40">
        <v>141128020</v>
      </c>
      <c r="E37" s="13">
        <v>546525</v>
      </c>
      <c r="F37" s="40">
        <v>56451208</v>
      </c>
      <c r="G37" s="29">
        <v>565904</v>
      </c>
      <c r="H37" s="40">
        <v>46955429.310000002</v>
      </c>
      <c r="I37" s="30">
        <f t="shared" si="0"/>
        <v>0.27119345843255221</v>
      </c>
      <c r="J37" s="16">
        <f t="shared" si="1"/>
        <v>0.33271514267684055</v>
      </c>
    </row>
    <row r="38" spans="1:11" ht="48" x14ac:dyDescent="0.25">
      <c r="A38" s="34" t="s">
        <v>118</v>
      </c>
      <c r="B38" s="36" t="s">
        <v>69</v>
      </c>
      <c r="C38" s="17">
        <v>8616932</v>
      </c>
      <c r="D38" s="40">
        <v>789559370</v>
      </c>
      <c r="E38" s="17">
        <v>2170738</v>
      </c>
      <c r="F38" s="40">
        <v>315823748</v>
      </c>
      <c r="G38" s="18">
        <v>2236416</v>
      </c>
      <c r="H38" s="40">
        <v>246512939.97999999</v>
      </c>
      <c r="I38" s="15">
        <f t="shared" si="0"/>
        <v>0.25953738523177389</v>
      </c>
      <c r="J38" s="16">
        <f t="shared" si="1"/>
        <v>0.31221583752466897</v>
      </c>
    </row>
    <row r="39" spans="1:11" ht="15.75" x14ac:dyDescent="0.25">
      <c r="A39" s="67" t="s">
        <v>27</v>
      </c>
      <c r="B39" s="68"/>
      <c r="C39" s="68"/>
      <c r="D39" s="68"/>
      <c r="E39" s="68"/>
      <c r="F39" s="68"/>
      <c r="G39" s="68"/>
      <c r="H39" s="68"/>
      <c r="I39" s="68"/>
      <c r="J39" s="69"/>
    </row>
    <row r="40" spans="1:11" ht="15.75" x14ac:dyDescent="0.25">
      <c r="A40" s="73" t="s">
        <v>28</v>
      </c>
      <c r="B40" s="74"/>
      <c r="C40" s="74"/>
      <c r="D40" s="74"/>
      <c r="E40" s="74"/>
      <c r="F40" s="74"/>
      <c r="G40" s="74"/>
      <c r="H40" s="74"/>
      <c r="I40" s="74"/>
      <c r="J40" s="75"/>
      <c r="K40" s="1"/>
    </row>
    <row r="41" spans="1:11" ht="23.25" customHeight="1" x14ac:dyDescent="0.25">
      <c r="A41" s="19" t="s">
        <v>29</v>
      </c>
      <c r="B41" s="65" t="s">
        <v>101</v>
      </c>
      <c r="C41" s="65"/>
      <c r="D41" s="65"/>
      <c r="E41" s="65"/>
      <c r="F41" s="65"/>
      <c r="G41" s="65"/>
      <c r="H41" s="65"/>
      <c r="I41" s="65"/>
      <c r="J41" s="66"/>
    </row>
    <row r="42" spans="1:11" ht="40.5" customHeight="1" x14ac:dyDescent="0.25">
      <c r="A42" s="19" t="s">
        <v>30</v>
      </c>
      <c r="B42" s="112" t="s">
        <v>151</v>
      </c>
      <c r="C42" s="112"/>
      <c r="D42" s="112"/>
      <c r="E42" s="112"/>
      <c r="F42" s="112"/>
      <c r="G42" s="112"/>
      <c r="H42" s="112"/>
      <c r="I42" s="112"/>
      <c r="J42" s="113"/>
    </row>
    <row r="43" spans="1:11" ht="88.5" customHeight="1" x14ac:dyDescent="0.25">
      <c r="A43" s="19" t="s">
        <v>31</v>
      </c>
      <c r="B43" s="65" t="s">
        <v>186</v>
      </c>
      <c r="C43" s="65"/>
      <c r="D43" s="65"/>
      <c r="E43" s="65"/>
      <c r="F43" s="65"/>
      <c r="G43" s="65"/>
      <c r="H43" s="65"/>
      <c r="I43" s="65"/>
      <c r="J43" s="66"/>
    </row>
    <row r="44" spans="1:11" ht="108" customHeight="1" x14ac:dyDescent="0.25">
      <c r="A44" s="19" t="s">
        <v>32</v>
      </c>
      <c r="B44" s="65" t="s">
        <v>187</v>
      </c>
      <c r="C44" s="65"/>
      <c r="D44" s="65"/>
      <c r="E44" s="65"/>
      <c r="F44" s="65"/>
      <c r="G44" s="65"/>
      <c r="H44" s="65"/>
      <c r="I44" s="65"/>
      <c r="J44" s="66"/>
    </row>
    <row r="45" spans="1:11" ht="15.75" x14ac:dyDescent="0.25">
      <c r="A45" s="67" t="s">
        <v>33</v>
      </c>
      <c r="B45" s="68"/>
      <c r="C45" s="68"/>
      <c r="D45" s="68"/>
      <c r="E45" s="68"/>
      <c r="F45" s="68"/>
      <c r="G45" s="68"/>
      <c r="H45" s="68"/>
      <c r="I45" s="68"/>
      <c r="J45" s="69"/>
    </row>
    <row r="46" spans="1:11" ht="15.75" x14ac:dyDescent="0.25">
      <c r="A46" s="70" t="s">
        <v>34</v>
      </c>
      <c r="B46" s="71"/>
      <c r="C46" s="71"/>
      <c r="D46" s="71"/>
      <c r="E46" s="71"/>
      <c r="F46" s="71"/>
      <c r="G46" s="71"/>
      <c r="H46" s="71"/>
      <c r="I46" s="71"/>
      <c r="J46" s="72"/>
      <c r="K46" s="1"/>
    </row>
    <row r="47" spans="1:11" ht="27.75" customHeight="1" x14ac:dyDescent="0.25">
      <c r="A47" s="61" t="s">
        <v>40</v>
      </c>
      <c r="B47" s="62"/>
      <c r="C47" s="62"/>
      <c r="D47" s="62"/>
      <c r="E47" s="62"/>
      <c r="F47" s="62"/>
      <c r="G47" s="62"/>
      <c r="H47" s="62"/>
      <c r="I47" s="62"/>
      <c r="J47" s="63"/>
    </row>
    <row r="48" spans="1:11" ht="27.75" customHeight="1" x14ac:dyDescent="0.25">
      <c r="A48" s="67" t="s">
        <v>27</v>
      </c>
      <c r="B48" s="68"/>
      <c r="C48" s="68"/>
      <c r="D48" s="68"/>
      <c r="E48" s="68"/>
      <c r="F48" s="68"/>
      <c r="G48" s="68"/>
      <c r="H48" s="68"/>
      <c r="I48" s="68"/>
      <c r="J48" s="69"/>
    </row>
    <row r="49" spans="1:10" ht="27.75" customHeight="1" x14ac:dyDescent="0.25">
      <c r="A49" s="73" t="s">
        <v>28</v>
      </c>
      <c r="B49" s="74"/>
      <c r="C49" s="74"/>
      <c r="D49" s="74"/>
      <c r="E49" s="74"/>
      <c r="F49" s="74"/>
      <c r="G49" s="74"/>
      <c r="H49" s="74"/>
      <c r="I49" s="74"/>
      <c r="J49" s="75"/>
    </row>
    <row r="50" spans="1:10" ht="27.75" customHeight="1" x14ac:dyDescent="0.25">
      <c r="A50" s="19" t="s">
        <v>29</v>
      </c>
      <c r="B50" s="65" t="s">
        <v>102</v>
      </c>
      <c r="C50" s="65"/>
      <c r="D50" s="65"/>
      <c r="E50" s="65"/>
      <c r="F50" s="65"/>
      <c r="G50" s="65"/>
      <c r="H50" s="65"/>
      <c r="I50" s="65"/>
      <c r="J50" s="66"/>
    </row>
    <row r="51" spans="1:10" ht="34.5" customHeight="1" x14ac:dyDescent="0.25">
      <c r="A51" s="19" t="s">
        <v>30</v>
      </c>
      <c r="B51" s="65" t="s">
        <v>152</v>
      </c>
      <c r="C51" s="65"/>
      <c r="D51" s="65"/>
      <c r="E51" s="65"/>
      <c r="F51" s="65"/>
      <c r="G51" s="65"/>
      <c r="H51" s="65"/>
      <c r="I51" s="65"/>
      <c r="J51" s="66"/>
    </row>
    <row r="52" spans="1:10" ht="82.5" customHeight="1" x14ac:dyDescent="0.25">
      <c r="A52" s="19" t="s">
        <v>31</v>
      </c>
      <c r="B52" s="65" t="s">
        <v>188</v>
      </c>
      <c r="C52" s="65"/>
      <c r="D52" s="65"/>
      <c r="E52" s="65"/>
      <c r="F52" s="65"/>
      <c r="G52" s="65"/>
      <c r="H52" s="65"/>
      <c r="I52" s="65"/>
      <c r="J52" s="66"/>
    </row>
    <row r="53" spans="1:10" ht="119.25" customHeight="1" x14ac:dyDescent="0.25">
      <c r="A53" s="19" t="s">
        <v>32</v>
      </c>
      <c r="B53" s="65" t="s">
        <v>189</v>
      </c>
      <c r="C53" s="65"/>
      <c r="D53" s="65"/>
      <c r="E53" s="65"/>
      <c r="F53" s="65"/>
      <c r="G53" s="65"/>
      <c r="H53" s="65"/>
      <c r="I53" s="65"/>
      <c r="J53" s="66"/>
    </row>
    <row r="54" spans="1:10" ht="27.75" customHeight="1" x14ac:dyDescent="0.25">
      <c r="A54" s="67" t="s">
        <v>33</v>
      </c>
      <c r="B54" s="68"/>
      <c r="C54" s="68"/>
      <c r="D54" s="68"/>
      <c r="E54" s="68"/>
      <c r="F54" s="68"/>
      <c r="G54" s="68"/>
      <c r="H54" s="68"/>
      <c r="I54" s="68"/>
      <c r="J54" s="69"/>
    </row>
    <row r="55" spans="1:10" ht="27.75" customHeight="1" x14ac:dyDescent="0.25">
      <c r="A55" s="70" t="s">
        <v>34</v>
      </c>
      <c r="B55" s="71"/>
      <c r="C55" s="71"/>
      <c r="D55" s="71"/>
      <c r="E55" s="71"/>
      <c r="F55" s="71"/>
      <c r="G55" s="71"/>
      <c r="H55" s="71"/>
      <c r="I55" s="71"/>
      <c r="J55" s="72"/>
    </row>
    <row r="56" spans="1:10" ht="27.75" customHeight="1" x14ac:dyDescent="0.25">
      <c r="A56" s="61" t="s">
        <v>40</v>
      </c>
      <c r="B56" s="62"/>
      <c r="C56" s="62"/>
      <c r="D56" s="62"/>
      <c r="E56" s="62"/>
      <c r="F56" s="62"/>
      <c r="G56" s="62"/>
      <c r="H56" s="62"/>
      <c r="I56" s="62"/>
      <c r="J56" s="63"/>
    </row>
    <row r="57" spans="1:10" ht="27.75" customHeight="1" x14ac:dyDescent="0.25">
      <c r="A57" s="67" t="s">
        <v>27</v>
      </c>
      <c r="B57" s="68"/>
      <c r="C57" s="68"/>
      <c r="D57" s="68"/>
      <c r="E57" s="68"/>
      <c r="F57" s="68"/>
      <c r="G57" s="68"/>
      <c r="H57" s="68"/>
      <c r="I57" s="68"/>
      <c r="J57" s="69"/>
    </row>
    <row r="58" spans="1:10" ht="27.75" customHeight="1" x14ac:dyDescent="0.25">
      <c r="A58" s="73" t="s">
        <v>28</v>
      </c>
      <c r="B58" s="74"/>
      <c r="C58" s="74"/>
      <c r="D58" s="74"/>
      <c r="E58" s="74"/>
      <c r="F58" s="74"/>
      <c r="G58" s="74"/>
      <c r="H58" s="74"/>
      <c r="I58" s="74"/>
      <c r="J58" s="75"/>
    </row>
    <row r="59" spans="1:10" ht="27.75" customHeight="1" x14ac:dyDescent="0.25">
      <c r="A59" s="19" t="s">
        <v>29</v>
      </c>
      <c r="B59" s="65" t="s">
        <v>103</v>
      </c>
      <c r="C59" s="65"/>
      <c r="D59" s="65"/>
      <c r="E59" s="65"/>
      <c r="F59" s="65"/>
      <c r="G59" s="65"/>
      <c r="H59" s="65"/>
      <c r="I59" s="65"/>
      <c r="J59" s="66"/>
    </row>
    <row r="60" spans="1:10" ht="33.75" customHeight="1" x14ac:dyDescent="0.25">
      <c r="A60" s="19" t="s">
        <v>30</v>
      </c>
      <c r="B60" s="65" t="s">
        <v>153</v>
      </c>
      <c r="C60" s="65"/>
      <c r="D60" s="65"/>
      <c r="E60" s="65"/>
      <c r="F60" s="65"/>
      <c r="G60" s="65"/>
      <c r="H60" s="65"/>
      <c r="I60" s="65"/>
      <c r="J60" s="66"/>
    </row>
    <row r="61" spans="1:10" ht="90.75" customHeight="1" x14ac:dyDescent="0.25">
      <c r="A61" s="19" t="s">
        <v>31</v>
      </c>
      <c r="B61" s="65" t="s">
        <v>190</v>
      </c>
      <c r="C61" s="65"/>
      <c r="D61" s="65"/>
      <c r="E61" s="65"/>
      <c r="F61" s="65"/>
      <c r="G61" s="65"/>
      <c r="H61" s="65"/>
      <c r="I61" s="65"/>
      <c r="J61" s="66"/>
    </row>
    <row r="62" spans="1:10" ht="88.5" customHeight="1" x14ac:dyDescent="0.25">
      <c r="A62" s="19" t="s">
        <v>32</v>
      </c>
      <c r="B62" s="65" t="s">
        <v>191</v>
      </c>
      <c r="C62" s="65"/>
      <c r="D62" s="65"/>
      <c r="E62" s="65"/>
      <c r="F62" s="65"/>
      <c r="G62" s="65"/>
      <c r="H62" s="65"/>
      <c r="I62" s="65"/>
      <c r="J62" s="66"/>
    </row>
    <row r="63" spans="1:10" ht="27.75" customHeight="1" x14ac:dyDescent="0.25">
      <c r="A63" s="67" t="s">
        <v>33</v>
      </c>
      <c r="B63" s="68"/>
      <c r="C63" s="68"/>
      <c r="D63" s="68"/>
      <c r="E63" s="68"/>
      <c r="F63" s="68"/>
      <c r="G63" s="68"/>
      <c r="H63" s="68"/>
      <c r="I63" s="68"/>
      <c r="J63" s="69"/>
    </row>
    <row r="64" spans="1:10" ht="27.75" customHeight="1" x14ac:dyDescent="0.25">
      <c r="A64" s="70" t="s">
        <v>34</v>
      </c>
      <c r="B64" s="71"/>
      <c r="C64" s="71"/>
      <c r="D64" s="71"/>
      <c r="E64" s="71"/>
      <c r="F64" s="71"/>
      <c r="G64" s="71"/>
      <c r="H64" s="71"/>
      <c r="I64" s="71"/>
      <c r="J64" s="72"/>
    </row>
    <row r="65" spans="1:10" ht="27.75" customHeight="1" x14ac:dyDescent="0.25">
      <c r="A65" s="61" t="s">
        <v>40</v>
      </c>
      <c r="B65" s="62"/>
      <c r="C65" s="62"/>
      <c r="D65" s="62"/>
      <c r="E65" s="62"/>
      <c r="F65" s="62"/>
      <c r="G65" s="62"/>
      <c r="H65" s="62"/>
      <c r="I65" s="62"/>
      <c r="J65" s="63"/>
    </row>
    <row r="66" spans="1:10" ht="27.75" customHeight="1" x14ac:dyDescent="0.25">
      <c r="A66" s="67" t="s">
        <v>27</v>
      </c>
      <c r="B66" s="68"/>
      <c r="C66" s="68"/>
      <c r="D66" s="68"/>
      <c r="E66" s="68"/>
      <c r="F66" s="68"/>
      <c r="G66" s="68"/>
      <c r="H66" s="68"/>
      <c r="I66" s="68"/>
      <c r="J66" s="69"/>
    </row>
    <row r="67" spans="1:10" ht="27.75" customHeight="1" x14ac:dyDescent="0.25">
      <c r="A67" s="73" t="s">
        <v>28</v>
      </c>
      <c r="B67" s="74"/>
      <c r="C67" s="74"/>
      <c r="D67" s="74"/>
      <c r="E67" s="74"/>
      <c r="F67" s="74"/>
      <c r="G67" s="74"/>
      <c r="H67" s="74"/>
      <c r="I67" s="74"/>
      <c r="J67" s="75"/>
    </row>
    <row r="68" spans="1:10" ht="27.75" customHeight="1" x14ac:dyDescent="0.25">
      <c r="A68" s="19" t="s">
        <v>29</v>
      </c>
      <c r="B68" s="65" t="s">
        <v>119</v>
      </c>
      <c r="C68" s="65"/>
      <c r="D68" s="65"/>
      <c r="E68" s="65"/>
      <c r="F68" s="65"/>
      <c r="G68" s="65"/>
      <c r="H68" s="65"/>
      <c r="I68" s="65"/>
      <c r="J68" s="66"/>
    </row>
    <row r="69" spans="1:10" ht="38.25" customHeight="1" x14ac:dyDescent="0.25">
      <c r="A69" s="19" t="s">
        <v>30</v>
      </c>
      <c r="B69" s="65" t="s">
        <v>154</v>
      </c>
      <c r="C69" s="65"/>
      <c r="D69" s="65"/>
      <c r="E69" s="65"/>
      <c r="F69" s="65"/>
      <c r="G69" s="65"/>
      <c r="H69" s="65"/>
      <c r="I69" s="65"/>
      <c r="J69" s="66"/>
    </row>
    <row r="70" spans="1:10" ht="85.5" customHeight="1" x14ac:dyDescent="0.25">
      <c r="A70" s="19" t="s">
        <v>31</v>
      </c>
      <c r="B70" s="65" t="s">
        <v>192</v>
      </c>
      <c r="C70" s="65"/>
      <c r="D70" s="65"/>
      <c r="E70" s="65"/>
      <c r="F70" s="65"/>
      <c r="G70" s="65"/>
      <c r="H70" s="65"/>
      <c r="I70" s="65"/>
      <c r="J70" s="66"/>
    </row>
    <row r="71" spans="1:10" ht="66" customHeight="1" x14ac:dyDescent="0.25">
      <c r="A71" s="19" t="s">
        <v>32</v>
      </c>
      <c r="B71" s="65" t="s">
        <v>207</v>
      </c>
      <c r="C71" s="65"/>
      <c r="D71" s="65"/>
      <c r="E71" s="65"/>
      <c r="F71" s="65"/>
      <c r="G71" s="65"/>
      <c r="H71" s="65"/>
      <c r="I71" s="65"/>
      <c r="J71" s="66"/>
    </row>
    <row r="72" spans="1:10" ht="27.75" customHeight="1" x14ac:dyDescent="0.25">
      <c r="A72" s="67" t="s">
        <v>33</v>
      </c>
      <c r="B72" s="68"/>
      <c r="C72" s="68"/>
      <c r="D72" s="68"/>
      <c r="E72" s="68"/>
      <c r="F72" s="68"/>
      <c r="G72" s="68"/>
      <c r="H72" s="68"/>
      <c r="I72" s="68"/>
      <c r="J72" s="69"/>
    </row>
    <row r="73" spans="1:10" ht="27.75" customHeight="1" x14ac:dyDescent="0.25">
      <c r="A73" s="70" t="s">
        <v>34</v>
      </c>
      <c r="B73" s="71"/>
      <c r="C73" s="71"/>
      <c r="D73" s="71"/>
      <c r="E73" s="71"/>
      <c r="F73" s="71"/>
      <c r="G73" s="71"/>
      <c r="H73" s="71"/>
      <c r="I73" s="71"/>
      <c r="J73" s="72"/>
    </row>
    <row r="74" spans="1:10" ht="27.75" customHeight="1" x14ac:dyDescent="0.25">
      <c r="A74" s="61" t="s">
        <v>40</v>
      </c>
      <c r="B74" s="62"/>
      <c r="C74" s="62"/>
      <c r="D74" s="62"/>
      <c r="E74" s="62"/>
      <c r="F74" s="62"/>
      <c r="G74" s="62"/>
      <c r="H74" s="62"/>
      <c r="I74" s="62"/>
      <c r="J74" s="63"/>
    </row>
    <row r="75" spans="1:10" ht="27.75" customHeight="1" x14ac:dyDescent="0.25">
      <c r="A75" s="67" t="s">
        <v>27</v>
      </c>
      <c r="B75" s="68"/>
      <c r="C75" s="68"/>
      <c r="D75" s="68"/>
      <c r="E75" s="68"/>
      <c r="F75" s="68"/>
      <c r="G75" s="68"/>
      <c r="H75" s="68"/>
      <c r="I75" s="68"/>
      <c r="J75" s="69"/>
    </row>
    <row r="76" spans="1:10" ht="27.75" customHeight="1" x14ac:dyDescent="0.25">
      <c r="A76" s="73" t="s">
        <v>28</v>
      </c>
      <c r="B76" s="74"/>
      <c r="C76" s="74"/>
      <c r="D76" s="74"/>
      <c r="E76" s="74"/>
      <c r="F76" s="74"/>
      <c r="G76" s="74"/>
      <c r="H76" s="74"/>
      <c r="I76" s="74"/>
      <c r="J76" s="75"/>
    </row>
    <row r="77" spans="1:10" ht="27.75" customHeight="1" x14ac:dyDescent="0.25">
      <c r="A77" s="19" t="s">
        <v>29</v>
      </c>
      <c r="B77" s="65" t="s">
        <v>113</v>
      </c>
      <c r="C77" s="65"/>
      <c r="D77" s="65"/>
      <c r="E77" s="65"/>
      <c r="F77" s="65"/>
      <c r="G77" s="65"/>
      <c r="H77" s="65"/>
      <c r="I77" s="65"/>
      <c r="J77" s="66"/>
    </row>
    <row r="78" spans="1:10" ht="30.75" customHeight="1" x14ac:dyDescent="0.25">
      <c r="A78" s="19" t="s">
        <v>30</v>
      </c>
      <c r="B78" s="65" t="s">
        <v>155</v>
      </c>
      <c r="C78" s="65"/>
      <c r="D78" s="65"/>
      <c r="E78" s="65"/>
      <c r="F78" s="65"/>
      <c r="G78" s="65"/>
      <c r="H78" s="65"/>
      <c r="I78" s="65"/>
      <c r="J78" s="66"/>
    </row>
    <row r="79" spans="1:10" ht="84" customHeight="1" x14ac:dyDescent="0.25">
      <c r="A79" s="19" t="s">
        <v>31</v>
      </c>
      <c r="B79" s="65" t="s">
        <v>200</v>
      </c>
      <c r="C79" s="65"/>
      <c r="D79" s="65"/>
      <c r="E79" s="65"/>
      <c r="F79" s="65"/>
      <c r="G79" s="65"/>
      <c r="H79" s="65"/>
      <c r="I79" s="65"/>
      <c r="J79" s="66"/>
    </row>
    <row r="80" spans="1:10" ht="105" customHeight="1" x14ac:dyDescent="0.25">
      <c r="A80" s="19" t="s">
        <v>32</v>
      </c>
      <c r="B80" s="65" t="s">
        <v>208</v>
      </c>
      <c r="C80" s="65"/>
      <c r="D80" s="65"/>
      <c r="E80" s="65"/>
      <c r="F80" s="65"/>
      <c r="G80" s="65"/>
      <c r="H80" s="65"/>
      <c r="I80" s="65"/>
      <c r="J80" s="66"/>
    </row>
    <row r="81" spans="1:10" ht="27.75" customHeight="1" x14ac:dyDescent="0.25">
      <c r="A81" s="67" t="s">
        <v>33</v>
      </c>
      <c r="B81" s="68"/>
      <c r="C81" s="68"/>
      <c r="D81" s="68"/>
      <c r="E81" s="68"/>
      <c r="F81" s="68"/>
      <c r="G81" s="68"/>
      <c r="H81" s="68"/>
      <c r="I81" s="68"/>
      <c r="J81" s="69"/>
    </row>
    <row r="82" spans="1:10" ht="27.75" customHeight="1" x14ac:dyDescent="0.25">
      <c r="A82" s="70" t="s">
        <v>34</v>
      </c>
      <c r="B82" s="71"/>
      <c r="C82" s="71"/>
      <c r="D82" s="71"/>
      <c r="E82" s="71"/>
      <c r="F82" s="71"/>
      <c r="G82" s="71"/>
      <c r="H82" s="71"/>
      <c r="I82" s="71"/>
      <c r="J82" s="72"/>
    </row>
    <row r="83" spans="1:10" ht="27.75" customHeight="1" x14ac:dyDescent="0.25">
      <c r="A83" s="61" t="s">
        <v>40</v>
      </c>
      <c r="B83" s="62"/>
      <c r="C83" s="62"/>
      <c r="D83" s="62"/>
      <c r="E83" s="62"/>
      <c r="F83" s="62"/>
      <c r="G83" s="62"/>
      <c r="H83" s="62"/>
      <c r="I83" s="62"/>
      <c r="J83" s="63"/>
    </row>
    <row r="84" spans="1:10" ht="27.75" customHeight="1" x14ac:dyDescent="0.25">
      <c r="A84" s="67" t="s">
        <v>27</v>
      </c>
      <c r="B84" s="68"/>
      <c r="C84" s="68"/>
      <c r="D84" s="68"/>
      <c r="E84" s="68"/>
      <c r="F84" s="68"/>
      <c r="G84" s="68"/>
      <c r="H84" s="68"/>
      <c r="I84" s="68"/>
      <c r="J84" s="69"/>
    </row>
    <row r="85" spans="1:10" ht="27.75" customHeight="1" x14ac:dyDescent="0.25">
      <c r="A85" s="73" t="s">
        <v>28</v>
      </c>
      <c r="B85" s="74"/>
      <c r="C85" s="74"/>
      <c r="D85" s="74"/>
      <c r="E85" s="74"/>
      <c r="F85" s="74"/>
      <c r="G85" s="74"/>
      <c r="H85" s="74"/>
      <c r="I85" s="74"/>
      <c r="J85" s="75"/>
    </row>
    <row r="86" spans="1:10" ht="27.75" customHeight="1" x14ac:dyDescent="0.25">
      <c r="A86" s="19" t="s">
        <v>29</v>
      </c>
      <c r="B86" s="65" t="s">
        <v>114</v>
      </c>
      <c r="C86" s="65"/>
      <c r="D86" s="65"/>
      <c r="E86" s="65"/>
      <c r="F86" s="65"/>
      <c r="G86" s="65"/>
      <c r="H86" s="65"/>
      <c r="I86" s="65"/>
      <c r="J86" s="66"/>
    </row>
    <row r="87" spans="1:10" ht="34.5" customHeight="1" x14ac:dyDescent="0.25">
      <c r="A87" s="19" t="s">
        <v>30</v>
      </c>
      <c r="B87" s="65" t="s">
        <v>156</v>
      </c>
      <c r="C87" s="65"/>
      <c r="D87" s="65"/>
      <c r="E87" s="65"/>
      <c r="F87" s="65"/>
      <c r="G87" s="65"/>
      <c r="H87" s="65"/>
      <c r="I87" s="65"/>
      <c r="J87" s="66"/>
    </row>
    <row r="88" spans="1:10" ht="92.25" customHeight="1" x14ac:dyDescent="0.25">
      <c r="A88" s="19" t="s">
        <v>31</v>
      </c>
      <c r="B88" s="65" t="s">
        <v>201</v>
      </c>
      <c r="C88" s="65"/>
      <c r="D88" s="65"/>
      <c r="E88" s="65"/>
      <c r="F88" s="65"/>
      <c r="G88" s="65"/>
      <c r="H88" s="65"/>
      <c r="I88" s="65"/>
      <c r="J88" s="66"/>
    </row>
    <row r="89" spans="1:10" ht="120.75" customHeight="1" x14ac:dyDescent="0.25">
      <c r="A89" s="19" t="s">
        <v>32</v>
      </c>
      <c r="B89" s="65" t="s">
        <v>209</v>
      </c>
      <c r="C89" s="65"/>
      <c r="D89" s="65"/>
      <c r="E89" s="65"/>
      <c r="F89" s="65"/>
      <c r="G89" s="65"/>
      <c r="H89" s="65"/>
      <c r="I89" s="65"/>
      <c r="J89" s="66"/>
    </row>
    <row r="90" spans="1:10" ht="27.75" customHeight="1" x14ac:dyDescent="0.25">
      <c r="A90" s="67" t="s">
        <v>33</v>
      </c>
      <c r="B90" s="68"/>
      <c r="C90" s="68"/>
      <c r="D90" s="68"/>
      <c r="E90" s="68"/>
      <c r="F90" s="68"/>
      <c r="G90" s="68"/>
      <c r="H90" s="68"/>
      <c r="I90" s="68"/>
      <c r="J90" s="69"/>
    </row>
    <row r="91" spans="1:10" ht="27.75" customHeight="1" x14ac:dyDescent="0.25">
      <c r="A91" s="70" t="s">
        <v>34</v>
      </c>
      <c r="B91" s="71"/>
      <c r="C91" s="71"/>
      <c r="D91" s="71"/>
      <c r="E91" s="71"/>
      <c r="F91" s="71"/>
      <c r="G91" s="71"/>
      <c r="H91" s="71"/>
      <c r="I91" s="71"/>
      <c r="J91" s="72"/>
    </row>
    <row r="92" spans="1:10" ht="27.75" customHeight="1" x14ac:dyDescent="0.25">
      <c r="A92" s="61" t="s">
        <v>40</v>
      </c>
      <c r="B92" s="62"/>
      <c r="C92" s="62"/>
      <c r="D92" s="62"/>
      <c r="E92" s="62"/>
      <c r="F92" s="62"/>
      <c r="G92" s="62"/>
      <c r="H92" s="62"/>
      <c r="I92" s="62"/>
      <c r="J92" s="63"/>
    </row>
    <row r="93" spans="1:10" ht="27.75" customHeight="1" x14ac:dyDescent="0.25">
      <c r="A93" s="67" t="s">
        <v>27</v>
      </c>
      <c r="B93" s="68"/>
      <c r="C93" s="68"/>
      <c r="D93" s="68"/>
      <c r="E93" s="68"/>
      <c r="F93" s="68"/>
      <c r="G93" s="68"/>
      <c r="H93" s="68"/>
      <c r="I93" s="68"/>
      <c r="J93" s="69"/>
    </row>
    <row r="94" spans="1:10" ht="27.75" customHeight="1" x14ac:dyDescent="0.25">
      <c r="A94" s="73" t="s">
        <v>28</v>
      </c>
      <c r="B94" s="74"/>
      <c r="C94" s="74"/>
      <c r="D94" s="74"/>
      <c r="E94" s="74"/>
      <c r="F94" s="74"/>
      <c r="G94" s="74"/>
      <c r="H94" s="74"/>
      <c r="I94" s="74"/>
      <c r="J94" s="75"/>
    </row>
    <row r="95" spans="1:10" ht="27.75" customHeight="1" x14ac:dyDescent="0.25">
      <c r="A95" s="19" t="s">
        <v>29</v>
      </c>
      <c r="B95" s="65" t="s">
        <v>115</v>
      </c>
      <c r="C95" s="65"/>
      <c r="D95" s="65"/>
      <c r="E95" s="65"/>
      <c r="F95" s="65"/>
      <c r="G95" s="65"/>
      <c r="H95" s="65"/>
      <c r="I95" s="65"/>
      <c r="J95" s="66"/>
    </row>
    <row r="96" spans="1:10" ht="36.75" customHeight="1" x14ac:dyDescent="0.25">
      <c r="A96" s="19" t="s">
        <v>30</v>
      </c>
      <c r="B96" s="65" t="s">
        <v>157</v>
      </c>
      <c r="C96" s="65"/>
      <c r="D96" s="65"/>
      <c r="E96" s="65"/>
      <c r="F96" s="65"/>
      <c r="G96" s="65"/>
      <c r="H96" s="65"/>
      <c r="I96" s="65"/>
      <c r="J96" s="66"/>
    </row>
    <row r="97" spans="1:10" ht="68.25" customHeight="1" x14ac:dyDescent="0.25">
      <c r="A97" s="19" t="s">
        <v>31</v>
      </c>
      <c r="B97" s="65" t="s">
        <v>202</v>
      </c>
      <c r="C97" s="65"/>
      <c r="D97" s="65"/>
      <c r="E97" s="65"/>
      <c r="F97" s="65"/>
      <c r="G97" s="65"/>
      <c r="H97" s="65"/>
      <c r="I97" s="65"/>
      <c r="J97" s="66"/>
    </row>
    <row r="98" spans="1:10" ht="94.5" customHeight="1" x14ac:dyDescent="0.25">
      <c r="A98" s="19" t="s">
        <v>32</v>
      </c>
      <c r="B98" s="65" t="s">
        <v>203</v>
      </c>
      <c r="C98" s="65"/>
      <c r="D98" s="65"/>
      <c r="E98" s="65"/>
      <c r="F98" s="65"/>
      <c r="G98" s="65"/>
      <c r="H98" s="65"/>
      <c r="I98" s="65"/>
      <c r="J98" s="66"/>
    </row>
    <row r="99" spans="1:10" ht="27.75" customHeight="1" x14ac:dyDescent="0.25">
      <c r="A99" s="67" t="s">
        <v>33</v>
      </c>
      <c r="B99" s="68"/>
      <c r="C99" s="68"/>
      <c r="D99" s="68"/>
      <c r="E99" s="68"/>
      <c r="F99" s="68"/>
      <c r="G99" s="68"/>
      <c r="H99" s="68"/>
      <c r="I99" s="68"/>
      <c r="J99" s="69"/>
    </row>
    <row r="100" spans="1:10" ht="27.75" customHeight="1" x14ac:dyDescent="0.25">
      <c r="A100" s="70" t="s">
        <v>34</v>
      </c>
      <c r="B100" s="71"/>
      <c r="C100" s="71"/>
      <c r="D100" s="71"/>
      <c r="E100" s="71"/>
      <c r="F100" s="71"/>
      <c r="G100" s="71"/>
      <c r="H100" s="71"/>
      <c r="I100" s="71"/>
      <c r="J100" s="72"/>
    </row>
    <row r="101" spans="1:10" ht="27.75" customHeight="1" x14ac:dyDescent="0.25">
      <c r="A101" s="61" t="s">
        <v>40</v>
      </c>
      <c r="B101" s="62"/>
      <c r="C101" s="62"/>
      <c r="D101" s="62"/>
      <c r="E101" s="62"/>
      <c r="F101" s="62"/>
      <c r="G101" s="62"/>
      <c r="H101" s="62"/>
      <c r="I101" s="62"/>
      <c r="J101" s="63"/>
    </row>
    <row r="102" spans="1:10" ht="27.75" customHeight="1" x14ac:dyDescent="0.25">
      <c r="A102" s="67" t="s">
        <v>27</v>
      </c>
      <c r="B102" s="68"/>
      <c r="C102" s="68"/>
      <c r="D102" s="68"/>
      <c r="E102" s="68"/>
      <c r="F102" s="68"/>
      <c r="G102" s="68"/>
      <c r="H102" s="68"/>
      <c r="I102" s="68"/>
      <c r="J102" s="69"/>
    </row>
    <row r="103" spans="1:10" ht="27.75" customHeight="1" x14ac:dyDescent="0.25">
      <c r="A103" s="73" t="s">
        <v>28</v>
      </c>
      <c r="B103" s="74"/>
      <c r="C103" s="74"/>
      <c r="D103" s="74"/>
      <c r="E103" s="74"/>
      <c r="F103" s="74"/>
      <c r="G103" s="74"/>
      <c r="H103" s="74"/>
      <c r="I103" s="74"/>
      <c r="J103" s="75"/>
    </row>
    <row r="104" spans="1:10" ht="27.75" customHeight="1" x14ac:dyDescent="0.25">
      <c r="A104" s="19" t="s">
        <v>29</v>
      </c>
      <c r="B104" s="65" t="s">
        <v>116</v>
      </c>
      <c r="C104" s="65"/>
      <c r="D104" s="65"/>
      <c r="E104" s="65"/>
      <c r="F104" s="65"/>
      <c r="G104" s="65"/>
      <c r="H104" s="65"/>
      <c r="I104" s="65"/>
      <c r="J104" s="66"/>
    </row>
    <row r="105" spans="1:10" ht="36" customHeight="1" x14ac:dyDescent="0.25">
      <c r="A105" s="19" t="s">
        <v>30</v>
      </c>
      <c r="B105" s="65" t="s">
        <v>158</v>
      </c>
      <c r="C105" s="65"/>
      <c r="D105" s="65"/>
      <c r="E105" s="65"/>
      <c r="F105" s="65"/>
      <c r="G105" s="65"/>
      <c r="H105" s="65"/>
      <c r="I105" s="65"/>
      <c r="J105" s="66"/>
    </row>
    <row r="106" spans="1:10" ht="81.75" customHeight="1" x14ac:dyDescent="0.25">
      <c r="A106" s="19" t="s">
        <v>31</v>
      </c>
      <c r="B106" s="65" t="s">
        <v>204</v>
      </c>
      <c r="C106" s="65"/>
      <c r="D106" s="65"/>
      <c r="E106" s="65"/>
      <c r="F106" s="65"/>
      <c r="G106" s="65"/>
      <c r="H106" s="65"/>
      <c r="I106" s="65"/>
      <c r="J106" s="66"/>
    </row>
    <row r="107" spans="1:10" ht="55.5" customHeight="1" x14ac:dyDescent="0.25">
      <c r="A107" s="19" t="s">
        <v>32</v>
      </c>
      <c r="B107" s="65" t="s">
        <v>210</v>
      </c>
      <c r="C107" s="65"/>
      <c r="D107" s="65"/>
      <c r="E107" s="65"/>
      <c r="F107" s="65"/>
      <c r="G107" s="65"/>
      <c r="H107" s="65"/>
      <c r="I107" s="65"/>
      <c r="J107" s="66"/>
    </row>
    <row r="108" spans="1:10" ht="27.75" customHeight="1" x14ac:dyDescent="0.25">
      <c r="A108" s="67" t="s">
        <v>33</v>
      </c>
      <c r="B108" s="68"/>
      <c r="C108" s="68"/>
      <c r="D108" s="68"/>
      <c r="E108" s="68"/>
      <c r="F108" s="68"/>
      <c r="G108" s="68"/>
      <c r="H108" s="68"/>
      <c r="I108" s="68"/>
      <c r="J108" s="69"/>
    </row>
    <row r="109" spans="1:10" ht="27.75" customHeight="1" x14ac:dyDescent="0.25">
      <c r="A109" s="70" t="s">
        <v>34</v>
      </c>
      <c r="B109" s="71"/>
      <c r="C109" s="71"/>
      <c r="D109" s="71"/>
      <c r="E109" s="71"/>
      <c r="F109" s="71"/>
      <c r="G109" s="71"/>
      <c r="H109" s="71"/>
      <c r="I109" s="71"/>
      <c r="J109" s="72"/>
    </row>
    <row r="110" spans="1:10" ht="27.75" customHeight="1" x14ac:dyDescent="0.25">
      <c r="A110" s="61" t="s">
        <v>40</v>
      </c>
      <c r="B110" s="62"/>
      <c r="C110" s="62"/>
      <c r="D110" s="62"/>
      <c r="E110" s="62"/>
      <c r="F110" s="62"/>
      <c r="G110" s="62"/>
      <c r="H110" s="62"/>
      <c r="I110" s="62"/>
      <c r="J110" s="63"/>
    </row>
    <row r="111" spans="1:10" ht="27.75" customHeight="1" x14ac:dyDescent="0.25">
      <c r="A111" s="67" t="s">
        <v>27</v>
      </c>
      <c r="B111" s="68"/>
      <c r="C111" s="68"/>
      <c r="D111" s="68"/>
      <c r="E111" s="68"/>
      <c r="F111" s="68"/>
      <c r="G111" s="68"/>
      <c r="H111" s="68"/>
      <c r="I111" s="68"/>
      <c r="J111" s="69"/>
    </row>
    <row r="112" spans="1:10" ht="27.75" customHeight="1" x14ac:dyDescent="0.25">
      <c r="A112" s="73" t="s">
        <v>28</v>
      </c>
      <c r="B112" s="74"/>
      <c r="C112" s="74"/>
      <c r="D112" s="74"/>
      <c r="E112" s="74"/>
      <c r="F112" s="74"/>
      <c r="G112" s="74"/>
      <c r="H112" s="74"/>
      <c r="I112" s="74"/>
      <c r="J112" s="75"/>
    </row>
    <row r="113" spans="1:10" ht="27.75" customHeight="1" x14ac:dyDescent="0.25">
      <c r="A113" s="19" t="s">
        <v>29</v>
      </c>
      <c r="B113" s="65" t="s">
        <v>117</v>
      </c>
      <c r="C113" s="65"/>
      <c r="D113" s="65"/>
      <c r="E113" s="65"/>
      <c r="F113" s="65"/>
      <c r="G113" s="65"/>
      <c r="H113" s="65"/>
      <c r="I113" s="65"/>
      <c r="J113" s="66"/>
    </row>
    <row r="114" spans="1:10" ht="31.5" customHeight="1" x14ac:dyDescent="0.25">
      <c r="A114" s="19" t="s">
        <v>30</v>
      </c>
      <c r="B114" s="65" t="s">
        <v>159</v>
      </c>
      <c r="C114" s="65"/>
      <c r="D114" s="65"/>
      <c r="E114" s="65"/>
      <c r="F114" s="65"/>
      <c r="G114" s="65"/>
      <c r="H114" s="65"/>
      <c r="I114" s="65"/>
      <c r="J114" s="66"/>
    </row>
    <row r="115" spans="1:10" ht="87.75" customHeight="1" x14ac:dyDescent="0.25">
      <c r="A115" s="19" t="s">
        <v>31</v>
      </c>
      <c r="B115" s="65" t="s">
        <v>205</v>
      </c>
      <c r="C115" s="65"/>
      <c r="D115" s="65"/>
      <c r="E115" s="65"/>
      <c r="F115" s="65"/>
      <c r="G115" s="65"/>
      <c r="H115" s="65"/>
      <c r="I115" s="65"/>
      <c r="J115" s="66"/>
    </row>
    <row r="116" spans="1:10" ht="63" customHeight="1" x14ac:dyDescent="0.25">
      <c r="A116" s="19" t="s">
        <v>32</v>
      </c>
      <c r="B116" s="65" t="s">
        <v>211</v>
      </c>
      <c r="C116" s="65"/>
      <c r="D116" s="65"/>
      <c r="E116" s="65"/>
      <c r="F116" s="65"/>
      <c r="G116" s="65"/>
      <c r="H116" s="65"/>
      <c r="I116" s="65"/>
      <c r="J116" s="66"/>
    </row>
    <row r="117" spans="1:10" ht="27.75" customHeight="1" x14ac:dyDescent="0.25">
      <c r="A117" s="67" t="s">
        <v>33</v>
      </c>
      <c r="B117" s="68"/>
      <c r="C117" s="68"/>
      <c r="D117" s="68"/>
      <c r="E117" s="68"/>
      <c r="F117" s="68"/>
      <c r="G117" s="68"/>
      <c r="H117" s="68"/>
      <c r="I117" s="68"/>
      <c r="J117" s="69"/>
    </row>
    <row r="118" spans="1:10" ht="27.75" customHeight="1" x14ac:dyDescent="0.25">
      <c r="A118" s="70" t="s">
        <v>34</v>
      </c>
      <c r="B118" s="71"/>
      <c r="C118" s="71"/>
      <c r="D118" s="71"/>
      <c r="E118" s="71"/>
      <c r="F118" s="71"/>
      <c r="G118" s="71"/>
      <c r="H118" s="71"/>
      <c r="I118" s="71"/>
      <c r="J118" s="72"/>
    </row>
    <row r="119" spans="1:10" ht="27.75" customHeight="1" x14ac:dyDescent="0.25">
      <c r="A119" s="61" t="s">
        <v>40</v>
      </c>
      <c r="B119" s="62"/>
      <c r="C119" s="62"/>
      <c r="D119" s="62"/>
      <c r="E119" s="62"/>
      <c r="F119" s="62"/>
      <c r="G119" s="62"/>
      <c r="H119" s="62"/>
      <c r="I119" s="62"/>
      <c r="J119" s="63"/>
    </row>
    <row r="120" spans="1:10" ht="27.75" customHeight="1" x14ac:dyDescent="0.25">
      <c r="A120" s="67" t="s">
        <v>27</v>
      </c>
      <c r="B120" s="68"/>
      <c r="C120" s="68"/>
      <c r="D120" s="68"/>
      <c r="E120" s="68"/>
      <c r="F120" s="68"/>
      <c r="G120" s="68"/>
      <c r="H120" s="68"/>
      <c r="I120" s="68"/>
      <c r="J120" s="69"/>
    </row>
    <row r="121" spans="1:10" ht="27.75" customHeight="1" x14ac:dyDescent="0.25">
      <c r="A121" s="73" t="s">
        <v>28</v>
      </c>
      <c r="B121" s="74"/>
      <c r="C121" s="74"/>
      <c r="D121" s="74"/>
      <c r="E121" s="74"/>
      <c r="F121" s="74"/>
      <c r="G121" s="74"/>
      <c r="H121" s="74"/>
      <c r="I121" s="74"/>
      <c r="J121" s="75"/>
    </row>
    <row r="122" spans="1:10" ht="27.75" customHeight="1" x14ac:dyDescent="0.25">
      <c r="A122" s="19" t="s">
        <v>29</v>
      </c>
      <c r="B122" s="65" t="s">
        <v>118</v>
      </c>
      <c r="C122" s="65"/>
      <c r="D122" s="65"/>
      <c r="E122" s="65"/>
      <c r="F122" s="65"/>
      <c r="G122" s="65"/>
      <c r="H122" s="65"/>
      <c r="I122" s="65"/>
      <c r="J122" s="66"/>
    </row>
    <row r="123" spans="1:10" ht="50.25" customHeight="1" x14ac:dyDescent="0.25">
      <c r="A123" s="19" t="s">
        <v>30</v>
      </c>
      <c r="B123" s="65" t="s">
        <v>160</v>
      </c>
      <c r="C123" s="65"/>
      <c r="D123" s="65"/>
      <c r="E123" s="65"/>
      <c r="F123" s="65"/>
      <c r="G123" s="65"/>
      <c r="H123" s="65"/>
      <c r="I123" s="65"/>
      <c r="J123" s="66"/>
    </row>
    <row r="124" spans="1:10" ht="84" customHeight="1" x14ac:dyDescent="0.25">
      <c r="A124" s="19" t="s">
        <v>31</v>
      </c>
      <c r="B124" s="65" t="s">
        <v>206</v>
      </c>
      <c r="C124" s="65"/>
      <c r="D124" s="65"/>
      <c r="E124" s="65"/>
      <c r="F124" s="65"/>
      <c r="G124" s="65"/>
      <c r="H124" s="65"/>
      <c r="I124" s="65"/>
      <c r="J124" s="66"/>
    </row>
    <row r="125" spans="1:10" ht="70.5" customHeight="1" x14ac:dyDescent="0.25">
      <c r="A125" s="19" t="s">
        <v>32</v>
      </c>
      <c r="B125" s="65" t="s">
        <v>212</v>
      </c>
      <c r="C125" s="65"/>
      <c r="D125" s="65"/>
      <c r="E125" s="65"/>
      <c r="F125" s="65"/>
      <c r="G125" s="65"/>
      <c r="H125" s="65"/>
      <c r="I125" s="65"/>
      <c r="J125" s="66"/>
    </row>
    <row r="126" spans="1:10" ht="27.75" customHeight="1" x14ac:dyDescent="0.25">
      <c r="A126" s="67" t="s">
        <v>33</v>
      </c>
      <c r="B126" s="68"/>
      <c r="C126" s="68"/>
      <c r="D126" s="68"/>
      <c r="E126" s="68"/>
      <c r="F126" s="68"/>
      <c r="G126" s="68"/>
      <c r="H126" s="68"/>
      <c r="I126" s="68"/>
      <c r="J126" s="69"/>
    </row>
    <row r="127" spans="1:10" ht="27.75" customHeight="1" x14ac:dyDescent="0.25">
      <c r="A127" s="70" t="s">
        <v>34</v>
      </c>
      <c r="B127" s="71"/>
      <c r="C127" s="71"/>
      <c r="D127" s="71"/>
      <c r="E127" s="71"/>
      <c r="F127" s="71"/>
      <c r="G127" s="71"/>
      <c r="H127" s="71"/>
      <c r="I127" s="71"/>
      <c r="J127" s="72"/>
    </row>
    <row r="128" spans="1:10" ht="27.75" customHeight="1" x14ac:dyDescent="0.25">
      <c r="A128" s="61" t="s">
        <v>40</v>
      </c>
      <c r="B128" s="62"/>
      <c r="C128" s="62"/>
      <c r="D128" s="62"/>
      <c r="E128" s="62"/>
      <c r="F128" s="62"/>
      <c r="G128" s="62"/>
      <c r="H128" s="62"/>
      <c r="I128" s="62"/>
      <c r="J128" s="63"/>
    </row>
    <row r="129" spans="1:10" ht="10.5" customHeight="1" x14ac:dyDescent="0.25">
      <c r="A129" s="25"/>
      <c r="B129" s="25"/>
      <c r="C129" s="25"/>
      <c r="D129" s="25"/>
      <c r="E129" s="25"/>
      <c r="F129" s="25"/>
      <c r="G129" s="25"/>
      <c r="H129" s="25"/>
      <c r="I129" s="25"/>
      <c r="J129" s="25"/>
    </row>
    <row r="130" spans="1:10" ht="15" customHeight="1" x14ac:dyDescent="0.25">
      <c r="A130" s="64" t="s">
        <v>41</v>
      </c>
      <c r="B130" s="64"/>
      <c r="C130" s="64"/>
      <c r="D130" s="64"/>
      <c r="E130" s="64"/>
      <c r="F130" s="64"/>
      <c r="G130" s="64"/>
      <c r="H130" s="64"/>
      <c r="I130" s="64"/>
      <c r="J130" s="64"/>
    </row>
  </sheetData>
  <mergeCells count="129">
    <mergeCell ref="A130:J130"/>
    <mergeCell ref="B115:J115"/>
    <mergeCell ref="B116:J116"/>
    <mergeCell ref="A117:J117"/>
    <mergeCell ref="A118:J118"/>
    <mergeCell ref="A119:J119"/>
    <mergeCell ref="A110:J110"/>
    <mergeCell ref="A111:J111"/>
    <mergeCell ref="A112:J112"/>
    <mergeCell ref="B113:J113"/>
    <mergeCell ref="B114:J114"/>
    <mergeCell ref="A120:J120"/>
    <mergeCell ref="A121:J121"/>
    <mergeCell ref="B122:J122"/>
    <mergeCell ref="B123:J123"/>
    <mergeCell ref="B124:J124"/>
    <mergeCell ref="B125:J125"/>
    <mergeCell ref="A126:J126"/>
    <mergeCell ref="A127:J127"/>
    <mergeCell ref="A128:J128"/>
    <mergeCell ref="B105:J105"/>
    <mergeCell ref="B106:J106"/>
    <mergeCell ref="B107:J107"/>
    <mergeCell ref="A108:J108"/>
    <mergeCell ref="A109:J109"/>
    <mergeCell ref="A100:J100"/>
    <mergeCell ref="A101:J101"/>
    <mergeCell ref="A102:J102"/>
    <mergeCell ref="A103:J103"/>
    <mergeCell ref="B104:J104"/>
    <mergeCell ref="B95:J95"/>
    <mergeCell ref="B96:J96"/>
    <mergeCell ref="B97:J97"/>
    <mergeCell ref="B98:J98"/>
    <mergeCell ref="A99:J99"/>
    <mergeCell ref="A90:J90"/>
    <mergeCell ref="A91:J91"/>
    <mergeCell ref="A92:J92"/>
    <mergeCell ref="A93:J93"/>
    <mergeCell ref="A94:J94"/>
    <mergeCell ref="A85:J85"/>
    <mergeCell ref="B86:J86"/>
    <mergeCell ref="B87:J87"/>
    <mergeCell ref="B88:J88"/>
    <mergeCell ref="B89:J89"/>
    <mergeCell ref="B80:J80"/>
    <mergeCell ref="A81:J81"/>
    <mergeCell ref="A82:J82"/>
    <mergeCell ref="A83:J83"/>
    <mergeCell ref="A84:J84"/>
    <mergeCell ref="A75:J75"/>
    <mergeCell ref="A76:J76"/>
    <mergeCell ref="B77:J77"/>
    <mergeCell ref="B78:J78"/>
    <mergeCell ref="B79:J79"/>
    <mergeCell ref="B70:J70"/>
    <mergeCell ref="B71:J71"/>
    <mergeCell ref="A72:J72"/>
    <mergeCell ref="A73:J73"/>
    <mergeCell ref="A74:J74"/>
    <mergeCell ref="A65:J65"/>
    <mergeCell ref="A66:J66"/>
    <mergeCell ref="A67:J67"/>
    <mergeCell ref="B68:J68"/>
    <mergeCell ref="B69:J69"/>
    <mergeCell ref="B60:J60"/>
    <mergeCell ref="B61:J61"/>
    <mergeCell ref="B62:J62"/>
    <mergeCell ref="A63:J63"/>
    <mergeCell ref="A64:J64"/>
    <mergeCell ref="A55:J55"/>
    <mergeCell ref="A56:J56"/>
    <mergeCell ref="A57:J57"/>
    <mergeCell ref="A58:J58"/>
    <mergeCell ref="B59:J59"/>
    <mergeCell ref="B50:J50"/>
    <mergeCell ref="B51:J51"/>
    <mergeCell ref="B52:J52"/>
    <mergeCell ref="B53:J53"/>
    <mergeCell ref="A54:J54"/>
    <mergeCell ref="A46:J46"/>
    <mergeCell ref="A47:J47"/>
    <mergeCell ref="A49:J49"/>
    <mergeCell ref="A40:J40"/>
    <mergeCell ref="B41:J41"/>
    <mergeCell ref="B42:J42"/>
    <mergeCell ref="B43:J43"/>
    <mergeCell ref="B44:J44"/>
    <mergeCell ref="A45:J45"/>
    <mergeCell ref="A48:J48"/>
    <mergeCell ref="A39:J39"/>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5">
    <dataValidation allowBlank="1" sqref="A8" xr:uid="{6BEA1099-3C49-4FEF-87EB-90358192928C}"/>
    <dataValidation allowBlank="1" showInputMessage="1" prompt="Nombre del capítulo" sqref="B8:J10" xr:uid="{B690BED9-43F8-42C3-9E52-DF6F9920B142}"/>
    <dataValidation allowBlank="1" showInputMessage="1" showErrorMessage="1" prompt="¿A quién va dirigido el programa?, ¿qué característica tiene esta población que requiere ser beneficiada?" sqref="B20:J20" xr:uid="{81ADFC6C-4454-4850-BA2C-A87C71C65FEC}"/>
    <dataValidation allowBlank="1" showInputMessage="1" showErrorMessage="1" prompt="Nombre del producto" sqref="B41:J42 B50:J51 B59:J60 B68:J69 B77:J78 B86:J87 B95:J96 B104:J105 B113:J114 B122:J123" xr:uid="{5711EC7A-933B-4A4A-BA76-706399CAE85F}"/>
    <dataValidation allowBlank="1" showInputMessage="1" showErrorMessage="1" prompt="1. Describir lo plasmado en el presupuesto_x000a_2. Describir lo alcanzado en términos financieros y de producción " sqref="B43:J43 B88:J88 B97:J97 B106:J106 B52:J52 B61:J61 B70:J70 B79:J79 B115:J115 B124:J124" xr:uid="{1619983C-C6CD-4DEC-B86E-A815E9ADA687}"/>
    <dataValidation allowBlank="1" showInputMessage="1" showErrorMessage="1" prompt="De existir desvío, explicar razones." sqref="B44:J44 B107:J107 B53:J53 B62:J62 B71:J71 B80:J80 B89:J89 B98:J98 B116:J116 B125:J125" xr:uid="{316AED78-6C36-4BB7-AD13-9897E38D4442}"/>
    <dataValidation allowBlank="1" showInputMessage="1" showErrorMessage="1" prompt="Oportunidades de mejora identificadas" sqref="A47:J47 A56:J56 A65:J65 A74:J74 A83:J83 A92:J92 A101:J101 A110:J110 A119:J119 A128:J129" xr:uid="{2780503F-986B-45C3-A529-0A1083EDA7D5}"/>
    <dataValidation allowBlank="1" showInputMessage="1" showErrorMessage="1" prompt="Presupuesto del programa" sqref="A25:C25 F25" xr:uid="{536F86A3-796E-4602-983F-C2A8186E375C}"/>
    <dataValidation allowBlank="1" showInputMessage="1" showErrorMessage="1" prompt="¿En qué consiste el programa?" sqref="B19:J19" xr:uid="{EE27DD4F-F7A9-481B-90A8-5ED7ED744FE1}"/>
    <dataValidation allowBlank="1" showInputMessage="1" showErrorMessage="1" prompt="Nombre del indicador" sqref="B28:B38" xr:uid="{0B085ED0-C1E3-4D00-AED7-5644C0673129}"/>
    <dataValidation allowBlank="1" showInputMessage="1" showErrorMessage="1" prompt="Meta anual del indicador" sqref="C28:C38 E28" xr:uid="{C385966E-B8B6-470E-9544-18B77FE2C0E8}"/>
    <dataValidation allowBlank="1" showInputMessage="1" showErrorMessage="1" prompt="Monto presupuestado para el producto" sqref="D28 F28 E29:F38" xr:uid="{878B5D18-F560-49BD-9994-B4BA11FFE1CC}"/>
    <dataValidation allowBlank="1" showInputMessage="1" showErrorMessage="1" prompt="Meta alcanzada en el trimestre" sqref="G28:G38" xr:uid="{50396768-E4C0-4187-80C0-329FF38F5A23}"/>
    <dataValidation allowBlank="1" showInputMessage="1" showErrorMessage="1" prompt="Monto ejecutado en el trimestre" sqref="H28:H38" xr:uid="{8DA47B61-D863-4FA8-A9AD-05D5AF1D0EDD}"/>
    <dataValidation allowBlank="1" showInputMessage="1" showErrorMessage="1" prompt="Nombre de cada producto" sqref="A28" xr:uid="{5926A454-207A-4846-889F-ECB3B64FB11D}"/>
  </dataValidations>
  <pageMargins left="0.7" right="0.7" top="0.75" bottom="0.75" header="0.3" footer="0.3"/>
  <pageSetup orientation="portrait" horizontalDpi="4294967295" verticalDpi="4294967295" r:id="rId1"/>
  <ignoredErrors>
    <ignoredError sqref="A25" unlockedFormula="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93029-63F6-4423-8951-08784FB6EA84}">
  <dimension ref="A1:L40"/>
  <sheetViews>
    <sheetView zoomScale="90" zoomScaleNormal="90" workbookViewId="0">
      <selection activeCell="K3" sqref="K3"/>
    </sheetView>
  </sheetViews>
  <sheetFormatPr baseColWidth="10" defaultColWidth="11.42578125" defaultRowHeight="15" x14ac:dyDescent="0.25"/>
  <cols>
    <col min="1" max="1" width="23.42578125" style="6" customWidth="1"/>
    <col min="2" max="2" width="14.28515625" style="6" customWidth="1"/>
    <col min="3" max="10" width="12.7109375" style="6" customWidth="1"/>
    <col min="11" max="11" width="11.42578125" style="6"/>
    <col min="12" max="12" width="17.14062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5.2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5.2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9.25" customHeight="1" x14ac:dyDescent="0.25">
      <c r="A18" s="4" t="s">
        <v>14</v>
      </c>
      <c r="B18" s="65" t="s">
        <v>58</v>
      </c>
      <c r="C18" s="65"/>
      <c r="D18" s="65"/>
      <c r="E18" s="65"/>
      <c r="F18" s="65"/>
      <c r="G18" s="65"/>
      <c r="H18" s="65"/>
      <c r="I18" s="65"/>
      <c r="J18" s="66"/>
    </row>
    <row r="19" spans="1:12" ht="30.75" customHeight="1" x14ac:dyDescent="0.25">
      <c r="A19" s="9" t="s">
        <v>15</v>
      </c>
      <c r="B19" s="65" t="s">
        <v>57</v>
      </c>
      <c r="C19" s="65"/>
      <c r="D19" s="65"/>
      <c r="E19" s="65"/>
      <c r="F19" s="65"/>
      <c r="G19" s="65"/>
      <c r="H19" s="65"/>
      <c r="I19" s="65"/>
      <c r="J19" s="66"/>
    </row>
    <row r="20" spans="1:12" ht="30.75" customHeight="1" x14ac:dyDescent="0.25">
      <c r="A20" s="9" t="s">
        <v>16</v>
      </c>
      <c r="B20" s="65" t="s">
        <v>54</v>
      </c>
      <c r="C20" s="65"/>
      <c r="D20" s="65"/>
      <c r="E20" s="65"/>
      <c r="F20" s="65"/>
      <c r="G20" s="65"/>
      <c r="H20" s="65"/>
      <c r="I20" s="65"/>
      <c r="J20" s="66"/>
    </row>
    <row r="21" spans="1:12" ht="36.75" customHeight="1" x14ac:dyDescent="0.25">
      <c r="A21" s="9" t="s">
        <v>37</v>
      </c>
      <c r="B21" s="65" t="s">
        <v>135</v>
      </c>
      <c r="C21" s="65"/>
      <c r="D21" s="65"/>
      <c r="E21" s="65"/>
      <c r="F21" s="65"/>
      <c r="G21" s="65"/>
      <c r="H21" s="65"/>
      <c r="I21" s="65"/>
      <c r="J21" s="66"/>
      <c r="K21" s="1"/>
    </row>
    <row r="22" spans="1:12" ht="15.75" x14ac:dyDescent="0.25">
      <c r="A22" s="67" t="s">
        <v>17</v>
      </c>
      <c r="B22" s="68"/>
      <c r="C22" s="68"/>
      <c r="D22" s="68"/>
      <c r="E22" s="68"/>
      <c r="F22" s="68"/>
      <c r="G22" s="68"/>
      <c r="H22" s="68"/>
      <c r="I22" s="68"/>
      <c r="J22" s="69"/>
      <c r="L22" s="58"/>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14">
        <v>70085862</v>
      </c>
      <c r="B25" s="115"/>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row>
    <row r="28" spans="1:12" ht="38.25" x14ac:dyDescent="0.25">
      <c r="A28" s="10" t="s">
        <v>25</v>
      </c>
      <c r="B28" s="11" t="s">
        <v>26</v>
      </c>
      <c r="C28" s="11" t="s">
        <v>38</v>
      </c>
      <c r="D28" s="11" t="s">
        <v>39</v>
      </c>
      <c r="E28" s="11" t="s">
        <v>42</v>
      </c>
      <c r="F28" s="11" t="s">
        <v>43</v>
      </c>
      <c r="G28" s="11" t="s">
        <v>44</v>
      </c>
      <c r="H28" s="11" t="s">
        <v>45</v>
      </c>
      <c r="I28" s="11" t="s">
        <v>46</v>
      </c>
      <c r="J28" s="12" t="s">
        <v>47</v>
      </c>
      <c r="L28" s="55"/>
    </row>
    <row r="29" spans="1:12" ht="38.25" customHeight="1" x14ac:dyDescent="0.25">
      <c r="A29" s="32" t="s">
        <v>66</v>
      </c>
      <c r="B29" s="34" t="s">
        <v>69</v>
      </c>
      <c r="C29" s="13">
        <v>8370</v>
      </c>
      <c r="D29" s="40">
        <v>70085862</v>
      </c>
      <c r="E29" s="13">
        <v>2130</v>
      </c>
      <c r="F29" s="40">
        <v>28034345</v>
      </c>
      <c r="G29" s="14">
        <v>2396</v>
      </c>
      <c r="H29" s="40">
        <v>21409439.949999999</v>
      </c>
      <c r="I29" s="15">
        <f>IF(G29&gt;0,G29/C29,0)</f>
        <v>0.28626045400238948</v>
      </c>
      <c r="J29" s="16">
        <f>IF(H29&gt;0,H29/D29,0)</f>
        <v>0.30547444718593886</v>
      </c>
    </row>
    <row r="30" spans="1:12" ht="15.75" x14ac:dyDescent="0.25">
      <c r="A30" s="67" t="s">
        <v>27</v>
      </c>
      <c r="B30" s="68"/>
      <c r="C30" s="68"/>
      <c r="D30" s="68"/>
      <c r="E30" s="68"/>
      <c r="F30" s="68"/>
      <c r="G30" s="68"/>
      <c r="H30" s="68"/>
      <c r="I30" s="68"/>
      <c r="J30" s="69"/>
    </row>
    <row r="31" spans="1:12" ht="15.75" x14ac:dyDescent="0.25">
      <c r="A31" s="73" t="s">
        <v>28</v>
      </c>
      <c r="B31" s="74"/>
      <c r="C31" s="74"/>
      <c r="D31" s="74"/>
      <c r="E31" s="74"/>
      <c r="F31" s="74"/>
      <c r="G31" s="74"/>
      <c r="H31" s="74"/>
      <c r="I31" s="74"/>
      <c r="J31" s="75"/>
      <c r="K31" s="1"/>
    </row>
    <row r="32" spans="1:12" ht="23.25" customHeight="1" x14ac:dyDescent="0.25">
      <c r="A32" s="19" t="s">
        <v>29</v>
      </c>
      <c r="B32" s="65" t="s">
        <v>72</v>
      </c>
      <c r="C32" s="65"/>
      <c r="D32" s="65"/>
      <c r="E32" s="65"/>
      <c r="F32" s="65"/>
      <c r="G32" s="65"/>
      <c r="H32" s="65"/>
      <c r="I32" s="65"/>
      <c r="J32" s="66"/>
    </row>
    <row r="33" spans="1:11" ht="34.5" customHeight="1" x14ac:dyDescent="0.25">
      <c r="A33" s="19" t="s">
        <v>30</v>
      </c>
      <c r="B33" s="65" t="s">
        <v>73</v>
      </c>
      <c r="C33" s="65"/>
      <c r="D33" s="65"/>
      <c r="E33" s="65"/>
      <c r="F33" s="65"/>
      <c r="G33" s="65"/>
      <c r="H33" s="65"/>
      <c r="I33" s="65"/>
      <c r="J33" s="66"/>
    </row>
    <row r="34" spans="1:11" ht="81" customHeight="1" x14ac:dyDescent="0.25">
      <c r="A34" s="19" t="s">
        <v>31</v>
      </c>
      <c r="B34" s="65" t="s">
        <v>167</v>
      </c>
      <c r="C34" s="65"/>
      <c r="D34" s="65"/>
      <c r="E34" s="65"/>
      <c r="F34" s="65"/>
      <c r="G34" s="65"/>
      <c r="H34" s="65"/>
      <c r="I34" s="65"/>
      <c r="J34" s="66"/>
    </row>
    <row r="35" spans="1:11" ht="119.25" customHeight="1" x14ac:dyDescent="0.25">
      <c r="A35" s="19" t="s">
        <v>32</v>
      </c>
      <c r="B35" s="65" t="s">
        <v>185</v>
      </c>
      <c r="C35" s="65"/>
      <c r="D35" s="65"/>
      <c r="E35" s="65"/>
      <c r="F35" s="65"/>
      <c r="G35" s="65"/>
      <c r="H35" s="65"/>
      <c r="I35" s="65"/>
      <c r="J35" s="66"/>
    </row>
    <row r="36" spans="1:11" ht="15.75" x14ac:dyDescent="0.25">
      <c r="A36" s="67" t="s">
        <v>33</v>
      </c>
      <c r="B36" s="68"/>
      <c r="C36" s="68"/>
      <c r="D36" s="68"/>
      <c r="E36" s="68"/>
      <c r="F36" s="68"/>
      <c r="G36" s="68"/>
      <c r="H36" s="68"/>
      <c r="I36" s="68"/>
      <c r="J36" s="69"/>
    </row>
    <row r="37" spans="1:11" ht="15.75" x14ac:dyDescent="0.25">
      <c r="A37" s="70" t="s">
        <v>34</v>
      </c>
      <c r="B37" s="71"/>
      <c r="C37" s="71"/>
      <c r="D37" s="71"/>
      <c r="E37" s="71"/>
      <c r="F37" s="71"/>
      <c r="G37" s="71"/>
      <c r="H37" s="71"/>
      <c r="I37" s="71"/>
      <c r="J37" s="72"/>
      <c r="K37" s="1"/>
    </row>
    <row r="38" spans="1:11" ht="27.75" customHeight="1" x14ac:dyDescent="0.25">
      <c r="A38" s="61" t="s">
        <v>40</v>
      </c>
      <c r="B38" s="62"/>
      <c r="C38" s="62"/>
      <c r="D38" s="62"/>
      <c r="E38" s="62"/>
      <c r="F38" s="62"/>
      <c r="G38" s="62"/>
      <c r="H38" s="62"/>
      <c r="I38" s="62"/>
      <c r="J38" s="63"/>
    </row>
    <row r="39" spans="1:11" ht="12" customHeight="1" x14ac:dyDescent="0.25">
      <c r="A39" s="25"/>
      <c r="B39" s="25"/>
      <c r="C39" s="25"/>
      <c r="D39" s="25"/>
      <c r="E39" s="25"/>
      <c r="F39" s="25"/>
      <c r="G39" s="25"/>
      <c r="H39" s="25"/>
      <c r="I39" s="25"/>
      <c r="J39" s="25"/>
    </row>
    <row r="40" spans="1:11" ht="15.75" customHeight="1" x14ac:dyDescent="0.25">
      <c r="A40" s="64" t="s">
        <v>41</v>
      </c>
      <c r="B40" s="64"/>
      <c r="C40" s="64"/>
      <c r="D40" s="64"/>
      <c r="E40" s="64"/>
      <c r="F40" s="64"/>
      <c r="G40" s="64"/>
      <c r="H40" s="64"/>
      <c r="I40" s="64"/>
      <c r="J40" s="64"/>
    </row>
  </sheetData>
  <mergeCells count="48">
    <mergeCell ref="A37:J37"/>
    <mergeCell ref="A38:J38"/>
    <mergeCell ref="A40:J40"/>
    <mergeCell ref="A31:J31"/>
    <mergeCell ref="B32:J32"/>
    <mergeCell ref="B33:J33"/>
    <mergeCell ref="B34:J34"/>
    <mergeCell ref="B35:J35"/>
    <mergeCell ref="A36:J36"/>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019597C8-51D2-4025-90E0-CD7F6D84E5F2}"/>
    <dataValidation allowBlank="1" showInputMessage="1" prompt="Nombre del capítulo" sqref="B8:J10" xr:uid="{85ED05BE-67FB-4B9C-8C8A-D67CCF3F6622}"/>
    <dataValidation allowBlank="1" showInputMessage="1" showErrorMessage="1" prompt="¿A quién va dirigido el programa?, ¿qué característica tiene esta población que requiere ser beneficiada?" sqref="B20:J20" xr:uid="{F3F8BE25-B589-4D47-83D8-230610E5C425}"/>
    <dataValidation allowBlank="1" showInputMessage="1" showErrorMessage="1" prompt="Nombre del producto" sqref="B32:J32" xr:uid="{3CAF5257-529E-428D-886D-ACD64E90601F}"/>
    <dataValidation allowBlank="1" showInputMessage="1" showErrorMessage="1" prompt="¿En qué consiste el producto? su objetivo" sqref="B33:J33" xr:uid="{FF59965A-CB72-4129-81FD-14F6D59B6DD3}"/>
    <dataValidation allowBlank="1" showInputMessage="1" showErrorMessage="1" prompt="1. Describir lo plasmado en el presupuesto_x000a_2. Describir lo alcanzado en términos financieros y de producción " sqref="B34:J34" xr:uid="{EC506E72-1B3C-48F0-AC47-77981FE6F53D}"/>
    <dataValidation allowBlank="1" showInputMessage="1" showErrorMessage="1" prompt="De existir desvío, explicar razones." sqref="B35:J35" xr:uid="{0D02A52B-0814-4484-845D-F488918B6E6E}"/>
    <dataValidation allowBlank="1" showInputMessage="1" showErrorMessage="1" prompt="Oportunidades de mejora identificadas" sqref="A38:J39" xr:uid="{585B3625-CDE4-490A-9DB9-9ACC7544628A}"/>
    <dataValidation allowBlank="1" showInputMessage="1" showErrorMessage="1" prompt="Presupuesto del programa" sqref="A25:C25 F25" xr:uid="{F0C88479-4847-450E-9F38-A5EDD280FB7D}"/>
    <dataValidation allowBlank="1" showInputMessage="1" showErrorMessage="1" prompt="¿En qué consiste el programa?" sqref="B19:J19" xr:uid="{93CC4DF6-6557-40F6-AF98-5A46FC230418}"/>
    <dataValidation allowBlank="1" showInputMessage="1" showErrorMessage="1" prompt="Nombre de cada producto" sqref="A28:A29" xr:uid="{E5031C88-38D8-470F-9179-7AA898C94F41}"/>
    <dataValidation allowBlank="1" showInputMessage="1" showErrorMessage="1" prompt="Nombre del indicador" sqref="B28:B29" xr:uid="{E11EEBD1-525E-4B81-A57F-2D993E71D4DD}"/>
    <dataValidation allowBlank="1" showInputMessage="1" showErrorMessage="1" prompt="Meta anual del indicador" sqref="C28:C29 E28" xr:uid="{6CD20F58-2181-49E3-A392-66FC03EFA582}"/>
    <dataValidation allowBlank="1" showInputMessage="1" showErrorMessage="1" prompt="Monto presupuestado para el producto" sqref="D28:D29 E29:F29 F28" xr:uid="{423570C8-C422-48EB-9229-5434D0348D43}"/>
    <dataValidation allowBlank="1" showInputMessage="1" showErrorMessage="1" prompt="Meta alcanzada en el trimestre" sqref="G28:G29" xr:uid="{DB9E2466-5380-4DC8-ACE0-01872266A5FF}"/>
    <dataValidation allowBlank="1" showInputMessage="1" showErrorMessage="1" prompt="Monto ejecutado en el trimestre" sqref="H28:H29" xr:uid="{A663C5FE-7DB1-43B1-8B2C-A1EEFA3336D1}"/>
  </dataValidation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BF698-918B-4705-A31C-A4847768DC5B}">
  <dimension ref="A1:L59"/>
  <sheetViews>
    <sheetView topLeftCell="A12" workbookViewId="0">
      <selection activeCell="K16" sqref="K16"/>
    </sheetView>
  </sheetViews>
  <sheetFormatPr baseColWidth="10" defaultColWidth="11.42578125" defaultRowHeight="15" x14ac:dyDescent="0.25"/>
  <cols>
    <col min="1" max="1" width="23.42578125" style="6" customWidth="1"/>
    <col min="2" max="2" width="17.28515625" style="6" customWidth="1"/>
    <col min="3" max="10" width="12.7109375" style="6" customWidth="1"/>
    <col min="11" max="11" width="11.42578125" style="6"/>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5.2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5.2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9.25" customHeight="1" x14ac:dyDescent="0.25">
      <c r="A18" s="4" t="s">
        <v>14</v>
      </c>
      <c r="B18" s="65" t="s">
        <v>104</v>
      </c>
      <c r="C18" s="65"/>
      <c r="D18" s="65"/>
      <c r="E18" s="65"/>
      <c r="F18" s="65"/>
      <c r="G18" s="65"/>
      <c r="H18" s="65"/>
      <c r="I18" s="65"/>
      <c r="J18" s="66"/>
    </row>
    <row r="19" spans="1:12" ht="30.75" customHeight="1" x14ac:dyDescent="0.25">
      <c r="A19" s="9" t="s">
        <v>15</v>
      </c>
      <c r="B19" s="65" t="s">
        <v>105</v>
      </c>
      <c r="C19" s="65"/>
      <c r="D19" s="65"/>
      <c r="E19" s="65"/>
      <c r="F19" s="65"/>
      <c r="G19" s="65"/>
      <c r="H19" s="65"/>
      <c r="I19" s="65"/>
      <c r="J19" s="66"/>
    </row>
    <row r="20" spans="1:12" ht="30.75" customHeight="1" x14ac:dyDescent="0.25">
      <c r="A20" s="9" t="s">
        <v>16</v>
      </c>
      <c r="B20" s="65" t="s">
        <v>54</v>
      </c>
      <c r="C20" s="65"/>
      <c r="D20" s="65"/>
      <c r="E20" s="65"/>
      <c r="F20" s="65"/>
      <c r="G20" s="65"/>
      <c r="H20" s="65"/>
      <c r="I20" s="65"/>
      <c r="J20" s="66"/>
    </row>
    <row r="21" spans="1:12" ht="36.75" customHeight="1" x14ac:dyDescent="0.25">
      <c r="A21" s="9" t="s">
        <v>37</v>
      </c>
      <c r="B21" s="65" t="s">
        <v>121</v>
      </c>
      <c r="C21" s="65"/>
      <c r="D21" s="65"/>
      <c r="E21" s="65"/>
      <c r="F21" s="65"/>
      <c r="G21" s="65"/>
      <c r="H21" s="65"/>
      <c r="I21" s="65"/>
      <c r="J21" s="66"/>
      <c r="K21" s="1"/>
    </row>
    <row r="22" spans="1:12" ht="15.75" x14ac:dyDescent="0.25">
      <c r="A22" s="67" t="s">
        <v>17</v>
      </c>
      <c r="B22" s="68"/>
      <c r="C22" s="68"/>
      <c r="D22" s="68"/>
      <c r="E22" s="68"/>
      <c r="F22" s="68"/>
      <c r="G22" s="68"/>
      <c r="H22" s="68"/>
      <c r="I22" s="68"/>
      <c r="J22" s="69"/>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14">
        <f>SUM(D29:D30)</f>
        <v>44951176</v>
      </c>
      <c r="B25" s="115"/>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57.75" customHeight="1" x14ac:dyDescent="0.25">
      <c r="A29" s="32" t="s">
        <v>106</v>
      </c>
      <c r="B29" s="34" t="s">
        <v>108</v>
      </c>
      <c r="C29" s="13">
        <v>43800</v>
      </c>
      <c r="D29" s="40">
        <v>28644683</v>
      </c>
      <c r="E29" s="13">
        <v>13140</v>
      </c>
      <c r="F29" s="40">
        <v>11457873</v>
      </c>
      <c r="G29" s="14">
        <v>12513</v>
      </c>
      <c r="H29" s="40">
        <v>796469.98</v>
      </c>
      <c r="I29" s="54">
        <f t="shared" ref="I29:J30" si="0">IF(G29&gt;0,G29/C29,0)</f>
        <v>0.28568493150684932</v>
      </c>
      <c r="J29" s="16">
        <f>IF(H29&gt;0,H29/D29,0)</f>
        <v>2.7805159512500104E-2</v>
      </c>
    </row>
    <row r="30" spans="1:12" ht="57.75" customHeight="1" x14ac:dyDescent="0.25">
      <c r="A30" s="32" t="s">
        <v>107</v>
      </c>
      <c r="B30" s="34" t="s">
        <v>161</v>
      </c>
      <c r="C30" s="13">
        <v>140</v>
      </c>
      <c r="D30" s="40">
        <v>16306493</v>
      </c>
      <c r="E30" s="13">
        <v>28</v>
      </c>
      <c r="F30" s="40">
        <v>6522597</v>
      </c>
      <c r="G30" s="14">
        <v>29</v>
      </c>
      <c r="H30" s="40">
        <v>3281354.45</v>
      </c>
      <c r="I30" s="15">
        <f t="shared" si="0"/>
        <v>0.20714285714285716</v>
      </c>
      <c r="J30" s="16">
        <f t="shared" si="0"/>
        <v>0.20122993031058242</v>
      </c>
    </row>
    <row r="31" spans="1:12" ht="15.75" x14ac:dyDescent="0.25">
      <c r="A31" s="67" t="s">
        <v>27</v>
      </c>
      <c r="B31" s="68"/>
      <c r="C31" s="68"/>
      <c r="D31" s="68"/>
      <c r="E31" s="68"/>
      <c r="F31" s="68"/>
      <c r="G31" s="68"/>
      <c r="H31" s="68"/>
      <c r="I31" s="68"/>
      <c r="J31" s="69"/>
      <c r="L31" s="56"/>
    </row>
    <row r="32" spans="1:12" ht="15.75" x14ac:dyDescent="0.25">
      <c r="A32" s="73" t="s">
        <v>28</v>
      </c>
      <c r="B32" s="74"/>
      <c r="C32" s="74"/>
      <c r="D32" s="74"/>
      <c r="E32" s="74"/>
      <c r="F32" s="74"/>
      <c r="G32" s="74"/>
      <c r="H32" s="74"/>
      <c r="I32" s="74"/>
      <c r="J32" s="75"/>
      <c r="K32" s="1"/>
    </row>
    <row r="33" spans="1:11" ht="23.25" customHeight="1" x14ac:dyDescent="0.25">
      <c r="A33" s="19" t="s">
        <v>29</v>
      </c>
      <c r="B33" s="65" t="s">
        <v>106</v>
      </c>
      <c r="C33" s="65"/>
      <c r="D33" s="65"/>
      <c r="E33" s="65"/>
      <c r="F33" s="65"/>
      <c r="G33" s="65"/>
      <c r="H33" s="65"/>
      <c r="I33" s="65"/>
      <c r="J33" s="66"/>
    </row>
    <row r="34" spans="1:11" ht="34.5" customHeight="1" x14ac:dyDescent="0.25">
      <c r="A34" s="19" t="s">
        <v>30</v>
      </c>
      <c r="B34" s="65" t="s">
        <v>162</v>
      </c>
      <c r="C34" s="65"/>
      <c r="D34" s="65"/>
      <c r="E34" s="65"/>
      <c r="F34" s="65"/>
      <c r="G34" s="65"/>
      <c r="H34" s="65"/>
      <c r="I34" s="65"/>
      <c r="J34" s="66"/>
    </row>
    <row r="35" spans="1:11" ht="84" customHeight="1" x14ac:dyDescent="0.25">
      <c r="A35" s="19" t="s">
        <v>31</v>
      </c>
      <c r="B35" s="65" t="s">
        <v>181</v>
      </c>
      <c r="C35" s="65"/>
      <c r="D35" s="65"/>
      <c r="E35" s="65"/>
      <c r="F35" s="65"/>
      <c r="G35" s="65"/>
      <c r="H35" s="65"/>
      <c r="I35" s="65"/>
      <c r="J35" s="66"/>
    </row>
    <row r="36" spans="1:11" ht="87" customHeight="1" x14ac:dyDescent="0.25">
      <c r="A36" s="19" t="s">
        <v>32</v>
      </c>
      <c r="B36" s="65" t="s">
        <v>182</v>
      </c>
      <c r="C36" s="65"/>
      <c r="D36" s="65"/>
      <c r="E36" s="65"/>
      <c r="F36" s="65"/>
      <c r="G36" s="65"/>
      <c r="H36" s="65"/>
      <c r="I36" s="65"/>
      <c r="J36" s="66"/>
    </row>
    <row r="37" spans="1:11" ht="15.75" x14ac:dyDescent="0.25">
      <c r="A37" s="67" t="s">
        <v>33</v>
      </c>
      <c r="B37" s="68"/>
      <c r="C37" s="68"/>
      <c r="D37" s="68"/>
      <c r="E37" s="68"/>
      <c r="F37" s="68"/>
      <c r="G37" s="68"/>
      <c r="H37" s="68"/>
      <c r="I37" s="68"/>
      <c r="J37" s="69"/>
    </row>
    <row r="38" spans="1:11" ht="15.75" x14ac:dyDescent="0.25">
      <c r="A38" s="70" t="s">
        <v>34</v>
      </c>
      <c r="B38" s="71"/>
      <c r="C38" s="71"/>
      <c r="D38" s="71"/>
      <c r="E38" s="71"/>
      <c r="F38" s="71"/>
      <c r="G38" s="71"/>
      <c r="H38" s="71"/>
      <c r="I38" s="71"/>
      <c r="J38" s="72"/>
      <c r="K38" s="1"/>
    </row>
    <row r="39" spans="1:11" ht="27.75" customHeight="1" x14ac:dyDescent="0.25">
      <c r="A39" s="61" t="s">
        <v>40</v>
      </c>
      <c r="B39" s="62"/>
      <c r="C39" s="62"/>
      <c r="D39" s="62"/>
      <c r="E39" s="62"/>
      <c r="F39" s="62"/>
      <c r="G39" s="62"/>
      <c r="H39" s="62"/>
      <c r="I39" s="62"/>
      <c r="J39" s="63"/>
    </row>
    <row r="40" spans="1:11" ht="15.75" x14ac:dyDescent="0.25">
      <c r="A40" s="67" t="s">
        <v>27</v>
      </c>
      <c r="B40" s="68"/>
      <c r="C40" s="68"/>
      <c r="D40" s="68"/>
      <c r="E40" s="68"/>
      <c r="F40" s="68"/>
      <c r="G40" s="68"/>
      <c r="H40" s="68"/>
      <c r="I40" s="68"/>
      <c r="J40" s="69"/>
    </row>
    <row r="41" spans="1:11" ht="15.75" x14ac:dyDescent="0.25">
      <c r="A41" s="73" t="s">
        <v>28</v>
      </c>
      <c r="B41" s="74"/>
      <c r="C41" s="74"/>
      <c r="D41" s="74"/>
      <c r="E41" s="74"/>
      <c r="F41" s="74"/>
      <c r="G41" s="74"/>
      <c r="H41" s="74"/>
      <c r="I41" s="74"/>
      <c r="J41" s="75"/>
      <c r="K41" s="1"/>
    </row>
    <row r="42" spans="1:11" ht="23.25" customHeight="1" x14ac:dyDescent="0.25">
      <c r="A42" s="19" t="s">
        <v>29</v>
      </c>
      <c r="B42" s="65" t="s">
        <v>107</v>
      </c>
      <c r="C42" s="65"/>
      <c r="D42" s="65"/>
      <c r="E42" s="65"/>
      <c r="F42" s="65"/>
      <c r="G42" s="65"/>
      <c r="H42" s="65"/>
      <c r="I42" s="65"/>
      <c r="J42" s="66"/>
    </row>
    <row r="43" spans="1:11" ht="34.5" customHeight="1" x14ac:dyDescent="0.25">
      <c r="A43" s="19" t="s">
        <v>30</v>
      </c>
      <c r="B43" s="65" t="s">
        <v>120</v>
      </c>
      <c r="C43" s="65"/>
      <c r="D43" s="65"/>
      <c r="E43" s="65"/>
      <c r="F43" s="65"/>
      <c r="G43" s="65"/>
      <c r="H43" s="65"/>
      <c r="I43" s="65"/>
      <c r="J43" s="66"/>
    </row>
    <row r="44" spans="1:11" ht="81" customHeight="1" x14ac:dyDescent="0.25">
      <c r="A44" s="19" t="s">
        <v>31</v>
      </c>
      <c r="B44" s="112" t="s">
        <v>183</v>
      </c>
      <c r="C44" s="112"/>
      <c r="D44" s="112"/>
      <c r="E44" s="112"/>
      <c r="F44" s="112"/>
      <c r="G44" s="112"/>
      <c r="H44" s="112"/>
      <c r="I44" s="112"/>
      <c r="J44" s="113"/>
    </row>
    <row r="45" spans="1:11" ht="71.25" customHeight="1" x14ac:dyDescent="0.25">
      <c r="A45" s="19" t="s">
        <v>32</v>
      </c>
      <c r="B45" s="65" t="s">
        <v>184</v>
      </c>
      <c r="C45" s="65"/>
      <c r="D45" s="65"/>
      <c r="E45" s="65"/>
      <c r="F45" s="65"/>
      <c r="G45" s="65"/>
      <c r="H45" s="65"/>
      <c r="I45" s="65"/>
      <c r="J45" s="66"/>
    </row>
    <row r="46" spans="1:11" ht="15.75" x14ac:dyDescent="0.25">
      <c r="A46" s="67" t="s">
        <v>33</v>
      </c>
      <c r="B46" s="68"/>
      <c r="C46" s="68"/>
      <c r="D46" s="68"/>
      <c r="E46" s="68"/>
      <c r="F46" s="68"/>
      <c r="G46" s="68"/>
      <c r="H46" s="68"/>
      <c r="I46" s="68"/>
      <c r="J46" s="69"/>
    </row>
    <row r="47" spans="1:11" ht="15.75" x14ac:dyDescent="0.25">
      <c r="A47" s="70" t="s">
        <v>34</v>
      </c>
      <c r="B47" s="71"/>
      <c r="C47" s="71"/>
      <c r="D47" s="71"/>
      <c r="E47" s="71"/>
      <c r="F47" s="71"/>
      <c r="G47" s="71"/>
      <c r="H47" s="71"/>
      <c r="I47" s="71"/>
      <c r="J47" s="72"/>
      <c r="K47" s="1"/>
    </row>
    <row r="48" spans="1:11" ht="27.75" customHeight="1" x14ac:dyDescent="0.25">
      <c r="A48" s="61" t="s">
        <v>40</v>
      </c>
      <c r="B48" s="62"/>
      <c r="C48" s="62"/>
      <c r="D48" s="62"/>
      <c r="E48" s="62"/>
      <c r="F48" s="62"/>
      <c r="G48" s="62"/>
      <c r="H48" s="62"/>
      <c r="I48" s="62"/>
      <c r="J48" s="63"/>
    </row>
    <row r="49" spans="1:10" ht="10.5" customHeight="1" x14ac:dyDescent="0.25">
      <c r="A49" s="25"/>
      <c r="B49" s="25"/>
      <c r="C49" s="25"/>
      <c r="D49" s="25"/>
      <c r="E49" s="25"/>
      <c r="F49" s="25"/>
      <c r="G49" s="25"/>
      <c r="H49" s="25"/>
      <c r="I49" s="25"/>
      <c r="J49" s="25"/>
    </row>
    <row r="50" spans="1:10" ht="27.75" customHeight="1" x14ac:dyDescent="0.25">
      <c r="A50" s="64" t="s">
        <v>41</v>
      </c>
      <c r="B50" s="64"/>
      <c r="C50" s="64"/>
      <c r="D50" s="64"/>
      <c r="E50" s="64"/>
      <c r="F50" s="64"/>
      <c r="G50" s="64"/>
      <c r="H50" s="64"/>
      <c r="I50" s="64"/>
      <c r="J50" s="64"/>
    </row>
    <row r="51" spans="1:10" ht="27.75" customHeight="1" x14ac:dyDescent="0.25">
      <c r="A51" s="25"/>
      <c r="B51" s="25"/>
      <c r="C51" s="25"/>
      <c r="D51" s="25"/>
      <c r="E51" s="25"/>
      <c r="F51" s="25"/>
      <c r="G51" s="25"/>
      <c r="H51" s="25"/>
      <c r="I51" s="25"/>
      <c r="J51" s="25"/>
    </row>
    <row r="52" spans="1:10" ht="27.75" customHeight="1" x14ac:dyDescent="0.25">
      <c r="A52" s="25"/>
      <c r="B52" s="25"/>
      <c r="C52" s="25"/>
      <c r="D52" s="25"/>
      <c r="E52" s="25"/>
      <c r="F52" s="25"/>
      <c r="G52" s="25"/>
      <c r="H52" s="25"/>
      <c r="I52" s="25"/>
      <c r="J52" s="25"/>
    </row>
    <row r="53" spans="1:10" ht="27.75" customHeight="1" x14ac:dyDescent="0.25">
      <c r="A53" s="25"/>
      <c r="B53" s="25"/>
      <c r="C53" s="25"/>
      <c r="D53" s="25"/>
      <c r="E53" s="25"/>
      <c r="F53" s="25"/>
      <c r="G53" s="25"/>
      <c r="H53" s="25"/>
      <c r="I53" s="25"/>
      <c r="J53" s="25"/>
    </row>
    <row r="54" spans="1:10" ht="27.75" customHeight="1" x14ac:dyDescent="0.25">
      <c r="A54" s="25"/>
      <c r="B54" s="25"/>
      <c r="C54" s="25"/>
      <c r="D54" s="25"/>
      <c r="E54" s="25"/>
      <c r="F54" s="25"/>
      <c r="G54" s="25"/>
      <c r="H54" s="25"/>
      <c r="I54" s="25"/>
      <c r="J54" s="25"/>
    </row>
    <row r="55" spans="1:10" ht="27.75" customHeight="1" x14ac:dyDescent="0.25">
      <c r="A55" s="25"/>
      <c r="B55" s="25"/>
      <c r="C55" s="25"/>
      <c r="D55" s="25"/>
      <c r="E55" s="25"/>
      <c r="F55" s="25"/>
      <c r="G55" s="25"/>
      <c r="H55" s="25"/>
      <c r="I55" s="25"/>
      <c r="J55" s="25"/>
    </row>
    <row r="56" spans="1:10" ht="27.75" customHeight="1" x14ac:dyDescent="0.25">
      <c r="A56" s="25"/>
      <c r="B56" s="25"/>
      <c r="C56" s="25"/>
      <c r="D56" s="25"/>
      <c r="E56" s="25"/>
      <c r="F56" s="25"/>
      <c r="G56" s="25"/>
      <c r="H56" s="25"/>
      <c r="I56" s="25"/>
      <c r="J56" s="25"/>
    </row>
    <row r="57" spans="1:10" ht="27.75" customHeight="1" x14ac:dyDescent="0.25">
      <c r="A57" s="25"/>
      <c r="B57" s="25"/>
      <c r="C57" s="25"/>
      <c r="D57" s="25"/>
      <c r="E57" s="25"/>
      <c r="F57" s="25"/>
      <c r="G57" s="25"/>
      <c r="H57" s="25"/>
      <c r="I57" s="25"/>
      <c r="J57" s="25"/>
    </row>
    <row r="58" spans="1:10" ht="27.75" customHeight="1" x14ac:dyDescent="0.25">
      <c r="A58" s="25"/>
      <c r="B58" s="25"/>
      <c r="C58" s="25"/>
      <c r="D58" s="25"/>
      <c r="E58" s="25"/>
      <c r="F58" s="25"/>
      <c r="G58" s="25"/>
      <c r="H58" s="25"/>
      <c r="I58" s="25"/>
      <c r="J58" s="25"/>
    </row>
    <row r="59" spans="1:10" ht="30.75" customHeight="1" x14ac:dyDescent="0.25">
      <c r="A59" s="64" t="s">
        <v>41</v>
      </c>
      <c r="B59" s="64"/>
      <c r="C59" s="64"/>
      <c r="D59" s="64"/>
      <c r="E59" s="64"/>
      <c r="F59" s="64"/>
      <c r="G59" s="64"/>
      <c r="H59" s="64"/>
      <c r="I59" s="64"/>
      <c r="J59" s="64"/>
    </row>
  </sheetData>
  <mergeCells count="58">
    <mergeCell ref="A47:J47"/>
    <mergeCell ref="A48:J48"/>
    <mergeCell ref="A38:J38"/>
    <mergeCell ref="A39:J39"/>
    <mergeCell ref="A59:J59"/>
    <mergeCell ref="A40:J40"/>
    <mergeCell ref="A41:J41"/>
    <mergeCell ref="B42:J42"/>
    <mergeCell ref="B43:J43"/>
    <mergeCell ref="B44:J44"/>
    <mergeCell ref="B45:J45"/>
    <mergeCell ref="A46:J46"/>
    <mergeCell ref="A50:J50"/>
    <mergeCell ref="A37:J37"/>
    <mergeCell ref="A26:J26"/>
    <mergeCell ref="C27:D27"/>
    <mergeCell ref="E27:F27"/>
    <mergeCell ref="G27:H27"/>
    <mergeCell ref="I27:J27"/>
    <mergeCell ref="A31:J31"/>
    <mergeCell ref="A32:J32"/>
    <mergeCell ref="B33:J33"/>
    <mergeCell ref="B34:J34"/>
    <mergeCell ref="B35:J35"/>
    <mergeCell ref="B36:J36"/>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howInputMessage="1" showErrorMessage="1" prompt="Monto ejecutado en el trimestre" sqref="H28:H30" xr:uid="{C3937E06-F975-4998-B976-E9D962443617}"/>
    <dataValidation allowBlank="1" showInputMessage="1" showErrorMessage="1" prompt="Meta alcanzada en el trimestre" sqref="G28:G30" xr:uid="{FE3873F1-57CD-4281-A77C-AB92BF7AFCDD}"/>
    <dataValidation allowBlank="1" showInputMessage="1" showErrorMessage="1" prompt="Monto presupuestado para el producto" sqref="D28:D30 E30:F30 F28:F29" xr:uid="{6B500120-A396-4BAC-A144-A7F5291D19C5}"/>
    <dataValidation allowBlank="1" showInputMessage="1" showErrorMessage="1" prompt="Meta anual del indicador" sqref="C28:C30 E28:E29" xr:uid="{0255D0D6-5B36-41A0-8323-7C72D1BA4F69}"/>
    <dataValidation allowBlank="1" showInputMessage="1" showErrorMessage="1" prompt="Nombre del indicador" sqref="B28:B30" xr:uid="{0015F33D-3671-49E5-B3DB-2533B4965A32}"/>
    <dataValidation allowBlank="1" showInputMessage="1" showErrorMessage="1" prompt="Nombre de cada producto" sqref="A28:A30" xr:uid="{BF348481-A219-4AFE-8474-295C179E98B1}"/>
    <dataValidation allowBlank="1" showInputMessage="1" showErrorMessage="1" prompt="¿En qué consiste el programa?" sqref="B19:J19" xr:uid="{5DF2FD5E-F328-46EB-BFC0-4DFF39300F0B}"/>
    <dataValidation allowBlank="1" showInputMessage="1" showErrorMessage="1" prompt="Presupuesto del programa" sqref="A25:C25 F25" xr:uid="{FBEBFB52-4EFA-4942-9615-357B6A019D5F}"/>
    <dataValidation allowBlank="1" showInputMessage="1" showErrorMessage="1" prompt="Oportunidades de mejora identificadas" sqref="A39:J39 A48:J49 A51:J58" xr:uid="{ECCA8991-1664-4F4A-A067-C757AF38A947}"/>
    <dataValidation allowBlank="1" showInputMessage="1" showErrorMessage="1" prompt="De existir desvío, explicar razones." sqref="B36:J36 B45:J45" xr:uid="{AEBF74B8-86DD-42E0-9EE4-95B048F04A15}"/>
    <dataValidation allowBlank="1" showInputMessage="1" showErrorMessage="1" prompt="1. Describir lo plasmado en el presupuesto_x000a_2. Describir lo alcanzado en términos financieros y de producción " sqref="B35:J35 B44:J44" xr:uid="{A65A9334-2853-47B9-AD3D-341C902837A9}"/>
    <dataValidation allowBlank="1" showInputMessage="1" showErrorMessage="1" prompt="¿En qué consiste el producto? su objetivo" sqref="B34:J34 B43:J43" xr:uid="{30C48D2C-AC6F-481B-9EA2-70ED5B9D2790}"/>
    <dataValidation allowBlank="1" showInputMessage="1" showErrorMessage="1" prompt="Nombre del producto" sqref="B33:J33 B42:J42" xr:uid="{0F5AC7A4-F7D0-4701-A7CE-86AA04709306}"/>
    <dataValidation allowBlank="1" showInputMessage="1" showErrorMessage="1" prompt="¿A quién va dirigido el programa?, ¿qué característica tiene esta población que requiere ser beneficiada?" sqref="B20:J20" xr:uid="{B4CDB226-BDBE-4320-8C14-8F128A50A518}"/>
    <dataValidation allowBlank="1" showInputMessage="1" prompt="Nombre del capítulo" sqref="B8:J10" xr:uid="{F47AC72E-1BFB-4F47-B665-1F386A358BAD}"/>
    <dataValidation allowBlank="1" sqref="A8" xr:uid="{6D05EBDD-1AED-48B0-964B-1A8383C77F44}"/>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D4E3F-FC0E-433E-9089-2A526DFA908D}">
  <dimension ref="A1:L50"/>
  <sheetViews>
    <sheetView zoomScaleNormal="100" workbookViewId="0">
      <selection activeCell="L6" sqref="L6"/>
    </sheetView>
  </sheetViews>
  <sheetFormatPr baseColWidth="10" defaultColWidth="11.42578125" defaultRowHeight="15" x14ac:dyDescent="0.25"/>
  <cols>
    <col min="1" max="1" width="28.28515625" style="6" customWidth="1"/>
    <col min="2" max="2" width="22.140625" style="6" customWidth="1"/>
    <col min="3" max="10" width="12.7109375" style="6" customWidth="1"/>
    <col min="11" max="11" width="11.42578125" style="6"/>
    <col min="12" max="12" width="13.8554687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0"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9.25" customHeight="1" x14ac:dyDescent="0.25">
      <c r="A18" s="4" t="s">
        <v>14</v>
      </c>
      <c r="B18" s="65" t="s">
        <v>60</v>
      </c>
      <c r="C18" s="65"/>
      <c r="D18" s="65"/>
      <c r="E18" s="65"/>
      <c r="F18" s="65"/>
      <c r="G18" s="65"/>
      <c r="H18" s="65"/>
      <c r="I18" s="65"/>
      <c r="J18" s="66"/>
    </row>
    <row r="19" spans="1:12" ht="33" customHeight="1" x14ac:dyDescent="0.25">
      <c r="A19" s="9" t="s">
        <v>15</v>
      </c>
      <c r="B19" s="65" t="s">
        <v>62</v>
      </c>
      <c r="C19" s="65"/>
      <c r="D19" s="65"/>
      <c r="E19" s="65"/>
      <c r="F19" s="65"/>
      <c r="G19" s="65"/>
      <c r="H19" s="65"/>
      <c r="I19" s="65"/>
      <c r="J19" s="66"/>
    </row>
    <row r="20" spans="1:12" ht="34.5" customHeight="1" x14ac:dyDescent="0.25">
      <c r="A20" s="9" t="s">
        <v>16</v>
      </c>
      <c r="B20" s="65" t="s">
        <v>100</v>
      </c>
      <c r="C20" s="65"/>
      <c r="D20" s="65"/>
      <c r="E20" s="65"/>
      <c r="F20" s="65"/>
      <c r="G20" s="65"/>
      <c r="H20" s="65"/>
      <c r="I20" s="65"/>
      <c r="J20" s="66"/>
    </row>
    <row r="21" spans="1:12" ht="35.25" customHeight="1" x14ac:dyDescent="0.25">
      <c r="A21" s="9" t="s">
        <v>37</v>
      </c>
      <c r="B21" s="65" t="s">
        <v>138</v>
      </c>
      <c r="C21" s="65"/>
      <c r="D21" s="65"/>
      <c r="E21" s="65"/>
      <c r="F21" s="65"/>
      <c r="G21" s="65"/>
      <c r="H21" s="65"/>
      <c r="I21" s="65"/>
      <c r="J21" s="66"/>
      <c r="K21" s="1"/>
    </row>
    <row r="22" spans="1:12" ht="15.75" x14ac:dyDescent="0.25">
      <c r="A22" s="67" t="s">
        <v>17</v>
      </c>
      <c r="B22" s="68"/>
      <c r="C22" s="68"/>
      <c r="D22" s="68"/>
      <c r="E22" s="68"/>
      <c r="F22" s="68"/>
      <c r="G22" s="68"/>
      <c r="H22" s="68"/>
      <c r="I22" s="68"/>
      <c r="J22" s="69"/>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16">
        <f>SUM(Tabla17[Financiera
(B)])</f>
        <v>158567718</v>
      </c>
      <c r="B25" s="117"/>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c r="L27" s="43"/>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56.25" customHeight="1" x14ac:dyDescent="0.25">
      <c r="A29" s="32" t="s">
        <v>67</v>
      </c>
      <c r="B29" s="34" t="s">
        <v>80</v>
      </c>
      <c r="C29" s="13">
        <v>1100</v>
      </c>
      <c r="D29" s="40">
        <v>114704384</v>
      </c>
      <c r="E29" s="13">
        <v>220</v>
      </c>
      <c r="F29" s="40">
        <v>33668060</v>
      </c>
      <c r="G29" s="14">
        <v>296</v>
      </c>
      <c r="H29" s="40">
        <v>57283507.479999997</v>
      </c>
      <c r="I29" s="15">
        <f>IF(G29&gt;0,G29/C29,0)</f>
        <v>0.2690909090909091</v>
      </c>
      <c r="J29" s="16">
        <f>IF(H29&gt;0,H29/D29,0)</f>
        <v>0.49940120405511262</v>
      </c>
      <c r="L29" s="43"/>
    </row>
    <row r="30" spans="1:12" ht="47.25" customHeight="1" x14ac:dyDescent="0.25">
      <c r="A30" s="33" t="s">
        <v>68</v>
      </c>
      <c r="B30" s="36" t="s">
        <v>81</v>
      </c>
      <c r="C30" s="17">
        <v>7000</v>
      </c>
      <c r="D30" s="41">
        <v>43863334</v>
      </c>
      <c r="E30" s="17">
        <v>2050</v>
      </c>
      <c r="F30" s="41">
        <v>12932997</v>
      </c>
      <c r="G30" s="18">
        <v>3221</v>
      </c>
      <c r="H30" s="40">
        <v>2038231.02</v>
      </c>
      <c r="I30" s="15">
        <f>IF(G30&gt;0,G30/C30,0)</f>
        <v>0.46014285714285713</v>
      </c>
      <c r="J30" s="16">
        <f>IF(H30&gt;0,H30/D30,0)</f>
        <v>4.6467763257576365E-2</v>
      </c>
    </row>
    <row r="31" spans="1:12" ht="15.75" x14ac:dyDescent="0.25">
      <c r="A31" s="67" t="s">
        <v>27</v>
      </c>
      <c r="B31" s="68"/>
      <c r="C31" s="68"/>
      <c r="D31" s="68"/>
      <c r="E31" s="68"/>
      <c r="F31" s="68"/>
      <c r="G31" s="68"/>
      <c r="H31" s="68"/>
      <c r="I31" s="68"/>
      <c r="J31" s="69"/>
    </row>
    <row r="32" spans="1:12" ht="15.75" x14ac:dyDescent="0.25">
      <c r="A32" s="73" t="s">
        <v>28</v>
      </c>
      <c r="B32" s="74"/>
      <c r="C32" s="74"/>
      <c r="D32" s="74"/>
      <c r="E32" s="74"/>
      <c r="F32" s="74"/>
      <c r="G32" s="74"/>
      <c r="H32" s="74"/>
      <c r="I32" s="74"/>
      <c r="J32" s="75"/>
      <c r="K32" s="1"/>
    </row>
    <row r="33" spans="1:11" ht="26.25" customHeight="1" x14ac:dyDescent="0.25">
      <c r="A33" s="19" t="s">
        <v>29</v>
      </c>
      <c r="B33" s="112" t="s">
        <v>125</v>
      </c>
      <c r="C33" s="112"/>
      <c r="D33" s="112"/>
      <c r="E33" s="112"/>
      <c r="F33" s="112"/>
      <c r="G33" s="112"/>
      <c r="H33" s="112"/>
      <c r="I33" s="112"/>
      <c r="J33" s="113"/>
    </row>
    <row r="34" spans="1:11" ht="29.25" customHeight="1" x14ac:dyDescent="0.25">
      <c r="A34" s="19" t="s">
        <v>30</v>
      </c>
      <c r="B34" s="65" t="s">
        <v>126</v>
      </c>
      <c r="C34" s="65"/>
      <c r="D34" s="65"/>
      <c r="E34" s="65"/>
      <c r="F34" s="65"/>
      <c r="G34" s="65"/>
      <c r="H34" s="65"/>
      <c r="I34" s="65"/>
      <c r="J34" s="66"/>
    </row>
    <row r="35" spans="1:11" ht="84.75" customHeight="1" x14ac:dyDescent="0.25">
      <c r="A35" s="19" t="s">
        <v>31</v>
      </c>
      <c r="B35" s="65" t="s">
        <v>179</v>
      </c>
      <c r="C35" s="65"/>
      <c r="D35" s="65"/>
      <c r="E35" s="65"/>
      <c r="F35" s="65"/>
      <c r="G35" s="65"/>
      <c r="H35" s="65"/>
      <c r="I35" s="65"/>
      <c r="J35" s="66"/>
    </row>
    <row r="36" spans="1:11" ht="111.75" customHeight="1" x14ac:dyDescent="0.25">
      <c r="A36" s="19" t="s">
        <v>32</v>
      </c>
      <c r="B36" s="65" t="s">
        <v>199</v>
      </c>
      <c r="C36" s="65"/>
      <c r="D36" s="65"/>
      <c r="E36" s="65"/>
      <c r="F36" s="65"/>
      <c r="G36" s="65"/>
      <c r="H36" s="65"/>
      <c r="I36" s="65"/>
      <c r="J36" s="66"/>
    </row>
    <row r="37" spans="1:11" ht="15.75" x14ac:dyDescent="0.25">
      <c r="A37" s="67" t="s">
        <v>33</v>
      </c>
      <c r="B37" s="68"/>
      <c r="C37" s="68"/>
      <c r="D37" s="68"/>
      <c r="E37" s="68"/>
      <c r="F37" s="68"/>
      <c r="G37" s="68"/>
      <c r="H37" s="68"/>
      <c r="I37" s="68"/>
      <c r="J37" s="69"/>
    </row>
    <row r="38" spans="1:11" ht="15.75" x14ac:dyDescent="0.25">
      <c r="A38" s="70" t="s">
        <v>34</v>
      </c>
      <c r="B38" s="71"/>
      <c r="C38" s="71"/>
      <c r="D38" s="71"/>
      <c r="E38" s="71"/>
      <c r="F38" s="71"/>
      <c r="G38" s="71"/>
      <c r="H38" s="71"/>
      <c r="I38" s="71"/>
      <c r="J38" s="72"/>
      <c r="K38" s="1"/>
    </row>
    <row r="39" spans="1:11" ht="27.75" customHeight="1" x14ac:dyDescent="0.25">
      <c r="A39" s="61" t="s">
        <v>40</v>
      </c>
      <c r="B39" s="62"/>
      <c r="C39" s="62"/>
      <c r="D39" s="62"/>
      <c r="E39" s="62"/>
      <c r="F39" s="62"/>
      <c r="G39" s="62"/>
      <c r="H39" s="62"/>
      <c r="I39" s="62"/>
      <c r="J39" s="63"/>
    </row>
    <row r="40" spans="1:11" ht="27.75" customHeight="1" x14ac:dyDescent="0.25">
      <c r="A40" s="67" t="s">
        <v>27</v>
      </c>
      <c r="B40" s="68"/>
      <c r="C40" s="68"/>
      <c r="D40" s="68"/>
      <c r="E40" s="68"/>
      <c r="F40" s="68"/>
      <c r="G40" s="68"/>
      <c r="H40" s="68"/>
      <c r="I40" s="68"/>
      <c r="J40" s="69"/>
    </row>
    <row r="41" spans="1:11" ht="27.75" customHeight="1" x14ac:dyDescent="0.25">
      <c r="A41" s="73" t="s">
        <v>28</v>
      </c>
      <c r="B41" s="74"/>
      <c r="C41" s="74"/>
      <c r="D41" s="74"/>
      <c r="E41" s="74"/>
      <c r="F41" s="74"/>
      <c r="G41" s="74"/>
      <c r="H41" s="74"/>
      <c r="I41" s="74"/>
      <c r="J41" s="75"/>
    </row>
    <row r="42" spans="1:11" ht="27.75" customHeight="1" x14ac:dyDescent="0.25">
      <c r="A42" s="19" t="s">
        <v>29</v>
      </c>
      <c r="B42" s="112" t="s">
        <v>124</v>
      </c>
      <c r="C42" s="112"/>
      <c r="D42" s="112"/>
      <c r="E42" s="112"/>
      <c r="F42" s="112"/>
      <c r="G42" s="112"/>
      <c r="H42" s="112"/>
      <c r="I42" s="112"/>
      <c r="J42" s="113"/>
    </row>
    <row r="43" spans="1:11" ht="33" customHeight="1" x14ac:dyDescent="0.25">
      <c r="A43" s="19" t="s">
        <v>30</v>
      </c>
      <c r="B43" s="65" t="s">
        <v>123</v>
      </c>
      <c r="C43" s="65"/>
      <c r="D43" s="65"/>
      <c r="E43" s="65"/>
      <c r="F43" s="65"/>
      <c r="G43" s="65"/>
      <c r="H43" s="65"/>
      <c r="I43" s="65"/>
      <c r="J43" s="66"/>
    </row>
    <row r="44" spans="1:11" ht="87.75" customHeight="1" x14ac:dyDescent="0.25">
      <c r="A44" s="19" t="s">
        <v>31</v>
      </c>
      <c r="B44" s="112" t="s">
        <v>180</v>
      </c>
      <c r="C44" s="112"/>
      <c r="D44" s="112"/>
      <c r="E44" s="112"/>
      <c r="F44" s="112"/>
      <c r="G44" s="112"/>
      <c r="H44" s="112"/>
      <c r="I44" s="112"/>
      <c r="J44" s="113"/>
    </row>
    <row r="45" spans="1:11" ht="101.25" customHeight="1" x14ac:dyDescent="0.25">
      <c r="A45" s="19" t="s">
        <v>32</v>
      </c>
      <c r="B45" s="65" t="s">
        <v>198</v>
      </c>
      <c r="C45" s="65"/>
      <c r="D45" s="65"/>
      <c r="E45" s="65"/>
      <c r="F45" s="65"/>
      <c r="G45" s="65"/>
      <c r="H45" s="65"/>
      <c r="I45" s="65"/>
      <c r="J45" s="66"/>
    </row>
    <row r="46" spans="1:11" ht="25.5" customHeight="1" x14ac:dyDescent="0.25">
      <c r="A46" s="67" t="s">
        <v>33</v>
      </c>
      <c r="B46" s="68"/>
      <c r="C46" s="68"/>
      <c r="D46" s="68"/>
      <c r="E46" s="68"/>
      <c r="F46" s="68"/>
      <c r="G46" s="68"/>
      <c r="H46" s="68"/>
      <c r="I46" s="68"/>
      <c r="J46" s="69"/>
    </row>
    <row r="47" spans="1:11" ht="21.75" customHeight="1" x14ac:dyDescent="0.25">
      <c r="A47" s="70" t="s">
        <v>34</v>
      </c>
      <c r="B47" s="71"/>
      <c r="C47" s="71"/>
      <c r="D47" s="71"/>
      <c r="E47" s="71"/>
      <c r="F47" s="71"/>
      <c r="G47" s="71"/>
      <c r="H47" s="71"/>
      <c r="I47" s="71"/>
      <c r="J47" s="72"/>
    </row>
    <row r="48" spans="1:11" ht="27.75" customHeight="1" x14ac:dyDescent="0.25">
      <c r="A48" s="61" t="s">
        <v>40</v>
      </c>
      <c r="B48" s="62"/>
      <c r="C48" s="62"/>
      <c r="D48" s="62"/>
      <c r="E48" s="62"/>
      <c r="F48" s="62"/>
      <c r="G48" s="62"/>
      <c r="H48" s="62"/>
      <c r="I48" s="62"/>
      <c r="J48" s="63"/>
    </row>
    <row r="49" spans="1:10" ht="10.5" customHeight="1" x14ac:dyDescent="0.25">
      <c r="A49" s="25"/>
      <c r="B49" s="25"/>
      <c r="C49" s="25"/>
      <c r="D49" s="25"/>
      <c r="E49" s="25"/>
      <c r="F49" s="25"/>
      <c r="G49" s="25"/>
      <c r="H49" s="25"/>
      <c r="I49" s="25"/>
      <c r="J49" s="25"/>
    </row>
    <row r="50" spans="1:10" ht="30.75" customHeight="1" x14ac:dyDescent="0.25">
      <c r="A50" s="64" t="s">
        <v>41</v>
      </c>
      <c r="B50" s="64"/>
      <c r="C50" s="64"/>
      <c r="D50" s="64"/>
      <c r="E50" s="64"/>
      <c r="F50" s="64"/>
      <c r="G50" s="64"/>
      <c r="H50" s="64"/>
      <c r="I50" s="64"/>
      <c r="J50" s="64"/>
    </row>
  </sheetData>
  <mergeCells count="57">
    <mergeCell ref="A47:J47"/>
    <mergeCell ref="A48:J48"/>
    <mergeCell ref="A50:J50"/>
    <mergeCell ref="B42:J42"/>
    <mergeCell ref="B43:J43"/>
    <mergeCell ref="B44:J44"/>
    <mergeCell ref="B45:J45"/>
    <mergeCell ref="A46:J46"/>
    <mergeCell ref="A38:J38"/>
    <mergeCell ref="A39:J39"/>
    <mergeCell ref="A41:J41"/>
    <mergeCell ref="A32:J32"/>
    <mergeCell ref="B33:J33"/>
    <mergeCell ref="B34:J34"/>
    <mergeCell ref="B35:J35"/>
    <mergeCell ref="B36:J36"/>
    <mergeCell ref="A37:J37"/>
    <mergeCell ref="A40:J40"/>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774405EA-23A1-42D2-9043-EC215ECBA42D}"/>
    <dataValidation allowBlank="1" showInputMessage="1" prompt="Nombre del capítulo" sqref="B8:J10" xr:uid="{0517D812-082D-4FEF-80EB-30F85D44E284}"/>
    <dataValidation allowBlank="1" showInputMessage="1" showErrorMessage="1" prompt="¿A quién va dirigido el programa?, ¿qué característica tiene esta población que requiere ser beneficiada?" sqref="B20:J20" xr:uid="{2E09AF90-CE0E-4E56-922D-9436FFA51615}"/>
    <dataValidation allowBlank="1" showInputMessage="1" showErrorMessage="1" prompt="Nombre del producto" sqref="B33:J33 B42:J42" xr:uid="{AB0DC66E-CAC8-4BF6-A53F-1393C3F9492F}"/>
    <dataValidation allowBlank="1" showInputMessage="1" showErrorMessage="1" prompt="¿En qué consiste el producto? su objetivo" sqref="B34:J34 B43:J43" xr:uid="{928E41C8-F4A3-4867-ABD3-8CD1D983D63D}"/>
    <dataValidation allowBlank="1" showInputMessage="1" showErrorMessage="1" prompt="1. Describir lo plasmado en el presupuesto_x000a_2. Describir lo alcanzado en términos financieros y de producción " sqref="B35:J35 B44:J44" xr:uid="{C4231193-7315-4626-9F84-A930CA277F7E}"/>
    <dataValidation allowBlank="1" showInputMessage="1" showErrorMessage="1" prompt="De existir desvío, explicar razones." sqref="B36:J36 B45:J45" xr:uid="{791398C4-C664-4FC1-B626-CB4C13565E40}"/>
    <dataValidation allowBlank="1" showInputMessage="1" showErrorMessage="1" prompt="Oportunidades de mejora identificadas" sqref="A39:J39 A48:J49" xr:uid="{B861CC57-89B8-4585-95DB-27FFA47811BF}"/>
    <dataValidation allowBlank="1" showInputMessage="1" showErrorMessage="1" prompt="Presupuesto del programa" sqref="A25:C25 F25" xr:uid="{828DDA71-E22A-40F8-B6D0-38009D6C5792}"/>
    <dataValidation allowBlank="1" showInputMessage="1" showErrorMessage="1" prompt="¿En qué consiste el programa?" sqref="B19:J19" xr:uid="{BF00CC7F-3536-466B-8C34-B78D61E02516}"/>
    <dataValidation allowBlank="1" showInputMessage="1" showErrorMessage="1" prompt="Nombre de cada producto" sqref="A28:A30" xr:uid="{20264B87-827A-47D1-93C3-8B7A94B43722}"/>
    <dataValidation allowBlank="1" showInputMessage="1" showErrorMessage="1" prompt="Nombre del indicador" sqref="B28:B30" xr:uid="{584CC2D7-1677-4368-B8F6-A55B6BE0AE14}"/>
    <dataValidation allowBlank="1" showInputMessage="1" showErrorMessage="1" prompt="Meta anual del indicador" sqref="C28:C30 E28" xr:uid="{0E0F8C9B-C267-4681-9B39-D939866ED11A}"/>
    <dataValidation allowBlank="1" showInputMessage="1" showErrorMessage="1" prompt="Monto presupuestado para el producto" sqref="D28:D30 E29:F30 F28" xr:uid="{703A6B60-3BD5-481E-B5AF-A4774E2B6E2D}"/>
    <dataValidation allowBlank="1" showInputMessage="1" showErrorMessage="1" prompt="Meta alcanzada en el trimestre" sqref="G28:G30" xr:uid="{21FD6A06-1355-4CD3-BB81-3B96C0484C19}"/>
    <dataValidation allowBlank="1" showInputMessage="1" showErrorMessage="1" prompt="Monto ejecutado en el trimestre" sqref="H28:H30" xr:uid="{38AD75BE-78DD-45A5-938F-E1A74424A42E}"/>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7D4D3-E5F9-4D99-8317-5C9C22997E91}">
  <dimension ref="A1:M50"/>
  <sheetViews>
    <sheetView zoomScaleNormal="100" workbookViewId="0">
      <selection activeCell="K3" sqref="K3"/>
    </sheetView>
  </sheetViews>
  <sheetFormatPr baseColWidth="10" defaultColWidth="11.42578125" defaultRowHeight="15" x14ac:dyDescent="0.25"/>
  <cols>
    <col min="1" max="1" width="31.140625" style="6" customWidth="1"/>
    <col min="2" max="2" width="19.5703125" style="6" customWidth="1"/>
    <col min="3" max="10" width="12.7109375" style="6" customWidth="1"/>
    <col min="11" max="11" width="11.42578125" style="6"/>
    <col min="13" max="13" width="12.710937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2.25" customHeight="1" x14ac:dyDescent="0.25">
      <c r="A16" s="4" t="s">
        <v>12</v>
      </c>
      <c r="B16" s="8"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3" ht="15.75" x14ac:dyDescent="0.25">
      <c r="A17" s="67" t="s">
        <v>13</v>
      </c>
      <c r="B17" s="68"/>
      <c r="C17" s="68"/>
      <c r="D17" s="68"/>
      <c r="E17" s="68"/>
      <c r="F17" s="68"/>
      <c r="G17" s="68"/>
      <c r="H17" s="68"/>
      <c r="I17" s="68"/>
      <c r="J17" s="69"/>
    </row>
    <row r="18" spans="1:13" ht="27.75" customHeight="1" x14ac:dyDescent="0.25">
      <c r="A18" s="4" t="s">
        <v>14</v>
      </c>
      <c r="B18" s="65" t="s">
        <v>61</v>
      </c>
      <c r="C18" s="65"/>
      <c r="D18" s="65"/>
      <c r="E18" s="65"/>
      <c r="F18" s="65"/>
      <c r="G18" s="65"/>
      <c r="H18" s="65"/>
      <c r="I18" s="65"/>
      <c r="J18" s="66"/>
    </row>
    <row r="19" spans="1:13" ht="33" customHeight="1" x14ac:dyDescent="0.25">
      <c r="A19" s="9" t="s">
        <v>15</v>
      </c>
      <c r="B19" s="112" t="s">
        <v>91</v>
      </c>
      <c r="C19" s="112"/>
      <c r="D19" s="112"/>
      <c r="E19" s="112"/>
      <c r="F19" s="112"/>
      <c r="G19" s="112"/>
      <c r="H19" s="112"/>
      <c r="I19" s="112"/>
      <c r="J19" s="113"/>
    </row>
    <row r="20" spans="1:13" ht="28.5" customHeight="1" x14ac:dyDescent="0.25">
      <c r="A20" s="9" t="s">
        <v>16</v>
      </c>
      <c r="B20" s="65" t="s">
        <v>136</v>
      </c>
      <c r="C20" s="65"/>
      <c r="D20" s="65"/>
      <c r="E20" s="65"/>
      <c r="F20" s="65"/>
      <c r="G20" s="65"/>
      <c r="H20" s="65"/>
      <c r="I20" s="65"/>
      <c r="J20" s="66"/>
    </row>
    <row r="21" spans="1:13" ht="45.75" customHeight="1" x14ac:dyDescent="0.25">
      <c r="A21" s="9" t="s">
        <v>37</v>
      </c>
      <c r="B21" s="65" t="s">
        <v>137</v>
      </c>
      <c r="C21" s="65"/>
      <c r="D21" s="65"/>
      <c r="E21" s="65"/>
      <c r="F21" s="65"/>
      <c r="G21" s="65"/>
      <c r="H21" s="65"/>
      <c r="I21" s="65"/>
      <c r="J21" s="66"/>
      <c r="K21" s="1"/>
    </row>
    <row r="22" spans="1:13" ht="15.75" x14ac:dyDescent="0.25">
      <c r="A22" s="67" t="s">
        <v>17</v>
      </c>
      <c r="B22" s="68"/>
      <c r="C22" s="68"/>
      <c r="D22" s="68"/>
      <c r="E22" s="68"/>
      <c r="F22" s="68"/>
      <c r="G22" s="68"/>
      <c r="H22" s="68"/>
      <c r="I22" s="68"/>
      <c r="J22" s="69"/>
    </row>
    <row r="23" spans="1:13" ht="15.75" x14ac:dyDescent="0.25">
      <c r="A23" s="73" t="s">
        <v>18</v>
      </c>
      <c r="B23" s="74"/>
      <c r="C23" s="74"/>
      <c r="D23" s="74"/>
      <c r="E23" s="74"/>
      <c r="F23" s="74"/>
      <c r="G23" s="74"/>
      <c r="H23" s="74"/>
      <c r="I23" s="74"/>
      <c r="J23" s="75"/>
      <c r="K23" s="1"/>
    </row>
    <row r="24" spans="1:13" ht="15" customHeight="1" x14ac:dyDescent="0.25">
      <c r="A24" s="97" t="s">
        <v>19</v>
      </c>
      <c r="B24" s="98"/>
      <c r="C24" s="99" t="s">
        <v>20</v>
      </c>
      <c r="D24" s="101"/>
      <c r="E24" s="101"/>
      <c r="F24" s="101" t="s">
        <v>21</v>
      </c>
      <c r="G24" s="101"/>
      <c r="H24" s="98"/>
      <c r="I24" s="99" t="s">
        <v>22</v>
      </c>
      <c r="J24" s="100"/>
    </row>
    <row r="25" spans="1:13" x14ac:dyDescent="0.25">
      <c r="A25" s="108">
        <f>SUM(Tabla18[Financiera
(B)])</f>
        <v>77944069</v>
      </c>
      <c r="B25" s="109"/>
      <c r="C25" s="105"/>
      <c r="D25" s="106"/>
      <c r="E25" s="107"/>
      <c r="F25" s="105"/>
      <c r="G25" s="106"/>
      <c r="H25" s="107"/>
      <c r="I25" s="110">
        <f>IF(G25&gt;0,G25/C25,0)</f>
        <v>0</v>
      </c>
      <c r="J25" s="111"/>
    </row>
    <row r="26" spans="1:13" ht="15.75" x14ac:dyDescent="0.25">
      <c r="A26" s="73" t="s">
        <v>23</v>
      </c>
      <c r="B26" s="74"/>
      <c r="C26" s="74"/>
      <c r="D26" s="74"/>
      <c r="E26" s="74"/>
      <c r="F26" s="74"/>
      <c r="G26" s="74"/>
      <c r="H26" s="74"/>
      <c r="I26" s="74"/>
      <c r="J26" s="75"/>
      <c r="K26" s="1"/>
    </row>
    <row r="27" spans="1:13" x14ac:dyDescent="0.25">
      <c r="A27" s="5"/>
      <c r="B27"/>
      <c r="C27" s="102" t="s">
        <v>50</v>
      </c>
      <c r="D27" s="103"/>
      <c r="E27" s="102" t="s">
        <v>48</v>
      </c>
      <c r="F27" s="103"/>
      <c r="G27" s="102" t="s">
        <v>49</v>
      </c>
      <c r="H27" s="102"/>
      <c r="I27" s="102" t="s">
        <v>24</v>
      </c>
      <c r="J27" s="104"/>
    </row>
    <row r="28" spans="1:13" ht="38.25" x14ac:dyDescent="0.25">
      <c r="A28" s="10" t="s">
        <v>25</v>
      </c>
      <c r="B28" s="11" t="s">
        <v>26</v>
      </c>
      <c r="C28" s="11" t="s">
        <v>38</v>
      </c>
      <c r="D28" s="11" t="s">
        <v>39</v>
      </c>
      <c r="E28" s="11" t="s">
        <v>42</v>
      </c>
      <c r="F28" s="11" t="s">
        <v>43</v>
      </c>
      <c r="G28" s="11" t="s">
        <v>44</v>
      </c>
      <c r="H28" s="11" t="s">
        <v>45</v>
      </c>
      <c r="I28" s="11" t="s">
        <v>46</v>
      </c>
      <c r="J28" s="12" t="s">
        <v>47</v>
      </c>
      <c r="M28" s="43"/>
    </row>
    <row r="29" spans="1:13" ht="98.25" customHeight="1" x14ac:dyDescent="0.25">
      <c r="A29" s="32" t="s">
        <v>94</v>
      </c>
      <c r="B29" s="50" t="s">
        <v>95</v>
      </c>
      <c r="C29" s="13">
        <v>5500</v>
      </c>
      <c r="D29" s="40">
        <v>52159924</v>
      </c>
      <c r="E29" s="13">
        <v>1000</v>
      </c>
      <c r="F29" s="40">
        <v>15527162</v>
      </c>
      <c r="G29" s="14">
        <v>1614</v>
      </c>
      <c r="H29" s="40">
        <v>16099896.43</v>
      </c>
      <c r="I29" s="15">
        <f t="shared" ref="I29:I30" si="0">IF(G29&gt;0,G29/C29,0)</f>
        <v>0.29345454545454547</v>
      </c>
      <c r="J29" s="16">
        <f>IF(H29&gt;0,H29/D29,0)</f>
        <v>0.30866410829126206</v>
      </c>
    </row>
    <row r="30" spans="1:13" ht="102.75" customHeight="1" x14ac:dyDescent="0.25">
      <c r="A30" s="32" t="s">
        <v>74</v>
      </c>
      <c r="B30" s="50" t="s">
        <v>96</v>
      </c>
      <c r="C30" s="28">
        <v>10000</v>
      </c>
      <c r="D30" s="42">
        <v>25784145</v>
      </c>
      <c r="E30" s="13">
        <v>2000</v>
      </c>
      <c r="F30" s="40">
        <v>7913117</v>
      </c>
      <c r="G30" s="29">
        <v>2322</v>
      </c>
      <c r="H30" s="40">
        <v>11162229.390000001</v>
      </c>
      <c r="I30" s="30">
        <f t="shared" si="0"/>
        <v>0.23219999999999999</v>
      </c>
      <c r="J30" s="31">
        <f>IF(H30&gt;0,H30/D30,0)</f>
        <v>0.43291058865826271</v>
      </c>
    </row>
    <row r="31" spans="1:13" ht="15.75" x14ac:dyDescent="0.25">
      <c r="A31" s="67" t="s">
        <v>27</v>
      </c>
      <c r="B31" s="68"/>
      <c r="C31" s="68"/>
      <c r="D31" s="68"/>
      <c r="E31" s="68"/>
      <c r="F31" s="68"/>
      <c r="G31" s="68"/>
      <c r="H31" s="68"/>
      <c r="I31" s="68"/>
      <c r="J31" s="69"/>
    </row>
    <row r="32" spans="1:13" ht="15.75" x14ac:dyDescent="0.25">
      <c r="A32" s="73" t="s">
        <v>28</v>
      </c>
      <c r="B32" s="74"/>
      <c r="C32" s="74"/>
      <c r="D32" s="74"/>
      <c r="E32" s="74"/>
      <c r="F32" s="74"/>
      <c r="G32" s="74"/>
      <c r="H32" s="74"/>
      <c r="I32" s="74"/>
      <c r="J32" s="75"/>
      <c r="K32" s="1"/>
    </row>
    <row r="33" spans="1:11" ht="36.75" customHeight="1" x14ac:dyDescent="0.25">
      <c r="A33" s="19" t="s">
        <v>29</v>
      </c>
      <c r="B33" s="112" t="s">
        <v>92</v>
      </c>
      <c r="C33" s="112"/>
      <c r="D33" s="112"/>
      <c r="E33" s="112"/>
      <c r="F33" s="112"/>
      <c r="G33" s="112"/>
      <c r="H33" s="112"/>
      <c r="I33" s="112"/>
      <c r="J33" s="113"/>
    </row>
    <row r="34" spans="1:11" ht="56.25" customHeight="1" x14ac:dyDescent="0.25">
      <c r="A34" s="19" t="s">
        <v>30</v>
      </c>
      <c r="B34" s="65" t="s">
        <v>70</v>
      </c>
      <c r="C34" s="65"/>
      <c r="D34" s="65"/>
      <c r="E34" s="65"/>
      <c r="F34" s="65"/>
      <c r="G34" s="65"/>
      <c r="H34" s="65"/>
      <c r="I34" s="65"/>
      <c r="J34" s="66"/>
    </row>
    <row r="35" spans="1:11" ht="90" customHeight="1" x14ac:dyDescent="0.25">
      <c r="A35" s="19" t="s">
        <v>31</v>
      </c>
      <c r="B35" s="65" t="s">
        <v>177</v>
      </c>
      <c r="C35" s="65"/>
      <c r="D35" s="65"/>
      <c r="E35" s="65"/>
      <c r="F35" s="65"/>
      <c r="G35" s="65"/>
      <c r="H35" s="65"/>
      <c r="I35" s="65"/>
      <c r="J35" s="66"/>
    </row>
    <row r="36" spans="1:11" ht="142.5" customHeight="1" x14ac:dyDescent="0.25">
      <c r="A36" s="19" t="s">
        <v>32</v>
      </c>
      <c r="B36" s="65" t="s">
        <v>196</v>
      </c>
      <c r="C36" s="65"/>
      <c r="D36" s="65"/>
      <c r="E36" s="65"/>
      <c r="F36" s="65"/>
      <c r="G36" s="65"/>
      <c r="H36" s="65"/>
      <c r="I36" s="65"/>
      <c r="J36" s="66"/>
    </row>
    <row r="37" spans="1:11" ht="15.75" x14ac:dyDescent="0.25">
      <c r="A37" s="67" t="s">
        <v>33</v>
      </c>
      <c r="B37" s="68"/>
      <c r="C37" s="68"/>
      <c r="D37" s="68"/>
      <c r="E37" s="68"/>
      <c r="F37" s="68"/>
      <c r="G37" s="68"/>
      <c r="H37" s="68"/>
      <c r="I37" s="68"/>
      <c r="J37" s="69"/>
    </row>
    <row r="38" spans="1:11" ht="15.75" x14ac:dyDescent="0.25">
      <c r="A38" s="70" t="s">
        <v>34</v>
      </c>
      <c r="B38" s="71"/>
      <c r="C38" s="71"/>
      <c r="D38" s="71"/>
      <c r="E38" s="71"/>
      <c r="F38" s="71"/>
      <c r="G38" s="71"/>
      <c r="H38" s="71"/>
      <c r="I38" s="71"/>
      <c r="J38" s="72"/>
      <c r="K38" s="1"/>
    </row>
    <row r="39" spans="1:11" ht="27.75" customHeight="1" x14ac:dyDescent="0.25">
      <c r="A39" s="61" t="s">
        <v>40</v>
      </c>
      <c r="B39" s="62"/>
      <c r="C39" s="62"/>
      <c r="D39" s="62"/>
      <c r="E39" s="62"/>
      <c r="F39" s="62"/>
      <c r="G39" s="62"/>
      <c r="H39" s="62"/>
      <c r="I39" s="62"/>
      <c r="J39" s="63"/>
    </row>
    <row r="40" spans="1:11" ht="27.75" customHeight="1" x14ac:dyDescent="0.25">
      <c r="A40" s="67" t="s">
        <v>27</v>
      </c>
      <c r="B40" s="68"/>
      <c r="C40" s="68"/>
      <c r="D40" s="68"/>
      <c r="E40" s="68"/>
      <c r="F40" s="68"/>
      <c r="G40" s="68"/>
      <c r="H40" s="68"/>
      <c r="I40" s="68"/>
      <c r="J40" s="69"/>
    </row>
    <row r="41" spans="1:11" ht="27.75" customHeight="1" x14ac:dyDescent="0.25">
      <c r="A41" s="73" t="s">
        <v>28</v>
      </c>
      <c r="B41" s="74"/>
      <c r="C41" s="74"/>
      <c r="D41" s="74"/>
      <c r="E41" s="74"/>
      <c r="F41" s="74"/>
      <c r="G41" s="74"/>
      <c r="H41" s="74"/>
      <c r="I41" s="74"/>
      <c r="J41" s="75"/>
    </row>
    <row r="42" spans="1:11" ht="27.75" customHeight="1" x14ac:dyDescent="0.25">
      <c r="A42" s="19" t="s">
        <v>29</v>
      </c>
      <c r="B42" s="112" t="s">
        <v>93</v>
      </c>
      <c r="C42" s="112"/>
      <c r="D42" s="112"/>
      <c r="E42" s="112"/>
      <c r="F42" s="112"/>
      <c r="G42" s="112"/>
      <c r="H42" s="112"/>
      <c r="I42" s="112"/>
      <c r="J42" s="113"/>
    </row>
    <row r="43" spans="1:11" ht="55.5" customHeight="1" x14ac:dyDescent="0.25">
      <c r="A43" s="19" t="s">
        <v>30</v>
      </c>
      <c r="B43" s="65" t="s">
        <v>70</v>
      </c>
      <c r="C43" s="65"/>
      <c r="D43" s="65"/>
      <c r="E43" s="65"/>
      <c r="F43" s="65"/>
      <c r="G43" s="65"/>
      <c r="H43" s="65"/>
      <c r="I43" s="65"/>
      <c r="J43" s="66"/>
    </row>
    <row r="44" spans="1:11" ht="93.75" customHeight="1" x14ac:dyDescent="0.25">
      <c r="A44" s="19" t="s">
        <v>31</v>
      </c>
      <c r="B44" s="112" t="s">
        <v>178</v>
      </c>
      <c r="C44" s="112"/>
      <c r="D44" s="112"/>
      <c r="E44" s="112"/>
      <c r="F44" s="112"/>
      <c r="G44" s="112"/>
      <c r="H44" s="112"/>
      <c r="I44" s="112"/>
      <c r="J44" s="113"/>
    </row>
    <row r="45" spans="1:11" ht="212.25" customHeight="1" x14ac:dyDescent="0.25">
      <c r="A45" s="19" t="s">
        <v>32</v>
      </c>
      <c r="B45" s="65" t="s">
        <v>197</v>
      </c>
      <c r="C45" s="65"/>
      <c r="D45" s="65"/>
      <c r="E45" s="65"/>
      <c r="F45" s="65"/>
      <c r="G45" s="65"/>
      <c r="H45" s="65"/>
      <c r="I45" s="65"/>
      <c r="J45" s="66"/>
    </row>
    <row r="46" spans="1:11" ht="21" customHeight="1" x14ac:dyDescent="0.25">
      <c r="A46" s="67" t="s">
        <v>33</v>
      </c>
      <c r="B46" s="68"/>
      <c r="C46" s="68"/>
      <c r="D46" s="68"/>
      <c r="E46" s="68"/>
      <c r="F46" s="68"/>
      <c r="G46" s="68"/>
      <c r="H46" s="68"/>
      <c r="I46" s="68"/>
      <c r="J46" s="69"/>
    </row>
    <row r="47" spans="1:11" ht="21" customHeight="1" x14ac:dyDescent="0.25">
      <c r="A47" s="70" t="s">
        <v>34</v>
      </c>
      <c r="B47" s="71"/>
      <c r="C47" s="71"/>
      <c r="D47" s="71"/>
      <c r="E47" s="71"/>
      <c r="F47" s="71"/>
      <c r="G47" s="71"/>
      <c r="H47" s="71"/>
      <c r="I47" s="71"/>
      <c r="J47" s="72"/>
    </row>
    <row r="48" spans="1:11" ht="15.75" customHeight="1" x14ac:dyDescent="0.25">
      <c r="A48" s="61" t="s">
        <v>40</v>
      </c>
      <c r="B48" s="62"/>
      <c r="C48" s="62"/>
      <c r="D48" s="62"/>
      <c r="E48" s="62"/>
      <c r="F48" s="62"/>
      <c r="G48" s="62"/>
      <c r="H48" s="62"/>
      <c r="I48" s="62"/>
      <c r="J48" s="63"/>
    </row>
    <row r="49" spans="1:10" ht="11.25" customHeight="1" x14ac:dyDescent="0.25">
      <c r="A49" s="25"/>
      <c r="B49" s="25"/>
      <c r="C49" s="25"/>
      <c r="D49" s="25"/>
      <c r="E49" s="25"/>
      <c r="F49" s="25"/>
      <c r="G49" s="25"/>
      <c r="H49" s="25"/>
      <c r="I49" s="25"/>
      <c r="J49" s="25"/>
    </row>
    <row r="50" spans="1:10" ht="26.25" customHeight="1" x14ac:dyDescent="0.25">
      <c r="A50" s="64" t="s">
        <v>41</v>
      </c>
      <c r="B50" s="64"/>
      <c r="C50" s="64"/>
      <c r="D50" s="64"/>
      <c r="E50" s="64"/>
      <c r="F50" s="64"/>
      <c r="G50" s="64"/>
      <c r="H50" s="64"/>
      <c r="I50" s="64"/>
      <c r="J50" s="64"/>
    </row>
  </sheetData>
  <mergeCells count="57">
    <mergeCell ref="A46:J46"/>
    <mergeCell ref="A47:J47"/>
    <mergeCell ref="A48:J48"/>
    <mergeCell ref="A50:J50"/>
    <mergeCell ref="B42:J42"/>
    <mergeCell ref="B43:J43"/>
    <mergeCell ref="B44:J44"/>
    <mergeCell ref="B45:J45"/>
    <mergeCell ref="A38:J38"/>
    <mergeCell ref="A39:J39"/>
    <mergeCell ref="A41:J41"/>
    <mergeCell ref="A32:J32"/>
    <mergeCell ref="B33:J33"/>
    <mergeCell ref="B34:J34"/>
    <mergeCell ref="B35:J35"/>
    <mergeCell ref="B36:J36"/>
    <mergeCell ref="A37:J37"/>
    <mergeCell ref="A40:J40"/>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qref="A8" xr:uid="{4599F912-71CA-4047-AE55-0902D6D2FFA5}"/>
    <dataValidation allowBlank="1" showInputMessage="1" prompt="Nombre del capítulo" sqref="B8:J10" xr:uid="{C8ED38B2-F0DD-44BC-88EB-51A9AA345892}"/>
    <dataValidation allowBlank="1" showInputMessage="1" showErrorMessage="1" prompt="¿A quién va dirigido el programa?, ¿qué característica tiene esta población que requiere ser beneficiada?" sqref="B20:J20" xr:uid="{4134CFED-62A4-49AE-A145-3666B00AA586}"/>
    <dataValidation allowBlank="1" showInputMessage="1" showErrorMessage="1" prompt="Nombre del producto" sqref="B33:J33 B42:J42" xr:uid="{2808AF06-F533-47B5-935C-372383CBCF6C}"/>
    <dataValidation allowBlank="1" showInputMessage="1" showErrorMessage="1" prompt="¿En qué consiste el producto? su objetivo" sqref="B34:J34 B43:J43" xr:uid="{245F9C8C-2A5E-44E2-BE35-169E5FE8A042}"/>
    <dataValidation allowBlank="1" showInputMessage="1" showErrorMessage="1" prompt="1. Describir lo plasmado en el presupuesto_x000a_2. Describir lo alcanzado en términos financieros y de producción " sqref="B44:J44 B35:J35" xr:uid="{991A71E7-4158-4154-9315-DA89C4D7734E}"/>
    <dataValidation allowBlank="1" showInputMessage="1" showErrorMessage="1" prompt="De existir desvío, explicar razones." sqref="B45:J45 B36:J36" xr:uid="{9C0F07CC-35B4-485F-AF68-FF3B7FF6D47C}"/>
    <dataValidation allowBlank="1" showInputMessage="1" showErrorMessage="1" prompt="Oportunidades de mejora identificadas" sqref="A39:J39 A48:J49" xr:uid="{8365A0CA-F2F9-4CF8-B747-E97A2A6FE3F4}"/>
    <dataValidation allowBlank="1" showInputMessage="1" showErrorMessage="1" prompt="Presupuesto del programa" sqref="A25:C25 F25" xr:uid="{474AD892-99E3-4812-8D80-B05091D7BF6F}"/>
    <dataValidation allowBlank="1" showInputMessage="1" showErrorMessage="1" prompt="¿En qué consiste el programa?" sqref="B19:J19" xr:uid="{784F597E-142C-4BBB-BE9E-9A3C565E360F}"/>
    <dataValidation allowBlank="1" showInputMessage="1" showErrorMessage="1" prompt="Meta anual del indicador" sqref="E28 C28:C30" xr:uid="{0F1C8DA2-B49E-4909-AF41-B6CD4414C071}"/>
    <dataValidation allowBlank="1" showInputMessage="1" showErrorMessage="1" prompt="Monto presupuestado para el producto" sqref="F28 E29:F30 D28:D30" xr:uid="{7B98F029-0081-494E-8A05-B48E576D58C0}"/>
    <dataValidation allowBlank="1" showInputMessage="1" showErrorMessage="1" prompt="Nombre de cada producto" sqref="A28:A30" xr:uid="{43FF5F09-3EB1-4B63-8568-4CAF9C1F8B2E}"/>
    <dataValidation allowBlank="1" showInputMessage="1" showErrorMessage="1" prompt="Nombre del indicador" sqref="B28:B30" xr:uid="{AC955452-EB92-4740-83E8-2ED2438D269E}"/>
    <dataValidation allowBlank="1" showInputMessage="1" showErrorMessage="1" prompt="Meta alcanzada en el trimestre" sqref="G28:G30" xr:uid="{84A8F20F-6C20-4884-A164-C67D4DC2F639}"/>
    <dataValidation allowBlank="1" showInputMessage="1" showErrorMessage="1" prompt="Monto ejecutado en el trimestre" sqref="H28:H30" xr:uid="{B4F5C844-A795-47C7-AA20-94AEBF5DC21D}"/>
  </dataValidations>
  <pageMargins left="0.7" right="0.7" top="0.75" bottom="0.75" header="0.3" footer="0.3"/>
  <pageSetup orientation="portrait" verticalDpi="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09BA-F20A-4286-8B33-7E90FDD51941}">
  <dimension ref="A1:L50"/>
  <sheetViews>
    <sheetView zoomScaleNormal="100" workbookViewId="0">
      <selection activeCell="B45" sqref="B45:J45"/>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 min="12" max="12" width="13.85546875" bestFit="1" customWidth="1"/>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2.2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2" ht="15.75" x14ac:dyDescent="0.25">
      <c r="A17" s="67" t="s">
        <v>13</v>
      </c>
      <c r="B17" s="68"/>
      <c r="C17" s="68"/>
      <c r="D17" s="68"/>
      <c r="E17" s="68"/>
      <c r="F17" s="68"/>
      <c r="G17" s="68"/>
      <c r="H17" s="68"/>
      <c r="I17" s="68"/>
      <c r="J17" s="69"/>
    </row>
    <row r="18" spans="1:12" ht="29.25" customHeight="1" x14ac:dyDescent="0.25">
      <c r="A18" s="4" t="s">
        <v>14</v>
      </c>
      <c r="B18" s="65" t="s">
        <v>165</v>
      </c>
      <c r="C18" s="65"/>
      <c r="D18" s="65"/>
      <c r="E18" s="65"/>
      <c r="F18" s="65"/>
      <c r="G18" s="65"/>
      <c r="H18" s="65"/>
      <c r="I18" s="65"/>
      <c r="J18" s="66"/>
    </row>
    <row r="19" spans="1:12" ht="33" customHeight="1" x14ac:dyDescent="0.25">
      <c r="A19" s="9" t="s">
        <v>15</v>
      </c>
      <c r="B19" s="112" t="s">
        <v>166</v>
      </c>
      <c r="C19" s="112"/>
      <c r="D19" s="112"/>
      <c r="E19" s="112"/>
      <c r="F19" s="112"/>
      <c r="G19" s="112"/>
      <c r="H19" s="112"/>
      <c r="I19" s="112"/>
      <c r="J19" s="113"/>
    </row>
    <row r="20" spans="1:12" ht="39.75" customHeight="1" x14ac:dyDescent="0.25">
      <c r="A20" s="9" t="s">
        <v>16</v>
      </c>
      <c r="B20" s="112" t="s">
        <v>99</v>
      </c>
      <c r="C20" s="112"/>
      <c r="D20" s="112"/>
      <c r="E20" s="112"/>
      <c r="F20" s="112"/>
      <c r="G20" s="112"/>
      <c r="H20" s="112"/>
      <c r="I20" s="112"/>
      <c r="J20" s="113"/>
    </row>
    <row r="21" spans="1:12" ht="82.5" customHeight="1" x14ac:dyDescent="0.25">
      <c r="A21" s="9" t="s">
        <v>37</v>
      </c>
      <c r="B21" s="65" t="s">
        <v>139</v>
      </c>
      <c r="C21" s="65"/>
      <c r="D21" s="65"/>
      <c r="E21" s="65"/>
      <c r="F21" s="65"/>
      <c r="G21" s="65"/>
      <c r="H21" s="65"/>
      <c r="I21" s="65"/>
      <c r="J21" s="66"/>
      <c r="K21" s="1"/>
    </row>
    <row r="22" spans="1:12" ht="15.75" x14ac:dyDescent="0.25">
      <c r="A22" s="67" t="s">
        <v>17</v>
      </c>
      <c r="B22" s="68"/>
      <c r="C22" s="68"/>
      <c r="D22" s="68"/>
      <c r="E22" s="68"/>
      <c r="F22" s="68"/>
      <c r="G22" s="68"/>
      <c r="H22" s="68"/>
      <c r="I22" s="68"/>
      <c r="J22" s="69"/>
    </row>
    <row r="23" spans="1:12" ht="15.75" x14ac:dyDescent="0.25">
      <c r="A23" s="73" t="s">
        <v>18</v>
      </c>
      <c r="B23" s="74"/>
      <c r="C23" s="74"/>
      <c r="D23" s="74"/>
      <c r="E23" s="74"/>
      <c r="F23" s="74"/>
      <c r="G23" s="74"/>
      <c r="H23" s="74"/>
      <c r="I23" s="74"/>
      <c r="J23" s="75"/>
      <c r="K23" s="1"/>
    </row>
    <row r="24" spans="1:12" ht="15" customHeight="1" x14ac:dyDescent="0.25">
      <c r="A24" s="97" t="s">
        <v>19</v>
      </c>
      <c r="B24" s="98"/>
      <c r="C24" s="99" t="s">
        <v>20</v>
      </c>
      <c r="D24" s="101"/>
      <c r="E24" s="101"/>
      <c r="F24" s="101" t="s">
        <v>21</v>
      </c>
      <c r="G24" s="101"/>
      <c r="H24" s="98"/>
      <c r="I24" s="99" t="s">
        <v>22</v>
      </c>
      <c r="J24" s="100"/>
    </row>
    <row r="25" spans="1:12" x14ac:dyDescent="0.25">
      <c r="A25" s="108">
        <v>400303339</v>
      </c>
      <c r="B25" s="109"/>
      <c r="C25" s="105"/>
      <c r="D25" s="106"/>
      <c r="E25" s="107"/>
      <c r="F25" s="105"/>
      <c r="G25" s="106"/>
      <c r="H25" s="107"/>
      <c r="I25" s="110">
        <f>IF(G25&gt;0,G25/C25,0)</f>
        <v>0</v>
      </c>
      <c r="J25" s="111"/>
    </row>
    <row r="26" spans="1:12" ht="15.75" x14ac:dyDescent="0.25">
      <c r="A26" s="73" t="s">
        <v>23</v>
      </c>
      <c r="B26" s="74"/>
      <c r="C26" s="74"/>
      <c r="D26" s="74"/>
      <c r="E26" s="74"/>
      <c r="F26" s="74"/>
      <c r="G26" s="74"/>
      <c r="H26" s="74"/>
      <c r="I26" s="74"/>
      <c r="J26" s="75"/>
      <c r="K26" s="1"/>
    </row>
    <row r="27" spans="1:12" x14ac:dyDescent="0.25">
      <c r="A27" s="5"/>
      <c r="B27"/>
      <c r="C27" s="102" t="s">
        <v>50</v>
      </c>
      <c r="D27" s="103"/>
      <c r="E27" s="102" t="s">
        <v>48</v>
      </c>
      <c r="F27" s="103"/>
      <c r="G27" s="102" t="s">
        <v>49</v>
      </c>
      <c r="H27" s="102"/>
      <c r="I27" s="102" t="s">
        <v>24</v>
      </c>
      <c r="J27" s="104"/>
    </row>
    <row r="28" spans="1:12" ht="38.25" x14ac:dyDescent="0.25">
      <c r="A28" s="10" t="s">
        <v>25</v>
      </c>
      <c r="B28" s="11" t="s">
        <v>26</v>
      </c>
      <c r="C28" s="11" t="s">
        <v>38</v>
      </c>
      <c r="D28" s="11" t="s">
        <v>39</v>
      </c>
      <c r="E28" s="11" t="s">
        <v>42</v>
      </c>
      <c r="F28" s="11" t="s">
        <v>43</v>
      </c>
      <c r="G28" s="11" t="s">
        <v>44</v>
      </c>
      <c r="H28" s="11" t="s">
        <v>45</v>
      </c>
      <c r="I28" s="11" t="s">
        <v>46</v>
      </c>
      <c r="J28" s="12" t="s">
        <v>47</v>
      </c>
    </row>
    <row r="29" spans="1:12" ht="62.25" customHeight="1" x14ac:dyDescent="0.25">
      <c r="A29" s="32" t="s">
        <v>75</v>
      </c>
      <c r="B29" s="50" t="s">
        <v>87</v>
      </c>
      <c r="C29" s="13">
        <v>80</v>
      </c>
      <c r="D29" s="40">
        <v>93830220</v>
      </c>
      <c r="E29" s="13">
        <v>28</v>
      </c>
      <c r="F29" s="40">
        <v>12897323</v>
      </c>
      <c r="G29" s="59">
        <v>8.51</v>
      </c>
      <c r="H29" s="40">
        <v>7598047.4000000004</v>
      </c>
      <c r="I29" s="15">
        <f t="shared" ref="I29:J30" si="0">IF(G29&gt;0,G29/C29,0)</f>
        <v>0.106375</v>
      </c>
      <c r="J29" s="16">
        <f t="shared" si="0"/>
        <v>8.0976548919953512E-2</v>
      </c>
      <c r="L29" s="43"/>
    </row>
    <row r="30" spans="1:12" ht="50.25" customHeight="1" x14ac:dyDescent="0.25">
      <c r="A30" s="32" t="s">
        <v>76</v>
      </c>
      <c r="B30" s="50" t="s">
        <v>86</v>
      </c>
      <c r="C30" s="28">
        <v>80</v>
      </c>
      <c r="D30" s="42">
        <v>306473119</v>
      </c>
      <c r="E30" s="13">
        <v>24</v>
      </c>
      <c r="F30" s="40">
        <v>86064947</v>
      </c>
      <c r="G30" s="60">
        <v>23.51</v>
      </c>
      <c r="H30" s="40">
        <v>50061853.530000001</v>
      </c>
      <c r="I30" s="30">
        <f t="shared" si="0"/>
        <v>0.293875</v>
      </c>
      <c r="J30" s="31">
        <f t="shared" si="0"/>
        <v>0.16334826915113557</v>
      </c>
    </row>
    <row r="31" spans="1:12" ht="15.75" x14ac:dyDescent="0.25">
      <c r="A31" s="67" t="s">
        <v>27</v>
      </c>
      <c r="B31" s="68"/>
      <c r="C31" s="68"/>
      <c r="D31" s="68"/>
      <c r="E31" s="68"/>
      <c r="F31" s="68"/>
      <c r="G31" s="68"/>
      <c r="H31" s="68"/>
      <c r="I31" s="68"/>
      <c r="J31" s="69"/>
    </row>
    <row r="32" spans="1:12" ht="15.75" x14ac:dyDescent="0.25">
      <c r="A32" s="73" t="s">
        <v>28</v>
      </c>
      <c r="B32" s="74"/>
      <c r="C32" s="74"/>
      <c r="D32" s="74"/>
      <c r="E32" s="74"/>
      <c r="F32" s="74"/>
      <c r="G32" s="74"/>
      <c r="H32" s="74"/>
      <c r="I32" s="74"/>
      <c r="J32" s="75"/>
    </row>
    <row r="33" spans="1:11" ht="31.5" customHeight="1" x14ac:dyDescent="0.25">
      <c r="A33" s="19" t="s">
        <v>29</v>
      </c>
      <c r="B33" s="112" t="s">
        <v>75</v>
      </c>
      <c r="C33" s="112"/>
      <c r="D33" s="112"/>
      <c r="E33" s="112"/>
      <c r="F33" s="112"/>
      <c r="G33" s="112"/>
      <c r="H33" s="112"/>
      <c r="I33" s="112"/>
      <c r="J33" s="113"/>
      <c r="K33" s="1"/>
    </row>
    <row r="34" spans="1:11" ht="27.75" customHeight="1" x14ac:dyDescent="0.25">
      <c r="A34" s="19" t="s">
        <v>30</v>
      </c>
      <c r="B34" s="112" t="s">
        <v>97</v>
      </c>
      <c r="C34" s="112"/>
      <c r="D34" s="112"/>
      <c r="E34" s="112"/>
      <c r="F34" s="112"/>
      <c r="G34" s="112"/>
      <c r="H34" s="112"/>
      <c r="I34" s="112"/>
      <c r="J34" s="113"/>
    </row>
    <row r="35" spans="1:11" ht="78" customHeight="1" x14ac:dyDescent="0.25">
      <c r="A35" s="19" t="s">
        <v>31</v>
      </c>
      <c r="B35" s="65" t="s">
        <v>173</v>
      </c>
      <c r="C35" s="65"/>
      <c r="D35" s="65"/>
      <c r="E35" s="65"/>
      <c r="F35" s="65"/>
      <c r="G35" s="65"/>
      <c r="H35" s="65"/>
      <c r="I35" s="65"/>
      <c r="J35" s="66"/>
    </row>
    <row r="36" spans="1:11" ht="269.25" customHeight="1" x14ac:dyDescent="0.25">
      <c r="A36" s="19" t="s">
        <v>32</v>
      </c>
      <c r="B36" s="118" t="s">
        <v>174</v>
      </c>
      <c r="C36" s="65"/>
      <c r="D36" s="65"/>
      <c r="E36" s="65"/>
      <c r="F36" s="65"/>
      <c r="G36" s="65"/>
      <c r="H36" s="65"/>
      <c r="I36" s="65"/>
      <c r="J36" s="66"/>
    </row>
    <row r="37" spans="1:11" ht="15.75" x14ac:dyDescent="0.25">
      <c r="A37" s="67" t="s">
        <v>33</v>
      </c>
      <c r="B37" s="68"/>
      <c r="C37" s="68"/>
      <c r="D37" s="68"/>
      <c r="E37" s="68"/>
      <c r="F37" s="68"/>
      <c r="G37" s="68"/>
      <c r="H37" s="68"/>
      <c r="I37" s="68"/>
      <c r="J37" s="69"/>
    </row>
    <row r="38" spans="1:11" ht="15.75" x14ac:dyDescent="0.25">
      <c r="A38" s="70" t="s">
        <v>34</v>
      </c>
      <c r="B38" s="71"/>
      <c r="C38" s="71"/>
      <c r="D38" s="71"/>
      <c r="E38" s="71"/>
      <c r="F38" s="71"/>
      <c r="G38" s="71"/>
      <c r="H38" s="71"/>
      <c r="I38" s="71"/>
      <c r="J38" s="72"/>
    </row>
    <row r="39" spans="1:11" ht="19.5" customHeight="1" x14ac:dyDescent="0.25">
      <c r="A39" s="61" t="s">
        <v>40</v>
      </c>
      <c r="B39" s="62"/>
      <c r="C39" s="62"/>
      <c r="D39" s="62"/>
      <c r="E39" s="62"/>
      <c r="F39" s="62"/>
      <c r="G39" s="62"/>
      <c r="H39" s="62"/>
      <c r="I39" s="62"/>
      <c r="J39" s="63"/>
    </row>
    <row r="40" spans="1:11" ht="15.75" x14ac:dyDescent="0.25">
      <c r="A40" s="67" t="s">
        <v>27</v>
      </c>
      <c r="B40" s="68"/>
      <c r="C40" s="68"/>
      <c r="D40" s="68"/>
      <c r="E40" s="68"/>
      <c r="F40" s="68"/>
      <c r="G40" s="68"/>
      <c r="H40" s="68"/>
      <c r="I40" s="68"/>
      <c r="J40" s="69"/>
    </row>
    <row r="41" spans="1:11" ht="15.75" x14ac:dyDescent="0.25">
      <c r="A41" s="73" t="s">
        <v>28</v>
      </c>
      <c r="B41" s="74"/>
      <c r="C41" s="74"/>
      <c r="D41" s="74"/>
      <c r="E41" s="74"/>
      <c r="F41" s="74"/>
      <c r="G41" s="74"/>
      <c r="H41" s="74"/>
      <c r="I41" s="74"/>
      <c r="J41" s="75"/>
    </row>
    <row r="42" spans="1:11" ht="34.5" customHeight="1" x14ac:dyDescent="0.25">
      <c r="A42" s="19" t="s">
        <v>29</v>
      </c>
      <c r="B42" s="112" t="s">
        <v>76</v>
      </c>
      <c r="C42" s="112"/>
      <c r="D42" s="112"/>
      <c r="E42" s="112"/>
      <c r="F42" s="112"/>
      <c r="G42" s="112"/>
      <c r="H42" s="112"/>
      <c r="I42" s="112"/>
      <c r="J42" s="113"/>
      <c r="K42" s="1"/>
    </row>
    <row r="43" spans="1:11" ht="27.75" customHeight="1" x14ac:dyDescent="0.25">
      <c r="A43" s="19" t="s">
        <v>30</v>
      </c>
      <c r="B43" s="112" t="s">
        <v>127</v>
      </c>
      <c r="C43" s="112"/>
      <c r="D43" s="112"/>
      <c r="E43" s="112"/>
      <c r="F43" s="112"/>
      <c r="G43" s="112"/>
      <c r="H43" s="112"/>
      <c r="I43" s="112"/>
      <c r="J43" s="113"/>
    </row>
    <row r="44" spans="1:11" ht="96.75" customHeight="1" x14ac:dyDescent="0.25">
      <c r="A44" s="19" t="s">
        <v>31</v>
      </c>
      <c r="B44" s="112" t="s">
        <v>175</v>
      </c>
      <c r="C44" s="112"/>
      <c r="D44" s="112"/>
      <c r="E44" s="112"/>
      <c r="F44" s="112"/>
      <c r="G44" s="112"/>
      <c r="H44" s="112"/>
      <c r="I44" s="112"/>
      <c r="J44" s="113"/>
    </row>
    <row r="45" spans="1:11" ht="207.75" customHeight="1" x14ac:dyDescent="0.25">
      <c r="A45" s="19" t="s">
        <v>32</v>
      </c>
      <c r="B45" s="118" t="s">
        <v>176</v>
      </c>
      <c r="C45" s="65"/>
      <c r="D45" s="65"/>
      <c r="E45" s="65"/>
      <c r="F45" s="65"/>
      <c r="G45" s="65"/>
      <c r="H45" s="65"/>
      <c r="I45" s="65"/>
      <c r="J45" s="66"/>
    </row>
    <row r="46" spans="1:11" ht="15.75" x14ac:dyDescent="0.25">
      <c r="A46" s="67" t="s">
        <v>33</v>
      </c>
      <c r="B46" s="68"/>
      <c r="C46" s="68"/>
      <c r="D46" s="68"/>
      <c r="E46" s="68"/>
      <c r="F46" s="68"/>
      <c r="G46" s="68"/>
      <c r="H46" s="68"/>
      <c r="I46" s="68"/>
      <c r="J46" s="69"/>
    </row>
    <row r="47" spans="1:11" ht="15.75" x14ac:dyDescent="0.25">
      <c r="A47" s="70" t="s">
        <v>34</v>
      </c>
      <c r="B47" s="71"/>
      <c r="C47" s="71"/>
      <c r="D47" s="71"/>
      <c r="E47" s="71"/>
      <c r="F47" s="71"/>
      <c r="G47" s="71"/>
      <c r="H47" s="71"/>
      <c r="I47" s="71"/>
      <c r="J47" s="72"/>
    </row>
    <row r="48" spans="1:11" x14ac:dyDescent="0.25">
      <c r="A48" s="61" t="s">
        <v>40</v>
      </c>
      <c r="B48" s="62"/>
      <c r="C48" s="62"/>
      <c r="D48" s="62"/>
      <c r="E48" s="62"/>
      <c r="F48" s="62"/>
      <c r="G48" s="62"/>
      <c r="H48" s="62"/>
      <c r="I48" s="62"/>
      <c r="J48" s="63"/>
    </row>
    <row r="49" spans="1:10" ht="8.25" customHeight="1" x14ac:dyDescent="0.25">
      <c r="A49" s="25"/>
      <c r="B49" s="25"/>
      <c r="C49" s="25"/>
      <c r="D49" s="25"/>
      <c r="E49" s="25"/>
      <c r="F49" s="25"/>
      <c r="G49" s="25"/>
      <c r="H49" s="25"/>
      <c r="I49" s="25"/>
      <c r="J49" s="25"/>
    </row>
    <row r="50" spans="1:10" ht="22.5" customHeight="1" x14ac:dyDescent="0.25">
      <c r="A50" s="64" t="s">
        <v>41</v>
      </c>
      <c r="B50" s="64"/>
      <c r="C50" s="64"/>
      <c r="D50" s="64"/>
      <c r="E50" s="64"/>
      <c r="F50" s="64"/>
      <c r="G50" s="64"/>
      <c r="H50" s="64"/>
      <c r="I50" s="64"/>
      <c r="J50" s="64"/>
    </row>
  </sheetData>
  <mergeCells count="57">
    <mergeCell ref="A38:J38"/>
    <mergeCell ref="A39:J39"/>
    <mergeCell ref="A50:J50"/>
    <mergeCell ref="A32:J32"/>
    <mergeCell ref="B33:J33"/>
    <mergeCell ref="B34:J34"/>
    <mergeCell ref="B35:J35"/>
    <mergeCell ref="B36:J36"/>
    <mergeCell ref="A37:J37"/>
    <mergeCell ref="A40:J40"/>
    <mergeCell ref="A41:J41"/>
    <mergeCell ref="B42:J42"/>
    <mergeCell ref="B43:J43"/>
    <mergeCell ref="B44:J44"/>
    <mergeCell ref="B45:J45"/>
    <mergeCell ref="A46:J46"/>
    <mergeCell ref="A47:J47"/>
    <mergeCell ref="A48:J48"/>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ejecutado en el trimestre" sqref="H28:H30" xr:uid="{10131F8A-2670-469C-9463-0C2411A5D9F5}"/>
    <dataValidation allowBlank="1" showInputMessage="1" showErrorMessage="1" prompt="Meta alcanzada en el trimestre" sqref="G28:G30" xr:uid="{A39EE49D-FB29-4A67-972A-9EBDE5E2E809}"/>
    <dataValidation allowBlank="1" showInputMessage="1" showErrorMessage="1" prompt="Nombre del indicador" sqref="B28:B30" xr:uid="{15A6D928-5C79-4877-AEBE-75D0A1D26805}"/>
    <dataValidation allowBlank="1" showInputMessage="1" showErrorMessage="1" prompt="Nombre de cada producto" sqref="A28:A30" xr:uid="{12F0E680-E76B-443A-8C45-9A0E9F6645EE}"/>
    <dataValidation allowBlank="1" showInputMessage="1" showErrorMessage="1" prompt="Monto presupuestado para el producto" sqref="F28 E29:F30 D28:D30" xr:uid="{64FED53C-7362-44BB-923C-042C873F082E}"/>
    <dataValidation allowBlank="1" showInputMessage="1" showErrorMessage="1" prompt="Meta anual del indicador" sqref="E28 C28:C30" xr:uid="{9D46EF0C-32D1-4791-AEBB-0D128C4A241A}"/>
    <dataValidation allowBlank="1" showInputMessage="1" showErrorMessage="1" prompt="¿En qué consiste el programa?" sqref="B19:J19" xr:uid="{4EAB3887-5B7C-417D-B887-68F328CC1FD8}"/>
    <dataValidation allowBlank="1" showInputMessage="1" showErrorMessage="1" prompt="Presupuesto del programa" sqref="A25:C25 F25" xr:uid="{4A6DBCB7-8854-4449-9052-C035A226B606}"/>
    <dataValidation allowBlank="1" showInputMessage="1" showErrorMessage="1" prompt="Oportunidades de mejora identificadas" sqref="A39:J39 A48:J49" xr:uid="{1D1207DF-D703-4C1F-B8F6-26A95ADC3C75}"/>
    <dataValidation allowBlank="1" showInputMessage="1" showErrorMessage="1" prompt="De existir desvío, explicar razones." sqref="B45:J45 B36:J36" xr:uid="{1F6745D4-27E2-4CDD-A73C-680F142AA419}"/>
    <dataValidation allowBlank="1" showInputMessage="1" showErrorMessage="1" prompt="1. Describir lo plasmado en el presupuesto_x000a_2. Describir lo alcanzado en términos financieros y de producción " sqref="B44:J44 B35:J35" xr:uid="{22D21461-1CE5-4999-934A-0E54495AC9D8}"/>
    <dataValidation allowBlank="1" showInputMessage="1" showErrorMessage="1" prompt="¿En qué consiste el producto? su objetivo" sqref="B34:J34 B43:J43" xr:uid="{CA4C74CA-7791-4AE0-83EA-173C3A67E7A9}"/>
    <dataValidation allowBlank="1" showInputMessage="1" showErrorMessage="1" prompt="Nombre del producto" sqref="B33:J33 B42:J42" xr:uid="{F194C9C5-FFA9-46FD-BBE4-677964E0D475}"/>
    <dataValidation allowBlank="1" showInputMessage="1" showErrorMessage="1" prompt="¿A quién va dirigido el programa?, ¿qué característica tiene esta población que requiere ser beneficiada?" sqref="B20:J20" xr:uid="{0AA42FC0-9F36-4847-B0B6-878DEA325FB9}"/>
    <dataValidation allowBlank="1" showInputMessage="1" prompt="Nombre del capítulo" sqref="B8:J10" xr:uid="{6C5152A4-2C74-4DC1-A4CB-84F96811171D}"/>
    <dataValidation allowBlank="1" sqref="A8" xr:uid="{456F7599-C0A7-4E4B-99D6-9AD39E099550}"/>
  </dataValidation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5F07A-E4C6-43DA-9629-2C7E1246ACE2}">
  <dimension ref="A1:K62"/>
  <sheetViews>
    <sheetView zoomScaleNormal="100" zoomScaleSheetLayoutView="100" workbookViewId="0">
      <selection activeCell="K16" sqref="K16"/>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2.2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1" ht="15.75" x14ac:dyDescent="0.25">
      <c r="A17" s="67" t="s">
        <v>13</v>
      </c>
      <c r="B17" s="68"/>
      <c r="C17" s="68"/>
      <c r="D17" s="68"/>
      <c r="E17" s="68"/>
      <c r="F17" s="68"/>
      <c r="G17" s="68"/>
      <c r="H17" s="68"/>
      <c r="I17" s="68"/>
      <c r="J17" s="69"/>
    </row>
    <row r="18" spans="1:11" ht="27" customHeight="1" x14ac:dyDescent="0.25">
      <c r="A18" s="4" t="s">
        <v>14</v>
      </c>
      <c r="B18" s="65" t="s">
        <v>82</v>
      </c>
      <c r="C18" s="65"/>
      <c r="D18" s="65"/>
      <c r="E18" s="65"/>
      <c r="F18" s="65"/>
      <c r="G18" s="65"/>
      <c r="H18" s="65"/>
      <c r="I18" s="65"/>
      <c r="J18" s="66"/>
    </row>
    <row r="19" spans="1:11" ht="27" customHeight="1" x14ac:dyDescent="0.25">
      <c r="A19" s="9" t="s">
        <v>15</v>
      </c>
      <c r="B19" s="65" t="s">
        <v>98</v>
      </c>
      <c r="C19" s="65"/>
      <c r="D19" s="65"/>
      <c r="E19" s="65"/>
      <c r="F19" s="65"/>
      <c r="G19" s="65"/>
      <c r="H19" s="65"/>
      <c r="I19" s="65"/>
      <c r="J19" s="66"/>
    </row>
    <row r="20" spans="1:11" ht="27" customHeight="1" x14ac:dyDescent="0.25">
      <c r="A20" s="9" t="s">
        <v>16</v>
      </c>
      <c r="B20" s="112" t="s">
        <v>140</v>
      </c>
      <c r="C20" s="112"/>
      <c r="D20" s="112"/>
      <c r="E20" s="112"/>
      <c r="F20" s="112"/>
      <c r="G20" s="112"/>
      <c r="H20" s="112"/>
      <c r="I20" s="112"/>
      <c r="J20" s="113"/>
    </row>
    <row r="21" spans="1:11" ht="39.75" customHeight="1" x14ac:dyDescent="0.25">
      <c r="A21" s="9" t="s">
        <v>37</v>
      </c>
      <c r="B21" s="65" t="s">
        <v>122</v>
      </c>
      <c r="C21" s="65"/>
      <c r="D21" s="65"/>
      <c r="E21" s="65"/>
      <c r="F21" s="65"/>
      <c r="G21" s="65"/>
      <c r="H21" s="65"/>
      <c r="I21" s="65"/>
      <c r="J21" s="66"/>
      <c r="K21" s="1"/>
    </row>
    <row r="22" spans="1:11" ht="15.75" x14ac:dyDescent="0.25">
      <c r="A22" s="67" t="s">
        <v>17</v>
      </c>
      <c r="B22" s="68"/>
      <c r="C22" s="68"/>
      <c r="D22" s="68"/>
      <c r="E22" s="68"/>
      <c r="F22" s="68"/>
      <c r="G22" s="68"/>
      <c r="H22" s="68"/>
      <c r="I22" s="68"/>
      <c r="J22" s="69"/>
    </row>
    <row r="23" spans="1:11" ht="15.75" x14ac:dyDescent="0.25">
      <c r="A23" s="73" t="s">
        <v>18</v>
      </c>
      <c r="B23" s="74"/>
      <c r="C23" s="74"/>
      <c r="D23" s="74"/>
      <c r="E23" s="74"/>
      <c r="F23" s="74"/>
      <c r="G23" s="74"/>
      <c r="H23" s="74"/>
      <c r="I23" s="74"/>
      <c r="J23" s="75"/>
      <c r="K23" s="1"/>
    </row>
    <row r="24" spans="1:11" ht="15" customHeight="1" x14ac:dyDescent="0.25">
      <c r="A24" s="97" t="s">
        <v>19</v>
      </c>
      <c r="B24" s="98"/>
      <c r="C24" s="99" t="s">
        <v>20</v>
      </c>
      <c r="D24" s="101"/>
      <c r="E24" s="101"/>
      <c r="F24" s="101" t="s">
        <v>21</v>
      </c>
      <c r="G24" s="101"/>
      <c r="H24" s="98"/>
      <c r="I24" s="99" t="s">
        <v>22</v>
      </c>
      <c r="J24" s="100"/>
    </row>
    <row r="25" spans="1:11" x14ac:dyDescent="0.25">
      <c r="A25" s="108">
        <v>100000000</v>
      </c>
      <c r="B25" s="109"/>
      <c r="C25" s="105"/>
      <c r="D25" s="106"/>
      <c r="E25" s="107"/>
      <c r="F25" s="105"/>
      <c r="G25" s="106"/>
      <c r="H25" s="107"/>
      <c r="I25" s="110">
        <f>IF(G25&gt;0,G25/C25,0)</f>
        <v>0</v>
      </c>
      <c r="J25" s="111"/>
    </row>
    <row r="26" spans="1:11" ht="15.75" x14ac:dyDescent="0.25">
      <c r="A26" s="73" t="s">
        <v>23</v>
      </c>
      <c r="B26" s="74"/>
      <c r="C26" s="74"/>
      <c r="D26" s="74"/>
      <c r="E26" s="74"/>
      <c r="F26" s="74"/>
      <c r="G26" s="74"/>
      <c r="H26" s="74"/>
      <c r="I26" s="74"/>
      <c r="J26" s="75"/>
      <c r="K26" s="1"/>
    </row>
    <row r="27" spans="1:11" x14ac:dyDescent="0.25">
      <c r="A27" s="5"/>
      <c r="B27"/>
      <c r="C27" s="102" t="s">
        <v>50</v>
      </c>
      <c r="D27" s="103"/>
      <c r="E27" s="102" t="s">
        <v>48</v>
      </c>
      <c r="F27" s="103"/>
      <c r="G27" s="102" t="s">
        <v>49</v>
      </c>
      <c r="H27" s="102"/>
      <c r="I27" s="102" t="s">
        <v>24</v>
      </c>
      <c r="J27" s="104"/>
    </row>
    <row r="28" spans="1:11" ht="38.25" x14ac:dyDescent="0.25">
      <c r="A28" s="10" t="s">
        <v>25</v>
      </c>
      <c r="B28" s="11" t="s">
        <v>26</v>
      </c>
      <c r="C28" s="11" t="s">
        <v>38</v>
      </c>
      <c r="D28" s="11" t="s">
        <v>39</v>
      </c>
      <c r="E28" s="11" t="s">
        <v>42</v>
      </c>
      <c r="F28" s="11" t="s">
        <v>43</v>
      </c>
      <c r="G28" s="11" t="s">
        <v>44</v>
      </c>
      <c r="H28" s="11" t="s">
        <v>45</v>
      </c>
      <c r="I28" s="11" t="s">
        <v>46</v>
      </c>
      <c r="J28" s="12" t="s">
        <v>47</v>
      </c>
    </row>
    <row r="29" spans="1:11" ht="36" x14ac:dyDescent="0.25">
      <c r="A29" s="32" t="s">
        <v>77</v>
      </c>
      <c r="B29" s="50" t="s">
        <v>83</v>
      </c>
      <c r="C29" s="13">
        <v>36642</v>
      </c>
      <c r="D29" s="40">
        <v>67260207</v>
      </c>
      <c r="E29" s="13">
        <v>10822</v>
      </c>
      <c r="F29" s="40">
        <v>21380173</v>
      </c>
      <c r="G29" s="14">
        <v>6022</v>
      </c>
      <c r="H29" s="40">
        <v>14843294.699999999</v>
      </c>
      <c r="I29" s="15">
        <f t="shared" ref="I29:J31" si="0">IF(G29&gt;0,G29/C29,0)</f>
        <v>0.16434692429452541</v>
      </c>
      <c r="J29" s="16">
        <f t="shared" si="0"/>
        <v>0.22068464196073614</v>
      </c>
    </row>
    <row r="30" spans="1:11" ht="48" x14ac:dyDescent="0.25">
      <c r="A30" s="44" t="s">
        <v>78</v>
      </c>
      <c r="B30" s="51" t="s">
        <v>84</v>
      </c>
      <c r="C30" s="45">
        <v>4570</v>
      </c>
      <c r="D30" s="46">
        <v>32023423</v>
      </c>
      <c r="E30" s="13">
        <v>1435</v>
      </c>
      <c r="F30" s="40">
        <v>4803513</v>
      </c>
      <c r="G30" s="47">
        <v>251</v>
      </c>
      <c r="H30" s="40">
        <v>0</v>
      </c>
      <c r="I30" s="48">
        <f>IF(G30&gt;0,G30/C30,0)</f>
        <v>5.4923413566739604E-2</v>
      </c>
      <c r="J30" s="49">
        <f>IF(H30&gt;0,H30/D30,0)</f>
        <v>0</v>
      </c>
    </row>
    <row r="31" spans="1:11" ht="72" x14ac:dyDescent="0.25">
      <c r="A31" s="32" t="s">
        <v>79</v>
      </c>
      <c r="B31" s="50" t="s">
        <v>85</v>
      </c>
      <c r="C31" s="28">
        <v>2971</v>
      </c>
      <c r="D31" s="42">
        <v>716370</v>
      </c>
      <c r="E31" s="13">
        <v>861</v>
      </c>
      <c r="F31" s="40">
        <v>107455</v>
      </c>
      <c r="G31" s="29">
        <v>25</v>
      </c>
      <c r="H31" s="40">
        <v>0</v>
      </c>
      <c r="I31" s="30">
        <f t="shared" si="0"/>
        <v>8.4146751935375297E-3</v>
      </c>
      <c r="J31" s="31">
        <f t="shared" si="0"/>
        <v>0</v>
      </c>
    </row>
    <row r="32" spans="1:11" ht="15.75" x14ac:dyDescent="0.25">
      <c r="A32" s="67" t="s">
        <v>27</v>
      </c>
      <c r="B32" s="68"/>
      <c r="C32" s="68"/>
      <c r="D32" s="68"/>
      <c r="E32" s="68"/>
      <c r="F32" s="68"/>
      <c r="G32" s="68"/>
      <c r="H32" s="68"/>
      <c r="I32" s="68"/>
      <c r="J32" s="69"/>
    </row>
    <row r="33" spans="1:11" ht="15.75" x14ac:dyDescent="0.25">
      <c r="A33" s="73" t="s">
        <v>28</v>
      </c>
      <c r="B33" s="74"/>
      <c r="C33" s="74"/>
      <c r="D33" s="74"/>
      <c r="E33" s="74"/>
      <c r="F33" s="74"/>
      <c r="G33" s="74"/>
      <c r="H33" s="74"/>
      <c r="I33" s="74"/>
      <c r="J33" s="75"/>
    </row>
    <row r="34" spans="1:11" ht="31.5" customHeight="1" x14ac:dyDescent="0.25">
      <c r="A34" s="19" t="s">
        <v>29</v>
      </c>
      <c r="B34" s="112" t="s">
        <v>77</v>
      </c>
      <c r="C34" s="112"/>
      <c r="D34" s="112"/>
      <c r="E34" s="112"/>
      <c r="F34" s="112"/>
      <c r="G34" s="112"/>
      <c r="H34" s="112"/>
      <c r="I34" s="112"/>
      <c r="J34" s="113"/>
      <c r="K34" s="1"/>
    </row>
    <row r="35" spans="1:11" ht="27.75" customHeight="1" x14ac:dyDescent="0.25">
      <c r="A35" s="19" t="s">
        <v>30</v>
      </c>
      <c r="B35" s="112" t="s">
        <v>88</v>
      </c>
      <c r="C35" s="112"/>
      <c r="D35" s="112"/>
      <c r="E35" s="112"/>
      <c r="F35" s="112"/>
      <c r="G35" s="112"/>
      <c r="H35" s="112"/>
      <c r="I35" s="112"/>
      <c r="J35" s="113"/>
    </row>
    <row r="36" spans="1:11" ht="87" customHeight="1" x14ac:dyDescent="0.25">
      <c r="A36" s="19" t="s">
        <v>31</v>
      </c>
      <c r="B36" s="65" t="s">
        <v>169</v>
      </c>
      <c r="C36" s="65"/>
      <c r="D36" s="65"/>
      <c r="E36" s="65"/>
      <c r="F36" s="65"/>
      <c r="G36" s="65"/>
      <c r="H36" s="65"/>
      <c r="I36" s="65"/>
      <c r="J36" s="66"/>
    </row>
    <row r="37" spans="1:11" ht="255" customHeight="1" x14ac:dyDescent="0.25">
      <c r="A37" s="19" t="s">
        <v>32</v>
      </c>
      <c r="B37" s="65" t="s">
        <v>194</v>
      </c>
      <c r="C37" s="65"/>
      <c r="D37" s="65"/>
      <c r="E37" s="65"/>
      <c r="F37" s="65"/>
      <c r="G37" s="65"/>
      <c r="H37" s="65"/>
      <c r="I37" s="65"/>
      <c r="J37" s="66"/>
    </row>
    <row r="38" spans="1:11" ht="15.75" x14ac:dyDescent="0.25">
      <c r="A38" s="67" t="s">
        <v>33</v>
      </c>
      <c r="B38" s="68"/>
      <c r="C38" s="68"/>
      <c r="D38" s="68"/>
      <c r="E38" s="68"/>
      <c r="F38" s="68"/>
      <c r="G38" s="68"/>
      <c r="H38" s="68"/>
      <c r="I38" s="68"/>
      <c r="J38" s="69"/>
    </row>
    <row r="39" spans="1:11" ht="15.75" x14ac:dyDescent="0.25">
      <c r="A39" s="70" t="s">
        <v>34</v>
      </c>
      <c r="B39" s="71"/>
      <c r="C39" s="71"/>
      <c r="D39" s="71"/>
      <c r="E39" s="71"/>
      <c r="F39" s="71"/>
      <c r="G39" s="71"/>
      <c r="H39" s="71"/>
      <c r="I39" s="71"/>
      <c r="J39" s="72"/>
    </row>
    <row r="40" spans="1:11" ht="19.5" customHeight="1" x14ac:dyDescent="0.25">
      <c r="A40" s="61" t="s">
        <v>40</v>
      </c>
      <c r="B40" s="62"/>
      <c r="C40" s="62"/>
      <c r="D40" s="62"/>
      <c r="E40" s="62"/>
      <c r="F40" s="62"/>
      <c r="G40" s="62"/>
      <c r="H40" s="62"/>
      <c r="I40" s="62"/>
      <c r="J40" s="63"/>
    </row>
    <row r="41" spans="1:11" ht="15.75" x14ac:dyDescent="0.25">
      <c r="A41" s="67" t="s">
        <v>27</v>
      </c>
      <c r="B41" s="68"/>
      <c r="C41" s="68"/>
      <c r="D41" s="68"/>
      <c r="E41" s="68"/>
      <c r="F41" s="68"/>
      <c r="G41" s="68"/>
      <c r="H41" s="68"/>
      <c r="I41" s="68"/>
      <c r="J41" s="69"/>
    </row>
    <row r="42" spans="1:11" ht="15.75" x14ac:dyDescent="0.25">
      <c r="A42" s="73" t="s">
        <v>28</v>
      </c>
      <c r="B42" s="74"/>
      <c r="C42" s="74"/>
      <c r="D42" s="74"/>
      <c r="E42" s="74"/>
      <c r="F42" s="74"/>
      <c r="G42" s="74"/>
      <c r="H42" s="74"/>
      <c r="I42" s="74"/>
      <c r="J42" s="75"/>
    </row>
    <row r="43" spans="1:11" ht="34.5" customHeight="1" x14ac:dyDescent="0.25">
      <c r="A43" s="19" t="s">
        <v>29</v>
      </c>
      <c r="B43" s="65" t="s">
        <v>78</v>
      </c>
      <c r="C43" s="65"/>
      <c r="D43" s="65"/>
      <c r="E43" s="65"/>
      <c r="F43" s="65"/>
      <c r="G43" s="65"/>
      <c r="H43" s="65"/>
      <c r="I43" s="65"/>
      <c r="J43" s="66"/>
      <c r="K43" s="1"/>
    </row>
    <row r="44" spans="1:11" ht="27.75" customHeight="1" x14ac:dyDescent="0.25">
      <c r="A44" s="19" t="s">
        <v>30</v>
      </c>
      <c r="B44" s="112" t="s">
        <v>89</v>
      </c>
      <c r="C44" s="112"/>
      <c r="D44" s="112"/>
      <c r="E44" s="112"/>
      <c r="F44" s="112"/>
      <c r="G44" s="112"/>
      <c r="H44" s="112"/>
      <c r="I44" s="112"/>
      <c r="J44" s="113"/>
    </row>
    <row r="45" spans="1:11" ht="94.5" customHeight="1" x14ac:dyDescent="0.25">
      <c r="A45" s="19" t="s">
        <v>31</v>
      </c>
      <c r="B45" s="112" t="s">
        <v>170</v>
      </c>
      <c r="C45" s="112"/>
      <c r="D45" s="112"/>
      <c r="E45" s="112"/>
      <c r="F45" s="112"/>
      <c r="G45" s="112"/>
      <c r="H45" s="112"/>
      <c r="I45" s="112"/>
      <c r="J45" s="113"/>
    </row>
    <row r="46" spans="1:11" ht="353.25" customHeight="1" x14ac:dyDescent="0.25">
      <c r="A46" s="19" t="s">
        <v>32</v>
      </c>
      <c r="B46" s="118" t="s">
        <v>171</v>
      </c>
      <c r="C46" s="65"/>
      <c r="D46" s="65"/>
      <c r="E46" s="65"/>
      <c r="F46" s="65"/>
      <c r="G46" s="65"/>
      <c r="H46" s="65"/>
      <c r="I46" s="65"/>
      <c r="J46" s="66"/>
    </row>
    <row r="47" spans="1:11" ht="15.75" x14ac:dyDescent="0.25">
      <c r="A47" s="67" t="s">
        <v>33</v>
      </c>
      <c r="B47" s="68"/>
      <c r="C47" s="68"/>
      <c r="D47" s="68"/>
      <c r="E47" s="68"/>
      <c r="F47" s="68"/>
      <c r="G47" s="68"/>
      <c r="H47" s="68"/>
      <c r="I47" s="68"/>
      <c r="J47" s="69"/>
    </row>
    <row r="48" spans="1:11" ht="15.75" x14ac:dyDescent="0.25">
      <c r="A48" s="70" t="s">
        <v>34</v>
      </c>
      <c r="B48" s="71"/>
      <c r="C48" s="71"/>
      <c r="D48" s="71"/>
      <c r="E48" s="71"/>
      <c r="F48" s="71"/>
      <c r="G48" s="71"/>
      <c r="H48" s="71"/>
      <c r="I48" s="71"/>
      <c r="J48" s="72"/>
    </row>
    <row r="49" spans="1:11" x14ac:dyDescent="0.25">
      <c r="A49" s="61" t="s">
        <v>40</v>
      </c>
      <c r="B49" s="62"/>
      <c r="C49" s="62"/>
      <c r="D49" s="62"/>
      <c r="E49" s="62"/>
      <c r="F49" s="62"/>
      <c r="G49" s="62"/>
      <c r="H49" s="62"/>
      <c r="I49" s="62"/>
      <c r="J49" s="63"/>
    </row>
    <row r="50" spans="1:11" ht="15.75" x14ac:dyDescent="0.25">
      <c r="A50" s="67" t="s">
        <v>27</v>
      </c>
      <c r="B50" s="68"/>
      <c r="C50" s="68"/>
      <c r="D50" s="68"/>
      <c r="E50" s="68"/>
      <c r="F50" s="68"/>
      <c r="G50" s="68"/>
      <c r="H50" s="68"/>
      <c r="I50" s="68"/>
      <c r="J50" s="69"/>
    </row>
    <row r="51" spans="1:11" ht="15.75" x14ac:dyDescent="0.25">
      <c r="A51" s="73" t="s">
        <v>28</v>
      </c>
      <c r="B51" s="74"/>
      <c r="C51" s="74"/>
      <c r="D51" s="74"/>
      <c r="E51" s="74"/>
      <c r="F51" s="74"/>
      <c r="G51" s="74"/>
      <c r="H51" s="74"/>
      <c r="I51" s="74"/>
      <c r="J51" s="75"/>
    </row>
    <row r="52" spans="1:11" ht="33" customHeight="1" x14ac:dyDescent="0.25">
      <c r="A52" s="19" t="s">
        <v>29</v>
      </c>
      <c r="B52" s="112" t="s">
        <v>79</v>
      </c>
      <c r="C52" s="112"/>
      <c r="D52" s="112"/>
      <c r="E52" s="112"/>
      <c r="F52" s="112"/>
      <c r="G52" s="112"/>
      <c r="H52" s="112"/>
      <c r="I52" s="112"/>
      <c r="J52" s="113"/>
      <c r="K52" s="1"/>
    </row>
    <row r="53" spans="1:11" ht="27.75" customHeight="1" x14ac:dyDescent="0.25">
      <c r="A53" s="19" t="s">
        <v>30</v>
      </c>
      <c r="B53" s="112" t="s">
        <v>90</v>
      </c>
      <c r="C53" s="112"/>
      <c r="D53" s="112"/>
      <c r="E53" s="112"/>
      <c r="F53" s="112"/>
      <c r="G53" s="112"/>
      <c r="H53" s="112"/>
      <c r="I53" s="112"/>
      <c r="J53" s="113"/>
    </row>
    <row r="54" spans="1:11" ht="74.25" customHeight="1" x14ac:dyDescent="0.25">
      <c r="A54" s="19" t="s">
        <v>31</v>
      </c>
      <c r="B54" s="112" t="s">
        <v>172</v>
      </c>
      <c r="C54" s="112"/>
      <c r="D54" s="112"/>
      <c r="E54" s="112"/>
      <c r="F54" s="112"/>
      <c r="G54" s="112"/>
      <c r="H54" s="112"/>
      <c r="I54" s="112"/>
      <c r="J54" s="113"/>
    </row>
    <row r="55" spans="1:11" ht="256.5" customHeight="1" x14ac:dyDescent="0.25">
      <c r="A55" s="19" t="s">
        <v>32</v>
      </c>
      <c r="B55" s="65" t="s">
        <v>195</v>
      </c>
      <c r="C55" s="65"/>
      <c r="D55" s="65"/>
      <c r="E55" s="65"/>
      <c r="F55" s="65"/>
      <c r="G55" s="65"/>
      <c r="H55" s="65"/>
      <c r="I55" s="65"/>
      <c r="J55" s="66"/>
    </row>
    <row r="56" spans="1:11" ht="15.75" x14ac:dyDescent="0.25">
      <c r="A56" s="67" t="s">
        <v>33</v>
      </c>
      <c r="B56" s="68"/>
      <c r="C56" s="68"/>
      <c r="D56" s="68"/>
      <c r="E56" s="68"/>
      <c r="F56" s="68"/>
      <c r="G56" s="68"/>
      <c r="H56" s="68"/>
      <c r="I56" s="68"/>
      <c r="J56" s="69"/>
    </row>
    <row r="57" spans="1:11" ht="15.75" x14ac:dyDescent="0.25">
      <c r="A57" s="70" t="s">
        <v>34</v>
      </c>
      <c r="B57" s="71"/>
      <c r="C57" s="71"/>
      <c r="D57" s="71"/>
      <c r="E57" s="71"/>
      <c r="F57" s="71"/>
      <c r="G57" s="71"/>
      <c r="H57" s="71"/>
      <c r="I57" s="71"/>
      <c r="J57" s="72"/>
    </row>
    <row r="58" spans="1:11" ht="16.5" customHeight="1" x14ac:dyDescent="0.25">
      <c r="A58" s="61" t="s">
        <v>40</v>
      </c>
      <c r="B58" s="62"/>
      <c r="C58" s="62"/>
      <c r="D58" s="62"/>
      <c r="E58" s="62"/>
      <c r="F58" s="62"/>
      <c r="G58" s="62"/>
      <c r="H58" s="62"/>
      <c r="I58" s="62"/>
      <c r="J58" s="63"/>
    </row>
    <row r="59" spans="1:11" ht="10.5" customHeight="1" x14ac:dyDescent="0.25">
      <c r="A59" s="25"/>
      <c r="B59" s="25"/>
      <c r="C59" s="25"/>
      <c r="D59" s="25"/>
      <c r="E59" s="25"/>
      <c r="F59" s="25"/>
      <c r="G59" s="25"/>
      <c r="H59" s="25"/>
      <c r="I59" s="25"/>
      <c r="J59" s="25"/>
    </row>
    <row r="60" spans="1:11" ht="18.75" customHeight="1" x14ac:dyDescent="0.25">
      <c r="A60" s="64" t="s">
        <v>41</v>
      </c>
      <c r="B60" s="64"/>
      <c r="C60" s="64"/>
      <c r="D60" s="64"/>
      <c r="E60" s="64"/>
      <c r="F60" s="64"/>
      <c r="G60" s="64"/>
      <c r="H60" s="64"/>
      <c r="I60" s="64"/>
      <c r="J60" s="64"/>
    </row>
    <row r="62" spans="1:11" ht="9.75" customHeight="1" x14ac:dyDescent="0.25"/>
  </sheetData>
  <mergeCells count="66">
    <mergeCell ref="A60:J60"/>
    <mergeCell ref="A56:J56"/>
    <mergeCell ref="A57:J57"/>
    <mergeCell ref="A58:J58"/>
    <mergeCell ref="A51:J51"/>
    <mergeCell ref="B52:J52"/>
    <mergeCell ref="B53:J53"/>
    <mergeCell ref="B54:J54"/>
    <mergeCell ref="B55:J55"/>
    <mergeCell ref="A50:J50"/>
    <mergeCell ref="A39:J39"/>
    <mergeCell ref="A40:J40"/>
    <mergeCell ref="A41:J41"/>
    <mergeCell ref="A42:J42"/>
    <mergeCell ref="B43:J43"/>
    <mergeCell ref="B44:J44"/>
    <mergeCell ref="B45:J45"/>
    <mergeCell ref="B46:J46"/>
    <mergeCell ref="A47:J47"/>
    <mergeCell ref="A48:J48"/>
    <mergeCell ref="A49:J49"/>
    <mergeCell ref="A38:J38"/>
    <mergeCell ref="A26:J26"/>
    <mergeCell ref="C27:D27"/>
    <mergeCell ref="E27:F27"/>
    <mergeCell ref="G27:H27"/>
    <mergeCell ref="I27:J27"/>
    <mergeCell ref="A32:J32"/>
    <mergeCell ref="A33:J33"/>
    <mergeCell ref="B34:J34"/>
    <mergeCell ref="B35:J35"/>
    <mergeCell ref="B36:J36"/>
    <mergeCell ref="B37:J37"/>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qref="A8" xr:uid="{DD9754CA-7763-48A3-829C-BDBF684782C7}"/>
    <dataValidation allowBlank="1" showInputMessage="1" prompt="Nombre del capítulo" sqref="B8:J10" xr:uid="{C23E1E49-2F51-4525-B3D4-75377D44E3E5}"/>
    <dataValidation allowBlank="1" showInputMessage="1" showErrorMessage="1" prompt="¿A quién va dirigido el programa?, ¿qué característica tiene esta población que requiere ser beneficiada?" sqref="B20:J20" xr:uid="{7584C157-D909-4617-99D0-FAD37479C36E}"/>
    <dataValidation allowBlank="1" showInputMessage="1" showErrorMessage="1" prompt="Nombre del producto" sqref="B34:J34 B43:J43 B52:J52" xr:uid="{80EFB053-8CB8-4619-8352-268DD3ADD442}"/>
    <dataValidation allowBlank="1" showInputMessage="1" showErrorMessage="1" prompt="¿En qué consiste el producto? su objetivo" sqref="B35:J35 B53:J53 B44:J44" xr:uid="{2AEC0B51-4F1A-4B40-AA6F-484C4D8095BB}"/>
    <dataValidation allowBlank="1" showInputMessage="1" showErrorMessage="1" prompt="1. Describir lo plasmado en el presupuesto_x000a_2. Describir lo alcanzado en términos financieros y de producción " sqref="B45:J45 B36:J36 B54:J54" xr:uid="{598A3184-502D-45E0-BE18-087A814A89D6}"/>
    <dataValidation allowBlank="1" showInputMessage="1" showErrorMessage="1" prompt="De existir desvío, explicar razones." sqref="B46:J46 B37:J37 B55:J55" xr:uid="{AACD4440-FCDB-4FB5-A74E-685CC6197353}"/>
    <dataValidation allowBlank="1" showInputMessage="1" showErrorMessage="1" prompt="Oportunidades de mejora identificadas" sqref="A40:J40 A49:J49 A58:J59" xr:uid="{E5AF5DB4-4C5E-49EB-9088-D9A9A07EFE4F}"/>
    <dataValidation allowBlank="1" showInputMessage="1" showErrorMessage="1" prompt="Presupuesto del programa" sqref="A25:C25 F25" xr:uid="{77F14CB4-B649-4676-918C-B3E67D3FC5E5}"/>
    <dataValidation allowBlank="1" showInputMessage="1" showErrorMessage="1" prompt="¿En qué consiste el programa?" sqref="B19:J19" xr:uid="{EF68C060-8AF7-45AB-ABE7-A51F69506419}"/>
    <dataValidation allowBlank="1" showInputMessage="1" showErrorMessage="1" prompt="Meta anual del indicador" sqref="E28 C28:C31" xr:uid="{FF415BB3-ADE7-4EA1-83A3-84E3EDFA4635}"/>
    <dataValidation allowBlank="1" showInputMessage="1" showErrorMessage="1" prompt="Monto presupuestado para el producto" sqref="F28 E29:F31 D28:D31" xr:uid="{4E0C6246-BA82-43BC-9650-826EB31C7857}"/>
    <dataValidation allowBlank="1" showInputMessage="1" showErrorMessage="1" prompt="Nombre de cada producto" sqref="A28:A31" xr:uid="{58651F30-29C0-4983-BC1E-DD6370EBA20B}"/>
    <dataValidation allowBlank="1" showInputMessage="1" showErrorMessage="1" prompt="Nombre del indicador" sqref="B28:B31" xr:uid="{18E5DC79-CA50-4DC9-9EE9-6DC0466D79A9}"/>
    <dataValidation allowBlank="1" showInputMessage="1" showErrorMessage="1" prompt="Meta alcanzada en el trimestre" sqref="G28:G31" xr:uid="{28D41CAC-3649-4371-9C9F-C8829EA63F3A}"/>
    <dataValidation allowBlank="1" showInputMessage="1" showErrorMessage="1" prompt="Monto ejecutado en el trimestre" sqref="H28:H31" xr:uid="{33AEF651-0DDA-4243-BCAB-2AF14CD008F0}"/>
  </dataValidations>
  <pageMargins left="0.7" right="0.7" top="0.75" bottom="0.75" header="0.3" footer="0.3"/>
  <pageSetup scale="81" orientation="landscape" horizontalDpi="0" verticalDpi="0"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81F1-7316-49D6-BC92-9F75D1F9D429}">
  <dimension ref="A1:K40"/>
  <sheetViews>
    <sheetView topLeftCell="A5" workbookViewId="0">
      <selection activeCell="L11" sqref="L11"/>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thickBot="1" x14ac:dyDescent="0.3">
      <c r="A1" s="20"/>
      <c r="B1" s="80" t="s">
        <v>51</v>
      </c>
      <c r="C1" s="81"/>
      <c r="D1" s="81"/>
      <c r="E1" s="81"/>
      <c r="F1" s="81"/>
      <c r="G1" s="81"/>
      <c r="H1" s="81"/>
      <c r="I1" s="81"/>
      <c r="J1" s="82"/>
      <c r="K1" s="1"/>
    </row>
    <row r="2" spans="1:11" ht="21.75" thickBot="1" x14ac:dyDescent="0.3">
      <c r="A2" s="21"/>
      <c r="B2" s="83" t="s">
        <v>0</v>
      </c>
      <c r="C2" s="84"/>
      <c r="D2" s="83" t="s">
        <v>1</v>
      </c>
      <c r="E2" s="84"/>
      <c r="F2" s="84"/>
      <c r="G2" s="84"/>
      <c r="H2" s="85"/>
      <c r="I2" s="2" t="s">
        <v>2</v>
      </c>
      <c r="J2" s="3" t="s">
        <v>3</v>
      </c>
      <c r="K2" s="1"/>
    </row>
    <row r="3" spans="1:11" ht="21.75" thickBot="1" x14ac:dyDescent="0.3">
      <c r="A3" s="22"/>
      <c r="B3" s="86" t="s">
        <v>4</v>
      </c>
      <c r="C3" s="87"/>
      <c r="D3" s="86"/>
      <c r="E3" s="87"/>
      <c r="F3" s="87"/>
      <c r="G3" s="87"/>
      <c r="H3" s="88"/>
      <c r="I3" s="26"/>
      <c r="J3" s="27"/>
      <c r="K3" s="1"/>
    </row>
    <row r="4" spans="1:11" x14ac:dyDescent="0.25">
      <c r="A4" s="89"/>
      <c r="B4" s="90"/>
      <c r="C4" s="90"/>
      <c r="D4" s="91"/>
      <c r="E4" s="91"/>
      <c r="F4" s="91"/>
      <c r="G4" s="91"/>
      <c r="H4" s="91"/>
      <c r="I4" s="90"/>
      <c r="J4" s="92"/>
      <c r="K4" s="1"/>
    </row>
    <row r="5" spans="1:11" ht="3" customHeight="1" x14ac:dyDescent="0.25">
      <c r="A5" s="77"/>
      <c r="B5" s="78"/>
      <c r="C5" s="78"/>
      <c r="D5" s="78"/>
      <c r="E5" s="78"/>
      <c r="F5" s="78"/>
      <c r="G5" s="78"/>
      <c r="H5" s="78"/>
      <c r="I5" s="78"/>
      <c r="J5" s="79"/>
      <c r="K5" s="1"/>
    </row>
    <row r="6" spans="1:11" ht="15.75" x14ac:dyDescent="0.25">
      <c r="A6" s="67" t="s">
        <v>143</v>
      </c>
      <c r="B6" s="68"/>
      <c r="C6" s="68"/>
      <c r="D6" s="68"/>
      <c r="E6" s="68"/>
      <c r="F6" s="68"/>
      <c r="G6" s="68"/>
      <c r="H6" s="68"/>
      <c r="I6" s="68"/>
      <c r="J6" s="69"/>
      <c r="K6" s="1"/>
    </row>
    <row r="7" spans="1:11" ht="15.75" x14ac:dyDescent="0.25">
      <c r="A7" s="73" t="s">
        <v>5</v>
      </c>
      <c r="B7" s="74"/>
      <c r="C7" s="74"/>
      <c r="D7" s="74"/>
      <c r="E7" s="74"/>
      <c r="F7" s="74"/>
      <c r="G7" s="74"/>
      <c r="H7" s="74"/>
      <c r="I7" s="74"/>
      <c r="J7" s="75"/>
      <c r="K7" s="1"/>
    </row>
    <row r="8" spans="1:11" ht="15" customHeight="1" x14ac:dyDescent="0.25">
      <c r="A8" s="4" t="s">
        <v>6</v>
      </c>
      <c r="B8" s="93" t="s">
        <v>63</v>
      </c>
      <c r="C8" s="94"/>
      <c r="D8" s="94"/>
      <c r="E8" s="94"/>
      <c r="F8" s="94"/>
      <c r="G8" s="94"/>
      <c r="H8" s="94"/>
      <c r="I8" s="94"/>
      <c r="J8" s="95"/>
      <c r="K8" s="1"/>
    </row>
    <row r="9" spans="1:11" ht="15" customHeight="1" x14ac:dyDescent="0.25">
      <c r="A9" s="23" t="s">
        <v>35</v>
      </c>
      <c r="B9" s="93" t="s">
        <v>64</v>
      </c>
      <c r="C9" s="94"/>
      <c r="D9" s="94"/>
      <c r="E9" s="94"/>
      <c r="F9" s="94"/>
      <c r="G9" s="94"/>
      <c r="H9" s="94"/>
      <c r="I9" s="94"/>
      <c r="J9" s="95"/>
      <c r="K9" s="1"/>
    </row>
    <row r="10" spans="1:11" ht="15" customHeight="1" x14ac:dyDescent="0.25">
      <c r="A10" s="23" t="s">
        <v>36</v>
      </c>
      <c r="B10" s="93" t="s">
        <v>59</v>
      </c>
      <c r="C10" s="94"/>
      <c r="D10" s="94"/>
      <c r="E10" s="94"/>
      <c r="F10" s="94"/>
      <c r="G10" s="94"/>
      <c r="H10" s="94"/>
      <c r="I10" s="94"/>
      <c r="J10" s="95"/>
      <c r="K10" s="1"/>
    </row>
    <row r="11" spans="1:11" ht="31.5" customHeight="1" x14ac:dyDescent="0.25">
      <c r="A11" s="4" t="s">
        <v>7</v>
      </c>
      <c r="B11" s="65" t="s">
        <v>163</v>
      </c>
      <c r="C11" s="65"/>
      <c r="D11" s="65"/>
      <c r="E11" s="65"/>
      <c r="F11" s="65"/>
      <c r="G11" s="65"/>
      <c r="H11" s="65"/>
      <c r="I11" s="65"/>
      <c r="J11" s="66"/>
    </row>
    <row r="12" spans="1:11" ht="30.75" customHeight="1" x14ac:dyDescent="0.25">
      <c r="A12" s="4" t="s">
        <v>8</v>
      </c>
      <c r="B12" s="65" t="s">
        <v>164</v>
      </c>
      <c r="C12" s="65"/>
      <c r="D12" s="65"/>
      <c r="E12" s="65"/>
      <c r="F12" s="65"/>
      <c r="G12" s="65"/>
      <c r="H12" s="65"/>
      <c r="I12" s="65"/>
      <c r="J12" s="66"/>
    </row>
    <row r="13" spans="1:11" ht="15.75" x14ac:dyDescent="0.25">
      <c r="A13" s="67" t="s">
        <v>9</v>
      </c>
      <c r="B13" s="68"/>
      <c r="C13" s="68"/>
      <c r="D13" s="68"/>
      <c r="E13" s="68"/>
      <c r="F13" s="68"/>
      <c r="G13" s="68"/>
      <c r="H13" s="68"/>
      <c r="I13" s="68"/>
      <c r="J13" s="69"/>
    </row>
    <row r="14" spans="1:11" ht="27.75" customHeight="1" x14ac:dyDescent="0.25">
      <c r="A14" s="4" t="s">
        <v>10</v>
      </c>
      <c r="B14" s="24">
        <v>2</v>
      </c>
      <c r="C14" s="76" t="str">
        <f>IFERROR(VLOOKUP(B14,'[1]Validacion datos'!A2:B5,2,FALSE),"")</f>
        <v>DESARROLLO SOCIAL</v>
      </c>
      <c r="D14" s="76"/>
      <c r="E14" s="76"/>
      <c r="F14" s="76"/>
      <c r="G14" s="76"/>
      <c r="H14" s="76"/>
      <c r="I14" s="76"/>
      <c r="J14" s="76"/>
    </row>
    <row r="15" spans="1:11" ht="26.25" customHeight="1" x14ac:dyDescent="0.25">
      <c r="A15" s="4" t="s">
        <v>11</v>
      </c>
      <c r="B15" s="7">
        <v>2.2000000000000002</v>
      </c>
      <c r="C15" s="76" t="str">
        <f>IFERROR(VLOOKUP(B15,'[1]Validacion datos'!A8:B26,2,FALSE),"")</f>
        <v>Salud y seguridad social integral</v>
      </c>
      <c r="D15" s="76"/>
      <c r="E15" s="76"/>
      <c r="F15" s="76"/>
      <c r="G15" s="76"/>
      <c r="H15" s="76"/>
      <c r="I15" s="76"/>
      <c r="J15" s="76"/>
    </row>
    <row r="16" spans="1:11" ht="32.25" customHeight="1" x14ac:dyDescent="0.25">
      <c r="A16" s="4" t="s">
        <v>12</v>
      </c>
      <c r="B16" s="7" t="s">
        <v>65</v>
      </c>
      <c r="C16" s="96"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6"/>
      <c r="E16" s="96"/>
      <c r="F16" s="96"/>
      <c r="G16" s="96"/>
      <c r="H16" s="96"/>
      <c r="I16" s="96"/>
      <c r="J16" s="96"/>
    </row>
    <row r="17" spans="1:11" ht="15.75" x14ac:dyDescent="0.25">
      <c r="A17" s="67" t="s">
        <v>13</v>
      </c>
      <c r="B17" s="68"/>
      <c r="C17" s="68"/>
      <c r="D17" s="68"/>
      <c r="E17" s="68"/>
      <c r="F17" s="68"/>
      <c r="G17" s="68"/>
      <c r="H17" s="68"/>
      <c r="I17" s="68"/>
      <c r="J17" s="69"/>
    </row>
    <row r="18" spans="1:11" ht="27" customHeight="1" x14ac:dyDescent="0.25">
      <c r="A18" s="4" t="s">
        <v>14</v>
      </c>
      <c r="B18" s="65" t="s">
        <v>129</v>
      </c>
      <c r="C18" s="65"/>
      <c r="D18" s="65"/>
      <c r="E18" s="65"/>
      <c r="F18" s="65"/>
      <c r="G18" s="65"/>
      <c r="H18" s="65"/>
      <c r="I18" s="65"/>
      <c r="J18" s="66"/>
    </row>
    <row r="19" spans="1:11" ht="96.75" customHeight="1" x14ac:dyDescent="0.25">
      <c r="A19" s="9" t="s">
        <v>15</v>
      </c>
      <c r="B19" s="65" t="s">
        <v>130</v>
      </c>
      <c r="C19" s="65"/>
      <c r="D19" s="65"/>
      <c r="E19" s="65"/>
      <c r="F19" s="65"/>
      <c r="G19" s="65"/>
      <c r="H19" s="65"/>
      <c r="I19" s="65"/>
      <c r="J19" s="66"/>
    </row>
    <row r="20" spans="1:11" ht="27" customHeight="1" x14ac:dyDescent="0.25">
      <c r="A20" s="9" t="s">
        <v>16</v>
      </c>
      <c r="B20" s="112" t="s">
        <v>141</v>
      </c>
      <c r="C20" s="112"/>
      <c r="D20" s="112"/>
      <c r="E20" s="112"/>
      <c r="F20" s="112"/>
      <c r="G20" s="112"/>
      <c r="H20" s="112"/>
      <c r="I20" s="112"/>
      <c r="J20" s="113"/>
    </row>
    <row r="21" spans="1:11" ht="39.75" customHeight="1" x14ac:dyDescent="0.25">
      <c r="A21" s="9" t="s">
        <v>37</v>
      </c>
      <c r="B21" s="65" t="s">
        <v>142</v>
      </c>
      <c r="C21" s="65"/>
      <c r="D21" s="65"/>
      <c r="E21" s="65"/>
      <c r="F21" s="65"/>
      <c r="G21" s="65"/>
      <c r="H21" s="65"/>
      <c r="I21" s="65"/>
      <c r="J21" s="66"/>
      <c r="K21" s="1"/>
    </row>
    <row r="22" spans="1:11" ht="15.75" x14ac:dyDescent="0.25">
      <c r="A22" s="67" t="s">
        <v>17</v>
      </c>
      <c r="B22" s="68"/>
      <c r="C22" s="68"/>
      <c r="D22" s="68"/>
      <c r="E22" s="68"/>
      <c r="F22" s="68"/>
      <c r="G22" s="68"/>
      <c r="H22" s="68"/>
      <c r="I22" s="68"/>
      <c r="J22" s="69"/>
    </row>
    <row r="23" spans="1:11" ht="15.75" x14ac:dyDescent="0.25">
      <c r="A23" s="73" t="s">
        <v>18</v>
      </c>
      <c r="B23" s="74"/>
      <c r="C23" s="74"/>
      <c r="D23" s="74"/>
      <c r="E23" s="74"/>
      <c r="F23" s="74"/>
      <c r="G23" s="74"/>
      <c r="H23" s="74"/>
      <c r="I23" s="74"/>
      <c r="J23" s="75"/>
      <c r="K23" s="1"/>
    </row>
    <row r="24" spans="1:11" ht="15" customHeight="1" x14ac:dyDescent="0.25">
      <c r="A24" s="97" t="s">
        <v>19</v>
      </c>
      <c r="B24" s="98"/>
      <c r="C24" s="99" t="s">
        <v>20</v>
      </c>
      <c r="D24" s="101"/>
      <c r="E24" s="101"/>
      <c r="F24" s="101" t="s">
        <v>21</v>
      </c>
      <c r="G24" s="101"/>
      <c r="H24" s="98"/>
      <c r="I24" s="99" t="s">
        <v>22</v>
      </c>
      <c r="J24" s="100"/>
    </row>
    <row r="25" spans="1:11" x14ac:dyDescent="0.25">
      <c r="A25" s="108" cm="1">
        <f t="array" ref="A25">Tabla189510[Financiera
(B)]</f>
        <v>318307516.37199998</v>
      </c>
      <c r="B25" s="109"/>
      <c r="C25" s="105"/>
      <c r="D25" s="106"/>
      <c r="E25" s="107"/>
      <c r="F25" s="105"/>
      <c r="G25" s="106"/>
      <c r="H25" s="107"/>
      <c r="I25" s="110">
        <f>IF(G25&gt;0,G25/C25,0)</f>
        <v>0</v>
      </c>
      <c r="J25" s="111"/>
    </row>
    <row r="26" spans="1:11" ht="15.75" x14ac:dyDescent="0.25">
      <c r="A26" s="73" t="s">
        <v>23</v>
      </c>
      <c r="B26" s="74"/>
      <c r="C26" s="74"/>
      <c r="D26" s="74"/>
      <c r="E26" s="74"/>
      <c r="F26" s="74"/>
      <c r="G26" s="74"/>
      <c r="H26" s="74"/>
      <c r="I26" s="74"/>
      <c r="J26" s="75"/>
      <c r="K26" s="1"/>
    </row>
    <row r="27" spans="1:11" x14ac:dyDescent="0.25">
      <c r="A27" s="5"/>
      <c r="B27"/>
      <c r="C27" s="102" t="s">
        <v>50</v>
      </c>
      <c r="D27" s="103"/>
      <c r="E27" s="102" t="s">
        <v>48</v>
      </c>
      <c r="F27" s="103"/>
      <c r="G27" s="102" t="s">
        <v>49</v>
      </c>
      <c r="H27" s="102"/>
      <c r="I27" s="102" t="s">
        <v>24</v>
      </c>
      <c r="J27" s="104"/>
    </row>
    <row r="28" spans="1:11" ht="38.25" x14ac:dyDescent="0.25">
      <c r="A28" s="10" t="s">
        <v>25</v>
      </c>
      <c r="B28" s="11" t="s">
        <v>26</v>
      </c>
      <c r="C28" s="11" t="s">
        <v>38</v>
      </c>
      <c r="D28" s="11" t="s">
        <v>39</v>
      </c>
      <c r="E28" s="11" t="s">
        <v>42</v>
      </c>
      <c r="F28" s="11" t="s">
        <v>43</v>
      </c>
      <c r="G28" s="11" t="s">
        <v>44</v>
      </c>
      <c r="H28" s="11" t="s">
        <v>45</v>
      </c>
      <c r="I28" s="11" t="s">
        <v>46</v>
      </c>
      <c r="J28" s="12" t="s">
        <v>47</v>
      </c>
    </row>
    <row r="29" spans="1:11" ht="48" x14ac:dyDescent="0.25">
      <c r="A29" s="32" t="s">
        <v>128</v>
      </c>
      <c r="B29" s="50" t="s">
        <v>131</v>
      </c>
      <c r="C29" s="13">
        <v>112498</v>
      </c>
      <c r="D29" s="40">
        <v>318307516.37199998</v>
      </c>
      <c r="E29" s="13">
        <v>44999</v>
      </c>
      <c r="F29" s="40">
        <v>72663940</v>
      </c>
      <c r="G29" s="14">
        <v>8459</v>
      </c>
      <c r="H29" s="40">
        <v>93681350.180000007</v>
      </c>
      <c r="I29" s="15">
        <f t="shared" ref="I29:J29" si="0">IF(G29&gt;0,G29/C29,0)</f>
        <v>7.5192447865739837E-2</v>
      </c>
      <c r="J29" s="16">
        <f t="shared" si="0"/>
        <v>0.29431083264309843</v>
      </c>
    </row>
    <row r="30" spans="1:11" ht="15.75" x14ac:dyDescent="0.25">
      <c r="A30" s="67" t="s">
        <v>27</v>
      </c>
      <c r="B30" s="68"/>
      <c r="C30" s="68"/>
      <c r="D30" s="68"/>
      <c r="E30" s="68"/>
      <c r="F30" s="68"/>
      <c r="G30" s="68"/>
      <c r="H30" s="68"/>
      <c r="I30" s="68"/>
      <c r="J30" s="69"/>
    </row>
    <row r="31" spans="1:11" ht="15.75" x14ac:dyDescent="0.25">
      <c r="A31" s="73" t="s">
        <v>28</v>
      </c>
      <c r="B31" s="74"/>
      <c r="C31" s="74"/>
      <c r="D31" s="74"/>
      <c r="E31" s="74"/>
      <c r="F31" s="74"/>
      <c r="G31" s="74"/>
      <c r="H31" s="74"/>
      <c r="I31" s="74"/>
      <c r="J31" s="75"/>
    </row>
    <row r="32" spans="1:11" ht="31.5" customHeight="1" x14ac:dyDescent="0.25">
      <c r="A32" s="19" t="s">
        <v>29</v>
      </c>
      <c r="B32" s="112" t="s">
        <v>128</v>
      </c>
      <c r="C32" s="112"/>
      <c r="D32" s="112"/>
      <c r="E32" s="112"/>
      <c r="F32" s="112"/>
      <c r="G32" s="112"/>
      <c r="H32" s="112"/>
      <c r="I32" s="112"/>
      <c r="J32" s="113"/>
      <c r="K32" s="1"/>
    </row>
    <row r="33" spans="1:10" ht="27.75" customHeight="1" x14ac:dyDescent="0.25">
      <c r="A33" s="19" t="s">
        <v>30</v>
      </c>
      <c r="B33" s="112" t="s">
        <v>132</v>
      </c>
      <c r="C33" s="112"/>
      <c r="D33" s="112"/>
      <c r="E33" s="112"/>
      <c r="F33" s="112"/>
      <c r="G33" s="112"/>
      <c r="H33" s="112"/>
      <c r="I33" s="112"/>
      <c r="J33" s="113"/>
    </row>
    <row r="34" spans="1:10" ht="90.75" customHeight="1" x14ac:dyDescent="0.25">
      <c r="A34" s="19" t="s">
        <v>31</v>
      </c>
      <c r="B34" s="65" t="s">
        <v>168</v>
      </c>
      <c r="C34" s="65"/>
      <c r="D34" s="65"/>
      <c r="E34" s="65"/>
      <c r="F34" s="65"/>
      <c r="G34" s="65"/>
      <c r="H34" s="65"/>
      <c r="I34" s="65"/>
      <c r="J34" s="66"/>
    </row>
    <row r="35" spans="1:10" ht="344.25" customHeight="1" x14ac:dyDescent="0.25">
      <c r="A35" s="19" t="s">
        <v>32</v>
      </c>
      <c r="B35" s="65" t="s">
        <v>193</v>
      </c>
      <c r="C35" s="65"/>
      <c r="D35" s="65"/>
      <c r="E35" s="65"/>
      <c r="F35" s="65"/>
      <c r="G35" s="65"/>
      <c r="H35" s="65"/>
      <c r="I35" s="65"/>
      <c r="J35" s="66"/>
    </row>
    <row r="36" spans="1:10" ht="15.75" x14ac:dyDescent="0.25">
      <c r="A36" s="67" t="s">
        <v>33</v>
      </c>
      <c r="B36" s="68"/>
      <c r="C36" s="68"/>
      <c r="D36" s="68"/>
      <c r="E36" s="68"/>
      <c r="F36" s="68"/>
      <c r="G36" s="68"/>
      <c r="H36" s="68"/>
      <c r="I36" s="68"/>
      <c r="J36" s="69"/>
    </row>
    <row r="37" spans="1:10" ht="15.75" x14ac:dyDescent="0.25">
      <c r="A37" s="70" t="s">
        <v>34</v>
      </c>
      <c r="B37" s="71"/>
      <c r="C37" s="71"/>
      <c r="D37" s="71"/>
      <c r="E37" s="71"/>
      <c r="F37" s="71"/>
      <c r="G37" s="71"/>
      <c r="H37" s="71"/>
      <c r="I37" s="71"/>
      <c r="J37" s="72"/>
    </row>
    <row r="38" spans="1:10" ht="19.5" customHeight="1" x14ac:dyDescent="0.25">
      <c r="A38" s="61" t="s">
        <v>40</v>
      </c>
      <c r="B38" s="62"/>
      <c r="C38" s="62"/>
      <c r="D38" s="62"/>
      <c r="E38" s="62"/>
      <c r="F38" s="62"/>
      <c r="G38" s="62"/>
      <c r="H38" s="62"/>
      <c r="I38" s="62"/>
      <c r="J38" s="63"/>
    </row>
    <row r="39" spans="1:10" ht="9.75" customHeight="1" x14ac:dyDescent="0.25">
      <c r="A39" s="25"/>
      <c r="B39" s="25"/>
      <c r="C39" s="25"/>
      <c r="D39" s="25"/>
      <c r="E39" s="25"/>
      <c r="F39" s="25"/>
      <c r="G39" s="25"/>
      <c r="H39" s="25"/>
      <c r="I39" s="25"/>
      <c r="J39" s="25"/>
    </row>
    <row r="40" spans="1:10" ht="22.5" customHeight="1" x14ac:dyDescent="0.25">
      <c r="A40" s="64" t="s">
        <v>41</v>
      </c>
      <c r="B40" s="64"/>
      <c r="C40" s="64"/>
      <c r="D40" s="64"/>
      <c r="E40" s="64"/>
      <c r="F40" s="64"/>
      <c r="G40" s="64"/>
      <c r="H40" s="64"/>
      <c r="I40" s="64"/>
      <c r="J40" s="64"/>
    </row>
  </sheetData>
  <mergeCells count="48">
    <mergeCell ref="A40:J40"/>
    <mergeCell ref="A37:J37"/>
    <mergeCell ref="A38:J38"/>
    <mergeCell ref="A31:J31"/>
    <mergeCell ref="B32:J32"/>
    <mergeCell ref="B33:J33"/>
    <mergeCell ref="B34:J34"/>
    <mergeCell ref="B35:J35"/>
    <mergeCell ref="A36:J36"/>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ejecutado en el trimestre" sqref="H28:H29" xr:uid="{F767041C-02FE-4869-9889-554977BD9826}"/>
    <dataValidation allowBlank="1" showInputMessage="1" showErrorMessage="1" prompt="Meta alcanzada en el trimestre" sqref="G28:G29" xr:uid="{857B455A-0E4C-4D91-99EB-D777F48AC291}"/>
    <dataValidation allowBlank="1" showInputMessage="1" showErrorMessage="1" prompt="Nombre del indicador" sqref="B28:B29" xr:uid="{1E41DAB8-092B-4AE2-96B3-A29D45536004}"/>
    <dataValidation allowBlank="1" showInputMessage="1" showErrorMessage="1" prompt="Nombre de cada producto" sqref="A28:A29" xr:uid="{65428C71-89E9-41B0-AD83-728DDF374977}"/>
    <dataValidation allowBlank="1" showInputMessage="1" showErrorMessage="1" prompt="Monto presupuestado para el producto" sqref="F28 E29:F29 D28:D29" xr:uid="{AE0FBC29-E7A0-4AD8-8288-F4C1EBC9493A}"/>
    <dataValidation allowBlank="1" showInputMessage="1" showErrorMessage="1" prompt="Meta anual del indicador" sqref="E28 C28:C29" xr:uid="{D561387C-AA19-458B-BA94-96FA832C6350}"/>
    <dataValidation allowBlank="1" showInputMessage="1" showErrorMessage="1" prompt="¿En qué consiste el programa?" sqref="B19:J19" xr:uid="{CCC1207B-18C5-4415-87D5-FF78CA88E7FB}"/>
    <dataValidation allowBlank="1" showInputMessage="1" showErrorMessage="1" prompt="Presupuesto del programa" sqref="A25:C25 F25" xr:uid="{28F3F488-971C-43FA-B169-811406E9591A}"/>
    <dataValidation allowBlank="1" showInputMessage="1" showErrorMessage="1" prompt="Oportunidades de mejora identificadas" sqref="A38:J39" xr:uid="{383A6599-9A1A-4B12-A37A-E4E7AA5455EF}"/>
    <dataValidation allowBlank="1" showInputMessage="1" showErrorMessage="1" prompt="De existir desvío, explicar razones." sqref="B35:J35" xr:uid="{CDDBCBE5-AEAE-4590-9F64-E323EC36E042}"/>
    <dataValidation allowBlank="1" showInputMessage="1" showErrorMessage="1" prompt="1. Describir lo plasmado en el presupuesto_x000a_2. Describir lo alcanzado en términos financieros y de producción " sqref="B34:J34" xr:uid="{3E078461-24C0-483A-9977-F8C1BA14A203}"/>
    <dataValidation allowBlank="1" showInputMessage="1" showErrorMessage="1" prompt="¿En qué consiste el producto? su objetivo" sqref="B33:J33" xr:uid="{CF1956C3-7B6C-4B1E-AF6D-CAF4618A8127}"/>
    <dataValidation allowBlank="1" showInputMessage="1" showErrorMessage="1" prompt="Nombre del producto" sqref="B32:J32" xr:uid="{87D022FF-3BA0-424D-86D4-696443803B6E}"/>
    <dataValidation allowBlank="1" showInputMessage="1" showErrorMessage="1" prompt="¿A quién va dirigido el programa?, ¿qué característica tiene esta población que requiere ser beneficiada?" sqref="B20:J20" xr:uid="{E7EB14D7-72AA-40D6-8BDC-9BEF35DBF8CF}"/>
    <dataValidation allowBlank="1" showInputMessage="1" prompt="Nombre del capítulo" sqref="B8:J10" xr:uid="{E035994A-DC2B-47B2-98E9-8F8AA7AC0D0B}"/>
    <dataValidation allowBlank="1" sqref="A8" xr:uid="{61F2C1F3-4724-43C2-B775-E78674C0FEB5}"/>
  </dataValidation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Programa 11</vt:lpstr>
      <vt:lpstr>Programa 12</vt:lpstr>
      <vt:lpstr>Programa 13</vt:lpstr>
      <vt:lpstr>Programa 16</vt:lpstr>
      <vt:lpstr>Programa 41</vt:lpstr>
      <vt:lpstr>Programa 42</vt:lpstr>
      <vt:lpstr>Programa 43</vt:lpstr>
      <vt:lpstr>Programa 44</vt:lpstr>
      <vt:lpstr>Programa 46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Patricia Elisa Caba Paulino</cp:lastModifiedBy>
  <dcterms:created xsi:type="dcterms:W3CDTF">2021-03-22T15:50:10Z</dcterms:created>
  <dcterms:modified xsi:type="dcterms:W3CDTF">2026-01-21T18:39:15Z</dcterms:modified>
</cp:coreProperties>
</file>