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5- AÑO 2025\4 - ARCHIVOS SISACNOC - CIERRE FINAL SNS DICIEMBRE 2025\"/>
    </mc:Choice>
  </mc:AlternateContent>
  <xr:revisionPtr revIDLastSave="0" documentId="13_ncr:1_{F62B625D-D821-48C4-921C-475103AC8C85}" xr6:coauthVersionLast="47" xr6:coauthVersionMax="47" xr10:uidLastSave="{00000000-0000-0000-0000-000000000000}"/>
  <bookViews>
    <workbookView xWindow="-120" yWindow="-120" windowWidth="21840" windowHeight="13140" xr2:uid="{EC5FA77F-2152-4CE6-9921-40DD376AC647}"/>
  </bookViews>
  <sheets>
    <sheet name="ECIPR" sheetId="1" r:id="rId1"/>
  </sheets>
  <externalReferences>
    <externalReference r:id="rId2"/>
  </externalReferences>
  <definedNames>
    <definedName name="_xlnm.Print_Area" localSheetId="0">ECIPR!$A$1:$H$59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G36" i="1"/>
  <c r="G35" i="1"/>
  <c r="F35" i="1"/>
  <c r="G34" i="1"/>
  <c r="F34" i="1"/>
  <c r="G33" i="1"/>
  <c r="F33" i="1"/>
  <c r="G31" i="1"/>
  <c r="F31" i="1"/>
  <c r="G29" i="1"/>
  <c r="F29" i="1"/>
  <c r="G27" i="1"/>
  <c r="F27" i="1"/>
  <c r="G25" i="1"/>
  <c r="F25" i="1"/>
  <c r="E23" i="1"/>
  <c r="F23" i="1" s="1"/>
  <c r="D23" i="1"/>
  <c r="C23" i="1"/>
  <c r="G23" i="1" s="1"/>
  <c r="E18" i="1"/>
  <c r="C18" i="1"/>
  <c r="G18" i="1" s="1"/>
  <c r="G17" i="1"/>
  <c r="F17" i="1"/>
  <c r="G16" i="1"/>
  <c r="E15" i="1"/>
  <c r="C15" i="1"/>
  <c r="G15" i="1" s="1"/>
  <c r="G14" i="1"/>
  <c r="G13" i="1"/>
  <c r="E13" i="1"/>
  <c r="F13" i="1" s="1"/>
  <c r="C13" i="1"/>
  <c r="G12" i="1"/>
  <c r="E11" i="1"/>
  <c r="D11" i="1"/>
  <c r="D39" i="1" s="1"/>
  <c r="C11" i="1"/>
  <c r="G11" i="1" s="1"/>
  <c r="F18" i="1" l="1"/>
  <c r="F11" i="1"/>
  <c r="F39" i="1" s="1"/>
</calcChain>
</file>

<file path=xl/sharedStrings.xml><?xml version="1.0" encoding="utf-8"?>
<sst xmlns="http://schemas.openxmlformats.org/spreadsheetml/2006/main" count="54" uniqueCount="38">
  <si>
    <t xml:space="preserve">      </t>
  </si>
  <si>
    <t>Dirección Central del Servicio Nacional de Salud</t>
  </si>
  <si>
    <t>Estado de Comparación de los Importes Presupuestados y Realizados</t>
  </si>
  <si>
    <t>durante el año terminando el 31 de diciembre del 2025</t>
  </si>
  <si>
    <t>Presupuesto sobre la base de efectivo</t>
  </si>
  <si>
    <t>(Clasificación de ingresos y gastos por objetales)</t>
  </si>
  <si>
    <t>Concepto</t>
  </si>
  <si>
    <t>Presupuesto Reformado (A)</t>
  </si>
  <si>
    <t>Presupuesto Ejecutado (B)</t>
  </si>
  <si>
    <t>% de Variación Ejecución (C=B/A)</t>
  </si>
  <si>
    <t>Variación (D=A-B)</t>
  </si>
  <si>
    <t>Ingresos totales</t>
  </si>
  <si>
    <t xml:space="preserve"> </t>
  </si>
  <si>
    <t>Transferencias</t>
  </si>
  <si>
    <t>Ingresos por Contraprestación</t>
  </si>
  <si>
    <t>Ingresos a especificar</t>
  </si>
  <si>
    <t>Fuentes de Financiamiento</t>
  </si>
  <si>
    <t>Gastos Totales</t>
  </si>
  <si>
    <t>Remuneraciones y contribuciones</t>
  </si>
  <si>
    <t>Contratos de servicios</t>
  </si>
  <si>
    <t>Materiales y suministros</t>
  </si>
  <si>
    <t>Transferencias corrientes</t>
  </si>
  <si>
    <t>Transferencia de capital</t>
  </si>
  <si>
    <t>Bienes muebles, inmuebles e intangibles</t>
  </si>
  <si>
    <t>Obras</t>
  </si>
  <si>
    <t>Resultado Financiero (1-2)</t>
  </si>
  <si>
    <t>.</t>
  </si>
  <si>
    <t>Licda. Altagracia Peña</t>
  </si>
  <si>
    <t xml:space="preserve">Licda. Virginia Sánchez </t>
  </si>
  <si>
    <t>Encargada de Contabilidad</t>
  </si>
  <si>
    <t xml:space="preserve">Directora financiera </t>
  </si>
  <si>
    <t xml:space="preserve">      ________________________</t>
  </si>
  <si>
    <t>Dr. Julio César Landrón</t>
  </si>
  <si>
    <t>Director Ejecutivo</t>
  </si>
  <si>
    <t>Servicio Nacional de Salud</t>
  </si>
  <si>
    <t xml:space="preserve">     (SNS)</t>
  </si>
  <si>
    <t xml:space="preserve">        Firmas a los Estados Financieros</t>
  </si>
  <si>
    <t xml:space="preserve">        Del ejercicio terminado 31 de diciembre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</si>
</sst>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2" applyFont="1"/>
    <xf numFmtId="0" fontId="3" fillId="0" borderId="0" xfId="2" applyFont="1" applyAlignment="1">
      <alignment horizontal="center"/>
    </xf>
    <xf numFmtId="43" fontId="6" fillId="0" borderId="0" xfId="3" applyFont="1" applyAlignment="1">
      <alignment vertical="center"/>
    </xf>
    <xf numFmtId="43" fontId="6" fillId="0" borderId="0" xfId="3" applyFont="1" applyAlignment="1"/>
    <xf numFmtId="43" fontId="6" fillId="0" borderId="0" xfId="3" applyFont="1" applyAlignment="1">
      <alignment shrinkToFit="1"/>
    </xf>
    <xf numFmtId="10" fontId="6" fillId="0" borderId="0" xfId="3" applyNumberFormat="1" applyFont="1" applyAlignment="1"/>
    <xf numFmtId="0" fontId="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43" fontId="3" fillId="0" borderId="0" xfId="3" applyFont="1" applyAlignment="1">
      <alignment horizontal="center" vertical="center" wrapText="1"/>
    </xf>
    <xf numFmtId="43" fontId="3" fillId="0" borderId="0" xfId="3" applyFont="1" applyAlignment="1">
      <alignment horizontal="center" vertical="center"/>
    </xf>
    <xf numFmtId="10" fontId="3" fillId="0" borderId="0" xfId="3" applyNumberFormat="1" applyFont="1" applyAlignment="1">
      <alignment horizontal="center" vertical="center" wrapText="1"/>
    </xf>
    <xf numFmtId="0" fontId="3" fillId="0" borderId="0" xfId="2" applyFont="1"/>
    <xf numFmtId="164" fontId="3" fillId="0" borderId="0" xfId="3" applyNumberFormat="1" applyFont="1" applyAlignment="1">
      <alignment vertical="center"/>
    </xf>
    <xf numFmtId="10" fontId="3" fillId="0" borderId="0" xfId="4" applyNumberFormat="1" applyFont="1" applyAlignment="1">
      <alignment horizontal="center"/>
    </xf>
    <xf numFmtId="164" fontId="3" fillId="0" borderId="0" xfId="3" applyNumberFormat="1" applyFont="1" applyAlignment="1"/>
    <xf numFmtId="43" fontId="3" fillId="0" borderId="0" xfId="3" applyFont="1" applyAlignment="1"/>
    <xf numFmtId="164" fontId="3" fillId="0" borderId="0" xfId="3" applyNumberFormat="1" applyFont="1" applyAlignment="1">
      <alignment shrinkToFit="1"/>
    </xf>
    <xf numFmtId="16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shrinkToFit="1"/>
    </xf>
    <xf numFmtId="164" fontId="6" fillId="0" borderId="0" xfId="3" applyNumberFormat="1" applyFont="1" applyAlignment="1"/>
    <xf numFmtId="43" fontId="3" fillId="2" borderId="0" xfId="3" applyFont="1" applyFill="1" applyAlignment="1"/>
    <xf numFmtId="164" fontId="4" fillId="0" borderId="0" xfId="3" applyNumberFormat="1" applyFont="1" applyFill="1" applyAlignment="1">
      <alignment vertical="center"/>
    </xf>
    <xf numFmtId="164" fontId="6" fillId="2" borderId="0" xfId="3" applyNumberFormat="1" applyFont="1" applyFill="1" applyAlignment="1"/>
    <xf numFmtId="164" fontId="4" fillId="0" borderId="0" xfId="3" applyNumberFormat="1" applyFont="1" applyFill="1" applyAlignment="1">
      <alignment shrinkToFit="1"/>
    </xf>
    <xf numFmtId="164" fontId="4" fillId="2" borderId="0" xfId="2" applyNumberFormat="1" applyFont="1" applyFill="1"/>
    <xf numFmtId="164" fontId="6" fillId="2" borderId="0" xfId="3" applyNumberFormat="1" applyFont="1" applyFill="1" applyAlignment="1">
      <alignment vertical="center"/>
    </xf>
    <xf numFmtId="43" fontId="6" fillId="2" borderId="0" xfId="3" applyFont="1" applyFill="1" applyAlignment="1"/>
    <xf numFmtId="43" fontId="3" fillId="0" borderId="0" xfId="3" applyFont="1" applyAlignment="1">
      <alignment vertical="center"/>
    </xf>
    <xf numFmtId="10" fontId="3" fillId="0" borderId="0" xfId="3" applyNumberFormat="1" applyFont="1" applyAlignment="1">
      <alignment horizontal="center"/>
    </xf>
    <xf numFmtId="0" fontId="4" fillId="0" borderId="1" xfId="2" applyFont="1" applyBorder="1"/>
    <xf numFmtId="0" fontId="4" fillId="0" borderId="0" xfId="2" applyFont="1" applyAlignment="1">
      <alignment shrinkToFit="1"/>
    </xf>
    <xf numFmtId="10" fontId="4" fillId="0" borderId="1" xfId="2" applyNumberFormat="1" applyFont="1" applyBorder="1"/>
    <xf numFmtId="10" fontId="3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10" fontId="4" fillId="0" borderId="0" xfId="2" applyNumberFormat="1" applyFont="1" applyAlignment="1">
      <alignment horizontal="center"/>
    </xf>
    <xf numFmtId="10" fontId="4" fillId="0" borderId="0" xfId="2" applyNumberFormat="1" applyFont="1"/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2" applyFont="1" applyAlignment="1">
      <alignment horizontal="center"/>
    </xf>
  </cellXfs>
  <cellStyles count="5">
    <cellStyle name="Millares 5 2 3 2 2" xfId="3" xr:uid="{0F6293A6-82FC-489F-9D46-8526299FAB1E}"/>
    <cellStyle name="Normal" xfId="0" builtinId="0"/>
    <cellStyle name="Normal 5 2 3 2 2" xfId="2" xr:uid="{A4F8EFDD-743F-4D9C-AA6D-81E8EDDD6216}"/>
    <cellStyle name="Normal 7 2" xfId="1" xr:uid="{23B2563E-34ED-4401-97C7-FAA9DAAA6B90}"/>
    <cellStyle name="Porcentaje 2 2 3 2 2" xfId="4" xr:uid="{F1A2EFDD-F00D-407C-8094-0330BE406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ns-sip-01\FinancieraSNS\Contabilidad\1-ALTAGRACIA%20PE&#209;A\5-%20A&#209;O%202025\IMPORTE%20PRESUPUESTARIO%202025\Copia%20de%20INGRESOS%20SNS%20vs.xlsx" TargetMode="External"/><Relationship Id="rId1" Type="http://schemas.openxmlformats.org/officeDocument/2006/relationships/externalLinkPath" Target="/Contabilidad/1-ALTAGRACIA%20PE&#209;A/5-%20A&#209;O%202025/IMPORTE%20PRESUPUESTARIO%202025/Copia%20de%20INGRESOS%20SNS%20v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RefCPPAuxiliar"/>
      <sheetName val="Hoja2"/>
    </sheetNames>
    <sheetDataSet>
      <sheetData sheetId="0">
        <row r="5">
          <cell r="H5">
            <v>77916690983.769989</v>
          </cell>
          <cell r="I5">
            <v>72505551834.309998</v>
          </cell>
        </row>
        <row r="6">
          <cell r="H6">
            <v>0</v>
          </cell>
          <cell r="I6">
            <v>1404343846.8899999</v>
          </cell>
        </row>
        <row r="7">
          <cell r="H7">
            <v>27984366.43</v>
          </cell>
          <cell r="I7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37D9-DB89-4324-86DA-A30DCB183A92}">
  <dimension ref="A1:J59"/>
  <sheetViews>
    <sheetView tabSelected="1" topLeftCell="A3" zoomScaleNormal="100" workbookViewId="0">
      <selection activeCell="G42" sqref="G42"/>
    </sheetView>
  </sheetViews>
  <sheetFormatPr baseColWidth="10" defaultRowHeight="15.75" x14ac:dyDescent="0.25"/>
  <cols>
    <col min="1" max="1" width="8.28515625" style="1" customWidth="1"/>
    <col min="2" max="2" width="34" style="1" customWidth="1"/>
    <col min="3" max="3" width="22.28515625" style="7" customWidth="1"/>
    <col min="4" max="4" width="2.7109375" style="1" customWidth="1"/>
    <col min="5" max="5" width="20" style="32" customWidth="1"/>
    <col min="6" max="6" width="24" style="37" customWidth="1"/>
    <col min="7" max="7" width="17.42578125" style="1" customWidth="1"/>
    <col min="8" max="16384" width="11.42578125" style="1"/>
  </cols>
  <sheetData>
    <row r="1" spans="1:7" x14ac:dyDescent="0.25">
      <c r="A1" s="40" t="s">
        <v>0</v>
      </c>
      <c r="B1" s="40"/>
      <c r="C1" s="40"/>
      <c r="D1" s="40"/>
      <c r="E1" s="40"/>
      <c r="F1" s="40"/>
      <c r="G1" s="40"/>
    </row>
    <row r="2" spans="1:7" ht="18.75" x14ac:dyDescent="0.25">
      <c r="A2" s="41" t="s">
        <v>1</v>
      </c>
      <c r="B2" s="41"/>
      <c r="C2" s="41"/>
      <c r="D2" s="41"/>
      <c r="E2" s="41"/>
      <c r="F2" s="41"/>
      <c r="G2" s="41"/>
    </row>
    <row r="3" spans="1:7" x14ac:dyDescent="0.25">
      <c r="A3" s="42" t="s">
        <v>2</v>
      </c>
      <c r="B3" s="42"/>
      <c r="C3" s="42"/>
      <c r="D3" s="42"/>
      <c r="E3" s="42"/>
      <c r="F3" s="42"/>
      <c r="G3" s="42"/>
    </row>
    <row r="4" spans="1:7" x14ac:dyDescent="0.25">
      <c r="A4" s="42" t="s">
        <v>3</v>
      </c>
      <c r="B4" s="42"/>
      <c r="C4" s="42"/>
      <c r="D4" s="42"/>
      <c r="E4" s="42"/>
      <c r="F4" s="42"/>
      <c r="G4" s="42"/>
    </row>
    <row r="5" spans="1:7" x14ac:dyDescent="0.25">
      <c r="A5" s="42" t="s">
        <v>4</v>
      </c>
      <c r="B5" s="42"/>
      <c r="C5" s="42"/>
      <c r="D5" s="42"/>
      <c r="E5" s="42"/>
      <c r="F5" s="42"/>
      <c r="G5" s="42"/>
    </row>
    <row r="6" spans="1:7" x14ac:dyDescent="0.25">
      <c r="A6" s="42" t="s">
        <v>5</v>
      </c>
      <c r="B6" s="42"/>
      <c r="C6" s="42"/>
      <c r="D6" s="42"/>
      <c r="E6" s="42"/>
      <c r="F6" s="42"/>
      <c r="G6" s="42"/>
    </row>
    <row r="7" spans="1:7" x14ac:dyDescent="0.25">
      <c r="C7" s="3"/>
      <c r="D7" s="4"/>
      <c r="E7" s="5"/>
      <c r="F7" s="6"/>
      <c r="G7" s="4"/>
    </row>
    <row r="8" spans="1:7" x14ac:dyDescent="0.25">
      <c r="C8" s="3"/>
      <c r="D8" s="4"/>
      <c r="E8" s="5"/>
      <c r="F8" s="6"/>
      <c r="G8" s="4"/>
    </row>
    <row r="9" spans="1:7" s="7" customFormat="1" ht="31.5" x14ac:dyDescent="0.25">
      <c r="B9" s="8" t="s">
        <v>6</v>
      </c>
      <c r="C9" s="9" t="s">
        <v>7</v>
      </c>
      <c r="D9" s="10"/>
      <c r="E9" s="9" t="s">
        <v>8</v>
      </c>
      <c r="F9" s="11" t="s">
        <v>9</v>
      </c>
      <c r="G9" s="9" t="s">
        <v>10</v>
      </c>
    </row>
    <row r="10" spans="1:7" x14ac:dyDescent="0.25">
      <c r="C10" s="3"/>
      <c r="D10" s="4"/>
      <c r="E10" s="5"/>
      <c r="F10" s="6"/>
      <c r="G10" s="4"/>
    </row>
    <row r="11" spans="1:7" x14ac:dyDescent="0.25">
      <c r="A11" s="1">
        <v>1</v>
      </c>
      <c r="B11" s="12" t="s">
        <v>11</v>
      </c>
      <c r="C11" s="13">
        <f>SUM(C12:C18)</f>
        <v>77944675350.199982</v>
      </c>
      <c r="D11" s="13">
        <f>SUM(D12:D16)</f>
        <v>0</v>
      </c>
      <c r="E11" s="13">
        <f>SUM(E12:E16)</f>
        <v>73909895681.199997</v>
      </c>
      <c r="F11" s="14">
        <f>+E11/C11</f>
        <v>0.94823533934971183</v>
      </c>
      <c r="G11" s="15">
        <f>+C11-E11</f>
        <v>4034779668.9999847</v>
      </c>
    </row>
    <row r="12" spans="1:7" x14ac:dyDescent="0.25">
      <c r="B12" s="12"/>
      <c r="C12" s="13"/>
      <c r="D12" s="16"/>
      <c r="E12" s="17"/>
      <c r="F12" s="14" t="s">
        <v>12</v>
      </c>
      <c r="G12" s="15">
        <f t="shared" ref="G12:G18" si="0">+C12-E12</f>
        <v>0</v>
      </c>
    </row>
    <row r="13" spans="1:7" x14ac:dyDescent="0.25">
      <c r="A13" s="1">
        <v>1.4</v>
      </c>
      <c r="B13" s="1" t="s">
        <v>13</v>
      </c>
      <c r="C13" s="18">
        <f>+[1]Hoja1!H5</f>
        <v>77916690983.769989</v>
      </c>
      <c r="D13" s="4"/>
      <c r="E13" s="18">
        <f>+[1]Hoja1!I5</f>
        <v>72505551834.309998</v>
      </c>
      <c r="F13" s="14">
        <f>+E13/C13</f>
        <v>0.9305522464937952</v>
      </c>
      <c r="G13" s="15">
        <f t="shared" si="0"/>
        <v>5411139149.4599915</v>
      </c>
    </row>
    <row r="14" spans="1:7" x14ac:dyDescent="0.25">
      <c r="C14" s="18"/>
      <c r="D14" s="4"/>
      <c r="E14" s="18"/>
      <c r="F14" s="14" t="s">
        <v>12</v>
      </c>
      <c r="G14" s="15">
        <f t="shared" si="0"/>
        <v>0</v>
      </c>
    </row>
    <row r="15" spans="1:7" x14ac:dyDescent="0.25">
      <c r="A15" s="1">
        <v>1.5</v>
      </c>
      <c r="B15" s="1" t="s">
        <v>14</v>
      </c>
      <c r="C15" s="18">
        <f>+[1]Hoja1!H6</f>
        <v>0</v>
      </c>
      <c r="D15" s="4"/>
      <c r="E15" s="18">
        <f>+[1]Hoja1!I6</f>
        <v>1404343846.8899999</v>
      </c>
      <c r="F15" s="19">
        <v>0</v>
      </c>
      <c r="G15" s="15">
        <f t="shared" si="0"/>
        <v>-1404343846.8899999</v>
      </c>
    </row>
    <row r="16" spans="1:7" x14ac:dyDescent="0.25">
      <c r="C16" s="18"/>
      <c r="D16" s="4"/>
      <c r="E16" s="18"/>
      <c r="F16" s="19" t="s">
        <v>12</v>
      </c>
      <c r="G16" s="15">
        <f t="shared" si="0"/>
        <v>0</v>
      </c>
    </row>
    <row r="17" spans="1:7" hidden="1" x14ac:dyDescent="0.25">
      <c r="A17" s="1">
        <v>1.9</v>
      </c>
      <c r="B17" s="1" t="s">
        <v>15</v>
      </c>
      <c r="C17" s="18"/>
      <c r="D17" s="4"/>
      <c r="E17" s="20"/>
      <c r="F17" s="19" t="e">
        <f t="shared" ref="F17" si="1">+E17/C17</f>
        <v>#DIV/0!</v>
      </c>
      <c r="G17" s="15">
        <f t="shared" si="0"/>
        <v>0</v>
      </c>
    </row>
    <row r="18" spans="1:7" x14ac:dyDescent="0.25">
      <c r="A18" s="1">
        <v>3.2</v>
      </c>
      <c r="B18" s="1" t="s">
        <v>16</v>
      </c>
      <c r="C18" s="18">
        <f>+[1]Hoja1!H7</f>
        <v>27984366.43</v>
      </c>
      <c r="D18" s="4"/>
      <c r="E18" s="20">
        <f>+[1]Hoja1!I7</f>
        <v>0</v>
      </c>
      <c r="F18" s="19">
        <f>+E18/C18</f>
        <v>0</v>
      </c>
      <c r="G18" s="15">
        <f t="shared" si="0"/>
        <v>27984366.43</v>
      </c>
    </row>
    <row r="19" spans="1:7" x14ac:dyDescent="0.25">
      <c r="C19" s="18"/>
      <c r="D19" s="4"/>
      <c r="E19" s="20"/>
      <c r="F19" s="19"/>
      <c r="G19" s="21"/>
    </row>
    <row r="20" spans="1:7" x14ac:dyDescent="0.25">
      <c r="C20" s="18"/>
      <c r="D20" s="4"/>
      <c r="E20" s="20"/>
      <c r="F20" s="19"/>
      <c r="G20" s="21"/>
    </row>
    <row r="21" spans="1:7" x14ac:dyDescent="0.25">
      <c r="C21" s="18"/>
      <c r="D21" s="4"/>
      <c r="E21" s="20"/>
      <c r="F21" s="19"/>
      <c r="G21" s="21"/>
    </row>
    <row r="22" spans="1:7" x14ac:dyDescent="0.25">
      <c r="C22" s="18"/>
      <c r="D22" s="4"/>
      <c r="E22" s="20"/>
      <c r="F22" s="19"/>
      <c r="G22" s="21"/>
    </row>
    <row r="23" spans="1:7" x14ac:dyDescent="0.25">
      <c r="A23" s="1">
        <v>2</v>
      </c>
      <c r="B23" s="12" t="s">
        <v>17</v>
      </c>
      <c r="C23" s="13">
        <f>SUM(C24:C37)</f>
        <v>76940773130.900009</v>
      </c>
      <c r="D23" s="13">
        <f t="shared" ref="D23:E23" si="2">SUM(D24:D37)</f>
        <v>0</v>
      </c>
      <c r="E23" s="13">
        <f t="shared" si="2"/>
        <v>71434305526.320007</v>
      </c>
      <c r="F23" s="14">
        <f>+E23/C23</f>
        <v>0.92843238532043604</v>
      </c>
      <c r="G23" s="15">
        <f>+C23-E23</f>
        <v>5506467604.5800018</v>
      </c>
    </row>
    <row r="24" spans="1:7" x14ac:dyDescent="0.25">
      <c r="B24" s="12"/>
      <c r="C24" s="13"/>
      <c r="D24" s="22"/>
      <c r="E24" s="17"/>
      <c r="F24" s="14" t="s">
        <v>12</v>
      </c>
      <c r="G24" s="15" t="s">
        <v>12</v>
      </c>
    </row>
    <row r="25" spans="1:7" x14ac:dyDescent="0.25">
      <c r="A25" s="1">
        <v>2.1</v>
      </c>
      <c r="B25" s="1" t="s">
        <v>18</v>
      </c>
      <c r="C25" s="23">
        <v>63126967599.900002</v>
      </c>
      <c r="D25" s="24"/>
      <c r="E25" s="25">
        <v>59920670121.080002</v>
      </c>
      <c r="F25" s="14">
        <f>+E25/C25</f>
        <v>0.94920875181045317</v>
      </c>
      <c r="G25" s="15">
        <f t="shared" ref="G25:G37" si="3">+C25-E25</f>
        <v>3206297478.8199997</v>
      </c>
    </row>
    <row r="26" spans="1:7" x14ac:dyDescent="0.25">
      <c r="C26" s="23"/>
      <c r="D26" s="24"/>
      <c r="E26" s="25"/>
      <c r="F26" s="14" t="s">
        <v>12</v>
      </c>
      <c r="G26" s="15" t="s">
        <v>12</v>
      </c>
    </row>
    <row r="27" spans="1:7" x14ac:dyDescent="0.25">
      <c r="A27" s="1">
        <v>2.2000000000000002</v>
      </c>
      <c r="B27" s="1" t="s">
        <v>19</v>
      </c>
      <c r="C27" s="18">
        <v>5362934655.5600004</v>
      </c>
      <c r="D27" s="26"/>
      <c r="E27" s="26">
        <v>5180191757.4899998</v>
      </c>
      <c r="F27" s="14">
        <f t="shared" ref="F27:F37" si="4">+E27/C27</f>
        <v>0.96592483224076897</v>
      </c>
      <c r="G27" s="15">
        <f t="shared" si="3"/>
        <v>182742898.07000065</v>
      </c>
    </row>
    <row r="28" spans="1:7" x14ac:dyDescent="0.25">
      <c r="C28" s="23"/>
      <c r="D28" s="24"/>
      <c r="E28" s="25"/>
      <c r="F28" s="14" t="s">
        <v>12</v>
      </c>
      <c r="G28" s="15" t="s">
        <v>12</v>
      </c>
    </row>
    <row r="29" spans="1:7" x14ac:dyDescent="0.25">
      <c r="A29" s="1">
        <v>2.2999999999999998</v>
      </c>
      <c r="B29" s="1" t="s">
        <v>20</v>
      </c>
      <c r="C29" s="18">
        <v>4923939123.9200001</v>
      </c>
      <c r="D29" s="26"/>
      <c r="E29" s="21">
        <v>3349489283.6199999</v>
      </c>
      <c r="F29" s="14">
        <f t="shared" si="4"/>
        <v>0.68024587618244881</v>
      </c>
      <c r="G29" s="15">
        <f t="shared" si="3"/>
        <v>1574449840.3000002</v>
      </c>
    </row>
    <row r="30" spans="1:7" x14ac:dyDescent="0.25">
      <c r="C30" s="23"/>
      <c r="D30" s="24"/>
      <c r="E30" s="25"/>
      <c r="F30" s="14" t="s">
        <v>12</v>
      </c>
      <c r="G30" s="15" t="s">
        <v>12</v>
      </c>
    </row>
    <row r="31" spans="1:7" x14ac:dyDescent="0.25">
      <c r="A31" s="1">
        <v>2.4</v>
      </c>
      <c r="B31" s="1" t="s">
        <v>21</v>
      </c>
      <c r="C31" s="23">
        <v>10000000</v>
      </c>
      <c r="D31" s="24"/>
      <c r="E31" s="21">
        <v>7479964.7699999996</v>
      </c>
      <c r="F31" s="14">
        <f t="shared" si="4"/>
        <v>0.74799647699999994</v>
      </c>
      <c r="G31" s="15">
        <f t="shared" si="3"/>
        <v>2520035.2300000004</v>
      </c>
    </row>
    <row r="32" spans="1:7" x14ac:dyDescent="0.25">
      <c r="C32" s="18"/>
      <c r="D32" s="24"/>
      <c r="E32" s="25"/>
      <c r="F32" s="14" t="s">
        <v>12</v>
      </c>
      <c r="G32" s="15" t="s">
        <v>12</v>
      </c>
    </row>
    <row r="33" spans="1:10" hidden="1" x14ac:dyDescent="0.25">
      <c r="A33" s="1">
        <v>2.5</v>
      </c>
      <c r="B33" s="1" t="s">
        <v>22</v>
      </c>
      <c r="C33" s="23"/>
      <c r="D33" s="24"/>
      <c r="E33" s="25"/>
      <c r="F33" s="14" t="e">
        <f t="shared" si="4"/>
        <v>#DIV/0!</v>
      </c>
      <c r="G33" s="15">
        <f t="shared" si="3"/>
        <v>0</v>
      </c>
    </row>
    <row r="34" spans="1:10" hidden="1" x14ac:dyDescent="0.25">
      <c r="C34" s="23"/>
      <c r="D34" s="24"/>
      <c r="E34" s="25"/>
      <c r="F34" s="14" t="e">
        <f t="shared" si="4"/>
        <v>#DIV/0!</v>
      </c>
      <c r="G34" s="15">
        <f t="shared" si="3"/>
        <v>0</v>
      </c>
    </row>
    <row r="35" spans="1:10" x14ac:dyDescent="0.25">
      <c r="A35" s="1">
        <v>2.6</v>
      </c>
      <c r="B35" s="1" t="s">
        <v>23</v>
      </c>
      <c r="C35" s="18">
        <v>1032467982.53</v>
      </c>
      <c r="D35" s="26"/>
      <c r="E35" s="21">
        <v>657989031.91999996</v>
      </c>
      <c r="F35" s="14">
        <f t="shared" si="4"/>
        <v>0.63729727512483036</v>
      </c>
      <c r="G35" s="15">
        <f t="shared" si="3"/>
        <v>374478950.61000001</v>
      </c>
    </row>
    <row r="36" spans="1:10" x14ac:dyDescent="0.25">
      <c r="C36" s="23"/>
      <c r="D36" s="24"/>
      <c r="E36" s="25"/>
      <c r="F36" s="14" t="s">
        <v>12</v>
      </c>
      <c r="G36" s="15">
        <f t="shared" si="3"/>
        <v>0</v>
      </c>
    </row>
    <row r="37" spans="1:10" x14ac:dyDescent="0.25">
      <c r="A37" s="1">
        <v>2.7</v>
      </c>
      <c r="B37" s="1" t="s">
        <v>24</v>
      </c>
      <c r="C37" s="27">
        <v>2484463768.9899998</v>
      </c>
      <c r="D37" s="24"/>
      <c r="E37" s="21">
        <v>2318485367.4400001</v>
      </c>
      <c r="F37" s="14">
        <f t="shared" si="4"/>
        <v>0.93319347071119729</v>
      </c>
      <c r="G37" s="15">
        <f t="shared" si="3"/>
        <v>165978401.54999971</v>
      </c>
      <c r="J37" s="1" t="s">
        <v>12</v>
      </c>
    </row>
    <row r="38" spans="1:10" x14ac:dyDescent="0.25">
      <c r="C38" s="3"/>
      <c r="D38" s="28"/>
      <c r="E38" s="20"/>
      <c r="F38" s="6"/>
      <c r="G38" s="4"/>
    </row>
    <row r="39" spans="1:10" x14ac:dyDescent="0.25">
      <c r="B39" s="12" t="s">
        <v>25</v>
      </c>
      <c r="C39" s="29" t="s">
        <v>12</v>
      </c>
      <c r="D39" s="29">
        <f t="shared" ref="D39" si="5">+D11-D23</f>
        <v>0</v>
      </c>
      <c r="E39" s="29" t="s">
        <v>12</v>
      </c>
      <c r="F39" s="30">
        <f>+F11-F23</f>
        <v>1.9802954029275788E-2</v>
      </c>
      <c r="G39" s="4"/>
    </row>
    <row r="40" spans="1:10" x14ac:dyDescent="0.25">
      <c r="C40" s="3"/>
      <c r="D40" s="4"/>
      <c r="E40" s="5"/>
      <c r="F40" s="6" t="s">
        <v>26</v>
      </c>
      <c r="G40" s="4"/>
    </row>
    <row r="41" spans="1:10" x14ac:dyDescent="0.25">
      <c r="C41" s="3"/>
      <c r="D41" s="4"/>
      <c r="E41" s="5"/>
      <c r="F41" s="6"/>
      <c r="G41" s="4"/>
    </row>
    <row r="45" spans="1:10" x14ac:dyDescent="0.25">
      <c r="B45" s="31"/>
      <c r="F45" s="33"/>
    </row>
    <row r="46" spans="1:10" x14ac:dyDescent="0.25">
      <c r="B46" s="2" t="s">
        <v>27</v>
      </c>
      <c r="F46" s="34" t="s">
        <v>28</v>
      </c>
    </row>
    <row r="47" spans="1:10" x14ac:dyDescent="0.25">
      <c r="B47" s="35" t="s">
        <v>29</v>
      </c>
      <c r="F47" s="36" t="s">
        <v>30</v>
      </c>
    </row>
    <row r="53" spans="1:7" x14ac:dyDescent="0.25">
      <c r="C53" s="38" t="s">
        <v>31</v>
      </c>
      <c r="D53" s="38"/>
      <c r="E53" s="38"/>
    </row>
    <row r="54" spans="1:7" x14ac:dyDescent="0.25">
      <c r="A54" s="39" t="s">
        <v>32</v>
      </c>
      <c r="B54" s="39"/>
      <c r="C54" s="39"/>
      <c r="D54" s="39"/>
      <c r="E54" s="39"/>
      <c r="F54" s="39"/>
      <c r="G54" s="39"/>
    </row>
    <row r="55" spans="1:7" x14ac:dyDescent="0.25">
      <c r="A55" s="39" t="s">
        <v>33</v>
      </c>
      <c r="B55" s="39"/>
      <c r="C55" s="39"/>
      <c r="D55" s="39"/>
      <c r="E55" s="39"/>
      <c r="F55" s="39"/>
      <c r="G55" s="39"/>
    </row>
    <row r="56" spans="1:7" x14ac:dyDescent="0.25">
      <c r="A56" s="38" t="s">
        <v>34</v>
      </c>
      <c r="B56" s="38"/>
      <c r="C56" s="38"/>
      <c r="D56" s="38"/>
      <c r="E56" s="38"/>
      <c r="F56" s="38"/>
      <c r="G56" s="38"/>
    </row>
    <row r="57" spans="1:7" x14ac:dyDescent="0.25">
      <c r="A57" s="38" t="s">
        <v>35</v>
      </c>
      <c r="B57" s="38"/>
      <c r="C57" s="38"/>
      <c r="D57" s="38"/>
      <c r="E57" s="38"/>
      <c r="F57" s="38"/>
      <c r="G57" s="38"/>
    </row>
    <row r="58" spans="1:7" x14ac:dyDescent="0.25">
      <c r="A58" s="38" t="s">
        <v>36</v>
      </c>
      <c r="B58" s="38"/>
      <c r="C58" s="38"/>
      <c r="D58" s="38"/>
      <c r="E58" s="38"/>
      <c r="F58" s="38"/>
      <c r="G58" s="38"/>
    </row>
    <row r="59" spans="1:7" x14ac:dyDescent="0.25">
      <c r="A59" s="38" t="s">
        <v>37</v>
      </c>
      <c r="B59" s="38"/>
      <c r="C59" s="38"/>
      <c r="D59" s="38"/>
      <c r="E59" s="38"/>
      <c r="F59" s="38"/>
      <c r="G59" s="38"/>
    </row>
  </sheetData>
  <mergeCells count="13">
    <mergeCell ref="A6:G6"/>
    <mergeCell ref="A1:G1"/>
    <mergeCell ref="A2:G2"/>
    <mergeCell ref="A3:G3"/>
    <mergeCell ref="A4:G4"/>
    <mergeCell ref="A5:G5"/>
    <mergeCell ref="A59:G59"/>
    <mergeCell ref="C53:E53"/>
    <mergeCell ref="A54:G54"/>
    <mergeCell ref="A55:G55"/>
    <mergeCell ref="A56:G56"/>
    <mergeCell ref="A57:G57"/>
    <mergeCell ref="A58:G58"/>
  </mergeCells>
  <pageMargins left="0.65" right="0.39370078740157483" top="1.1100000000000001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ECIPR</vt:lpstr>
      <vt:lpstr>ECIPR!Área_de_impresión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Altagracia Peña Florian</cp:lastModifiedBy>
  <cp:lastPrinted>2026-01-27T22:34:00Z</cp:lastPrinted>
  <dcterms:created xsi:type="dcterms:W3CDTF">2026-01-27T21:47:33Z</dcterms:created>
  <dcterms:modified xsi:type="dcterms:W3CDTF">2026-01-27T22:34:02Z</dcterms:modified>
</cp:coreProperties>
</file>