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s-sip-01\FinancieraSNS\Contabilidad\1-ALTAGRACIA PEÑA\5- AÑO 2025\4 - ARCHIVOS SISACNOC - CIERRE FINAL SNS DICIEMBRE 2025\"/>
    </mc:Choice>
  </mc:AlternateContent>
  <xr:revisionPtr revIDLastSave="0" documentId="13_ncr:1_{121C244B-3B62-4053-8F1E-A76CC9ECE811}" xr6:coauthVersionLast="47" xr6:coauthVersionMax="47" xr10:uidLastSave="{00000000-0000-0000-0000-000000000000}"/>
  <bookViews>
    <workbookView xWindow="-120" yWindow="-120" windowWidth="29040" windowHeight="15720" xr2:uid="{D7CFDE34-6A10-4BD3-B574-392417BB4115}"/>
  </bookViews>
  <sheets>
    <sheet name="ERF" sheetId="1" r:id="rId1"/>
  </sheets>
  <externalReferences>
    <externalReference r:id="rId2"/>
  </externalReferences>
  <definedNames>
    <definedName name="_xlnm.Print_Area" localSheetId="0">ERF!$A$1:$J$50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H23" i="1"/>
  <c r="H22" i="1"/>
  <c r="H21" i="1"/>
  <c r="H20" i="1"/>
  <c r="H19" i="1"/>
  <c r="H18" i="1"/>
  <c r="H24" i="1" s="1"/>
  <c r="J14" i="1"/>
  <c r="J26" i="1" s="1"/>
  <c r="H14" i="1"/>
  <c r="H26" i="1" s="1"/>
  <c r="H13" i="1"/>
  <c r="H12" i="1"/>
</calcChain>
</file>

<file path=xl/sharedStrings.xml><?xml version="1.0" encoding="utf-8"?>
<sst xmlns="http://schemas.openxmlformats.org/spreadsheetml/2006/main" count="32" uniqueCount="32">
  <si>
    <t>Dirección Central del Servicio Nacional de Salud</t>
  </si>
  <si>
    <t>Estado de Rendimiento Financiero</t>
  </si>
  <si>
    <t>Del ejercicio terminado al 31 de diciembre del 2025 y 2024</t>
  </si>
  <si>
    <t>(Valores en RD$)</t>
  </si>
  <si>
    <t>Ingresos (Nota 17)</t>
  </si>
  <si>
    <t xml:space="preserve">Impuestos </t>
  </si>
  <si>
    <t>Transferencias y donaciones</t>
  </si>
  <si>
    <t>Recargos, multas y otros ingresos</t>
  </si>
  <si>
    <t>Total ingresos</t>
  </si>
  <si>
    <t xml:space="preserve"> </t>
  </si>
  <si>
    <t>Gastos (Notas 18,19, 20,21,22y 23 )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</si>
  <si>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</si>
  <si>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</si>
  <si>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</si>
  <si>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</si>
  <si>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Otros gastos</t>
  </si>
  <si>
    <t xml:space="preserve">Gastos financieros </t>
  </si>
  <si>
    <t>Total gastos</t>
  </si>
  <si>
    <t>Resultados del período (ahorro / desahorro)</t>
  </si>
  <si>
    <t xml:space="preserve">       _____________________________</t>
  </si>
  <si>
    <t>__________________________</t>
  </si>
  <si>
    <t>Licda. Altagracia Peña</t>
  </si>
  <si>
    <t>Licda. Virginia Sánchez</t>
  </si>
  <si>
    <t>Encargada de Contabilidad</t>
  </si>
  <si>
    <t xml:space="preserve">Directora Financiera </t>
  </si>
  <si>
    <t>_____________________________</t>
  </si>
  <si>
    <t>Dr. Julio César Landrón</t>
  </si>
  <si>
    <t>Director Ejecutivo</t>
  </si>
  <si>
    <t>Servicio Nacional de Salud</t>
  </si>
  <si>
    <t>(SNS)</t>
  </si>
  <si>
    <t xml:space="preserve">        Firmas a los Estados Financieros</t>
  </si>
  <si>
    <t xml:space="preserve">        Del ejercicio terminado al 31 de diciembre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</si>
</sst>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.0"/>
  </numFmts>
  <fonts count="22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u/>
      <sz val="12"/>
      <name val="Times New Roman"/>
      <family val="1"/>
    </font>
    <font>
      <sz val="12"/>
      <color rgb="FF000000"/>
      <name val="Calibri"/>
      <family val="2"/>
      <scheme val="minor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justify" vertical="center"/>
    </xf>
    <xf numFmtId="1" fontId="11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41" fontId="13" fillId="2" borderId="0" xfId="0" applyNumberFormat="1" applyFont="1" applyFill="1" applyAlignment="1">
      <alignment horizontal="right" vertical="top"/>
    </xf>
    <xf numFmtId="3" fontId="14" fillId="0" borderId="0" xfId="0" applyNumberFormat="1" applyFont="1" applyAlignment="1">
      <alignment vertical="center"/>
    </xf>
    <xf numFmtId="49" fontId="2" fillId="0" borderId="0" xfId="0" applyNumberFormat="1" applyFont="1"/>
    <xf numFmtId="0" fontId="3" fillId="0" borderId="0" xfId="0" applyFont="1"/>
    <xf numFmtId="0" fontId="8" fillId="2" borderId="0" xfId="0" applyFont="1" applyFill="1" applyAlignment="1">
      <alignment horizontal="left"/>
    </xf>
    <xf numFmtId="0" fontId="10" fillId="2" borderId="0" xfId="0" applyFont="1" applyFill="1"/>
    <xf numFmtId="41" fontId="15" fillId="2" borderId="1" xfId="0" applyNumberFormat="1" applyFont="1" applyFill="1" applyBorder="1" applyAlignment="1">
      <alignment horizontal="right"/>
    </xf>
    <xf numFmtId="3" fontId="10" fillId="2" borderId="0" xfId="0" applyNumberFormat="1" applyFont="1" applyFill="1" applyAlignment="1">
      <alignment horizontal="center"/>
    </xf>
    <xf numFmtId="3" fontId="16" fillId="0" borderId="1" xfId="0" applyNumberFormat="1" applyFont="1" applyBorder="1"/>
    <xf numFmtId="0" fontId="2" fillId="0" borderId="0" xfId="0" applyFont="1"/>
    <xf numFmtId="41" fontId="13" fillId="2" borderId="0" xfId="0" applyNumberFormat="1" applyFont="1" applyFill="1" applyAlignment="1">
      <alignment horizontal="right" vertical="center"/>
    </xf>
    <xf numFmtId="3" fontId="12" fillId="2" borderId="0" xfId="0" applyNumberFormat="1" applyFont="1" applyFill="1" applyAlignment="1">
      <alignment vertical="center"/>
    </xf>
    <xf numFmtId="164" fontId="14" fillId="0" borderId="0" xfId="1" applyNumberFormat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37" fontId="1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41" fontId="13" fillId="2" borderId="2" xfId="0" applyNumberFormat="1" applyFont="1" applyFill="1" applyBorder="1" applyAlignment="1">
      <alignment horizontal="right" vertical="center"/>
    </xf>
    <xf numFmtId="41" fontId="15" fillId="2" borderId="2" xfId="0" applyNumberFormat="1" applyFont="1" applyFill="1" applyBorder="1" applyAlignment="1">
      <alignment horizontal="right"/>
    </xf>
    <xf numFmtId="0" fontId="12" fillId="2" borderId="0" xfId="0" applyFont="1" applyFill="1"/>
    <xf numFmtId="41" fontId="15" fillId="2" borderId="3" xfId="0" applyNumberFormat="1" applyFont="1" applyFill="1" applyBorder="1" applyAlignment="1">
      <alignment horizontal="right"/>
    </xf>
    <xf numFmtId="43" fontId="2" fillId="0" borderId="0" xfId="0" applyNumberFormat="1" applyFont="1"/>
    <xf numFmtId="0" fontId="7" fillId="2" borderId="0" xfId="0" applyFont="1" applyFill="1" applyAlignment="1">
      <alignment horizontal="left" vertical="center"/>
    </xf>
    <xf numFmtId="41" fontId="15" fillId="2" borderId="4" xfId="0" applyNumberFormat="1" applyFont="1" applyFill="1" applyBorder="1" applyAlignment="1">
      <alignment horizontal="right"/>
    </xf>
    <xf numFmtId="43" fontId="12" fillId="2" borderId="0" xfId="0" applyNumberFormat="1" applyFont="1" applyFill="1"/>
    <xf numFmtId="3" fontId="2" fillId="0" borderId="0" xfId="0" applyNumberFormat="1" applyFont="1"/>
    <xf numFmtId="41" fontId="13" fillId="2" borderId="0" xfId="0" applyNumberFormat="1" applyFont="1" applyFill="1" applyAlignment="1">
      <alignment vertical="center"/>
    </xf>
    <xf numFmtId="0" fontId="12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left" vertical="center"/>
    </xf>
    <xf numFmtId="41" fontId="4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7" fontId="4" fillId="2" borderId="0" xfId="0" applyNumberFormat="1" applyFont="1" applyFill="1" applyAlignment="1">
      <alignment vertical="center"/>
    </xf>
    <xf numFmtId="41" fontId="18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43" fontId="5" fillId="0" borderId="0" xfId="1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19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ns-sip-01\FinancieraSNS\Contabilidad\1-ALTAGRACIA%20PE&#209;A\5-%20A&#209;O%202025\13-ESTADOS%20FINANCIEROS%20SNS%20A&#209;O%202025-EXCEL\12-EF-%20DICIEMBRE%20%20%20%202025\Estado%20Diciembre%20%202025%20final%20final-ALTAG.trabajado%2023.1.2026.xlsx" TargetMode="External"/><Relationship Id="rId1" Type="http://schemas.openxmlformats.org/officeDocument/2006/relationships/externalLinkPath" Target="/Contabilidad/1-ALTAGRACIA%20PE&#209;A/5-%20A&#209;O%202025/13-ESTADOS%20FINANCIEROS%20SNS%20A&#209;O%202025-EXCEL/12-EF-%20DICIEMBRE%20%20%20%202025/Estado%20Diciembre%20%202025%20final%20final-ALTAG.trabajado%2023.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 1 a 6"/>
      <sheetName val="Balanza"/>
      <sheetName val="Hoja2"/>
      <sheetName val="CatalogoCuentas (2)"/>
      <sheetName val="CatalogoCuentas (3)"/>
      <sheetName val="ESF"/>
      <sheetName val="ECAMP "/>
      <sheetName val="ERF"/>
      <sheetName val="ECIPR"/>
      <sheetName val="Flujo Efectivo"/>
      <sheetName val="Notas  del 7 en adelante "/>
      <sheetName val="hoja de trabajo flujo ef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03">
          <cell r="B203">
            <v>73726585086.009995</v>
          </cell>
        </row>
        <row r="212">
          <cell r="B212">
            <v>1620481092.8400002</v>
          </cell>
        </row>
        <row r="257">
          <cell r="B257">
            <v>60890851961.100014</v>
          </cell>
        </row>
        <row r="274">
          <cell r="B274">
            <v>4215056445.8000002</v>
          </cell>
        </row>
        <row r="301">
          <cell r="B301">
            <v>3499560604.3299999</v>
          </cell>
        </row>
        <row r="325">
          <cell r="B325">
            <v>1333388416.6100001</v>
          </cell>
        </row>
        <row r="366">
          <cell r="B366">
            <v>2512860129.3999991</v>
          </cell>
        </row>
        <row r="373">
          <cell r="B373">
            <v>2193426.66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97D33-1C12-4342-9D45-F1B5884D055C}">
  <dimension ref="A1:L50"/>
  <sheetViews>
    <sheetView showGridLines="0" tabSelected="1" topLeftCell="C1" zoomScaleNormal="100" workbookViewId="0">
      <selection activeCell="K13" sqref="K13"/>
    </sheetView>
  </sheetViews>
  <sheetFormatPr baseColWidth="10" defaultColWidth="11.42578125" defaultRowHeight="12.75" x14ac:dyDescent="0.25"/>
  <cols>
    <col min="1" max="1" width="5.42578125" style="1" hidden="1" customWidth="1"/>
    <col min="2" max="2" width="3.7109375" style="2" hidden="1" customWidth="1"/>
    <col min="3" max="3" width="3.7109375" style="2" customWidth="1"/>
    <col min="4" max="4" width="4.28515625" style="2" customWidth="1"/>
    <col min="5" max="5" width="31.7109375" style="2" customWidth="1"/>
    <col min="6" max="6" width="0.5703125" style="2" hidden="1" customWidth="1"/>
    <col min="7" max="7" width="26.28515625" style="2" customWidth="1"/>
    <col min="8" max="8" width="18.42578125" style="67" customWidth="1"/>
    <col min="9" max="9" width="7.28515625" style="7" customWidth="1"/>
    <col min="10" max="10" width="18.5703125" style="6" bestFit="1" customWidth="1"/>
    <col min="11" max="11" width="17.85546875" style="7" bestFit="1" customWidth="1"/>
    <col min="12" max="12" width="17.28515625" style="7" customWidth="1"/>
    <col min="13" max="16384" width="11.42578125" style="7"/>
  </cols>
  <sheetData>
    <row r="1" spans="1:10" x14ac:dyDescent="0.25">
      <c r="D1" s="3"/>
      <c r="E1" s="3"/>
      <c r="F1" s="3"/>
      <c r="G1" s="3"/>
      <c r="H1" s="4"/>
      <c r="I1" s="5"/>
    </row>
    <row r="2" spans="1:10" ht="18.75" x14ac:dyDescent="0.25">
      <c r="D2" s="8" t="s">
        <v>0</v>
      </c>
      <c r="E2" s="8"/>
      <c r="F2" s="8"/>
      <c r="G2" s="8"/>
      <c r="H2" s="8"/>
      <c r="I2" s="8"/>
      <c r="J2" s="8"/>
    </row>
    <row r="3" spans="1:10" ht="18.75" x14ac:dyDescent="0.25">
      <c r="D3" s="8" t="s">
        <v>1</v>
      </c>
      <c r="E3" s="8"/>
      <c r="F3" s="8"/>
      <c r="G3" s="8"/>
      <c r="H3" s="8"/>
      <c r="I3" s="8"/>
      <c r="J3" s="8"/>
    </row>
    <row r="4" spans="1:10" ht="15" customHeight="1" x14ac:dyDescent="0.25">
      <c r="D4" s="8" t="s">
        <v>2</v>
      </c>
      <c r="E4" s="8"/>
      <c r="F4" s="8"/>
      <c r="G4" s="8"/>
      <c r="H4" s="8"/>
      <c r="I4" s="8"/>
      <c r="J4" s="8"/>
    </row>
    <row r="5" spans="1:10" ht="18.75" x14ac:dyDescent="0.25">
      <c r="D5" s="8" t="s">
        <v>3</v>
      </c>
      <c r="E5" s="8"/>
      <c r="F5" s="8"/>
      <c r="G5" s="8"/>
      <c r="H5" s="8"/>
      <c r="I5" s="8"/>
      <c r="J5" s="8"/>
    </row>
    <row r="6" spans="1:10" ht="18.75" x14ac:dyDescent="0.25">
      <c r="D6" s="9"/>
      <c r="E6" s="9"/>
      <c r="F6" s="9"/>
      <c r="G6" s="9"/>
      <c r="H6" s="9"/>
      <c r="I6" s="9"/>
      <c r="J6" s="9"/>
    </row>
    <row r="7" spans="1:10" ht="15" x14ac:dyDescent="0.25">
      <c r="D7" s="10"/>
      <c r="E7" s="11"/>
      <c r="F7" s="11"/>
      <c r="G7" s="11"/>
      <c r="H7" s="12"/>
      <c r="I7" s="5"/>
    </row>
    <row r="8" spans="1:10" ht="15" x14ac:dyDescent="0.25">
      <c r="D8" s="10"/>
      <c r="E8" s="10"/>
      <c r="F8" s="10"/>
      <c r="G8" s="10"/>
      <c r="H8" s="13"/>
      <c r="I8" s="5"/>
    </row>
    <row r="9" spans="1:10" ht="15.75" x14ac:dyDescent="0.25">
      <c r="D9" s="11" t="s">
        <v>4</v>
      </c>
      <c r="E9" s="14"/>
      <c r="F9" s="14"/>
      <c r="G9" s="14"/>
      <c r="H9" s="15">
        <v>2025</v>
      </c>
      <c r="I9" s="16"/>
      <c r="J9" s="15">
        <v>2024</v>
      </c>
    </row>
    <row r="10" spans="1:10" ht="15.75" x14ac:dyDescent="0.25">
      <c r="D10" s="10"/>
      <c r="E10" s="17" t="s">
        <v>5</v>
      </c>
      <c r="F10" s="17"/>
      <c r="G10" s="17"/>
      <c r="H10" s="18"/>
      <c r="I10" s="16"/>
      <c r="J10" s="19"/>
    </row>
    <row r="11" spans="1:10" ht="15.75" x14ac:dyDescent="0.25">
      <c r="D11" s="10"/>
      <c r="E11" s="17"/>
      <c r="F11" s="17"/>
      <c r="G11" s="17"/>
      <c r="H11" s="18"/>
      <c r="I11" s="16"/>
      <c r="J11" s="19"/>
    </row>
    <row r="12" spans="1:10" ht="15.75" x14ac:dyDescent="0.25">
      <c r="D12" s="10"/>
      <c r="E12" s="17" t="s">
        <v>6</v>
      </c>
      <c r="F12" s="17"/>
      <c r="G12" s="17"/>
      <c r="H12" s="20">
        <f>+'[1]Notas  del 7 en adelante '!B203</f>
        <v>73726585086.009995</v>
      </c>
      <c r="I12" s="16"/>
      <c r="J12" s="21">
        <v>62944710793.489998</v>
      </c>
    </row>
    <row r="13" spans="1:10" ht="15.75" x14ac:dyDescent="0.25">
      <c r="D13" s="10"/>
      <c r="E13" s="17" t="s">
        <v>7</v>
      </c>
      <c r="F13" s="17"/>
      <c r="G13" s="17"/>
      <c r="H13" s="20">
        <f>+'[1]Notas  del 7 en adelante '!B212</f>
        <v>1620481092.8400002</v>
      </c>
      <c r="I13" s="16"/>
      <c r="J13" s="21">
        <v>1330777424.1700001</v>
      </c>
    </row>
    <row r="14" spans="1:10" s="29" customFormat="1" ht="22.5" customHeight="1" thickBot="1" x14ac:dyDescent="0.3">
      <c r="A14" s="22"/>
      <c r="B14" s="23"/>
      <c r="C14" s="23"/>
      <c r="D14" s="24" t="s">
        <v>8</v>
      </c>
      <c r="E14" s="25"/>
      <c r="F14" s="25"/>
      <c r="G14" s="25"/>
      <c r="H14" s="26">
        <f>SUM(H12:H13)</f>
        <v>75347066178.849991</v>
      </c>
      <c r="I14" s="27"/>
      <c r="J14" s="28">
        <f>+J12+J13</f>
        <v>64275488217.659996</v>
      </c>
    </row>
    <row r="15" spans="1:10" ht="16.5" thickTop="1" x14ac:dyDescent="0.25">
      <c r="D15" s="10"/>
      <c r="E15" s="17" t="s">
        <v>9</v>
      </c>
      <c r="F15" s="17"/>
      <c r="G15" s="17"/>
      <c r="H15" s="30"/>
      <c r="I15" s="31"/>
      <c r="J15" s="19"/>
    </row>
    <row r="16" spans="1:10" ht="15.75" x14ac:dyDescent="0.25">
      <c r="D16" s="11" t="s">
        <v>10</v>
      </c>
      <c r="E16" s="17"/>
      <c r="F16" s="17"/>
      <c r="G16" s="17"/>
      <c r="H16" s="30"/>
      <c r="I16" s="16"/>
      <c r="J16" s="19"/>
    </row>
    <row r="17" spans="1:12" ht="15.75" x14ac:dyDescent="0.25">
      <c r="D17" s="11"/>
      <c r="E17" s="17"/>
      <c r="F17" s="17"/>
      <c r="G17" s="17"/>
      <c r="H17" s="30"/>
      <c r="I17" s="16"/>
      <c r="J17" s="19"/>
    </row>
    <row r="18" spans="1:12" ht="15.75" x14ac:dyDescent="0.25">
      <c r="D18" s="10"/>
      <c r="E18" s="17" t="s">
        <v>11</v>
      </c>
      <c r="F18" s="17"/>
      <c r="G18" s="17"/>
      <c r="H18" s="20">
        <f>+'[1]Notas  del 7 en adelante '!B257</f>
        <v>60890851961.100014</v>
      </c>
      <c r="I18" s="16"/>
      <c r="J18" s="32">
        <v>50990285113.779999</v>
      </c>
      <c r="K18" s="33"/>
    </row>
    <row r="19" spans="1:12" ht="19.5" customHeight="1" x14ac:dyDescent="0.25">
      <c r="D19" s="10"/>
      <c r="E19" s="17" t="s">
        <v>12</v>
      </c>
      <c r="F19" s="17"/>
      <c r="G19" s="17"/>
      <c r="H19" s="20">
        <f>+'[1]Notas  del 7 en adelante '!B274</f>
        <v>4215056445.8000002</v>
      </c>
      <c r="I19" s="16"/>
      <c r="J19" s="32">
        <v>4142104453.71</v>
      </c>
      <c r="K19" s="33"/>
    </row>
    <row r="20" spans="1:12" ht="15.75" x14ac:dyDescent="0.25">
      <c r="D20" s="10"/>
      <c r="E20" s="17" t="s">
        <v>13</v>
      </c>
      <c r="F20" s="17"/>
      <c r="G20" s="17"/>
      <c r="H20" s="20">
        <f>+'[1]Notas  del 7 en adelante '!B301</f>
        <v>3499560604.3299999</v>
      </c>
      <c r="I20" s="34"/>
      <c r="J20" s="32">
        <v>6279413274.2700005</v>
      </c>
      <c r="K20" s="33"/>
      <c r="L20" s="35"/>
    </row>
    <row r="21" spans="1:12" ht="15.75" x14ac:dyDescent="0.25">
      <c r="D21" s="10"/>
      <c r="E21" s="17" t="s">
        <v>14</v>
      </c>
      <c r="F21" s="17"/>
      <c r="G21" s="17"/>
      <c r="H21" s="20">
        <f>+'[1]Notas  del 7 en adelante '!B325</f>
        <v>1333388416.6100001</v>
      </c>
      <c r="I21" s="16"/>
      <c r="J21" s="32">
        <v>920248882.83999991</v>
      </c>
      <c r="K21" s="33"/>
      <c r="L21" s="35"/>
    </row>
    <row r="22" spans="1:12" ht="15" customHeight="1" x14ac:dyDescent="0.25">
      <c r="D22" s="10"/>
      <c r="E22" s="17" t="s">
        <v>15</v>
      </c>
      <c r="F22" s="17"/>
      <c r="G22" s="17"/>
      <c r="H22" s="30">
        <f>+'[1]Notas  del 7 en adelante '!B366</f>
        <v>2512860129.3999991</v>
      </c>
      <c r="I22" s="34"/>
      <c r="J22" s="36">
        <v>2472065020.9300003</v>
      </c>
      <c r="K22" s="33"/>
      <c r="L22" s="35"/>
    </row>
    <row r="23" spans="1:12" ht="15.75" x14ac:dyDescent="0.25">
      <c r="D23" s="10"/>
      <c r="E23" s="17" t="s">
        <v>16</v>
      </c>
      <c r="F23" s="17"/>
      <c r="G23" s="17"/>
      <c r="H23" s="37">
        <f>+'[1]Notas  del 7 en adelante '!B373</f>
        <v>2193426.66</v>
      </c>
      <c r="I23" s="16"/>
      <c r="J23" s="36">
        <v>2336678.6800000002</v>
      </c>
      <c r="K23" s="33"/>
      <c r="L23" s="35"/>
    </row>
    <row r="24" spans="1:12" s="29" customFormat="1" ht="22.5" customHeight="1" x14ac:dyDescent="0.25">
      <c r="A24" s="22"/>
      <c r="B24" s="23"/>
      <c r="C24" s="23"/>
      <c r="D24" s="24" t="s">
        <v>17</v>
      </c>
      <c r="E24" s="25"/>
      <c r="F24" s="25"/>
      <c r="G24" s="25"/>
      <c r="H24" s="38">
        <f>+H18+H19+H20+H21+H22+H23</f>
        <v>72453910983.900009</v>
      </c>
      <c r="I24" s="39"/>
      <c r="J24" s="40">
        <f>SUM(J18:J23)</f>
        <v>64806453424.209991</v>
      </c>
      <c r="L24" s="41"/>
    </row>
    <row r="25" spans="1:12" ht="15" customHeight="1" x14ac:dyDescent="0.25">
      <c r="D25" s="42"/>
      <c r="E25" s="17"/>
      <c r="F25" s="17"/>
      <c r="G25" s="17"/>
      <c r="H25" s="30"/>
      <c r="I25" s="16"/>
      <c r="J25" s="30"/>
    </row>
    <row r="26" spans="1:12" s="29" customFormat="1" ht="22.5" customHeight="1" thickBot="1" x14ac:dyDescent="0.3">
      <c r="A26" s="22"/>
      <c r="B26" s="23"/>
      <c r="C26" s="23"/>
      <c r="D26" s="24" t="s">
        <v>18</v>
      </c>
      <c r="E26" s="25"/>
      <c r="F26" s="25"/>
      <c r="G26" s="25"/>
      <c r="H26" s="43">
        <f>+H14-H24</f>
        <v>2893155194.9499817</v>
      </c>
      <c r="I26" s="44"/>
      <c r="J26" s="43">
        <f>+J14-J24</f>
        <v>-530965206.54999542</v>
      </c>
      <c r="K26" s="45"/>
    </row>
    <row r="27" spans="1:12" ht="16.5" thickTop="1" x14ac:dyDescent="0.25">
      <c r="D27" s="11"/>
      <c r="E27" s="17"/>
      <c r="F27" s="17"/>
      <c r="G27" s="17"/>
      <c r="H27" s="46"/>
      <c r="I27" s="47"/>
      <c r="J27" s="19"/>
      <c r="L27" s="48"/>
    </row>
    <row r="28" spans="1:12" x14ac:dyDescent="0.25">
      <c r="D28" s="49"/>
      <c r="E28" s="3"/>
      <c r="F28" s="3"/>
      <c r="G28" s="3"/>
      <c r="H28" s="50"/>
    </row>
    <row r="29" spans="1:12" x14ac:dyDescent="0.25">
      <c r="D29" s="51"/>
      <c r="E29" s="3"/>
      <c r="F29" s="3"/>
      <c r="G29" s="3"/>
      <c r="H29" s="52"/>
    </row>
    <row r="30" spans="1:12" x14ac:dyDescent="0.25">
      <c r="D30" s="3"/>
      <c r="E30" s="3"/>
      <c r="F30" s="3"/>
      <c r="G30" s="3"/>
      <c r="H30" s="50"/>
    </row>
    <row r="31" spans="1:12" x14ac:dyDescent="0.25">
      <c r="D31" s="51"/>
      <c r="E31" s="3"/>
      <c r="F31" s="3"/>
      <c r="G31" s="3"/>
      <c r="H31" s="53"/>
    </row>
    <row r="32" spans="1:12" x14ac:dyDescent="0.25">
      <c r="D32" s="51"/>
      <c r="E32" s="3"/>
      <c r="F32" s="3"/>
      <c r="G32" s="3"/>
      <c r="H32" s="50"/>
    </row>
    <row r="33" spans="4:12" x14ac:dyDescent="0.25">
      <c r="D33" s="51"/>
      <c r="E33" s="3"/>
      <c r="F33" s="3"/>
      <c r="G33" s="3"/>
      <c r="H33" s="50"/>
    </row>
    <row r="34" spans="4:12" x14ac:dyDescent="0.25">
      <c r="D34" s="51"/>
      <c r="E34" s="3"/>
      <c r="F34" s="3"/>
      <c r="G34" s="3"/>
      <c r="H34" s="50"/>
      <c r="L34" s="35"/>
    </row>
    <row r="35" spans="4:12" x14ac:dyDescent="0.25">
      <c r="D35" s="51"/>
      <c r="E35" s="3"/>
      <c r="F35" s="3"/>
      <c r="G35" s="3"/>
      <c r="H35" s="50"/>
    </row>
    <row r="36" spans="4:12" x14ac:dyDescent="0.25">
      <c r="D36" s="3"/>
      <c r="E36" s="3"/>
      <c r="F36" s="3"/>
      <c r="G36" s="3"/>
      <c r="H36" s="50"/>
      <c r="I36" s="54"/>
      <c r="J36" s="55"/>
    </row>
    <row r="37" spans="4:12" ht="15" x14ac:dyDescent="0.25">
      <c r="D37" s="3"/>
      <c r="E37" s="10" t="s">
        <v>19</v>
      </c>
      <c r="F37" s="10"/>
      <c r="G37" s="10"/>
      <c r="H37" s="56" t="s">
        <v>20</v>
      </c>
      <c r="I37" s="56"/>
      <c r="J37" s="56"/>
    </row>
    <row r="38" spans="4:12" ht="14.25" x14ac:dyDescent="0.25">
      <c r="D38" s="3"/>
      <c r="E38" s="57" t="s">
        <v>21</v>
      </c>
      <c r="F38" s="11"/>
      <c r="G38" s="11"/>
      <c r="H38" s="58" t="s">
        <v>22</v>
      </c>
      <c r="I38" s="58"/>
      <c r="J38" s="58"/>
    </row>
    <row r="39" spans="4:12" ht="15" x14ac:dyDescent="0.25">
      <c r="D39" s="3"/>
      <c r="E39" s="59" t="s">
        <v>23</v>
      </c>
      <c r="F39" s="10"/>
      <c r="G39" s="10"/>
      <c r="H39" s="60" t="s">
        <v>24</v>
      </c>
      <c r="I39" s="60"/>
      <c r="J39" s="60"/>
    </row>
    <row r="40" spans="4:12" ht="15" x14ac:dyDescent="0.25">
      <c r="D40" s="3"/>
      <c r="E40" s="10"/>
      <c r="F40" s="10"/>
      <c r="G40" s="10"/>
      <c r="H40" s="61"/>
      <c r="I40" s="62"/>
      <c r="J40" s="63"/>
    </row>
    <row r="41" spans="4:12" x14ac:dyDescent="0.25">
      <c r="D41" s="3"/>
      <c r="E41" s="3"/>
      <c r="F41" s="3"/>
      <c r="G41" s="3"/>
      <c r="H41" s="50"/>
    </row>
    <row r="42" spans="4:12" x14ac:dyDescent="0.25">
      <c r="D42" s="3"/>
      <c r="E42" s="3"/>
      <c r="F42" s="3"/>
      <c r="G42" s="3"/>
      <c r="H42" s="50"/>
    </row>
    <row r="43" spans="4:12" x14ac:dyDescent="0.25">
      <c r="D43" s="3"/>
      <c r="E43" s="3"/>
      <c r="F43" s="3"/>
      <c r="G43" s="3"/>
      <c r="H43" s="4"/>
    </row>
    <row r="44" spans="4:12" ht="15" customHeight="1" x14ac:dyDescent="0.25">
      <c r="D44" s="3"/>
      <c r="E44" s="64" t="s">
        <v>25</v>
      </c>
      <c r="F44" s="64"/>
      <c r="G44" s="64"/>
      <c r="H44" s="64"/>
      <c r="I44" s="64"/>
      <c r="J44" s="64"/>
    </row>
    <row r="45" spans="4:12" ht="15" customHeight="1" x14ac:dyDescent="0.25">
      <c r="E45" s="65" t="s">
        <v>26</v>
      </c>
      <c r="F45" s="65"/>
      <c r="G45" s="65"/>
      <c r="H45" s="65"/>
      <c r="I45" s="65"/>
      <c r="J45" s="65"/>
    </row>
    <row r="46" spans="4:12" ht="15" customHeight="1" x14ac:dyDescent="0.25">
      <c r="E46" s="66" t="s">
        <v>27</v>
      </c>
      <c r="F46" s="66"/>
      <c r="G46" s="66"/>
      <c r="H46" s="66"/>
      <c r="I46" s="66"/>
      <c r="J46" s="66"/>
    </row>
    <row r="47" spans="4:12" ht="15" customHeight="1" x14ac:dyDescent="0.25">
      <c r="E47" s="66" t="s">
        <v>28</v>
      </c>
      <c r="F47" s="66"/>
      <c r="G47" s="66"/>
      <c r="H47" s="66"/>
      <c r="I47" s="66"/>
      <c r="J47" s="66"/>
    </row>
    <row r="48" spans="4:12" ht="15" customHeight="1" x14ac:dyDescent="0.25">
      <c r="E48" s="66" t="s">
        <v>29</v>
      </c>
      <c r="F48" s="66"/>
      <c r="G48" s="66"/>
      <c r="H48" s="66"/>
      <c r="I48" s="66"/>
      <c r="J48" s="66"/>
    </row>
    <row r="49" spans="5:10" ht="15" customHeight="1" x14ac:dyDescent="0.25">
      <c r="E49" s="66" t="s">
        <v>30</v>
      </c>
      <c r="F49" s="66"/>
      <c r="G49" s="66"/>
      <c r="H49" s="66"/>
      <c r="I49" s="66"/>
      <c r="J49" s="66"/>
    </row>
    <row r="50" spans="5:10" ht="15" customHeight="1" x14ac:dyDescent="0.25">
      <c r="E50" s="66" t="s">
        <v>31</v>
      </c>
      <c r="F50" s="66"/>
      <c r="G50" s="66"/>
      <c r="H50" s="66"/>
      <c r="I50" s="66"/>
      <c r="J50" s="66"/>
    </row>
  </sheetData>
  <mergeCells count="14">
    <mergeCell ref="E49:J49"/>
    <mergeCell ref="E50:J50"/>
    <mergeCell ref="H39:J39"/>
    <mergeCell ref="E44:J44"/>
    <mergeCell ref="E45:J45"/>
    <mergeCell ref="E46:J46"/>
    <mergeCell ref="E47:J47"/>
    <mergeCell ref="E48:J48"/>
    <mergeCell ref="D2:J2"/>
    <mergeCell ref="D3:J3"/>
    <mergeCell ref="D4:J4"/>
    <mergeCell ref="D5:J5"/>
    <mergeCell ref="H37:J37"/>
    <mergeCell ref="H38:J38"/>
  </mergeCells>
  <pageMargins left="0.7" right="0.7" top="1.26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ERF</vt:lpstr>
      <vt:lpstr>ERF!Área_de_impresión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Eusebio Green</dc:creator>
  <cp:lastModifiedBy>Enmanuel Eusebio Green</cp:lastModifiedBy>
  <dcterms:created xsi:type="dcterms:W3CDTF">2026-01-27T21:46:18Z</dcterms:created>
  <dcterms:modified xsi:type="dcterms:W3CDTF">2026-01-27T21:47:06Z</dcterms:modified>
</cp:coreProperties>
</file>