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jolalla\Desktop\Para Subir al Portal\"/>
    </mc:Choice>
  </mc:AlternateContent>
  <xr:revisionPtr revIDLastSave="0" documentId="13_ncr:1_{D0BF3A59-E31B-41D1-81D7-6E3A6D66E3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6" r:id="rId1"/>
  </sheets>
  <definedNames>
    <definedName name="_xlnm.Print_Area" localSheetId="0">'EJECUCION '!$A$1:$H$96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6" l="1"/>
  <c r="D28" i="6"/>
  <c r="D18" i="6"/>
  <c r="D12" i="6"/>
  <c r="D85" i="6" s="1"/>
  <c r="E13" i="6"/>
  <c r="E14" i="6"/>
  <c r="E15" i="6"/>
  <c r="E16" i="6"/>
  <c r="E17" i="6"/>
  <c r="E19" i="6"/>
  <c r="E20" i="6"/>
  <c r="E21" i="6"/>
  <c r="E22" i="6"/>
  <c r="E23" i="6"/>
  <c r="E24" i="6"/>
  <c r="E25" i="6"/>
  <c r="E26" i="6"/>
  <c r="E27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12" i="6"/>
  <c r="E54" i="6"/>
  <c r="D38" i="6"/>
  <c r="C64" i="6"/>
  <c r="B64" i="6"/>
  <c r="C54" i="6"/>
  <c r="B54" i="6"/>
  <c r="B47" i="6"/>
  <c r="C38" i="6"/>
  <c r="B38" i="6"/>
  <c r="C28" i="6"/>
  <c r="B28" i="6"/>
  <c r="C18" i="6"/>
  <c r="B18" i="6"/>
  <c r="B11" i="6" s="1"/>
  <c r="C12" i="6"/>
  <c r="C85" i="6" s="1"/>
  <c r="B12" i="6"/>
  <c r="D11" i="6" l="1"/>
  <c r="E28" i="6"/>
  <c r="E18" i="6"/>
  <c r="C11" i="6"/>
  <c r="B85" i="6"/>
  <c r="E11" i="6" l="1"/>
  <c r="E85" i="6"/>
</calcChain>
</file>

<file path=xl/sharedStrings.xml><?xml version="1.0" encoding="utf-8"?>
<sst xmlns="http://schemas.openxmlformats.org/spreadsheetml/2006/main" count="97" uniqueCount="96">
  <si>
    <t>Ministerio de Salud Publica</t>
  </si>
  <si>
    <t>Servicio Nacional de Salud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</si>
  <si>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</si>
  <si>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</si>
  <si>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</si>
  <si>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</si>
  <si>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</si>
  <si>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</si>
  <si>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</si>
  <si>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2.1.1REMUNERACIONES</t>
  </si>
  <si>
    <t>2.1.2SOBRESUELDOS</t>
  </si>
  <si>
    <t>2.1.3 - DIETAS Y GASTOS DE REPRESENTACIÓN</t>
  </si>
  <si>
    <t>2.1.4 - GRATIFICACIONES Y BONIFICACIONES</t>
  </si>
  <si>
    <t>2.1.5CONTRIBUCIONES A LA SEGURIDAD SOCIAL</t>
  </si>
  <si>
    <t>2.2 - CONTRATACIÓN DE SERVICIOS</t>
  </si>
  <si>
    <t>2.2.1SERVICIOS BÁSICOS</t>
  </si>
  <si>
    <t xml:space="preserve"> 2.2.2PUBLICIDAD, IMPRESIÓN Y ENCUADERNACIÓN</t>
  </si>
  <si>
    <t>2.2.3VIÁTICOS</t>
  </si>
  <si>
    <t>2.2.4TRANSPORTE Y ALMACENAJE</t>
  </si>
  <si>
    <t>2.2.5ALQUILERES Y RENTAS</t>
  </si>
  <si>
    <t>2.2.6SEGUROS</t>
  </si>
  <si>
    <t>2.2.7SERVICIOS DE CONSERVACIÓN, REPARACIONES MENORES E INSTALACIONES TEMPORALES</t>
  </si>
  <si>
    <t>2.2.8OTROS SERVICIOS NO INCLUIDOS EN CONCEPTOS ANTERIORES</t>
  </si>
  <si>
    <t>2.2.9OTRAS CONTRATACIONES DE SERVICIOS</t>
  </si>
  <si>
    <t>2.3 - MATERIALES Y SUMINISTROS</t>
  </si>
  <si>
    <t>2.3.1ALIMENTOS Y PRODUCTOS AGROFORESTALES</t>
  </si>
  <si>
    <t xml:space="preserve"> 2.3.2TEXTILES Y VESTUARIOS</t>
  </si>
  <si>
    <t>2.3.3PAPEL, CARTÓN E IMPRESOS</t>
  </si>
  <si>
    <t>2.3.4PRODUCTOS FARMACÉUTICOS</t>
  </si>
  <si>
    <t>2.3.5CUERO, CAUCHO Y PLÁSTICO</t>
  </si>
  <si>
    <t>2.3.6PRODUCTOS DE MINERALES, METÁLICOS Y NO METÁLICOS</t>
  </si>
  <si>
    <t>2.3.7COMBUSTIBLES, LUBRICANTES, PRODUCTOS QUÍMICOS Y CONEXOS</t>
  </si>
  <si>
    <t>2.3.8 - GASTOS QUE SE ASIGNARÁN DURANTE EL EJERCICIO (ART. 32 Y 33 LEY 423-06)</t>
  </si>
  <si>
    <t>2.3.9PRODUCTOS Y ÚTILES VARIOS</t>
  </si>
  <si>
    <t>2.4 - TRANSFERENCIAS CORRIENTES</t>
  </si>
  <si>
    <t>2.4.1TRANSFERENCIAS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</si>
  <si>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</si>
  <si>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</si>
  <si>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</si>
  <si>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</si>
  <si>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</si>
  <si>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</si>
  <si>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</si>
  <si>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</si>
  <si>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</si>
  <si>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</si>
  <si>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</si>
  <si>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</si>
  <si>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</si>
  <si>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</si>
  <si>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</si>
  <si>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2.6.1MOBILIARIO Y EQUIPO</t>
  </si>
  <si>
    <t>2.6.2MOBILIARIO Y EQUIPO DE AUDIO, AUDIOVISUAL, RECREATIVO Y EDUCACIONAL</t>
  </si>
  <si>
    <t>2.6.3EQUIPO E INSTRUMENTAL, CIENTÍFICO Y LABORATORIO</t>
  </si>
  <si>
    <t>2.6.4VEHÍCULOS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</si>
  <si>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</si>
  <si>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</si>
  <si>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</si>
  <si>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</si>
  <si>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</si>
  <si>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</si>
  <si>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2.7.1OBRAS EN EDIFICACIONES</t>
  </si>
  <si>
    <t>2.7.2 - INFRAESTRUCTURA</t>
  </si>
  <si>
    <t xml:space="preserve"> 2.7.3 - CONSTRUCCIONES EN BIENES CONCESIONADOS</t>
  </si>
  <si>
    <t xml:space="preserve"> 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</si>
  <si>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</si>
  <si>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</si>
  <si>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</si>
  <si>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</si>
  <si>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</si>
  <si>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</si>
  <si>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</si>
  <si>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</si>
  <si>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</si>
  <si>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</si>
  <si>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</si>
  <si>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</si>
  <si>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</si>
  <si>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</si>
  <si>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</si>
  <si>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</si>
  <si>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</si>
  <si>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t xml:space="preserve">Presupuesto modificado:  </t>
    </r>
    <r>
      <rPr>
        <sz val="9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</si>
  <si>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Aptos Narrow"/>
        <family val="2"/>
        <scheme val="minor"/>
      </rPr>
      <t>Total devengado:</t>
    </r>
    <r>
      <rPr>
        <sz val="9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</si>
  <si>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________________________________</t>
  </si>
  <si>
    <t xml:space="preserve">Servicio Nacional de Salud, SNS  </t>
  </si>
  <si>
    <t xml:space="preserve">Gasto devengado </t>
  </si>
  <si>
    <t xml:space="preserve">Enero </t>
  </si>
  <si>
    <t xml:space="preserve">Total </t>
  </si>
  <si>
    <t>Año 2026</t>
  </si>
  <si>
    <t xml:space="preserve">Licda. Elba Amador                         </t>
  </si>
  <si>
    <t>___________________________________________</t>
  </si>
  <si>
    <t>Licda. Virginia Sanchez Montas</t>
  </si>
  <si>
    <t xml:space="preserve">Directora Financiera </t>
  </si>
  <si>
    <t>Fondo 100</t>
  </si>
  <si>
    <t xml:space="preserve">Encargada de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</si>
</sst>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4" fontId="0" fillId="0" borderId="0" xfId="0" applyNumberFormat="1"/>
    <xf numFmtId="43" fontId="0" fillId="0" borderId="0" xfId="1" applyFont="1"/>
    <xf numFmtId="0" fontId="7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4" fontId="4" fillId="0" borderId="0" xfId="1" applyNumberFormat="1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10" fillId="0" borderId="0" xfId="0" applyNumberFormat="1" applyFont="1" applyAlignment="1">
      <alignment vertical="center" wrapText="1"/>
    </xf>
    <xf numFmtId="4" fontId="10" fillId="0" borderId="0" xfId="0" applyNumberFormat="1" applyFont="1"/>
    <xf numFmtId="43" fontId="10" fillId="0" borderId="0" xfId="1" applyFont="1" applyAlignment="1">
      <alignment vertical="center" wrapText="1"/>
    </xf>
    <xf numFmtId="0" fontId="4" fillId="0" borderId="0" xfId="0" applyFont="1" applyAlignment="1">
      <alignment vertical="center" wrapText="1"/>
    </xf>
    <xf numFmtId="43" fontId="10" fillId="0" borderId="0" xfId="1" applyFont="1"/>
    <xf numFmtId="0" fontId="9" fillId="0" borderId="0" xfId="0" applyFont="1" applyAlignment="1">
      <alignment vertical="center" wrapText="1"/>
    </xf>
    <xf numFmtId="4" fontId="3" fillId="2" borderId="6" xfId="0" applyNumberFormat="1" applyFont="1" applyFill="1" applyBorder="1"/>
    <xf numFmtId="0" fontId="12" fillId="0" borderId="7" xfId="0" applyFont="1" applyBorder="1" applyAlignment="1">
      <alignment wrapText="1"/>
    </xf>
    <xf numFmtId="0" fontId="13" fillId="0" borderId="7" xfId="0" applyFont="1" applyBorder="1" applyAlignment="1">
      <alignment wrapText="1"/>
    </xf>
    <xf numFmtId="4" fontId="0" fillId="0" borderId="0" xfId="0" applyNumberFormat="1" applyAlignment="1">
      <alignment horizontal="left"/>
    </xf>
    <xf numFmtId="4" fontId="14" fillId="0" borderId="0" xfId="0" applyNumberFormat="1" applyFont="1"/>
    <xf numFmtId="4" fontId="4" fillId="0" borderId="5" xfId="1" applyNumberFormat="1" applyFont="1" applyBorder="1" applyAlignment="1">
      <alignment horizontal="center" vertical="center" wrapText="1"/>
    </xf>
    <xf numFmtId="4" fontId="1" fillId="0" borderId="0" xfId="1" applyNumberFormat="1" applyFont="1" applyFill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7" fillId="0" borderId="0" xfId="0" applyFont="1"/>
    <xf numFmtId="43" fontId="4" fillId="0" borderId="0" xfId="1" applyFont="1" applyFill="1" applyAlignment="1">
      <alignment vertical="center" wrapText="1"/>
    </xf>
    <xf numFmtId="43" fontId="0" fillId="0" borderId="3" xfId="1" applyFont="1" applyBorder="1"/>
    <xf numFmtId="43" fontId="14" fillId="0" borderId="0" xfId="1" applyFont="1"/>
    <xf numFmtId="43" fontId="3" fillId="2" borderId="6" xfId="1" applyFont="1" applyFill="1" applyBorder="1"/>
    <xf numFmtId="43" fontId="15" fillId="2" borderId="4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43" fontId="15" fillId="2" borderId="4" xfId="1" applyFont="1" applyFill="1" applyBorder="1" applyAlignment="1">
      <alignment horizontal="center" vertical="center" wrapText="1"/>
    </xf>
    <xf numFmtId="43" fontId="15" fillId="2" borderId="8" xfId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4" fontId="15" fillId="2" borderId="2" xfId="1" applyNumberFormat="1" applyFont="1" applyFill="1" applyBorder="1" applyAlignment="1">
      <alignment horizontal="center" vertical="center" wrapText="1"/>
    </xf>
    <xf numFmtId="4" fontId="15" fillId="2" borderId="4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0</xdr:col>
      <xdr:colOff>2237800</xdr:colOff>
      <xdr:row>7</xdr:row>
      <xdr:rowOff>38100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F870CD7-22EA-4666-810F-C0FC9AB8E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57150"/>
          <a:ext cx="2218750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9ACD5-FE3D-46FA-92C2-1DACB1E57D41}">
  <sheetPr>
    <pageSetUpPr fitToPage="1"/>
  </sheetPr>
  <dimension ref="A1:E96"/>
  <sheetViews>
    <sheetView tabSelected="1" view="pageBreakPreview" zoomScaleNormal="100" zoomScaleSheetLayoutView="100" workbookViewId="0">
      <selection activeCell="A6" sqref="A6:E6"/>
    </sheetView>
  </sheetViews>
  <sheetFormatPr baseColWidth="10" defaultColWidth="11.42578125" defaultRowHeight="15" x14ac:dyDescent="0.25"/>
  <cols>
    <col min="1" max="1" width="78.7109375" customWidth="1"/>
    <col min="2" max="2" width="28" style="1" customWidth="1"/>
    <col min="3" max="3" width="31.28515625" style="1" customWidth="1"/>
    <col min="4" max="5" width="24.28515625" style="2" customWidth="1"/>
    <col min="6" max="8" width="0" hidden="1" customWidth="1"/>
  </cols>
  <sheetData>
    <row r="1" spans="1:5" ht="7.5" customHeight="1" x14ac:dyDescent="0.25"/>
    <row r="2" spans="1:5" hidden="1" x14ac:dyDescent="0.25"/>
    <row r="3" spans="1:5" ht="28.5" customHeight="1" x14ac:dyDescent="0.25">
      <c r="A3" s="30" t="s">
        <v>0</v>
      </c>
      <c r="B3" s="31"/>
      <c r="C3" s="31"/>
      <c r="D3" s="31"/>
      <c r="E3" s="31"/>
    </row>
    <row r="4" spans="1:5" ht="21" customHeight="1" x14ac:dyDescent="0.25">
      <c r="A4" s="32" t="s">
        <v>1</v>
      </c>
      <c r="B4" s="33"/>
      <c r="C4" s="33"/>
      <c r="D4" s="33"/>
      <c r="E4" s="33"/>
    </row>
    <row r="5" spans="1:5" s="3" customFormat="1" ht="15.75" x14ac:dyDescent="0.25">
      <c r="A5" s="34" t="s">
        <v>89</v>
      </c>
      <c r="B5" s="35"/>
      <c r="C5" s="35"/>
      <c r="D5" s="35"/>
      <c r="E5" s="40"/>
    </row>
    <row r="6" spans="1:5" ht="15.75" customHeight="1" x14ac:dyDescent="0.25">
      <c r="A6" s="36" t="s">
        <v>2</v>
      </c>
      <c r="B6" s="37"/>
      <c r="C6" s="37"/>
      <c r="D6" s="37"/>
      <c r="E6" s="37"/>
    </row>
    <row r="7" spans="1:5" ht="15.75" customHeight="1" x14ac:dyDescent="0.25">
      <c r="A7" s="37" t="s">
        <v>3</v>
      </c>
      <c r="B7" s="37"/>
      <c r="C7" s="37"/>
      <c r="D7" s="37"/>
      <c r="E7" s="37"/>
    </row>
    <row r="9" spans="1:5" ht="25.5" customHeight="1" x14ac:dyDescent="0.25">
      <c r="A9" s="41" t="s">
        <v>4</v>
      </c>
      <c r="B9" s="42" t="s">
        <v>5</v>
      </c>
      <c r="C9" s="42" t="s">
        <v>6</v>
      </c>
      <c r="D9" s="38" t="s">
        <v>86</v>
      </c>
      <c r="E9" s="39"/>
    </row>
    <row r="10" spans="1:5" ht="15.75" x14ac:dyDescent="0.25">
      <c r="A10" s="41"/>
      <c r="B10" s="43"/>
      <c r="C10" s="43"/>
      <c r="D10" s="28" t="s">
        <v>87</v>
      </c>
      <c r="E10" s="28" t="s">
        <v>88</v>
      </c>
    </row>
    <row r="11" spans="1:5" x14ac:dyDescent="0.25">
      <c r="A11" s="4" t="s">
        <v>7</v>
      </c>
      <c r="B11" s="20">
        <f>+B12+B18+B28+B38+B54+B64</f>
        <v>76443013385</v>
      </c>
      <c r="C11" s="20">
        <f>+C12+C18+C28+C38+C54+C64</f>
        <v>76443013385</v>
      </c>
      <c r="D11" s="20">
        <f t="shared" ref="D11:E11" si="0">+D12+D18+D28+D38+D54+D64</f>
        <v>5617194892.0899982</v>
      </c>
      <c r="E11" s="20">
        <f t="shared" si="0"/>
        <v>5617194892.0899982</v>
      </c>
    </row>
    <row r="12" spans="1:5" ht="15.75" x14ac:dyDescent="0.25">
      <c r="A12" s="5" t="s">
        <v>8</v>
      </c>
      <c r="B12" s="6">
        <f>+B13+B14+B16+B17</f>
        <v>65758464677</v>
      </c>
      <c r="C12" s="6">
        <f>+C13+C14+C17+C16</f>
        <v>65758464677</v>
      </c>
      <c r="D12" s="24">
        <f>SUM(D13:D17)</f>
        <v>5071086538.1199989</v>
      </c>
      <c r="E12" s="26">
        <f>+D12</f>
        <v>5071086538.1199989</v>
      </c>
    </row>
    <row r="13" spans="1:5" x14ac:dyDescent="0.25">
      <c r="A13" s="7" t="s">
        <v>9</v>
      </c>
      <c r="B13" s="1">
        <v>53801466382</v>
      </c>
      <c r="C13" s="1">
        <v>53879966382</v>
      </c>
      <c r="D13" s="2">
        <v>4101000801.6099987</v>
      </c>
      <c r="E13" s="2">
        <f t="shared" ref="E13:E76" si="1">+D13</f>
        <v>4101000801.6099987</v>
      </c>
    </row>
    <row r="14" spans="1:5" x14ac:dyDescent="0.25">
      <c r="A14" s="7" t="s">
        <v>10</v>
      </c>
      <c r="B14" s="1">
        <v>4443786906</v>
      </c>
      <c r="C14" s="1">
        <v>4445286906</v>
      </c>
      <c r="D14" s="2">
        <v>339796724.92000002</v>
      </c>
      <c r="E14" s="2">
        <f t="shared" si="1"/>
        <v>339796724.92000002</v>
      </c>
    </row>
    <row r="15" spans="1:5" x14ac:dyDescent="0.25">
      <c r="A15" s="7" t="s">
        <v>11</v>
      </c>
      <c r="D15" s="2">
        <v>0</v>
      </c>
      <c r="E15" s="2">
        <f t="shared" si="1"/>
        <v>0</v>
      </c>
    </row>
    <row r="16" spans="1:5" x14ac:dyDescent="0.25">
      <c r="A16" s="7" t="s">
        <v>12</v>
      </c>
      <c r="B16" s="1">
        <v>160000000</v>
      </c>
      <c r="C16" s="1">
        <v>80000000</v>
      </c>
      <c r="E16" s="2">
        <f t="shared" si="1"/>
        <v>0</v>
      </c>
    </row>
    <row r="17" spans="1:5" x14ac:dyDescent="0.25">
      <c r="A17" s="7" t="s">
        <v>13</v>
      </c>
      <c r="B17" s="1">
        <v>7353211389</v>
      </c>
      <c r="C17" s="1">
        <v>7353211389</v>
      </c>
      <c r="D17" s="25">
        <v>630289011.58999991</v>
      </c>
      <c r="E17" s="2">
        <f t="shared" si="1"/>
        <v>630289011.58999991</v>
      </c>
    </row>
    <row r="18" spans="1:5" ht="15.75" x14ac:dyDescent="0.25">
      <c r="A18" s="5" t="s">
        <v>14</v>
      </c>
      <c r="B18" s="9">
        <f>+B19+B20+B21+B22+B23+B24+B25+B26+B27</f>
        <v>5096470886</v>
      </c>
      <c r="C18" s="9">
        <f>+C19+C20+C21+C22+C23+C24+C25+C26+C27</f>
        <v>5121143215.3600006</v>
      </c>
      <c r="D18" s="11">
        <f>SUM(D19:D27)</f>
        <v>493032014.08000004</v>
      </c>
      <c r="E18" s="26">
        <f t="shared" si="1"/>
        <v>493032014.08000004</v>
      </c>
    </row>
    <row r="19" spans="1:5" x14ac:dyDescent="0.25">
      <c r="A19" s="7" t="s">
        <v>15</v>
      </c>
      <c r="B19" s="1">
        <v>2400859437</v>
      </c>
      <c r="C19" s="1">
        <v>2388972581.46</v>
      </c>
      <c r="D19" s="2">
        <v>126130825.05</v>
      </c>
      <c r="E19" s="2">
        <f t="shared" si="1"/>
        <v>126130825.05</v>
      </c>
    </row>
    <row r="20" spans="1:5" x14ac:dyDescent="0.25">
      <c r="A20" s="7" t="s">
        <v>16</v>
      </c>
      <c r="B20" s="21">
        <v>76530481</v>
      </c>
      <c r="C20" s="1">
        <v>77518655</v>
      </c>
      <c r="D20" s="2">
        <v>0</v>
      </c>
      <c r="E20" s="2">
        <f t="shared" si="1"/>
        <v>0</v>
      </c>
    </row>
    <row r="21" spans="1:5" x14ac:dyDescent="0.25">
      <c r="A21" s="7" t="s">
        <v>17</v>
      </c>
      <c r="B21" s="1">
        <v>110979317</v>
      </c>
      <c r="C21" s="1">
        <v>125369515</v>
      </c>
      <c r="D21" s="2">
        <v>2640697</v>
      </c>
      <c r="E21" s="2">
        <f t="shared" si="1"/>
        <v>2640697</v>
      </c>
    </row>
    <row r="22" spans="1:5" x14ac:dyDescent="0.25">
      <c r="A22" s="7" t="s">
        <v>18</v>
      </c>
      <c r="B22" s="1">
        <v>85841978</v>
      </c>
      <c r="C22" s="1">
        <v>85049978</v>
      </c>
      <c r="D22" s="2">
        <v>1947200</v>
      </c>
      <c r="E22" s="2">
        <f t="shared" si="1"/>
        <v>1947200</v>
      </c>
    </row>
    <row r="23" spans="1:5" x14ac:dyDescent="0.25">
      <c r="A23" s="7" t="s">
        <v>19</v>
      </c>
      <c r="B23" s="1">
        <v>113022308</v>
      </c>
      <c r="C23" s="1">
        <v>113322308</v>
      </c>
      <c r="D23" s="2">
        <v>2605226.2999999998</v>
      </c>
      <c r="E23" s="2">
        <f t="shared" si="1"/>
        <v>2605226.2999999998</v>
      </c>
    </row>
    <row r="24" spans="1:5" x14ac:dyDescent="0.25">
      <c r="A24" s="7" t="s">
        <v>20</v>
      </c>
      <c r="B24" s="1">
        <v>4570000</v>
      </c>
      <c r="C24" s="1">
        <v>4570000</v>
      </c>
      <c r="E24" s="2">
        <f t="shared" si="1"/>
        <v>0</v>
      </c>
    </row>
    <row r="25" spans="1:5" x14ac:dyDescent="0.25">
      <c r="A25" s="7" t="s">
        <v>21</v>
      </c>
      <c r="B25" s="1">
        <v>268071778</v>
      </c>
      <c r="C25" s="1">
        <v>283320281</v>
      </c>
      <c r="D25" s="2">
        <v>0</v>
      </c>
      <c r="E25" s="2">
        <f t="shared" si="1"/>
        <v>0</v>
      </c>
    </row>
    <row r="26" spans="1:5" x14ac:dyDescent="0.25">
      <c r="A26" s="7" t="s">
        <v>22</v>
      </c>
      <c r="B26" s="1">
        <v>2016378095</v>
      </c>
      <c r="C26" s="1">
        <v>2022802404.9000001</v>
      </c>
      <c r="D26" s="2">
        <v>359708065.73000002</v>
      </c>
      <c r="E26" s="2">
        <f t="shared" si="1"/>
        <v>359708065.73000002</v>
      </c>
    </row>
    <row r="27" spans="1:5" x14ac:dyDescent="0.25">
      <c r="A27" s="7" t="s">
        <v>23</v>
      </c>
      <c r="B27" s="1">
        <v>20217492</v>
      </c>
      <c r="C27" s="1">
        <v>20217492</v>
      </c>
      <c r="E27" s="2">
        <f t="shared" si="1"/>
        <v>0</v>
      </c>
    </row>
    <row r="28" spans="1:5" ht="15.75" x14ac:dyDescent="0.25">
      <c r="A28" s="5" t="s">
        <v>24</v>
      </c>
      <c r="B28" s="10">
        <f>+B29+B30+B31+B32+B33+B34+B35+B37</f>
        <v>3334918601</v>
      </c>
      <c r="C28" s="10">
        <f>+C29+C30+C31+C32+C33+C34+C35+C37+C36</f>
        <v>3310246271.6399999</v>
      </c>
      <c r="D28" s="13">
        <f>SUM(D29:D37)</f>
        <v>8019433.0299999993</v>
      </c>
      <c r="E28" s="26">
        <f t="shared" si="1"/>
        <v>8019433.0299999993</v>
      </c>
    </row>
    <row r="29" spans="1:5" x14ac:dyDescent="0.25">
      <c r="A29" s="7" t="s">
        <v>25</v>
      </c>
      <c r="B29" s="1">
        <v>528456601</v>
      </c>
      <c r="C29" s="1">
        <v>500838612.1099999</v>
      </c>
      <c r="D29" s="2">
        <v>0</v>
      </c>
      <c r="E29" s="2">
        <f t="shared" si="1"/>
        <v>0</v>
      </c>
    </row>
    <row r="30" spans="1:5" x14ac:dyDescent="0.25">
      <c r="A30" s="7" t="s">
        <v>26</v>
      </c>
      <c r="B30" s="21">
        <v>10960506</v>
      </c>
      <c r="C30" s="1">
        <v>10963506</v>
      </c>
      <c r="D30" s="2">
        <v>422481.3</v>
      </c>
      <c r="E30" s="2">
        <f t="shared" si="1"/>
        <v>422481.3</v>
      </c>
    </row>
    <row r="31" spans="1:5" x14ac:dyDescent="0.25">
      <c r="A31" s="7" t="s">
        <v>27</v>
      </c>
      <c r="B31" s="1">
        <v>15173732</v>
      </c>
      <c r="C31" s="1">
        <v>15177670.33</v>
      </c>
      <c r="D31" s="2">
        <v>0</v>
      </c>
      <c r="E31" s="2">
        <f t="shared" si="1"/>
        <v>0</v>
      </c>
    </row>
    <row r="32" spans="1:5" x14ac:dyDescent="0.25">
      <c r="A32" s="7" t="s">
        <v>28</v>
      </c>
      <c r="B32" s="1">
        <v>1393843598</v>
      </c>
      <c r="C32" s="1">
        <v>1415815299.3899999</v>
      </c>
      <c r="D32" s="2">
        <v>0</v>
      </c>
      <c r="E32" s="2">
        <f t="shared" si="1"/>
        <v>0</v>
      </c>
    </row>
    <row r="33" spans="1:5" x14ac:dyDescent="0.25">
      <c r="A33" s="7" t="s">
        <v>29</v>
      </c>
      <c r="B33" s="1">
        <v>74329081</v>
      </c>
      <c r="C33" s="1">
        <v>79406719.799999997</v>
      </c>
      <c r="D33" s="2">
        <v>0</v>
      </c>
      <c r="E33" s="2">
        <f t="shared" si="1"/>
        <v>0</v>
      </c>
    </row>
    <row r="34" spans="1:5" x14ac:dyDescent="0.25">
      <c r="A34" s="7" t="s">
        <v>30</v>
      </c>
      <c r="B34" s="1">
        <v>9016587</v>
      </c>
      <c r="C34" s="1">
        <v>9016587</v>
      </c>
      <c r="D34" s="2">
        <v>10893.83</v>
      </c>
      <c r="E34" s="2">
        <f t="shared" si="1"/>
        <v>10893.83</v>
      </c>
    </row>
    <row r="35" spans="1:5" x14ac:dyDescent="0.25">
      <c r="A35" s="7" t="s">
        <v>31</v>
      </c>
      <c r="B35" s="1">
        <v>578257885</v>
      </c>
      <c r="C35" s="1">
        <v>567800472.20000005</v>
      </c>
      <c r="D35" s="2">
        <v>2912</v>
      </c>
      <c r="E35" s="2">
        <f t="shared" si="1"/>
        <v>2912</v>
      </c>
    </row>
    <row r="36" spans="1:5" x14ac:dyDescent="0.25">
      <c r="A36" s="7" t="s">
        <v>32</v>
      </c>
      <c r="C36" s="1">
        <v>711227404.81000006</v>
      </c>
      <c r="D36" s="2">
        <v>7583145.8999999994</v>
      </c>
      <c r="E36" s="2">
        <f t="shared" si="1"/>
        <v>7583145.8999999994</v>
      </c>
    </row>
    <row r="37" spans="1:5" x14ac:dyDescent="0.25">
      <c r="A37" s="7" t="s">
        <v>33</v>
      </c>
      <c r="B37" s="1">
        <v>724880611</v>
      </c>
      <c r="E37" s="2">
        <f t="shared" si="1"/>
        <v>0</v>
      </c>
    </row>
    <row r="38" spans="1:5" x14ac:dyDescent="0.25">
      <c r="A38" s="12" t="s">
        <v>34</v>
      </c>
      <c r="B38" s="19">
        <f>+B39+B40+B41+B42+B43+B44+B45+B46</f>
        <v>10000000</v>
      </c>
      <c r="C38" s="19">
        <f>+C39+C40+C41+C42+C43+C44+C45+C46</f>
        <v>10000000</v>
      </c>
      <c r="D38" s="26">
        <f>+D39+D40+D41+D42+D43+D44+D45+D46</f>
        <v>0</v>
      </c>
      <c r="E38" s="2">
        <f t="shared" si="1"/>
        <v>0</v>
      </c>
    </row>
    <row r="39" spans="1:5" x14ac:dyDescent="0.25">
      <c r="A39" s="7" t="s">
        <v>35</v>
      </c>
      <c r="B39" s="8">
        <v>10000000</v>
      </c>
      <c r="C39" s="1">
        <v>10000000</v>
      </c>
      <c r="E39" s="2">
        <f t="shared" si="1"/>
        <v>0</v>
      </c>
    </row>
    <row r="40" spans="1:5" x14ac:dyDescent="0.25">
      <c r="A40" s="7" t="s">
        <v>36</v>
      </c>
      <c r="B40" s="8">
        <v>0</v>
      </c>
      <c r="C40" s="8"/>
      <c r="E40" s="2">
        <f t="shared" si="1"/>
        <v>0</v>
      </c>
    </row>
    <row r="41" spans="1:5" x14ac:dyDescent="0.25">
      <c r="A41" s="7" t="s">
        <v>37</v>
      </c>
      <c r="B41" s="8">
        <v>0</v>
      </c>
      <c r="C41" s="8">
        <v>0</v>
      </c>
      <c r="E41" s="2">
        <f t="shared" si="1"/>
        <v>0</v>
      </c>
    </row>
    <row r="42" spans="1:5" x14ac:dyDescent="0.25">
      <c r="A42" s="7" t="s">
        <v>38</v>
      </c>
      <c r="B42" s="8">
        <v>0</v>
      </c>
      <c r="C42" s="8">
        <v>0</v>
      </c>
      <c r="E42" s="2">
        <f t="shared" si="1"/>
        <v>0</v>
      </c>
    </row>
    <row r="43" spans="1:5" x14ac:dyDescent="0.25">
      <c r="A43" s="7" t="s">
        <v>39</v>
      </c>
      <c r="B43" s="8">
        <v>0</v>
      </c>
      <c r="C43" s="8">
        <v>0</v>
      </c>
      <c r="E43" s="2">
        <f t="shared" si="1"/>
        <v>0</v>
      </c>
    </row>
    <row r="44" spans="1:5" x14ac:dyDescent="0.25">
      <c r="A44" s="7" t="s">
        <v>40</v>
      </c>
      <c r="B44" s="8">
        <v>0</v>
      </c>
      <c r="C44" s="8">
        <v>0</v>
      </c>
      <c r="E44" s="2">
        <f t="shared" si="1"/>
        <v>0</v>
      </c>
    </row>
    <row r="45" spans="1:5" x14ac:dyDescent="0.25">
      <c r="A45" s="7" t="s">
        <v>41</v>
      </c>
      <c r="B45" s="8">
        <v>0</v>
      </c>
      <c r="C45" s="8">
        <v>0</v>
      </c>
      <c r="E45" s="2">
        <f t="shared" si="1"/>
        <v>0</v>
      </c>
    </row>
    <row r="46" spans="1:5" ht="37.15" customHeight="1" x14ac:dyDescent="0.25">
      <c r="A46" s="7" t="s">
        <v>42</v>
      </c>
      <c r="B46" s="8">
        <v>0</v>
      </c>
      <c r="C46" s="8">
        <v>0</v>
      </c>
      <c r="E46" s="2">
        <f t="shared" si="1"/>
        <v>0</v>
      </c>
    </row>
    <row r="47" spans="1:5" ht="15" customHeight="1" x14ac:dyDescent="0.25">
      <c r="A47" s="5" t="s">
        <v>43</v>
      </c>
      <c r="B47" s="8">
        <f>+B48+B49+B50+B51+B52+B53</f>
        <v>0</v>
      </c>
      <c r="C47" s="8">
        <v>0</v>
      </c>
      <c r="E47" s="2">
        <f t="shared" si="1"/>
        <v>0</v>
      </c>
    </row>
    <row r="48" spans="1:5" ht="15" customHeight="1" x14ac:dyDescent="0.25">
      <c r="A48" s="7" t="s">
        <v>44</v>
      </c>
      <c r="B48" s="8">
        <v>0</v>
      </c>
      <c r="C48" s="8">
        <v>0</v>
      </c>
      <c r="E48" s="2">
        <f t="shared" si="1"/>
        <v>0</v>
      </c>
    </row>
    <row r="49" spans="1:5" ht="15" customHeight="1" x14ac:dyDescent="0.25">
      <c r="A49" s="7" t="s">
        <v>45</v>
      </c>
      <c r="B49" s="8">
        <v>0</v>
      </c>
      <c r="C49" s="8">
        <v>0</v>
      </c>
      <c r="E49" s="2">
        <f t="shared" si="1"/>
        <v>0</v>
      </c>
    </row>
    <row r="50" spans="1:5" ht="15" customHeight="1" x14ac:dyDescent="0.25">
      <c r="A50" s="7" t="s">
        <v>46</v>
      </c>
      <c r="B50" s="8">
        <v>0</v>
      </c>
      <c r="C50" s="8">
        <v>0</v>
      </c>
      <c r="E50" s="2">
        <f t="shared" si="1"/>
        <v>0</v>
      </c>
    </row>
    <row r="51" spans="1:5" ht="15" customHeight="1" x14ac:dyDescent="0.25">
      <c r="A51" s="7" t="s">
        <v>47</v>
      </c>
      <c r="B51" s="8">
        <v>0</v>
      </c>
      <c r="C51" s="8">
        <v>0</v>
      </c>
      <c r="E51" s="2">
        <f t="shared" si="1"/>
        <v>0</v>
      </c>
    </row>
    <row r="52" spans="1:5" ht="15" customHeight="1" x14ac:dyDescent="0.25">
      <c r="A52" s="7" t="s">
        <v>48</v>
      </c>
      <c r="B52" s="8">
        <v>0</v>
      </c>
      <c r="C52" s="8">
        <v>0</v>
      </c>
      <c r="E52" s="2">
        <f t="shared" si="1"/>
        <v>0</v>
      </c>
    </row>
    <row r="53" spans="1:5" ht="15" customHeight="1" x14ac:dyDescent="0.25">
      <c r="A53" s="7" t="s">
        <v>49</v>
      </c>
      <c r="B53" s="8">
        <v>0</v>
      </c>
      <c r="C53" s="8">
        <v>0</v>
      </c>
      <c r="E53" s="2">
        <f t="shared" si="1"/>
        <v>0</v>
      </c>
    </row>
    <row r="54" spans="1:5" ht="15" customHeight="1" x14ac:dyDescent="0.25">
      <c r="A54" s="5" t="s">
        <v>50</v>
      </c>
      <c r="B54" s="10">
        <f>+B55+B56+B57+B58+B59+B60+B61+B62+B63</f>
        <v>725214715</v>
      </c>
      <c r="C54" s="10">
        <f>+C55+C56+C57+C58+C59+C60+C62+C63</f>
        <v>725214715</v>
      </c>
      <c r="D54" s="13">
        <f>SUM(D55:D63)</f>
        <v>45056906.859999999</v>
      </c>
      <c r="E54" s="26">
        <f t="shared" si="1"/>
        <v>45056906.859999999</v>
      </c>
    </row>
    <row r="55" spans="1:5" x14ac:dyDescent="0.25">
      <c r="A55" s="7" t="s">
        <v>51</v>
      </c>
      <c r="B55" s="22">
        <v>237825731</v>
      </c>
      <c r="C55" s="1">
        <v>236325731</v>
      </c>
      <c r="D55" s="2">
        <v>28754368.620000001</v>
      </c>
      <c r="E55" s="2">
        <f t="shared" si="1"/>
        <v>28754368.620000001</v>
      </c>
    </row>
    <row r="56" spans="1:5" x14ac:dyDescent="0.25">
      <c r="A56" s="7" t="s">
        <v>52</v>
      </c>
      <c r="B56" s="1">
        <v>4641000</v>
      </c>
      <c r="C56" s="1">
        <v>5141000</v>
      </c>
      <c r="D56" s="2">
        <v>76228</v>
      </c>
      <c r="E56" s="2">
        <f t="shared" si="1"/>
        <v>76228</v>
      </c>
    </row>
    <row r="57" spans="1:5" x14ac:dyDescent="0.25">
      <c r="A57" s="7" t="s">
        <v>53</v>
      </c>
      <c r="B57" s="1">
        <v>318026753</v>
      </c>
      <c r="C57" s="1">
        <v>318026753</v>
      </c>
      <c r="D57" s="2">
        <v>8345342.9500000002</v>
      </c>
      <c r="E57" s="2">
        <f t="shared" si="1"/>
        <v>8345342.9500000002</v>
      </c>
    </row>
    <row r="58" spans="1:5" x14ac:dyDescent="0.25">
      <c r="A58" s="7" t="s">
        <v>54</v>
      </c>
      <c r="B58" s="8">
        <v>21100000</v>
      </c>
      <c r="C58" s="1">
        <v>21100000</v>
      </c>
      <c r="D58" s="2">
        <v>0</v>
      </c>
      <c r="E58" s="2">
        <f t="shared" si="1"/>
        <v>0</v>
      </c>
    </row>
    <row r="59" spans="1:5" x14ac:dyDescent="0.25">
      <c r="A59" s="7" t="s">
        <v>55</v>
      </c>
      <c r="B59" s="8">
        <v>76125473</v>
      </c>
      <c r="C59" s="1">
        <v>77125473</v>
      </c>
      <c r="D59" s="2">
        <v>5171023.49</v>
      </c>
      <c r="E59" s="2">
        <f t="shared" si="1"/>
        <v>5171023.49</v>
      </c>
    </row>
    <row r="60" spans="1:5" x14ac:dyDescent="0.25">
      <c r="A60" s="7" t="s">
        <v>56</v>
      </c>
      <c r="B60" s="8">
        <v>7000000</v>
      </c>
      <c r="C60" s="1">
        <v>7000000</v>
      </c>
      <c r="E60" s="2">
        <f t="shared" si="1"/>
        <v>0</v>
      </c>
    </row>
    <row r="61" spans="1:5" x14ac:dyDescent="0.25">
      <c r="A61" s="7" t="s">
        <v>57</v>
      </c>
      <c r="B61" s="8"/>
      <c r="D61" s="2">
        <v>1247145</v>
      </c>
      <c r="E61" s="2">
        <f t="shared" si="1"/>
        <v>1247145</v>
      </c>
    </row>
    <row r="62" spans="1:5" x14ac:dyDescent="0.25">
      <c r="A62" s="7" t="s">
        <v>58</v>
      </c>
      <c r="B62" s="8">
        <v>54795758</v>
      </c>
      <c r="C62" s="1">
        <v>54795758</v>
      </c>
      <c r="D62" s="2">
        <v>1462798.8</v>
      </c>
      <c r="E62" s="2">
        <f t="shared" si="1"/>
        <v>1462798.8</v>
      </c>
    </row>
    <row r="63" spans="1:5" x14ac:dyDescent="0.25">
      <c r="A63" s="7" t="s">
        <v>59</v>
      </c>
      <c r="B63" s="8">
        <v>5700000</v>
      </c>
      <c r="C63" s="1">
        <v>5700000</v>
      </c>
      <c r="E63" s="2">
        <f t="shared" si="1"/>
        <v>0</v>
      </c>
    </row>
    <row r="64" spans="1:5" ht="15.75" x14ac:dyDescent="0.25">
      <c r="A64" s="5" t="s">
        <v>60</v>
      </c>
      <c r="B64" s="9">
        <f>+B65+B66+B67</f>
        <v>1517944506</v>
      </c>
      <c r="C64" s="9">
        <f>+C65+C66+C67</f>
        <v>1517944506</v>
      </c>
      <c r="E64" s="2">
        <f t="shared" si="1"/>
        <v>0</v>
      </c>
    </row>
    <row r="65" spans="1:5" x14ac:dyDescent="0.25">
      <c r="A65" s="7" t="s">
        <v>61</v>
      </c>
      <c r="B65" s="8">
        <v>1517944506</v>
      </c>
      <c r="C65" s="1">
        <v>1517944506</v>
      </c>
      <c r="E65" s="2">
        <f t="shared" si="1"/>
        <v>0</v>
      </c>
    </row>
    <row r="66" spans="1:5" x14ac:dyDescent="0.25">
      <c r="A66" s="7" t="s">
        <v>62</v>
      </c>
      <c r="B66" s="8"/>
      <c r="E66" s="2">
        <f t="shared" si="1"/>
        <v>0</v>
      </c>
    </row>
    <row r="67" spans="1:5" x14ac:dyDescent="0.25">
      <c r="A67" s="7" t="s">
        <v>63</v>
      </c>
      <c r="B67" s="8">
        <v>0</v>
      </c>
      <c r="C67" s="8">
        <v>0</v>
      </c>
      <c r="E67" s="2">
        <f t="shared" si="1"/>
        <v>0</v>
      </c>
    </row>
    <row r="68" spans="1:5" ht="27" x14ac:dyDescent="0.25">
      <c r="A68" s="7" t="s">
        <v>64</v>
      </c>
      <c r="B68" s="8"/>
      <c r="C68" s="8"/>
      <c r="E68" s="2">
        <f t="shared" si="1"/>
        <v>0</v>
      </c>
    </row>
    <row r="69" spans="1:5" ht="15.75" x14ac:dyDescent="0.25">
      <c r="A69" s="5" t="s">
        <v>65</v>
      </c>
      <c r="B69" s="8"/>
      <c r="C69" s="8"/>
      <c r="E69" s="2">
        <f t="shared" si="1"/>
        <v>0</v>
      </c>
    </row>
    <row r="70" spans="1:5" x14ac:dyDescent="0.25">
      <c r="A70" s="7" t="s">
        <v>66</v>
      </c>
      <c r="B70" s="8"/>
      <c r="C70" s="8"/>
      <c r="E70" s="2">
        <f t="shared" si="1"/>
        <v>0</v>
      </c>
    </row>
    <row r="71" spans="1:5" x14ac:dyDescent="0.25">
      <c r="A71" s="7" t="s">
        <v>67</v>
      </c>
      <c r="B71" s="8"/>
      <c r="C71" s="8"/>
      <c r="E71" s="2">
        <f t="shared" si="1"/>
        <v>0</v>
      </c>
    </row>
    <row r="72" spans="1:5" ht="15.75" x14ac:dyDescent="0.25">
      <c r="A72" s="5" t="s">
        <v>68</v>
      </c>
      <c r="B72" s="8"/>
      <c r="C72" s="8"/>
      <c r="E72" s="2">
        <f t="shared" si="1"/>
        <v>0</v>
      </c>
    </row>
    <row r="73" spans="1:5" x14ac:dyDescent="0.25">
      <c r="A73" s="7" t="s">
        <v>69</v>
      </c>
      <c r="B73" s="8"/>
      <c r="C73" s="8"/>
      <c r="E73" s="2">
        <f t="shared" si="1"/>
        <v>0</v>
      </c>
    </row>
    <row r="74" spans="1:5" x14ac:dyDescent="0.25">
      <c r="A74" s="7" t="s">
        <v>70</v>
      </c>
      <c r="B74" s="8"/>
      <c r="C74" s="8"/>
      <c r="E74" s="2">
        <f t="shared" si="1"/>
        <v>0</v>
      </c>
    </row>
    <row r="75" spans="1:5" x14ac:dyDescent="0.25">
      <c r="A75" s="7" t="s">
        <v>71</v>
      </c>
      <c r="B75" s="8"/>
      <c r="C75" s="8"/>
      <c r="E75" s="2">
        <f t="shared" si="1"/>
        <v>0</v>
      </c>
    </row>
    <row r="76" spans="1:5" ht="15.75" x14ac:dyDescent="0.25">
      <c r="A76" s="5" t="s">
        <v>72</v>
      </c>
      <c r="B76" s="8"/>
      <c r="C76" s="8"/>
      <c r="E76" s="2">
        <f t="shared" si="1"/>
        <v>0</v>
      </c>
    </row>
    <row r="77" spans="1:5" x14ac:dyDescent="0.25">
      <c r="A77" s="7" t="s">
        <v>73</v>
      </c>
      <c r="B77" s="8"/>
      <c r="C77" s="8"/>
      <c r="E77" s="2">
        <f t="shared" ref="E77:E84" si="2">+D77</f>
        <v>0</v>
      </c>
    </row>
    <row r="78" spans="1:5" x14ac:dyDescent="0.25">
      <c r="A78" s="7" t="s">
        <v>74</v>
      </c>
      <c r="B78" s="8"/>
      <c r="C78" s="8"/>
      <c r="E78" s="2">
        <f t="shared" si="2"/>
        <v>0</v>
      </c>
    </row>
    <row r="79" spans="1:5" x14ac:dyDescent="0.25">
      <c r="A79" s="7" t="s">
        <v>75</v>
      </c>
      <c r="B79" s="8"/>
      <c r="C79" s="8"/>
      <c r="E79" s="2">
        <f t="shared" si="2"/>
        <v>0</v>
      </c>
    </row>
    <row r="80" spans="1:5" x14ac:dyDescent="0.25">
      <c r="A80" s="7" t="s">
        <v>76</v>
      </c>
      <c r="B80" s="8"/>
      <c r="C80" s="8"/>
      <c r="E80" s="2">
        <f t="shared" si="2"/>
        <v>0</v>
      </c>
    </row>
    <row r="81" spans="1:5" x14ac:dyDescent="0.25">
      <c r="A81" s="7" t="s">
        <v>77</v>
      </c>
      <c r="B81" s="8"/>
      <c r="C81" s="8"/>
      <c r="E81" s="2">
        <f t="shared" si="2"/>
        <v>0</v>
      </c>
    </row>
    <row r="82" spans="1:5" x14ac:dyDescent="0.25">
      <c r="A82" s="7" t="s">
        <v>78</v>
      </c>
      <c r="B82" s="8"/>
      <c r="C82" s="8"/>
      <c r="E82" s="2">
        <f t="shared" si="2"/>
        <v>0</v>
      </c>
    </row>
    <row r="83" spans="1:5" x14ac:dyDescent="0.25">
      <c r="A83" s="7" t="s">
        <v>79</v>
      </c>
      <c r="B83" s="8"/>
      <c r="C83" s="8"/>
      <c r="E83" s="2">
        <f t="shared" si="2"/>
        <v>0</v>
      </c>
    </row>
    <row r="84" spans="1:5" x14ac:dyDescent="0.25">
      <c r="A84" s="14" t="s">
        <v>80</v>
      </c>
      <c r="B84" s="8"/>
      <c r="C84" s="8"/>
      <c r="E84" s="2">
        <f t="shared" si="2"/>
        <v>0</v>
      </c>
    </row>
    <row r="85" spans="1:5" x14ac:dyDescent="0.25">
      <c r="A85" s="29" t="s">
        <v>81</v>
      </c>
      <c r="B85" s="15">
        <f>+B12+B18+B28+B38+B54+B64</f>
        <v>76443013385</v>
      </c>
      <c r="C85" s="15">
        <f>+C12+C18+C28+C38+C54+C64</f>
        <v>76443013385</v>
      </c>
      <c r="D85" s="27">
        <f>+D12+D18+D28+D38+D54+D64</f>
        <v>5617194892.0899982</v>
      </c>
      <c r="E85" s="27">
        <f>+E12+E18+E28+E38+E54+E64</f>
        <v>5617194892.0899982</v>
      </c>
    </row>
    <row r="86" spans="1:5" ht="15.75" thickBot="1" x14ac:dyDescent="0.3">
      <c r="A86" s="7" t="s">
        <v>94</v>
      </c>
    </row>
    <row r="87" spans="1:5" ht="34.5" customHeight="1" thickBot="1" x14ac:dyDescent="0.3">
      <c r="A87" s="16" t="s">
        <v>82</v>
      </c>
    </row>
    <row r="88" spans="1:5" ht="49.5" thickBot="1" x14ac:dyDescent="0.3">
      <c r="A88" s="17" t="s">
        <v>83</v>
      </c>
    </row>
    <row r="91" spans="1:5" x14ac:dyDescent="0.25">
      <c r="B91" s="18"/>
      <c r="C91" s="18"/>
    </row>
    <row r="92" spans="1:5" x14ac:dyDescent="0.25">
      <c r="B92" s="18"/>
      <c r="C92" s="18"/>
    </row>
    <row r="93" spans="1:5" x14ac:dyDescent="0.25">
      <c r="A93" t="s">
        <v>84</v>
      </c>
      <c r="B93" s="1" t="s">
        <v>91</v>
      </c>
      <c r="C93"/>
    </row>
    <row r="94" spans="1:5" x14ac:dyDescent="0.25">
      <c r="A94" s="19" t="s">
        <v>90</v>
      </c>
      <c r="B94" s="19" t="s">
        <v>92</v>
      </c>
      <c r="C94" s="19"/>
    </row>
    <row r="95" spans="1:5" ht="15.75" x14ac:dyDescent="0.25">
      <c r="A95" s="23" t="s">
        <v>95</v>
      </c>
      <c r="B95" s="1" t="s">
        <v>93</v>
      </c>
      <c r="C95" s="23"/>
    </row>
    <row r="96" spans="1:5" x14ac:dyDescent="0.25">
      <c r="A96" t="s">
        <v>85</v>
      </c>
      <c r="B96" s="1" t="s">
        <v>85</v>
      </c>
      <c r="C96"/>
    </row>
  </sheetData>
  <mergeCells count="9">
    <mergeCell ref="D9:E9"/>
    <mergeCell ref="A3:E3"/>
    <mergeCell ref="A4:E4"/>
    <mergeCell ref="A5:E5"/>
    <mergeCell ref="A6:E6"/>
    <mergeCell ref="A7:E7"/>
    <mergeCell ref="A9:A10"/>
    <mergeCell ref="B9:B10"/>
    <mergeCell ref="C9:C10"/>
  </mergeCells>
  <pageMargins left="0.25" right="0.25" top="0.75" bottom="0.75" header="0.3" footer="0.3"/>
  <pageSetup paperSize="5" scale="9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B4276A6F952F4B99C68881E2E6715E" ma:contentTypeVersion="20" ma:contentTypeDescription="Crear nuevo documento." ma:contentTypeScope="" ma:versionID="c354285e49a8c6f66e29b931efd56b1a">
  <xsd:schema xmlns:xsd="http://www.w3.org/2001/XMLSchema" xmlns:xs="http://www.w3.org/2001/XMLSchema" xmlns:p="http://schemas.microsoft.com/office/2006/metadata/properties" xmlns:ns1="http://schemas.microsoft.com/sharepoint/v3" xmlns:ns2="828201a5-4980-454b-b68f-b51c618fd3e5" xmlns:ns3="009d42a5-c66e-4786-b0bb-1ca405917402" targetNamespace="http://schemas.microsoft.com/office/2006/metadata/properties" ma:root="true" ma:fieldsID="3481cf42f78600827ffeb5bf22801045" ns1:_="" ns2:_="" ns3:_="">
    <xsd:import namespace="http://schemas.microsoft.com/sharepoint/v3"/>
    <xsd:import namespace="828201a5-4980-454b-b68f-b51c618fd3e5"/>
    <xsd:import namespace="009d42a5-c66e-4786-b0bb-1ca4059174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201a5-4980-454b-b68f-b51c618fd3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f42e7f-68fc-45d2-b86d-2f89a49f818f}" ma:internalName="TaxCatchAll" ma:showField="CatchAllData" ma:web="828201a5-4980-454b-b68f-b51c618fd3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d42a5-c66e-4786-b0bb-1ca4059174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e699ab5-d0a1-46d4-b005-a58804273b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828201a5-4980-454b-b68f-b51c618fd3e5" xsi:nil="true"/>
    <lcf76f155ced4ddcb4097134ff3c332f xmlns="009d42a5-c66e-4786-b0bb-1ca405917402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1A454F-3ECA-4054-8721-A75D0DB8A0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28201a5-4980-454b-b68f-b51c618fd3e5"/>
    <ds:schemaRef ds:uri="009d42a5-c66e-4786-b0bb-1ca4059174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843FBB-4D24-44C2-904A-47DE46CC7C19}">
  <ds:schemaRefs>
    <ds:schemaRef ds:uri="http://purl.org/dc/elements/1.1/"/>
    <ds:schemaRef ds:uri="http://schemas.microsoft.com/sharepoint/v3"/>
    <ds:schemaRef ds:uri="http://purl.org/dc/dcmitype/"/>
    <ds:schemaRef ds:uri="http://schemas.microsoft.com/office/2006/documentManagement/types"/>
    <ds:schemaRef ds:uri="828201a5-4980-454b-b68f-b51c618fd3e5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09d42a5-c66e-4786-b0bb-1ca40591740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7DFD411-221F-4E9E-8395-DAD6A64AFF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Julio Jose Olalla Olivier</cp:lastModifiedBy>
  <cp:revision/>
  <cp:lastPrinted>2026-02-19T12:54:53Z</cp:lastPrinted>
  <dcterms:created xsi:type="dcterms:W3CDTF">2024-07-02T12:44:04Z</dcterms:created>
  <dcterms:modified xsi:type="dcterms:W3CDTF">2026-02-19T18:00:54Z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0x0101007CB4276A6F952F4B99C68881E2E6715E</vt:lpwstr>
  </property>
  <property fmtid="{D5CDD505-2E9C-101B-9397-08002B2CF9AE}" pid="3" name="MediaServiceImageTags">
    <vt:lpwstr/>
  </property>
</Properties>
</file>