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lalla\Desktop\Para Subir al Portal\"/>
    </mc:Choice>
  </mc:AlternateContent>
  <xr:revisionPtr revIDLastSave="0" documentId="13_ncr:1_{6A6ED816-5E5E-4D22-98F5-C060FB4AD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6" r:id="rId1"/>
  </sheets>
  <definedNames>
    <definedName name="_xlnm.Print_Area" localSheetId="0">'Hoja 1'!$A$1:$I$95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6" l="1"/>
  <c r="F64" i="6"/>
  <c r="F63" i="6"/>
  <c r="F55" i="6"/>
  <c r="F53" i="6" s="1"/>
  <c r="F56" i="6"/>
  <c r="F57" i="6"/>
  <c r="F58" i="6"/>
  <c r="F59" i="6"/>
  <c r="F60" i="6"/>
  <c r="F61" i="6"/>
  <c r="F54" i="6"/>
  <c r="F29" i="6"/>
  <c r="F27" i="6" s="1"/>
  <c r="F30" i="6"/>
  <c r="F31" i="6"/>
  <c r="F32" i="6"/>
  <c r="F33" i="6"/>
  <c r="F34" i="6"/>
  <c r="F35" i="6"/>
  <c r="F36" i="6"/>
  <c r="F37" i="6"/>
  <c r="F28" i="6"/>
  <c r="F19" i="6"/>
  <c r="F17" i="6" s="1"/>
  <c r="F20" i="6"/>
  <c r="F21" i="6"/>
  <c r="F22" i="6"/>
  <c r="F23" i="6"/>
  <c r="F24" i="6"/>
  <c r="F25" i="6"/>
  <c r="F26" i="6"/>
  <c r="F13" i="6"/>
  <c r="F14" i="6"/>
  <c r="F15" i="6"/>
  <c r="F16" i="6"/>
  <c r="F12" i="6"/>
  <c r="F18" i="6"/>
  <c r="D63" i="6"/>
  <c r="E63" i="6"/>
  <c r="E53" i="6"/>
  <c r="E27" i="6"/>
  <c r="E17" i="6"/>
  <c r="E11" i="6"/>
  <c r="D53" i="6"/>
  <c r="D27" i="6"/>
  <c r="D17" i="6"/>
  <c r="D11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62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D37" i="6"/>
  <c r="C63" i="6"/>
  <c r="B63" i="6"/>
  <c r="C53" i="6"/>
  <c r="B53" i="6"/>
  <c r="B46" i="6"/>
  <c r="C37" i="6"/>
  <c r="B37" i="6"/>
  <c r="C27" i="6"/>
  <c r="B27" i="6"/>
  <c r="C17" i="6"/>
  <c r="B17" i="6"/>
  <c r="C11" i="6"/>
  <c r="B11" i="6"/>
  <c r="F11" i="6" l="1"/>
  <c r="F84" i="6" s="1"/>
  <c r="E10" i="6"/>
  <c r="C84" i="6"/>
  <c r="D84" i="6"/>
  <c r="B10" i="6"/>
  <c r="D10" i="6"/>
  <c r="C10" i="6"/>
  <c r="B84" i="6"/>
  <c r="F10" i="6" l="1"/>
</calcChain>
</file>

<file path=xl/sharedStrings.xml><?xml version="1.0" encoding="utf-8"?>
<sst xmlns="http://schemas.openxmlformats.org/spreadsheetml/2006/main" count="98" uniqueCount="97">
  <si>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</si>
  <si>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</si>
  <si>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</si>
  <si>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</si>
  <si>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</si>
  <si>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</si>
  <si>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</si>
  <si>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</si>
  <si>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</si>
  <si>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</si>
  <si>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</si>
  <si>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</si>
  <si>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</si>
  <si>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</si>
  <si>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</si>
  <si>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</si>
  <si>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</si>
  <si>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</si>
  <si>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</si>
  <si>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</si>
  <si>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</si>
  <si>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</si>
  <si>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</si>
  <si>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</si>
  <si>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</si>
  <si>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</si>
  <si>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</si>
  <si>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</si>
  <si>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</si>
  <si>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</si>
  <si>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</si>
  <si>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</si>
  <si>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</si>
  <si>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</si>
  <si>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</si>
  <si>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</si>
  <si>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</si>
  <si>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</si>
  <si>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</si>
  <si>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</si>
  <si>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</si>
  <si>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</si>
  <si>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</si>
  <si>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</si>
  <si>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</si>
  <si>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</si>
  <si>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</si>
  <si>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</si>
  <si>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</si>
  <si>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</si>
  <si>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</si>
  <si>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</si>
  <si>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</si>
  <si>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</si>
  <si>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</si>
  <si>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</si>
  <si>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</si>
  <si>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</si>
  <si>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</si>
  <si>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</si>
  <si>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</si>
  <si>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</si>
  <si>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</si>
  <si>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</si>
  <si>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</si>
  <si>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</si>
  <si>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</si>
  <si>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</si>
  <si>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</si>
  <si>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</si>
  <si>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</si>
  <si>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</si>
  <si>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</si>
  <si>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</si>
  <si>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</si>
  <si>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</si>
  <si>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</si>
  <si>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</si>
  <si>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</si>
  <si>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</si>
  <si>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</si>
  <si>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</si>
  <si>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________________________________</t>
  </si>
  <si>
    <t xml:space="preserve">Servicio Nacional de Salud, SNS  </t>
  </si>
  <si>
    <t xml:space="preserve">Enero </t>
  </si>
  <si>
    <t xml:space="preserve">Total </t>
  </si>
  <si>
    <t>Año 2026</t>
  </si>
  <si>
    <t xml:space="preserve">Licda. Elba Amador                         </t>
  </si>
  <si>
    <t>___________________________________________</t>
  </si>
  <si>
    <t>Fondo 100</t>
  </si>
  <si>
    <t xml:space="preserve">Encargada de Presupuesto </t>
  </si>
  <si>
    <t xml:space="preserve">Febrero </t>
  </si>
  <si>
    <t>Lic. Wilber Ariel Sanchez</t>
  </si>
  <si>
    <t>Director Financiero</t>
  </si>
  <si>
    <t xml:space="preserve">Gasto Devengado </t>
  </si>
  <si>
    <r>
      <t xml:space="preserve">Presupuesto modificado:  </t>
    </r>
    <r>
      <rPr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</si>
  <si>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ptos Narrow"/>
        <family val="2"/>
        <scheme val="minor"/>
      </rPr>
      <t>Total devengado:</t>
    </r>
    <r>
      <rPr>
        <sz val="10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</si>
</sst>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43" fontId="5" fillId="0" borderId="0" xfId="1" applyFont="1"/>
    <xf numFmtId="0" fontId="3" fillId="0" borderId="1" xfId="0" applyFont="1" applyBorder="1" applyAlignment="1">
      <alignment vertical="center"/>
    </xf>
    <xf numFmtId="43" fontId="4" fillId="2" borderId="4" xfId="1" applyFont="1" applyFill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0" xfId="1" applyNumberFormat="1" applyFont="1" applyFill="1" applyAlignment="1">
      <alignment vertical="center" wrapText="1"/>
    </xf>
    <xf numFmtId="43" fontId="2" fillId="0" borderId="0" xfId="1" applyFont="1" applyFill="1" applyAlignment="1">
      <alignment vertical="center" wrapText="1"/>
    </xf>
    <xf numFmtId="43" fontId="5" fillId="0" borderId="3" xfId="1" applyFont="1" applyBorder="1"/>
    <xf numFmtId="43" fontId="5" fillId="0" borderId="0" xfId="1" applyFont="1" applyBorder="1"/>
    <xf numFmtId="4" fontId="2" fillId="0" borderId="0" xfId="0" applyNumberFormat="1" applyFont="1" applyAlignment="1">
      <alignment vertical="center" wrapText="1"/>
    </xf>
    <xf numFmtId="43" fontId="2" fillId="0" borderId="0" xfId="1" applyFont="1" applyAlignment="1">
      <alignment vertical="center" wrapText="1"/>
    </xf>
    <xf numFmtId="4" fontId="3" fillId="0" borderId="0" xfId="1" applyNumberFormat="1" applyFont="1" applyFill="1" applyAlignment="1">
      <alignment vertical="center" wrapText="1"/>
    </xf>
    <xf numFmtId="4" fontId="2" fillId="0" borderId="0" xfId="0" applyNumberFormat="1" applyFont="1"/>
    <xf numFmtId="43" fontId="2" fillId="0" borderId="0" xfId="1" applyFont="1"/>
    <xf numFmtId="4" fontId="8" fillId="0" borderId="0" xfId="0" applyNumberFormat="1" applyFont="1"/>
    <xf numFmtId="43" fontId="8" fillId="0" borderId="0" xfId="1" applyFont="1"/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4" fillId="2" borderId="6" xfId="0" applyNumberFormat="1" applyFont="1" applyFill="1" applyBorder="1"/>
    <xf numFmtId="43" fontId="4" fillId="2" borderId="6" xfId="1" applyFont="1" applyFill="1" applyBorder="1"/>
    <xf numFmtId="0" fontId="2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4" fontId="5" fillId="0" borderId="0" xfId="0" applyNumberFormat="1" applyFont="1" applyAlignment="1">
      <alignment horizontal="left"/>
    </xf>
    <xf numFmtId="0" fontId="3" fillId="0" borderId="0" xfId="0" applyFont="1"/>
    <xf numFmtId="43" fontId="4" fillId="2" borderId="4" xfId="1" applyFont="1" applyFill="1" applyBorder="1" applyAlignment="1">
      <alignment horizontal="center" vertical="center" wrapText="1"/>
    </xf>
    <xf numFmtId="43" fontId="4" fillId="2" borderId="10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2" borderId="2" xfId="0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38099</xdr:rowOff>
    </xdr:from>
    <xdr:to>
      <xdr:col>0</xdr:col>
      <xdr:colOff>1668110</xdr:colOff>
      <xdr:row>5</xdr:row>
      <xdr:rowOff>123824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870CD7-22EA-4666-810F-C0FC9AB8E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9"/>
          <a:ext cx="166811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ACD5-FE3D-46FA-92C2-1DACB1E57D41}">
  <sheetPr>
    <pageSetUpPr fitToPage="1"/>
  </sheetPr>
  <dimension ref="A1:F95"/>
  <sheetViews>
    <sheetView tabSelected="1" view="pageBreakPreview" zoomScaleNormal="100" zoomScaleSheetLayoutView="100" workbookViewId="0">
      <selection activeCell="A21" sqref="A21"/>
    </sheetView>
  </sheetViews>
  <sheetFormatPr baseColWidth="10" defaultColWidth="11.42578125" defaultRowHeight="13.5" x14ac:dyDescent="0.25"/>
  <cols>
    <col min="1" max="1" width="78.7109375" style="5" customWidth="1"/>
    <col min="2" max="2" width="28" style="6" customWidth="1"/>
    <col min="3" max="3" width="31.28515625" style="6" customWidth="1"/>
    <col min="4" max="6" width="24.28515625" style="7" customWidth="1"/>
    <col min="7" max="9" width="0" style="5" hidden="1" customWidth="1"/>
    <col min="10" max="16384" width="11.42578125" style="5"/>
  </cols>
  <sheetData>
    <row r="1" spans="1:6" ht="7.5" customHeight="1" x14ac:dyDescent="0.25"/>
    <row r="2" spans="1:6" hidden="1" x14ac:dyDescent="0.25"/>
    <row r="3" spans="1:6" ht="28.5" customHeight="1" x14ac:dyDescent="0.25">
      <c r="A3" s="33" t="s">
        <v>0</v>
      </c>
      <c r="B3" s="34"/>
      <c r="C3" s="34"/>
      <c r="D3" s="34"/>
      <c r="E3" s="34"/>
      <c r="F3" s="34"/>
    </row>
    <row r="4" spans="1:6" ht="21" customHeight="1" x14ac:dyDescent="0.25">
      <c r="A4" s="35" t="s">
        <v>1</v>
      </c>
      <c r="B4" s="36"/>
      <c r="C4" s="36"/>
      <c r="D4" s="36"/>
      <c r="E4" s="36"/>
      <c r="F4" s="36"/>
    </row>
    <row r="5" spans="1:6" s="8" customFormat="1" x14ac:dyDescent="0.25">
      <c r="A5" s="37" t="s">
        <v>86</v>
      </c>
      <c r="B5" s="38"/>
      <c r="C5" s="38"/>
      <c r="D5" s="38"/>
      <c r="E5" s="38"/>
      <c r="F5" s="39"/>
    </row>
    <row r="6" spans="1:6" ht="15.75" customHeight="1" x14ac:dyDescent="0.25">
      <c r="A6" s="40" t="s">
        <v>2</v>
      </c>
      <c r="B6" s="41"/>
      <c r="C6" s="41"/>
      <c r="D6" s="41"/>
      <c r="E6" s="41"/>
      <c r="F6" s="41"/>
    </row>
    <row r="7" spans="1:6" ht="15.75" customHeight="1" x14ac:dyDescent="0.25">
      <c r="A7" s="41" t="s">
        <v>3</v>
      </c>
      <c r="B7" s="41"/>
      <c r="C7" s="41"/>
      <c r="D7" s="41"/>
      <c r="E7" s="41"/>
      <c r="F7" s="41"/>
    </row>
    <row r="8" spans="1:6" ht="24.75" customHeight="1" x14ac:dyDescent="0.25">
      <c r="A8" s="42" t="s">
        <v>4</v>
      </c>
      <c r="B8" s="43" t="s">
        <v>5</v>
      </c>
      <c r="C8" s="43" t="s">
        <v>6</v>
      </c>
      <c r="D8" s="30" t="s">
        <v>94</v>
      </c>
      <c r="E8" s="31"/>
      <c r="F8" s="32"/>
    </row>
    <row r="9" spans="1:6" x14ac:dyDescent="0.25">
      <c r="A9" s="42"/>
      <c r="B9" s="44"/>
      <c r="C9" s="44"/>
      <c r="D9" s="9" t="s">
        <v>84</v>
      </c>
      <c r="E9" s="9" t="s">
        <v>91</v>
      </c>
      <c r="F9" s="9" t="s">
        <v>85</v>
      </c>
    </row>
    <row r="10" spans="1:6" x14ac:dyDescent="0.25">
      <c r="A10" s="1" t="s">
        <v>7</v>
      </c>
      <c r="B10" s="10">
        <f>+B11+B17+B27+B37+B53+B63</f>
        <v>76443013385</v>
      </c>
      <c r="C10" s="10">
        <f>+C11+C17+C27+C37+C53+C63</f>
        <v>76443013385</v>
      </c>
      <c r="D10" s="10">
        <f t="shared" ref="D10:F10" si="0">+D11+D17+D27+D37+D53+D63</f>
        <v>5617194892.0899982</v>
      </c>
      <c r="E10" s="10">
        <f t="shared" si="0"/>
        <v>5785027750.5900002</v>
      </c>
      <c r="F10" s="10">
        <f t="shared" si="0"/>
        <v>11402222642.679996</v>
      </c>
    </row>
    <row r="11" spans="1:6" x14ac:dyDescent="0.25">
      <c r="A11" s="3" t="s">
        <v>8</v>
      </c>
      <c r="B11" s="11">
        <f>+B12+B13+B15+B16</f>
        <v>65758464677</v>
      </c>
      <c r="C11" s="11">
        <f>+C12+C13+C16+C15</f>
        <v>65758464677</v>
      </c>
      <c r="D11" s="12">
        <f>SUM(D12:D16)</f>
        <v>5071086538.1199989</v>
      </c>
      <c r="E11" s="12">
        <f>SUM(E12:E16)</f>
        <v>5052438083.1700001</v>
      </c>
      <c r="F11" s="12">
        <f>SUM(F12:F16)</f>
        <v>10123524621.289997</v>
      </c>
    </row>
    <row r="12" spans="1:6" x14ac:dyDescent="0.25">
      <c r="A12" s="2" t="s">
        <v>9</v>
      </c>
      <c r="B12" s="6">
        <v>53801466382</v>
      </c>
      <c r="C12" s="6">
        <v>53879966382</v>
      </c>
      <c r="D12" s="7">
        <v>4101000801.6099987</v>
      </c>
      <c r="E12" s="7">
        <v>4084715378.3800001</v>
      </c>
      <c r="F12" s="7">
        <f>+D12+E12</f>
        <v>8185716179.9899988</v>
      </c>
    </row>
    <row r="13" spans="1:6" x14ac:dyDescent="0.25">
      <c r="A13" s="2" t="s">
        <v>10</v>
      </c>
      <c r="B13" s="6">
        <v>4443786906</v>
      </c>
      <c r="C13" s="6">
        <v>4445286906</v>
      </c>
      <c r="D13" s="7">
        <v>339796724.92000002</v>
      </c>
      <c r="E13" s="7">
        <v>338287454.17000002</v>
      </c>
      <c r="F13" s="7">
        <f t="shared" ref="F13:F16" si="1">+D13+E13</f>
        <v>678084179.09000003</v>
      </c>
    </row>
    <row r="14" spans="1:6" x14ac:dyDescent="0.25">
      <c r="A14" s="2" t="s">
        <v>11</v>
      </c>
      <c r="D14" s="7">
        <v>0</v>
      </c>
      <c r="F14" s="7">
        <f t="shared" si="1"/>
        <v>0</v>
      </c>
    </row>
    <row r="15" spans="1:6" x14ac:dyDescent="0.25">
      <c r="A15" s="2" t="s">
        <v>12</v>
      </c>
      <c r="B15" s="6">
        <v>160000000</v>
      </c>
      <c r="C15" s="6">
        <v>80000000</v>
      </c>
      <c r="F15" s="7">
        <f t="shared" si="1"/>
        <v>0</v>
      </c>
    </row>
    <row r="16" spans="1:6" x14ac:dyDescent="0.25">
      <c r="A16" s="2" t="s">
        <v>13</v>
      </c>
      <c r="B16" s="6">
        <v>7353211389</v>
      </c>
      <c r="C16" s="6">
        <v>7353211389</v>
      </c>
      <c r="D16" s="13">
        <v>630289011.58999991</v>
      </c>
      <c r="E16" s="14">
        <v>629435250.62</v>
      </c>
      <c r="F16" s="7">
        <f t="shared" si="1"/>
        <v>1259724262.21</v>
      </c>
    </row>
    <row r="17" spans="1:6" x14ac:dyDescent="0.25">
      <c r="A17" s="3" t="s">
        <v>14</v>
      </c>
      <c r="B17" s="15">
        <f>+B18+B19+B20+B21+B22+B23+B24+B25+B26</f>
        <v>5096470886</v>
      </c>
      <c r="C17" s="15">
        <f>+C18+C19+C20+C21+C22+C23+C24+C25+C26</f>
        <v>5121143215.3600006</v>
      </c>
      <c r="D17" s="16">
        <f>SUM(D18:D26)</f>
        <v>493032014.08000004</v>
      </c>
      <c r="E17" s="16">
        <f>SUM(E18:E26)</f>
        <v>419500231.75</v>
      </c>
      <c r="F17" s="16">
        <f>SUM(F18:F26)</f>
        <v>912532245.83000004</v>
      </c>
    </row>
    <row r="18" spans="1:6" x14ac:dyDescent="0.25">
      <c r="A18" s="2" t="s">
        <v>15</v>
      </c>
      <c r="B18" s="6">
        <v>2400859437</v>
      </c>
      <c r="C18" s="6">
        <v>2388972581.46</v>
      </c>
      <c r="D18" s="7">
        <v>126130825.05</v>
      </c>
      <c r="E18" s="7">
        <v>221229436.78999999</v>
      </c>
      <c r="F18" s="7">
        <f>+D18+E18</f>
        <v>347360261.83999997</v>
      </c>
    </row>
    <row r="19" spans="1:6" x14ac:dyDescent="0.25">
      <c r="A19" s="2" t="s">
        <v>16</v>
      </c>
      <c r="B19" s="17">
        <v>76530481</v>
      </c>
      <c r="C19" s="6">
        <v>77518655</v>
      </c>
      <c r="D19" s="7">
        <v>0</v>
      </c>
      <c r="E19" s="7">
        <v>1733197.95</v>
      </c>
      <c r="F19" s="7">
        <f t="shared" ref="F19:F26" si="2">+D19+E19</f>
        <v>1733197.95</v>
      </c>
    </row>
    <row r="20" spans="1:6" x14ac:dyDescent="0.25">
      <c r="A20" s="2" t="s">
        <v>17</v>
      </c>
      <c r="B20" s="6">
        <v>110979317</v>
      </c>
      <c r="C20" s="6">
        <v>125369515</v>
      </c>
      <c r="D20" s="7">
        <v>2640697</v>
      </c>
      <c r="E20" s="7">
        <v>1346478.5</v>
      </c>
      <c r="F20" s="7">
        <f t="shared" si="2"/>
        <v>3987175.5</v>
      </c>
    </row>
    <row r="21" spans="1:6" x14ac:dyDescent="0.25">
      <c r="A21" s="2" t="s">
        <v>18</v>
      </c>
      <c r="B21" s="6">
        <v>85841978</v>
      </c>
      <c r="C21" s="6">
        <v>85049978</v>
      </c>
      <c r="D21" s="7">
        <v>1947200</v>
      </c>
      <c r="E21" s="7">
        <v>6553609.6200000001</v>
      </c>
      <c r="F21" s="7">
        <f t="shared" si="2"/>
        <v>8500809.620000001</v>
      </c>
    </row>
    <row r="22" spans="1:6" x14ac:dyDescent="0.25">
      <c r="A22" s="2" t="s">
        <v>19</v>
      </c>
      <c r="B22" s="6">
        <v>113022308</v>
      </c>
      <c r="C22" s="6">
        <v>113322308</v>
      </c>
      <c r="D22" s="7">
        <v>2605226.2999999998</v>
      </c>
      <c r="E22" s="7">
        <v>4812088.92</v>
      </c>
      <c r="F22" s="7">
        <f t="shared" si="2"/>
        <v>7417315.2199999997</v>
      </c>
    </row>
    <row r="23" spans="1:6" x14ac:dyDescent="0.25">
      <c r="A23" s="2" t="s">
        <v>20</v>
      </c>
      <c r="B23" s="6">
        <v>4570000</v>
      </c>
      <c r="C23" s="6">
        <v>4570000</v>
      </c>
      <c r="E23" s="7">
        <v>0</v>
      </c>
      <c r="F23" s="7">
        <f t="shared" si="2"/>
        <v>0</v>
      </c>
    </row>
    <row r="24" spans="1:6" x14ac:dyDescent="0.25">
      <c r="A24" s="2" t="s">
        <v>21</v>
      </c>
      <c r="B24" s="6">
        <v>268071778</v>
      </c>
      <c r="C24" s="6">
        <v>283320281</v>
      </c>
      <c r="D24" s="7">
        <v>0</v>
      </c>
      <c r="E24" s="7">
        <v>23505806.48</v>
      </c>
      <c r="F24" s="7">
        <f t="shared" si="2"/>
        <v>23505806.48</v>
      </c>
    </row>
    <row r="25" spans="1:6" x14ac:dyDescent="0.25">
      <c r="A25" s="2" t="s">
        <v>22</v>
      </c>
      <c r="B25" s="6">
        <v>2016378095</v>
      </c>
      <c r="C25" s="6">
        <v>2022802404.9000001</v>
      </c>
      <c r="D25" s="7">
        <v>359708065.73000002</v>
      </c>
      <c r="E25" s="7">
        <v>160003413.52000001</v>
      </c>
      <c r="F25" s="7">
        <f t="shared" si="2"/>
        <v>519711479.25</v>
      </c>
    </row>
    <row r="26" spans="1:6" x14ac:dyDescent="0.25">
      <c r="A26" s="2" t="s">
        <v>23</v>
      </c>
      <c r="B26" s="6">
        <v>20217492</v>
      </c>
      <c r="C26" s="6">
        <v>20217492</v>
      </c>
      <c r="E26" s="7">
        <v>316199.96999999997</v>
      </c>
      <c r="F26" s="7">
        <f t="shared" si="2"/>
        <v>316199.96999999997</v>
      </c>
    </row>
    <row r="27" spans="1:6" x14ac:dyDescent="0.25">
      <c r="A27" s="3" t="s">
        <v>24</v>
      </c>
      <c r="B27" s="18">
        <f>+B28+B29+B30+B31+B32+B33+B34+B36</f>
        <v>3334918601</v>
      </c>
      <c r="C27" s="18">
        <f>+C28+C29+C30+C31+C32+C33+C34+C36+C35</f>
        <v>3310246271.6399999</v>
      </c>
      <c r="D27" s="19">
        <f>SUM(D28:D36)</f>
        <v>8019433.0299999993</v>
      </c>
      <c r="E27" s="19">
        <f>SUM(E28:E36)</f>
        <v>34167862.359999999</v>
      </c>
      <c r="F27" s="19">
        <f>SUM(F28:F36)</f>
        <v>42187295.390000001</v>
      </c>
    </row>
    <row r="28" spans="1:6" x14ac:dyDescent="0.25">
      <c r="A28" s="2" t="s">
        <v>25</v>
      </c>
      <c r="B28" s="6">
        <v>528456601</v>
      </c>
      <c r="C28" s="6">
        <v>500838612.1099999</v>
      </c>
      <c r="D28" s="7">
        <v>0</v>
      </c>
      <c r="E28" s="7">
        <v>15661.8</v>
      </c>
      <c r="F28" s="7">
        <f>+D28+E28</f>
        <v>15661.8</v>
      </c>
    </row>
    <row r="29" spans="1:6" x14ac:dyDescent="0.25">
      <c r="A29" s="2" t="s">
        <v>26</v>
      </c>
      <c r="B29" s="17">
        <v>10960506</v>
      </c>
      <c r="C29" s="6">
        <v>10963506</v>
      </c>
      <c r="D29" s="7">
        <v>422481.3</v>
      </c>
      <c r="E29" s="7">
        <v>0</v>
      </c>
      <c r="F29" s="7">
        <f t="shared" ref="F29:F37" si="3">+D29+E29</f>
        <v>422481.3</v>
      </c>
    </row>
    <row r="30" spans="1:6" x14ac:dyDescent="0.25">
      <c r="A30" s="2" t="s">
        <v>27</v>
      </c>
      <c r="B30" s="6">
        <v>15173732</v>
      </c>
      <c r="C30" s="6">
        <v>15177670.33</v>
      </c>
      <c r="D30" s="7">
        <v>0</v>
      </c>
      <c r="E30" s="7">
        <v>0</v>
      </c>
      <c r="F30" s="7">
        <f t="shared" si="3"/>
        <v>0</v>
      </c>
    </row>
    <row r="31" spans="1:6" x14ac:dyDescent="0.25">
      <c r="A31" s="2" t="s">
        <v>28</v>
      </c>
      <c r="B31" s="6">
        <v>1393843598</v>
      </c>
      <c r="C31" s="6">
        <v>1415815299.3899999</v>
      </c>
      <c r="D31" s="7">
        <v>0</v>
      </c>
      <c r="E31" s="7">
        <v>18306059.579999998</v>
      </c>
      <c r="F31" s="7">
        <f t="shared" si="3"/>
        <v>18306059.579999998</v>
      </c>
    </row>
    <row r="32" spans="1:6" x14ac:dyDescent="0.25">
      <c r="A32" s="2" t="s">
        <v>29</v>
      </c>
      <c r="B32" s="6">
        <v>74329081</v>
      </c>
      <c r="C32" s="6">
        <v>79406719.799999997</v>
      </c>
      <c r="D32" s="7">
        <v>0</v>
      </c>
      <c r="E32" s="7">
        <v>0</v>
      </c>
      <c r="F32" s="7">
        <f t="shared" si="3"/>
        <v>0</v>
      </c>
    </row>
    <row r="33" spans="1:6" x14ac:dyDescent="0.25">
      <c r="A33" s="2" t="s">
        <v>30</v>
      </c>
      <c r="B33" s="6">
        <v>9016587</v>
      </c>
      <c r="C33" s="6">
        <v>9016587</v>
      </c>
      <c r="D33" s="7">
        <v>10893.83</v>
      </c>
      <c r="E33" s="7">
        <v>0</v>
      </c>
      <c r="F33" s="7">
        <f t="shared" si="3"/>
        <v>10893.83</v>
      </c>
    </row>
    <row r="34" spans="1:6" x14ac:dyDescent="0.25">
      <c r="A34" s="2" t="s">
        <v>31</v>
      </c>
      <c r="B34" s="6">
        <v>578257885</v>
      </c>
      <c r="C34" s="6">
        <v>567800472.20000005</v>
      </c>
      <c r="D34" s="7">
        <v>2912</v>
      </c>
      <c r="E34" s="7">
        <v>0</v>
      </c>
      <c r="F34" s="7">
        <f t="shared" si="3"/>
        <v>2912</v>
      </c>
    </row>
    <row r="35" spans="1:6" x14ac:dyDescent="0.25">
      <c r="A35" s="2" t="s">
        <v>32</v>
      </c>
      <c r="C35" s="6">
        <v>711227404.81000006</v>
      </c>
      <c r="D35" s="7">
        <v>7583145.8999999994</v>
      </c>
      <c r="F35" s="7">
        <f t="shared" si="3"/>
        <v>7583145.8999999994</v>
      </c>
    </row>
    <row r="36" spans="1:6" x14ac:dyDescent="0.25">
      <c r="A36" s="2" t="s">
        <v>33</v>
      </c>
      <c r="B36" s="6">
        <v>724880611</v>
      </c>
      <c r="E36" s="7">
        <v>15846140.98</v>
      </c>
      <c r="F36" s="7">
        <f t="shared" si="3"/>
        <v>15846140.98</v>
      </c>
    </row>
    <row r="37" spans="1:6" x14ac:dyDescent="0.25">
      <c r="A37" s="3" t="s">
        <v>34</v>
      </c>
      <c r="B37" s="20">
        <f>+B38+B39+B40+B41+B42+B43+B44+B45</f>
        <v>10000000</v>
      </c>
      <c r="C37" s="20">
        <f>+C38+C39+C40+C41+C42+C43+C44+C45</f>
        <v>10000000</v>
      </c>
      <c r="D37" s="21">
        <f>+D38+D39+D40+D41+D42+D43+D44+D45</f>
        <v>0</v>
      </c>
      <c r="E37" s="21"/>
      <c r="F37" s="7">
        <f t="shared" si="3"/>
        <v>0</v>
      </c>
    </row>
    <row r="38" spans="1:6" x14ac:dyDescent="0.25">
      <c r="A38" s="2" t="s">
        <v>35</v>
      </c>
      <c r="B38" s="22">
        <v>10000000</v>
      </c>
      <c r="C38" s="6">
        <v>10000000</v>
      </c>
      <c r="F38" s="7">
        <f t="shared" ref="F38:F75" si="4">+D38</f>
        <v>0</v>
      </c>
    </row>
    <row r="39" spans="1:6" x14ac:dyDescent="0.25">
      <c r="A39" s="2" t="s">
        <v>36</v>
      </c>
      <c r="B39" s="22">
        <v>0</v>
      </c>
      <c r="C39" s="22"/>
      <c r="F39" s="7">
        <f t="shared" si="4"/>
        <v>0</v>
      </c>
    </row>
    <row r="40" spans="1:6" x14ac:dyDescent="0.25">
      <c r="A40" s="2" t="s">
        <v>37</v>
      </c>
      <c r="B40" s="22">
        <v>0</v>
      </c>
      <c r="C40" s="22">
        <v>0</v>
      </c>
      <c r="F40" s="7">
        <f t="shared" si="4"/>
        <v>0</v>
      </c>
    </row>
    <row r="41" spans="1:6" x14ac:dyDescent="0.25">
      <c r="A41" s="2" t="s">
        <v>38</v>
      </c>
      <c r="B41" s="22">
        <v>0</v>
      </c>
      <c r="C41" s="22">
        <v>0</v>
      </c>
      <c r="F41" s="7">
        <f t="shared" si="4"/>
        <v>0</v>
      </c>
    </row>
    <row r="42" spans="1:6" x14ac:dyDescent="0.25">
      <c r="A42" s="2" t="s">
        <v>39</v>
      </c>
      <c r="B42" s="22">
        <v>0</v>
      </c>
      <c r="C42" s="22">
        <v>0</v>
      </c>
      <c r="F42" s="7">
        <f t="shared" si="4"/>
        <v>0</v>
      </c>
    </row>
    <row r="43" spans="1:6" x14ac:dyDescent="0.25">
      <c r="A43" s="2" t="s">
        <v>40</v>
      </c>
      <c r="B43" s="22">
        <v>0</v>
      </c>
      <c r="C43" s="22">
        <v>0</v>
      </c>
      <c r="F43" s="7">
        <f t="shared" si="4"/>
        <v>0</v>
      </c>
    </row>
    <row r="44" spans="1:6" x14ac:dyDescent="0.25">
      <c r="A44" s="2" t="s">
        <v>41</v>
      </c>
      <c r="B44" s="22">
        <v>0</v>
      </c>
      <c r="C44" s="22">
        <v>0</v>
      </c>
      <c r="F44" s="7">
        <f t="shared" si="4"/>
        <v>0</v>
      </c>
    </row>
    <row r="45" spans="1:6" ht="37.15" customHeight="1" x14ac:dyDescent="0.25">
      <c r="A45" s="2" t="s">
        <v>42</v>
      </c>
      <c r="B45" s="22">
        <v>0</v>
      </c>
      <c r="C45" s="22">
        <v>0</v>
      </c>
      <c r="F45" s="7">
        <f t="shared" si="4"/>
        <v>0</v>
      </c>
    </row>
    <row r="46" spans="1:6" ht="15" hidden="1" customHeight="1" x14ac:dyDescent="0.25">
      <c r="A46" s="3" t="s">
        <v>43</v>
      </c>
      <c r="B46" s="22">
        <f>+B47+B48+B49+B50+B51+B52</f>
        <v>0</v>
      </c>
      <c r="C46" s="22">
        <v>0</v>
      </c>
      <c r="F46" s="7">
        <f t="shared" si="4"/>
        <v>0</v>
      </c>
    </row>
    <row r="47" spans="1:6" ht="15" hidden="1" customHeight="1" x14ac:dyDescent="0.25">
      <c r="A47" s="2" t="s">
        <v>44</v>
      </c>
      <c r="B47" s="22">
        <v>0</v>
      </c>
      <c r="C47" s="22">
        <v>0</v>
      </c>
      <c r="F47" s="7">
        <f t="shared" si="4"/>
        <v>0</v>
      </c>
    </row>
    <row r="48" spans="1:6" ht="15" hidden="1" customHeight="1" x14ac:dyDescent="0.25">
      <c r="A48" s="2" t="s">
        <v>45</v>
      </c>
      <c r="B48" s="22">
        <v>0</v>
      </c>
      <c r="C48" s="22">
        <v>0</v>
      </c>
      <c r="F48" s="7">
        <f t="shared" si="4"/>
        <v>0</v>
      </c>
    </row>
    <row r="49" spans="1:6" ht="15" hidden="1" customHeight="1" x14ac:dyDescent="0.25">
      <c r="A49" s="2" t="s">
        <v>46</v>
      </c>
      <c r="B49" s="22">
        <v>0</v>
      </c>
      <c r="C49" s="22">
        <v>0</v>
      </c>
      <c r="F49" s="7">
        <f t="shared" si="4"/>
        <v>0</v>
      </c>
    </row>
    <row r="50" spans="1:6" ht="15" hidden="1" customHeight="1" x14ac:dyDescent="0.25">
      <c r="A50" s="2" t="s">
        <v>47</v>
      </c>
      <c r="B50" s="22">
        <v>0</v>
      </c>
      <c r="C50" s="22">
        <v>0</v>
      </c>
      <c r="F50" s="7">
        <f t="shared" si="4"/>
        <v>0</v>
      </c>
    </row>
    <row r="51" spans="1:6" ht="15" hidden="1" customHeight="1" x14ac:dyDescent="0.25">
      <c r="A51" s="2" t="s">
        <v>48</v>
      </c>
      <c r="B51" s="22">
        <v>0</v>
      </c>
      <c r="C51" s="22">
        <v>0</v>
      </c>
      <c r="F51" s="7">
        <f t="shared" si="4"/>
        <v>0</v>
      </c>
    </row>
    <row r="52" spans="1:6" ht="15" hidden="1" customHeight="1" x14ac:dyDescent="0.25">
      <c r="A52" s="2" t="s">
        <v>49</v>
      </c>
      <c r="B52" s="22">
        <v>0</v>
      </c>
      <c r="C52" s="22">
        <v>0</v>
      </c>
      <c r="F52" s="7">
        <f t="shared" si="4"/>
        <v>0</v>
      </c>
    </row>
    <row r="53" spans="1:6" ht="15" customHeight="1" x14ac:dyDescent="0.25">
      <c r="A53" s="3" t="s">
        <v>50</v>
      </c>
      <c r="B53" s="18">
        <f>+B54+B55+B56+B57+B58+B59+B60+B61+B62</f>
        <v>725214715</v>
      </c>
      <c r="C53" s="18">
        <f>+C54+C55+C56+C57+C58+C59+C61+C62</f>
        <v>725214715</v>
      </c>
      <c r="D53" s="19">
        <f>SUM(D54:D62)</f>
        <v>45056906.859999999</v>
      </c>
      <c r="E53" s="19">
        <f>SUM(E54:E62)</f>
        <v>10895058</v>
      </c>
      <c r="F53" s="19">
        <f>SUM(F54:F62)</f>
        <v>55951964.860000007</v>
      </c>
    </row>
    <row r="54" spans="1:6" x14ac:dyDescent="0.25">
      <c r="A54" s="2" t="s">
        <v>51</v>
      </c>
      <c r="B54" s="23">
        <v>237825731</v>
      </c>
      <c r="C54" s="6">
        <v>236325731</v>
      </c>
      <c r="D54" s="7">
        <v>28754368.620000001</v>
      </c>
      <c r="E54" s="7">
        <v>9022752</v>
      </c>
      <c r="F54" s="7">
        <f>+D54+E54</f>
        <v>37777120.620000005</v>
      </c>
    </row>
    <row r="55" spans="1:6" x14ac:dyDescent="0.25">
      <c r="A55" s="2" t="s">
        <v>52</v>
      </c>
      <c r="B55" s="6">
        <v>4641000</v>
      </c>
      <c r="C55" s="6">
        <v>5141000</v>
      </c>
      <c r="D55" s="7">
        <v>76228</v>
      </c>
      <c r="E55" s="7">
        <v>0</v>
      </c>
      <c r="F55" s="7">
        <f t="shared" ref="F55:F61" si="5">+D55+E55</f>
        <v>76228</v>
      </c>
    </row>
    <row r="56" spans="1:6" x14ac:dyDescent="0.25">
      <c r="A56" s="2" t="s">
        <v>53</v>
      </c>
      <c r="B56" s="6">
        <v>318026753</v>
      </c>
      <c r="C56" s="6">
        <v>318026753</v>
      </c>
      <c r="D56" s="7">
        <v>8345342.9500000002</v>
      </c>
      <c r="E56" s="7">
        <v>1872306</v>
      </c>
      <c r="F56" s="7">
        <f t="shared" si="5"/>
        <v>10217648.949999999</v>
      </c>
    </row>
    <row r="57" spans="1:6" x14ac:dyDescent="0.25">
      <c r="A57" s="2" t="s">
        <v>54</v>
      </c>
      <c r="B57" s="22">
        <v>21100000</v>
      </c>
      <c r="C57" s="6">
        <v>21100000</v>
      </c>
      <c r="D57" s="7">
        <v>0</v>
      </c>
      <c r="E57" s="7">
        <v>0</v>
      </c>
      <c r="F57" s="7">
        <f t="shared" si="5"/>
        <v>0</v>
      </c>
    </row>
    <row r="58" spans="1:6" x14ac:dyDescent="0.25">
      <c r="A58" s="2" t="s">
        <v>55</v>
      </c>
      <c r="B58" s="22">
        <v>76125473</v>
      </c>
      <c r="C58" s="6">
        <v>77125473</v>
      </c>
      <c r="D58" s="7">
        <v>5171023.49</v>
      </c>
      <c r="E58" s="7">
        <v>0</v>
      </c>
      <c r="F58" s="7">
        <f t="shared" si="5"/>
        <v>5171023.49</v>
      </c>
    </row>
    <row r="59" spans="1:6" x14ac:dyDescent="0.25">
      <c r="A59" s="2" t="s">
        <v>56</v>
      </c>
      <c r="B59" s="22">
        <v>7000000</v>
      </c>
      <c r="C59" s="6">
        <v>7000000</v>
      </c>
      <c r="F59" s="7">
        <f t="shared" si="5"/>
        <v>0</v>
      </c>
    </row>
    <row r="60" spans="1:6" x14ac:dyDescent="0.25">
      <c r="A60" s="2" t="s">
        <v>57</v>
      </c>
      <c r="B60" s="22"/>
      <c r="D60" s="7">
        <v>1247145</v>
      </c>
      <c r="E60" s="7">
        <v>0</v>
      </c>
      <c r="F60" s="7">
        <f t="shared" si="5"/>
        <v>1247145</v>
      </c>
    </row>
    <row r="61" spans="1:6" x14ac:dyDescent="0.25">
      <c r="A61" s="2" t="s">
        <v>58</v>
      </c>
      <c r="B61" s="22">
        <v>54795758</v>
      </c>
      <c r="C61" s="6">
        <v>54795758</v>
      </c>
      <c r="D61" s="7">
        <v>1462798.8</v>
      </c>
      <c r="F61" s="7">
        <f t="shared" si="5"/>
        <v>1462798.8</v>
      </c>
    </row>
    <row r="62" spans="1:6" x14ac:dyDescent="0.25">
      <c r="A62" s="2" t="s">
        <v>59</v>
      </c>
      <c r="B62" s="22">
        <v>5700000</v>
      </c>
      <c r="C62" s="6">
        <v>5700000</v>
      </c>
      <c r="F62" s="7">
        <f t="shared" si="4"/>
        <v>0</v>
      </c>
    </row>
    <row r="63" spans="1:6" x14ac:dyDescent="0.25">
      <c r="A63" s="3" t="s">
        <v>60</v>
      </c>
      <c r="B63" s="15">
        <f>+B64+B65+B66</f>
        <v>1517944506</v>
      </c>
      <c r="C63" s="15">
        <f>+C64+C65+C66</f>
        <v>1517944506</v>
      </c>
      <c r="D63" s="15">
        <f t="shared" ref="D63:F63" si="6">+D64+D65+D66</f>
        <v>0</v>
      </c>
      <c r="E63" s="15">
        <f t="shared" si="6"/>
        <v>268026515.31</v>
      </c>
      <c r="F63" s="15">
        <f t="shared" si="6"/>
        <v>268026515.31</v>
      </c>
    </row>
    <row r="64" spans="1:6" x14ac:dyDescent="0.25">
      <c r="A64" s="2" t="s">
        <v>61</v>
      </c>
      <c r="B64" s="22">
        <v>1517944506</v>
      </c>
      <c r="C64" s="6">
        <v>1517944506</v>
      </c>
      <c r="E64" s="7">
        <v>268026515.31</v>
      </c>
      <c r="F64" s="7">
        <f>+D64+E64</f>
        <v>268026515.31</v>
      </c>
    </row>
    <row r="65" spans="1:6" x14ac:dyDescent="0.25">
      <c r="A65" s="2" t="s">
        <v>62</v>
      </c>
      <c r="B65" s="22"/>
      <c r="F65" s="7">
        <f t="shared" si="4"/>
        <v>0</v>
      </c>
    </row>
    <row r="66" spans="1:6" x14ac:dyDescent="0.25">
      <c r="A66" s="2" t="s">
        <v>63</v>
      </c>
      <c r="B66" s="22">
        <v>0</v>
      </c>
      <c r="C66" s="22">
        <v>0</v>
      </c>
      <c r="F66" s="7">
        <f t="shared" si="4"/>
        <v>0</v>
      </c>
    </row>
    <row r="67" spans="1:6" ht="27" x14ac:dyDescent="0.25">
      <c r="A67" s="2" t="s">
        <v>64</v>
      </c>
      <c r="B67" s="22"/>
      <c r="C67" s="22"/>
      <c r="F67" s="7">
        <f t="shared" si="4"/>
        <v>0</v>
      </c>
    </row>
    <row r="68" spans="1:6" x14ac:dyDescent="0.25">
      <c r="A68" s="3" t="s">
        <v>65</v>
      </c>
      <c r="B68" s="22"/>
      <c r="C68" s="22"/>
      <c r="F68" s="7">
        <f t="shared" si="4"/>
        <v>0</v>
      </c>
    </row>
    <row r="69" spans="1:6" x14ac:dyDescent="0.25">
      <c r="A69" s="2" t="s">
        <v>66</v>
      </c>
      <c r="B69" s="22"/>
      <c r="C69" s="22"/>
      <c r="F69" s="7">
        <f t="shared" si="4"/>
        <v>0</v>
      </c>
    </row>
    <row r="70" spans="1:6" x14ac:dyDescent="0.25">
      <c r="A70" s="2" t="s">
        <v>67</v>
      </c>
      <c r="B70" s="22"/>
      <c r="C70" s="22"/>
      <c r="F70" s="7">
        <f t="shared" si="4"/>
        <v>0</v>
      </c>
    </row>
    <row r="71" spans="1:6" x14ac:dyDescent="0.25">
      <c r="A71" s="3" t="s">
        <v>68</v>
      </c>
      <c r="B71" s="22"/>
      <c r="C71" s="22"/>
      <c r="F71" s="7">
        <f t="shared" si="4"/>
        <v>0</v>
      </c>
    </row>
    <row r="72" spans="1:6" x14ac:dyDescent="0.25">
      <c r="A72" s="2" t="s">
        <v>69</v>
      </c>
      <c r="B72" s="22"/>
      <c r="C72" s="22"/>
      <c r="F72" s="7">
        <f t="shared" si="4"/>
        <v>0</v>
      </c>
    </row>
    <row r="73" spans="1:6" x14ac:dyDescent="0.25">
      <c r="A73" s="2" t="s">
        <v>70</v>
      </c>
      <c r="B73" s="22"/>
      <c r="C73" s="22"/>
      <c r="F73" s="7">
        <f t="shared" si="4"/>
        <v>0</v>
      </c>
    </row>
    <row r="74" spans="1:6" x14ac:dyDescent="0.25">
      <c r="A74" s="2" t="s">
        <v>71</v>
      </c>
      <c r="B74" s="22"/>
      <c r="C74" s="22"/>
      <c r="F74" s="7">
        <f t="shared" si="4"/>
        <v>0</v>
      </c>
    </row>
    <row r="75" spans="1:6" hidden="1" x14ac:dyDescent="0.25">
      <c r="A75" s="3" t="s">
        <v>72</v>
      </c>
      <c r="B75" s="22"/>
      <c r="C75" s="22"/>
      <c r="F75" s="7">
        <f t="shared" si="4"/>
        <v>0</v>
      </c>
    </row>
    <row r="76" spans="1:6" hidden="1" x14ac:dyDescent="0.25">
      <c r="A76" s="2" t="s">
        <v>73</v>
      </c>
      <c r="B76" s="22"/>
      <c r="C76" s="22"/>
      <c r="F76" s="7">
        <f t="shared" ref="F76:F83" si="7">+D76</f>
        <v>0</v>
      </c>
    </row>
    <row r="77" spans="1:6" hidden="1" x14ac:dyDescent="0.25">
      <c r="A77" s="2" t="s">
        <v>74</v>
      </c>
      <c r="B77" s="22"/>
      <c r="C77" s="22"/>
      <c r="F77" s="7">
        <f t="shared" si="7"/>
        <v>0</v>
      </c>
    </row>
    <row r="78" spans="1:6" hidden="1" x14ac:dyDescent="0.25">
      <c r="A78" s="2" t="s">
        <v>75</v>
      </c>
      <c r="B78" s="22"/>
      <c r="C78" s="22"/>
      <c r="F78" s="7">
        <f t="shared" si="7"/>
        <v>0</v>
      </c>
    </row>
    <row r="79" spans="1:6" hidden="1" x14ac:dyDescent="0.25">
      <c r="A79" s="2" t="s">
        <v>76</v>
      </c>
      <c r="B79" s="22"/>
      <c r="C79" s="22"/>
      <c r="F79" s="7">
        <f t="shared" si="7"/>
        <v>0</v>
      </c>
    </row>
    <row r="80" spans="1:6" hidden="1" x14ac:dyDescent="0.25">
      <c r="A80" s="2" t="s">
        <v>77</v>
      </c>
      <c r="B80" s="22"/>
      <c r="C80" s="22"/>
      <c r="F80" s="7">
        <f t="shared" si="7"/>
        <v>0</v>
      </c>
    </row>
    <row r="81" spans="1:6" hidden="1" x14ac:dyDescent="0.25">
      <c r="A81" s="2" t="s">
        <v>78</v>
      </c>
      <c r="B81" s="22"/>
      <c r="C81" s="22"/>
      <c r="F81" s="7">
        <f t="shared" si="7"/>
        <v>0</v>
      </c>
    </row>
    <row r="82" spans="1:6" hidden="1" x14ac:dyDescent="0.25">
      <c r="A82" s="2" t="s">
        <v>79</v>
      </c>
      <c r="B82" s="22"/>
      <c r="C82" s="22"/>
      <c r="F82" s="7">
        <f t="shared" si="7"/>
        <v>0</v>
      </c>
    </row>
    <row r="83" spans="1:6" hidden="1" x14ac:dyDescent="0.25">
      <c r="A83" s="3" t="s">
        <v>80</v>
      </c>
      <c r="B83" s="22"/>
      <c r="C83" s="22"/>
      <c r="F83" s="7">
        <f t="shared" si="7"/>
        <v>0</v>
      </c>
    </row>
    <row r="84" spans="1:6" x14ac:dyDescent="0.25">
      <c r="A84" s="4" t="s">
        <v>81</v>
      </c>
      <c r="B84" s="24">
        <f>+B11+B17+B27+B37+B53+B63</f>
        <v>76443013385</v>
      </c>
      <c r="C84" s="24">
        <f>+C11+C17+C27+C37+C53+C63</f>
        <v>76443013385</v>
      </c>
      <c r="D84" s="25">
        <f>+D11+D17+D27+D37+D53+D63</f>
        <v>5617194892.0899982</v>
      </c>
      <c r="E84" s="25">
        <f>+E11+E17+E27+E37+E53+E63</f>
        <v>5785027750.5900002</v>
      </c>
      <c r="F84" s="25">
        <f>+F11+F17+F27+F37+F53+F63</f>
        <v>11402222642.679996</v>
      </c>
    </row>
    <row r="85" spans="1:6" ht="14.25" thickBot="1" x14ac:dyDescent="0.3">
      <c r="A85" s="2" t="s">
        <v>89</v>
      </c>
    </row>
    <row r="86" spans="1:6" ht="42" customHeight="1" thickBot="1" x14ac:dyDescent="0.3">
      <c r="A86" s="26" t="s">
        <v>95</v>
      </c>
    </row>
    <row r="87" spans="1:6" ht="57" customHeight="1" thickBot="1" x14ac:dyDescent="0.3">
      <c r="A87" s="27" t="s">
        <v>96</v>
      </c>
    </row>
    <row r="90" spans="1:6" x14ac:dyDescent="0.25">
      <c r="B90" s="28"/>
      <c r="C90" s="28"/>
    </row>
    <row r="91" spans="1:6" x14ac:dyDescent="0.25">
      <c r="B91" s="28"/>
      <c r="C91" s="28"/>
    </row>
    <row r="92" spans="1:6" x14ac:dyDescent="0.25">
      <c r="A92" s="5" t="s">
        <v>82</v>
      </c>
      <c r="B92" s="6" t="s">
        <v>88</v>
      </c>
      <c r="C92" s="5"/>
    </row>
    <row r="93" spans="1:6" x14ac:dyDescent="0.25">
      <c r="A93" s="20" t="s">
        <v>87</v>
      </c>
      <c r="B93" s="20" t="s">
        <v>92</v>
      </c>
      <c r="C93" s="20"/>
    </row>
    <row r="94" spans="1:6" x14ac:dyDescent="0.25">
      <c r="A94" s="29" t="s">
        <v>90</v>
      </c>
      <c r="B94" s="6" t="s">
        <v>93</v>
      </c>
      <c r="C94" s="29"/>
    </row>
    <row r="95" spans="1:6" x14ac:dyDescent="0.25">
      <c r="A95" s="5" t="s">
        <v>83</v>
      </c>
      <c r="B95" s="6" t="s">
        <v>83</v>
      </c>
      <c r="C95" s="5"/>
    </row>
  </sheetData>
  <mergeCells count="9">
    <mergeCell ref="D8:F8"/>
    <mergeCell ref="A3:F3"/>
    <mergeCell ref="A4:F4"/>
    <mergeCell ref="A5:F5"/>
    <mergeCell ref="A6:F6"/>
    <mergeCell ref="A7:F7"/>
    <mergeCell ref="A8:A9"/>
    <mergeCell ref="B8:B9"/>
    <mergeCell ref="C8:C9"/>
  </mergeCells>
  <pageMargins left="0.25" right="0.25" top="0.75" bottom="0.75" header="0.3" footer="0.3"/>
  <pageSetup paperSize="5" scale="81" fitToHeight="0" orientation="landscape" r:id="rId1"/>
  <rowBreaks count="1" manualBreakCount="1">
    <brk id="44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Julio Jose Olalla Olivier</cp:lastModifiedBy>
  <cp:revision/>
  <cp:lastPrinted>2026-03-17T18:14:51Z</cp:lastPrinted>
  <dcterms:created xsi:type="dcterms:W3CDTF">2024-07-02T12:44:04Z</dcterms:created>
  <dcterms:modified xsi:type="dcterms:W3CDTF">2026-03-17T18:25:57Z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