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ns-sip-01\FinancieraSNS\Contabilidad\1-ALTAGRACIA PEÑA\6-AÑO 2026\2. ENVIOS MENSUALES A LA OAI 2026\4. ABRIL 2026\"/>
    </mc:Choice>
  </mc:AlternateContent>
  <xr:revisionPtr revIDLastSave="0" documentId="13_ncr:1_{6CF0C995-EEBB-46DC-92F5-FC41580C9D1B}" xr6:coauthVersionLast="47" xr6:coauthVersionMax="47" xr10:uidLastSave="{00000000-0000-0000-0000-000000000000}"/>
  <bookViews>
    <workbookView xWindow="-120" yWindow="-120" windowWidth="21840" windowHeight="13140" firstSheet="5" activeTab="5" xr2:uid="{00000000-000D-0000-FFFF-FFFF00000000}"/>
  </bookViews>
  <sheets>
    <sheet name="Hoja2" sheetId="4" state="hidden" r:id="rId1"/>
    <sheet name="CatalogoCuentas (2)" sheetId="2" state="hidden" r:id="rId2"/>
    <sheet name="CatalogoCuentas (3)" sheetId="3" state="hidden" r:id="rId3"/>
    <sheet name="ECIPR" sheetId="12" state="hidden" r:id="rId4"/>
    <sheet name="Flujo Efectivo" sheetId="10" state="hidden" r:id="rId5"/>
    <sheet name="UAI" sheetId="16" r:id="rId6"/>
    <sheet name="hoja de trabajo flujo efe " sheetId="11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1" hidden="1">'CatalogoCuentas (2)'!$A$9:$N$3751</definedName>
    <definedName name="_xlnm._FilterDatabase" localSheetId="2" hidden="1">'CatalogoCuentas (3)'!$A$9:$T$3797</definedName>
    <definedName name="_xlnm.Print_Area" localSheetId="3">ECIPR!$A$1:$H$59</definedName>
    <definedName name="_xlnm.Print_Area" localSheetId="5">UAI!$A$3:$H$82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0" l="1"/>
  <c r="F25" i="12" l="1"/>
  <c r="E77" i="11"/>
  <c r="D77" i="11"/>
  <c r="G37" i="12"/>
  <c r="F37" i="12"/>
  <c r="G36" i="12"/>
  <c r="G35" i="12"/>
  <c r="F35" i="12"/>
  <c r="G34" i="12"/>
  <c r="F34" i="12"/>
  <c r="G33" i="12"/>
  <c r="F33" i="12"/>
  <c r="G31" i="12"/>
  <c r="F31" i="12"/>
  <c r="G29" i="12"/>
  <c r="F29" i="12"/>
  <c r="G27" i="12"/>
  <c r="F27" i="12"/>
  <c r="G25" i="12"/>
  <c r="E23" i="12"/>
  <c r="D23" i="12"/>
  <c r="C23" i="12"/>
  <c r="G23" i="12" s="1"/>
  <c r="E18" i="12"/>
  <c r="C18" i="12"/>
  <c r="G17" i="12"/>
  <c r="F17" i="12"/>
  <c r="G16" i="12"/>
  <c r="E15" i="12"/>
  <c r="C15" i="12"/>
  <c r="G14" i="12"/>
  <c r="E13" i="12"/>
  <c r="C13" i="12"/>
  <c r="G12" i="12"/>
  <c r="D11" i="12"/>
  <c r="D39" i="12" s="1"/>
  <c r="F23" i="12" l="1"/>
  <c r="F18" i="12"/>
  <c r="G15" i="12"/>
  <c r="F13" i="12"/>
  <c r="G18" i="12"/>
  <c r="C11" i="12"/>
  <c r="G13" i="12"/>
  <c r="E11" i="12"/>
  <c r="F11" i="12" l="1"/>
  <c r="F39" i="12" s="1"/>
  <c r="G11" i="12"/>
  <c r="L70" i="11" l="1"/>
  <c r="E70" i="11"/>
  <c r="I70" i="11" s="1"/>
  <c r="D33" i="11"/>
  <c r="M70" i="11" l="1"/>
  <c r="I77" i="11" l="1"/>
  <c r="M77" i="11" s="1"/>
  <c r="D76" i="11"/>
  <c r="D75" i="11"/>
  <c r="D72" i="11"/>
  <c r="I74" i="11" l="1"/>
  <c r="M74" i="11" s="1"/>
  <c r="I73" i="11"/>
  <c r="M73" i="11" s="1"/>
  <c r="E72" i="11"/>
  <c r="I72" i="11" s="1"/>
  <c r="M72" i="11" s="1"/>
  <c r="E76" i="11"/>
  <c r="I76" i="11" s="1"/>
  <c r="M76" i="11" s="1"/>
  <c r="E75" i="11"/>
  <c r="I75" i="11" s="1"/>
  <c r="M75" i="11" s="1"/>
  <c r="E149" i="11" l="1"/>
  <c r="E117" i="11"/>
  <c r="E121" i="11"/>
  <c r="E124" i="11"/>
  <c r="E138" i="11"/>
  <c r="E85" i="11"/>
  <c r="E87" i="11"/>
  <c r="E88" i="11"/>
  <c r="E91" i="11"/>
  <c r="E94" i="11"/>
  <c r="E54" i="11"/>
  <c r="E58" i="11"/>
  <c r="E59" i="11"/>
  <c r="E60" i="11"/>
  <c r="F38" i="11"/>
  <c r="I5" i="11"/>
  <c r="E102" i="11" l="1"/>
  <c r="E123" i="11" l="1"/>
  <c r="E146" i="11" l="1"/>
  <c r="E144" i="11"/>
  <c r="E143" i="11"/>
  <c r="E142" i="11"/>
  <c r="E93" i="11"/>
  <c r="E82" i="11"/>
  <c r="E47" i="11" l="1"/>
  <c r="F20" i="11" l="1"/>
  <c r="E18" i="11"/>
  <c r="I6" i="11" l="1"/>
  <c r="M15" i="11"/>
  <c r="E113" i="11" l="1"/>
  <c r="E114" i="11"/>
  <c r="E112" i="11"/>
  <c r="E101" i="11"/>
  <c r="I117" i="11" l="1"/>
  <c r="M117" i="11" s="1"/>
  <c r="I85" i="11"/>
  <c r="M85" i="11" s="1"/>
  <c r="J19" i="11" l="1"/>
  <c r="L19" i="11" s="1"/>
  <c r="K113" i="11" s="1"/>
  <c r="I123" i="11" l="1"/>
  <c r="M123" i="11" s="1"/>
  <c r="I121" i="11"/>
  <c r="M121" i="11" s="1"/>
  <c r="I88" i="11"/>
  <c r="M88" i="11" s="1"/>
  <c r="I91" i="11"/>
  <c r="M91" i="11" s="1"/>
  <c r="I94" i="11"/>
  <c r="M94" i="11" s="1"/>
  <c r="E51" i="11" l="1"/>
  <c r="E78" i="11" l="1"/>
  <c r="E140" i="11" l="1"/>
  <c r="F36" i="11"/>
  <c r="F35" i="11"/>
  <c r="H2424" i="3" l="1"/>
  <c r="E83" i="11" l="1"/>
  <c r="I83" i="11" s="1"/>
  <c r="M83" i="11" s="1"/>
  <c r="E89" i="11" l="1"/>
  <c r="I89" i="11" s="1"/>
  <c r="M89" i="11" s="1"/>
  <c r="E81" i="11"/>
  <c r="E86" i="11"/>
  <c r="I86" i="11" s="1"/>
  <c r="M86" i="11" s="1"/>
  <c r="I151" i="11"/>
  <c r="M151" i="11" s="1"/>
  <c r="I150" i="11"/>
  <c r="M150" i="11" s="1"/>
  <c r="I142" i="11"/>
  <c r="M142" i="11" s="1"/>
  <c r="I140" i="11"/>
  <c r="M140" i="11" s="1"/>
  <c r="I78" i="11"/>
  <c r="M78" i="11" s="1"/>
  <c r="L69" i="11"/>
  <c r="I51" i="11"/>
  <c r="M51" i="11" s="1"/>
  <c r="I43" i="11"/>
  <c r="M43" i="11" s="1"/>
  <c r="I42" i="11"/>
  <c r="F42" i="11"/>
  <c r="J42" i="11" s="1"/>
  <c r="I41" i="11"/>
  <c r="F41" i="11"/>
  <c r="J41" i="11" s="1"/>
  <c r="I40" i="11"/>
  <c r="J40" i="11"/>
  <c r="I39" i="11"/>
  <c r="J38" i="11"/>
  <c r="M38" i="11" s="1"/>
  <c r="J36" i="11"/>
  <c r="J35" i="11"/>
  <c r="M35" i="11" s="1"/>
  <c r="J32" i="11"/>
  <c r="M32" i="11" s="1"/>
  <c r="L25" i="11"/>
  <c r="K40" i="11" s="1"/>
  <c r="K24" i="11"/>
  <c r="L40" i="11" s="1"/>
  <c r="K23" i="11"/>
  <c r="L42" i="11" s="1"/>
  <c r="J21" i="11"/>
  <c r="K21" i="11" s="1"/>
  <c r="G152" i="11"/>
  <c r="C2" i="11"/>
  <c r="H8" i="10"/>
  <c r="H26" i="10"/>
  <c r="H42" i="10"/>
  <c r="K42" i="10"/>
  <c r="F56" i="10"/>
  <c r="H56" i="10"/>
  <c r="K56" i="10"/>
  <c r="T3185" i="3"/>
  <c r="T3184" i="3"/>
  <c r="T3183" i="3"/>
  <c r="Q3185" i="3"/>
  <c r="Q3184" i="3"/>
  <c r="Q3183" i="3"/>
  <c r="N3185" i="3"/>
  <c r="N3184" i="3"/>
  <c r="N3183" i="3"/>
  <c r="K3185" i="3"/>
  <c r="K3184" i="3"/>
  <c r="K3183" i="3"/>
  <c r="K2424" i="3"/>
  <c r="N2424" i="3" s="1"/>
  <c r="K2421" i="3"/>
  <c r="K1738" i="3"/>
  <c r="N1738" i="3" s="1"/>
  <c r="Q1738" i="3" s="1"/>
  <c r="T1738" i="3" s="1"/>
  <c r="K1737" i="3"/>
  <c r="N1737" i="3" s="1"/>
  <c r="Q1737" i="3" s="1"/>
  <c r="T1737" i="3" s="1"/>
  <c r="K1594" i="3"/>
  <c r="N1594" i="3" s="1"/>
  <c r="Q1594" i="3" s="1"/>
  <c r="T1594" i="3" s="1"/>
  <c r="K1593" i="3"/>
  <c r="N1593" i="3" s="1"/>
  <c r="Q1593" i="3" s="1"/>
  <c r="T1593" i="3" s="1"/>
  <c r="K178" i="3"/>
  <c r="N178" i="3" s="1"/>
  <c r="Q178" i="3" s="1"/>
  <c r="T178" i="3" s="1"/>
  <c r="K177" i="3"/>
  <c r="N177" i="3" s="1"/>
  <c r="Q177" i="3" s="1"/>
  <c r="T177" i="3" s="1"/>
  <c r="H28" i="3"/>
  <c r="K28" i="3" s="1"/>
  <c r="N28" i="3" s="1"/>
  <c r="Q28" i="3" s="1"/>
  <c r="T28" i="3" s="1"/>
  <c r="H29" i="3"/>
  <c r="K29" i="3" s="1"/>
  <c r="N29" i="3" s="1"/>
  <c r="Q29" i="3" s="1"/>
  <c r="T29" i="3" s="1"/>
  <c r="H33" i="3"/>
  <c r="K33" i="3" s="1"/>
  <c r="H3455" i="3"/>
  <c r="H25" i="3"/>
  <c r="K25" i="3" s="1"/>
  <c r="N25" i="3" s="1"/>
  <c r="Q25" i="3" s="1"/>
  <c r="T25" i="3" s="1"/>
  <c r="H24" i="3"/>
  <c r="K24" i="3" s="1"/>
  <c r="F33" i="11"/>
  <c r="J33" i="11" s="1"/>
  <c r="M33" i="11" s="1"/>
  <c r="F31" i="11"/>
  <c r="U3790" i="3"/>
  <c r="S3790" i="3"/>
  <c r="S3792" i="3" s="1"/>
  <c r="R3790" i="3"/>
  <c r="R3792" i="3" s="1"/>
  <c r="P3790" i="3"/>
  <c r="P3792" i="3" s="1"/>
  <c r="O3790" i="3"/>
  <c r="O3792" i="3" s="1"/>
  <c r="M3790" i="3"/>
  <c r="M3792" i="3" s="1"/>
  <c r="L3790" i="3"/>
  <c r="L3792" i="3" s="1"/>
  <c r="J3790" i="3"/>
  <c r="J3792" i="3" s="1"/>
  <c r="I3790" i="3"/>
  <c r="I3792" i="3" s="1"/>
  <c r="H3788" i="3"/>
  <c r="K3788" i="3" s="1"/>
  <c r="N3788" i="3" s="1"/>
  <c r="Q3788" i="3" s="1"/>
  <c r="T3788" i="3" s="1"/>
  <c r="H3787" i="3"/>
  <c r="K3787" i="3" s="1"/>
  <c r="N3787" i="3" s="1"/>
  <c r="Q3787" i="3" s="1"/>
  <c r="T3787" i="3" s="1"/>
  <c r="H3786" i="3"/>
  <c r="K3786" i="3" s="1"/>
  <c r="N3786" i="3" s="1"/>
  <c r="Q3786" i="3" s="1"/>
  <c r="T3786" i="3" s="1"/>
  <c r="H3785" i="3"/>
  <c r="K3785" i="3" s="1"/>
  <c r="N3785" i="3" s="1"/>
  <c r="Q3785" i="3" s="1"/>
  <c r="T3785" i="3" s="1"/>
  <c r="H3784" i="3"/>
  <c r="K3784" i="3" s="1"/>
  <c r="N3784" i="3" s="1"/>
  <c r="Q3784" i="3" s="1"/>
  <c r="T3784" i="3" s="1"/>
  <c r="H3783" i="3"/>
  <c r="K3783" i="3" s="1"/>
  <c r="N3783" i="3" s="1"/>
  <c r="Q3783" i="3" s="1"/>
  <c r="T3783" i="3" s="1"/>
  <c r="H3782" i="3"/>
  <c r="K3782" i="3" s="1"/>
  <c r="N3782" i="3" s="1"/>
  <c r="Q3782" i="3" s="1"/>
  <c r="T3782" i="3" s="1"/>
  <c r="H3781" i="3"/>
  <c r="K3781" i="3" s="1"/>
  <c r="N3781" i="3" s="1"/>
  <c r="Q3781" i="3" s="1"/>
  <c r="T3781" i="3" s="1"/>
  <c r="H3780" i="3"/>
  <c r="K3780" i="3" s="1"/>
  <c r="N3780" i="3" s="1"/>
  <c r="Q3780" i="3" s="1"/>
  <c r="T3780" i="3" s="1"/>
  <c r="H3779" i="3"/>
  <c r="K3779" i="3" s="1"/>
  <c r="N3779" i="3" s="1"/>
  <c r="Q3779" i="3" s="1"/>
  <c r="T3779" i="3" s="1"/>
  <c r="H3778" i="3"/>
  <c r="K3778" i="3" s="1"/>
  <c r="N3778" i="3" s="1"/>
  <c r="Q3778" i="3" s="1"/>
  <c r="T3778" i="3" s="1"/>
  <c r="H3777" i="3"/>
  <c r="K3777" i="3" s="1"/>
  <c r="N3777" i="3" s="1"/>
  <c r="Q3777" i="3" s="1"/>
  <c r="T3777" i="3" s="1"/>
  <c r="H3776" i="3"/>
  <c r="K3776" i="3" s="1"/>
  <c r="N3776" i="3" s="1"/>
  <c r="Q3776" i="3" s="1"/>
  <c r="T3776" i="3" s="1"/>
  <c r="H3775" i="3"/>
  <c r="K3775" i="3" s="1"/>
  <c r="N3775" i="3" s="1"/>
  <c r="Q3775" i="3" s="1"/>
  <c r="T3775" i="3" s="1"/>
  <c r="H3774" i="3"/>
  <c r="K3774" i="3" s="1"/>
  <c r="N3774" i="3" s="1"/>
  <c r="Q3774" i="3" s="1"/>
  <c r="T3774" i="3" s="1"/>
  <c r="H3773" i="3"/>
  <c r="K3773" i="3" s="1"/>
  <c r="N3773" i="3" s="1"/>
  <c r="Q3773" i="3" s="1"/>
  <c r="T3773" i="3" s="1"/>
  <c r="H3772" i="3"/>
  <c r="K3772" i="3" s="1"/>
  <c r="N3772" i="3" s="1"/>
  <c r="Q3772" i="3" s="1"/>
  <c r="T3772" i="3" s="1"/>
  <c r="H3771" i="3"/>
  <c r="K3771" i="3" s="1"/>
  <c r="N3771" i="3" s="1"/>
  <c r="Q3771" i="3" s="1"/>
  <c r="T3771" i="3" s="1"/>
  <c r="H3770" i="3"/>
  <c r="K3770" i="3" s="1"/>
  <c r="N3770" i="3" s="1"/>
  <c r="Q3770" i="3" s="1"/>
  <c r="T3770" i="3" s="1"/>
  <c r="H3769" i="3"/>
  <c r="K3769" i="3" s="1"/>
  <c r="N3769" i="3" s="1"/>
  <c r="Q3769" i="3" s="1"/>
  <c r="T3769" i="3" s="1"/>
  <c r="H3768" i="3"/>
  <c r="K3768" i="3" s="1"/>
  <c r="N3768" i="3" s="1"/>
  <c r="Q3768" i="3" s="1"/>
  <c r="T3768" i="3" s="1"/>
  <c r="H3767" i="3"/>
  <c r="K3767" i="3" s="1"/>
  <c r="N3767" i="3" s="1"/>
  <c r="Q3767" i="3" s="1"/>
  <c r="T3767" i="3" s="1"/>
  <c r="H3766" i="3"/>
  <c r="K3766" i="3" s="1"/>
  <c r="N3766" i="3" s="1"/>
  <c r="Q3766" i="3" s="1"/>
  <c r="T3766" i="3" s="1"/>
  <c r="H3765" i="3"/>
  <c r="K3765" i="3" s="1"/>
  <c r="N3765" i="3" s="1"/>
  <c r="Q3765" i="3" s="1"/>
  <c r="T3765" i="3" s="1"/>
  <c r="H3764" i="3"/>
  <c r="K3764" i="3" s="1"/>
  <c r="N3764" i="3" s="1"/>
  <c r="Q3764" i="3" s="1"/>
  <c r="T3764" i="3" s="1"/>
  <c r="H3763" i="3"/>
  <c r="K3763" i="3" s="1"/>
  <c r="N3763" i="3" s="1"/>
  <c r="Q3763" i="3" s="1"/>
  <c r="T3763" i="3" s="1"/>
  <c r="H3762" i="3"/>
  <c r="K3762" i="3" s="1"/>
  <c r="N3762" i="3" s="1"/>
  <c r="Q3762" i="3" s="1"/>
  <c r="T3762" i="3" s="1"/>
  <c r="H3761" i="3"/>
  <c r="K3761" i="3" s="1"/>
  <c r="N3761" i="3" s="1"/>
  <c r="Q3761" i="3" s="1"/>
  <c r="T3761" i="3" s="1"/>
  <c r="H3760" i="3"/>
  <c r="K3760" i="3" s="1"/>
  <c r="N3760" i="3" s="1"/>
  <c r="Q3760" i="3" s="1"/>
  <c r="T3760" i="3" s="1"/>
  <c r="H3759" i="3"/>
  <c r="K3759" i="3" s="1"/>
  <c r="N3759" i="3" s="1"/>
  <c r="Q3759" i="3" s="1"/>
  <c r="T3759" i="3" s="1"/>
  <c r="H3758" i="3"/>
  <c r="K3758" i="3" s="1"/>
  <c r="N3758" i="3" s="1"/>
  <c r="Q3758" i="3" s="1"/>
  <c r="T3758" i="3" s="1"/>
  <c r="H3757" i="3"/>
  <c r="K3757" i="3" s="1"/>
  <c r="N3757" i="3" s="1"/>
  <c r="Q3757" i="3" s="1"/>
  <c r="T3757" i="3" s="1"/>
  <c r="H3756" i="3"/>
  <c r="K3756" i="3" s="1"/>
  <c r="N3756" i="3" s="1"/>
  <c r="Q3756" i="3" s="1"/>
  <c r="T3756" i="3" s="1"/>
  <c r="H3755" i="3"/>
  <c r="K3755" i="3" s="1"/>
  <c r="N3755" i="3" s="1"/>
  <c r="Q3755" i="3" s="1"/>
  <c r="T3755" i="3" s="1"/>
  <c r="H3754" i="3"/>
  <c r="K3754" i="3" s="1"/>
  <c r="N3754" i="3" s="1"/>
  <c r="Q3754" i="3" s="1"/>
  <c r="T3754" i="3" s="1"/>
  <c r="H3753" i="3"/>
  <c r="K3753" i="3" s="1"/>
  <c r="N3753" i="3" s="1"/>
  <c r="Q3753" i="3" s="1"/>
  <c r="T3753" i="3" s="1"/>
  <c r="H3752" i="3"/>
  <c r="K3752" i="3" s="1"/>
  <c r="N3752" i="3" s="1"/>
  <c r="Q3752" i="3" s="1"/>
  <c r="T3752" i="3" s="1"/>
  <c r="H3751" i="3"/>
  <c r="K3751" i="3" s="1"/>
  <c r="N3751" i="3" s="1"/>
  <c r="Q3751" i="3" s="1"/>
  <c r="T3751" i="3" s="1"/>
  <c r="H3750" i="3"/>
  <c r="K3750" i="3" s="1"/>
  <c r="N3750" i="3" s="1"/>
  <c r="Q3750" i="3" s="1"/>
  <c r="T3750" i="3" s="1"/>
  <c r="H3749" i="3"/>
  <c r="K3749" i="3" s="1"/>
  <c r="N3749" i="3" s="1"/>
  <c r="Q3749" i="3" s="1"/>
  <c r="T3749" i="3" s="1"/>
  <c r="H3748" i="3"/>
  <c r="K3748" i="3" s="1"/>
  <c r="N3748" i="3" s="1"/>
  <c r="Q3748" i="3" s="1"/>
  <c r="T3748" i="3" s="1"/>
  <c r="H3747" i="3"/>
  <c r="K3747" i="3" s="1"/>
  <c r="N3747" i="3" s="1"/>
  <c r="Q3747" i="3" s="1"/>
  <c r="T3747" i="3" s="1"/>
  <c r="H3746" i="3"/>
  <c r="K3746" i="3" s="1"/>
  <c r="N3746" i="3" s="1"/>
  <c r="Q3746" i="3" s="1"/>
  <c r="T3746" i="3" s="1"/>
  <c r="H3745" i="3"/>
  <c r="K3745" i="3" s="1"/>
  <c r="N3745" i="3" s="1"/>
  <c r="Q3745" i="3" s="1"/>
  <c r="T3745" i="3" s="1"/>
  <c r="H3744" i="3"/>
  <c r="K3744" i="3" s="1"/>
  <c r="N3744" i="3" s="1"/>
  <c r="Q3744" i="3" s="1"/>
  <c r="T3744" i="3" s="1"/>
  <c r="H3743" i="3"/>
  <c r="K3743" i="3" s="1"/>
  <c r="N3743" i="3" s="1"/>
  <c r="Q3743" i="3" s="1"/>
  <c r="T3743" i="3" s="1"/>
  <c r="H3742" i="3"/>
  <c r="K3742" i="3" s="1"/>
  <c r="N3742" i="3" s="1"/>
  <c r="Q3742" i="3" s="1"/>
  <c r="T3742" i="3" s="1"/>
  <c r="H3741" i="3"/>
  <c r="K3741" i="3" s="1"/>
  <c r="N3741" i="3" s="1"/>
  <c r="Q3741" i="3" s="1"/>
  <c r="T3741" i="3" s="1"/>
  <c r="H3740" i="3"/>
  <c r="K3740" i="3" s="1"/>
  <c r="N3740" i="3" s="1"/>
  <c r="Q3740" i="3" s="1"/>
  <c r="T3740" i="3" s="1"/>
  <c r="H3739" i="3"/>
  <c r="K3739" i="3" s="1"/>
  <c r="N3739" i="3" s="1"/>
  <c r="Q3739" i="3" s="1"/>
  <c r="T3739" i="3" s="1"/>
  <c r="H3738" i="3"/>
  <c r="K3738" i="3" s="1"/>
  <c r="N3738" i="3" s="1"/>
  <c r="Q3738" i="3" s="1"/>
  <c r="T3738" i="3" s="1"/>
  <c r="H3737" i="3"/>
  <c r="K3737" i="3" s="1"/>
  <c r="N3737" i="3" s="1"/>
  <c r="Q3737" i="3" s="1"/>
  <c r="T3737" i="3" s="1"/>
  <c r="H3736" i="3"/>
  <c r="K3736" i="3" s="1"/>
  <c r="N3736" i="3" s="1"/>
  <c r="Q3736" i="3" s="1"/>
  <c r="T3736" i="3" s="1"/>
  <c r="H3735" i="3"/>
  <c r="K3735" i="3" s="1"/>
  <c r="N3735" i="3" s="1"/>
  <c r="Q3735" i="3" s="1"/>
  <c r="T3735" i="3" s="1"/>
  <c r="H3734" i="3"/>
  <c r="K3734" i="3" s="1"/>
  <c r="N3734" i="3" s="1"/>
  <c r="Q3734" i="3" s="1"/>
  <c r="T3734" i="3" s="1"/>
  <c r="H3733" i="3"/>
  <c r="K3733" i="3" s="1"/>
  <c r="N3733" i="3" s="1"/>
  <c r="Q3733" i="3" s="1"/>
  <c r="T3733" i="3" s="1"/>
  <c r="H3732" i="3"/>
  <c r="K3732" i="3" s="1"/>
  <c r="N3732" i="3" s="1"/>
  <c r="Q3732" i="3" s="1"/>
  <c r="T3732" i="3" s="1"/>
  <c r="H3731" i="3"/>
  <c r="K3731" i="3" s="1"/>
  <c r="N3731" i="3" s="1"/>
  <c r="Q3731" i="3" s="1"/>
  <c r="T3731" i="3" s="1"/>
  <c r="H3730" i="3"/>
  <c r="K3730" i="3" s="1"/>
  <c r="N3730" i="3" s="1"/>
  <c r="Q3730" i="3" s="1"/>
  <c r="T3730" i="3" s="1"/>
  <c r="H3729" i="3"/>
  <c r="K3729" i="3" s="1"/>
  <c r="N3729" i="3" s="1"/>
  <c r="Q3729" i="3" s="1"/>
  <c r="T3729" i="3" s="1"/>
  <c r="H3728" i="3"/>
  <c r="K3728" i="3" s="1"/>
  <c r="N3728" i="3" s="1"/>
  <c r="Q3728" i="3" s="1"/>
  <c r="T3728" i="3" s="1"/>
  <c r="H3727" i="3"/>
  <c r="K3727" i="3" s="1"/>
  <c r="G3726" i="3"/>
  <c r="E3726" i="3"/>
  <c r="H3476" i="3"/>
  <c r="K3476" i="3" s="1"/>
  <c r="N3476" i="3" s="1"/>
  <c r="Q3476" i="3" s="1"/>
  <c r="T3476" i="3" s="1"/>
  <c r="H3475" i="3"/>
  <c r="K3475" i="3" s="1"/>
  <c r="G3474" i="3"/>
  <c r="E3474" i="3"/>
  <c r="G3465" i="3"/>
  <c r="E3465" i="3"/>
  <c r="H3464" i="3"/>
  <c r="K3464" i="3" s="1"/>
  <c r="N3464" i="3" s="1"/>
  <c r="Q3464" i="3" s="1"/>
  <c r="T3464" i="3" s="1"/>
  <c r="H3463" i="3"/>
  <c r="K3463" i="3" s="1"/>
  <c r="N3463" i="3" s="1"/>
  <c r="Q3463" i="3" s="1"/>
  <c r="T3463" i="3" s="1"/>
  <c r="H3462" i="3"/>
  <c r="K3462" i="3" s="1"/>
  <c r="N3462" i="3" s="1"/>
  <c r="Q3462" i="3" s="1"/>
  <c r="T3462" i="3" s="1"/>
  <c r="H3461" i="3"/>
  <c r="K3461" i="3" s="1"/>
  <c r="H3460" i="3"/>
  <c r="K3460" i="3" s="1"/>
  <c r="N3460" i="3" s="1"/>
  <c r="Q3460" i="3" s="1"/>
  <c r="T3460" i="3" s="1"/>
  <c r="H3459" i="3"/>
  <c r="K3459" i="3" s="1"/>
  <c r="N3459" i="3" s="1"/>
  <c r="Q3459" i="3" s="1"/>
  <c r="T3459" i="3" s="1"/>
  <c r="H3458" i="3"/>
  <c r="K3458" i="3" s="1"/>
  <c r="N3458" i="3" s="1"/>
  <c r="Q3458" i="3" s="1"/>
  <c r="T3458" i="3" s="1"/>
  <c r="H3457" i="3"/>
  <c r="K3457" i="3" s="1"/>
  <c r="N3457" i="3" s="1"/>
  <c r="Q3457" i="3" s="1"/>
  <c r="T3457" i="3" s="1"/>
  <c r="H3456" i="3"/>
  <c r="K3456" i="3" s="1"/>
  <c r="N3456" i="3" s="1"/>
  <c r="Q3456" i="3" s="1"/>
  <c r="T3456" i="3" s="1"/>
  <c r="G3454" i="3"/>
  <c r="G3453" i="3" s="1"/>
  <c r="G3452" i="3" s="1"/>
  <c r="E3454" i="3"/>
  <c r="E3453" i="3" s="1"/>
  <c r="E3452" i="3" s="1"/>
  <c r="H3441" i="3"/>
  <c r="H3438" i="3" s="1"/>
  <c r="H3437" i="3" s="1"/>
  <c r="H3440" i="3"/>
  <c r="K3440" i="3" s="1"/>
  <c r="N3440" i="3" s="1"/>
  <c r="Q3440" i="3" s="1"/>
  <c r="T3440" i="3" s="1"/>
  <c r="H3439" i="3"/>
  <c r="K3439" i="3" s="1"/>
  <c r="N3439" i="3" s="1"/>
  <c r="Q3439" i="3" s="1"/>
  <c r="G3438" i="3"/>
  <c r="F3438" i="3"/>
  <c r="F3437" i="3" s="1"/>
  <c r="E3438" i="3"/>
  <c r="E3437" i="3" s="1"/>
  <c r="G3437" i="3"/>
  <c r="H3376" i="3"/>
  <c r="K3376" i="3" s="1"/>
  <c r="H3373" i="3"/>
  <c r="G3373" i="3"/>
  <c r="E3373" i="3"/>
  <c r="H3372" i="3"/>
  <c r="K3372" i="3" s="1"/>
  <c r="N3372" i="3" s="1"/>
  <c r="Q3372" i="3" s="1"/>
  <c r="T3372" i="3" s="1"/>
  <c r="H3371" i="3"/>
  <c r="K3371" i="3" s="1"/>
  <c r="N3371" i="3" s="1"/>
  <c r="Q3371" i="3" s="1"/>
  <c r="T3371" i="3" s="1"/>
  <c r="H3370" i="3"/>
  <c r="K3370" i="3" s="1"/>
  <c r="N3370" i="3" s="1"/>
  <c r="Q3370" i="3" s="1"/>
  <c r="T3370" i="3" s="1"/>
  <c r="H3369" i="3"/>
  <c r="K3369" i="3" s="1"/>
  <c r="N3369" i="3" s="1"/>
  <c r="Q3369" i="3" s="1"/>
  <c r="T3369" i="3" s="1"/>
  <c r="H3368" i="3"/>
  <c r="K3368" i="3" s="1"/>
  <c r="N3368" i="3" s="1"/>
  <c r="Q3368" i="3" s="1"/>
  <c r="T3368" i="3" s="1"/>
  <c r="H3367" i="3"/>
  <c r="K3367" i="3" s="1"/>
  <c r="N3367" i="3" s="1"/>
  <c r="Q3367" i="3" s="1"/>
  <c r="T3367" i="3" s="1"/>
  <c r="H3366" i="3"/>
  <c r="K3366" i="3" s="1"/>
  <c r="N3366" i="3" s="1"/>
  <c r="Q3366" i="3" s="1"/>
  <c r="T3366" i="3" s="1"/>
  <c r="H3365" i="3"/>
  <c r="K3365" i="3" s="1"/>
  <c r="N3365" i="3" s="1"/>
  <c r="Q3365" i="3" s="1"/>
  <c r="T3365" i="3" s="1"/>
  <c r="H3364" i="3"/>
  <c r="K3364" i="3" s="1"/>
  <c r="N3364" i="3" s="1"/>
  <c r="Q3364" i="3" s="1"/>
  <c r="T3364" i="3" s="1"/>
  <c r="H3363" i="3"/>
  <c r="K3363" i="3" s="1"/>
  <c r="N3363" i="3" s="1"/>
  <c r="Q3363" i="3" s="1"/>
  <c r="T3363" i="3" s="1"/>
  <c r="H3362" i="3"/>
  <c r="K3362" i="3" s="1"/>
  <c r="N3362" i="3" s="1"/>
  <c r="Q3362" i="3" s="1"/>
  <c r="T3362" i="3" s="1"/>
  <c r="H3361" i="3"/>
  <c r="K3361" i="3" s="1"/>
  <c r="N3361" i="3" s="1"/>
  <c r="Q3361" i="3" s="1"/>
  <c r="T3361" i="3" s="1"/>
  <c r="H3360" i="3"/>
  <c r="K3360" i="3" s="1"/>
  <c r="N3360" i="3" s="1"/>
  <c r="Q3360" i="3" s="1"/>
  <c r="T3360" i="3" s="1"/>
  <c r="H3359" i="3"/>
  <c r="K3359" i="3" s="1"/>
  <c r="N3359" i="3" s="1"/>
  <c r="Q3359" i="3" s="1"/>
  <c r="T3359" i="3" s="1"/>
  <c r="H3358" i="3"/>
  <c r="K3358" i="3" s="1"/>
  <c r="N3358" i="3" s="1"/>
  <c r="Q3358" i="3" s="1"/>
  <c r="T3358" i="3" s="1"/>
  <c r="H3357" i="3"/>
  <c r="K3357" i="3" s="1"/>
  <c r="N3357" i="3" s="1"/>
  <c r="Q3357" i="3" s="1"/>
  <c r="T3357" i="3" s="1"/>
  <c r="H3356" i="3"/>
  <c r="K3356" i="3" s="1"/>
  <c r="N3356" i="3" s="1"/>
  <c r="Q3356" i="3" s="1"/>
  <c r="T3356" i="3" s="1"/>
  <c r="H3355" i="3"/>
  <c r="K3355" i="3" s="1"/>
  <c r="N3355" i="3" s="1"/>
  <c r="Q3355" i="3" s="1"/>
  <c r="T3355" i="3" s="1"/>
  <c r="H3354" i="3"/>
  <c r="K3354" i="3" s="1"/>
  <c r="N3354" i="3" s="1"/>
  <c r="Q3354" i="3" s="1"/>
  <c r="T3354" i="3" s="1"/>
  <c r="H3353" i="3"/>
  <c r="K3353" i="3" s="1"/>
  <c r="N3353" i="3" s="1"/>
  <c r="Q3353" i="3" s="1"/>
  <c r="T3353" i="3" s="1"/>
  <c r="H3352" i="3"/>
  <c r="K3352" i="3" s="1"/>
  <c r="N3352" i="3" s="1"/>
  <c r="Q3352" i="3" s="1"/>
  <c r="T3352" i="3" s="1"/>
  <c r="H3351" i="3"/>
  <c r="K3351" i="3" s="1"/>
  <c r="N3351" i="3" s="1"/>
  <c r="Q3351" i="3" s="1"/>
  <c r="T3351" i="3" s="1"/>
  <c r="H3350" i="3"/>
  <c r="K3350" i="3" s="1"/>
  <c r="N3350" i="3" s="1"/>
  <c r="Q3350" i="3" s="1"/>
  <c r="T3350" i="3" s="1"/>
  <c r="H3349" i="3"/>
  <c r="K3349" i="3" s="1"/>
  <c r="N3349" i="3" s="1"/>
  <c r="Q3349" i="3" s="1"/>
  <c r="T3349" i="3" s="1"/>
  <c r="H3348" i="3"/>
  <c r="K3348" i="3" s="1"/>
  <c r="N3348" i="3" s="1"/>
  <c r="Q3348" i="3" s="1"/>
  <c r="T3348" i="3" s="1"/>
  <c r="H3347" i="3"/>
  <c r="K3347" i="3" s="1"/>
  <c r="N3347" i="3" s="1"/>
  <c r="Q3347" i="3" s="1"/>
  <c r="T3347" i="3" s="1"/>
  <c r="H3346" i="3"/>
  <c r="K3346" i="3" s="1"/>
  <c r="N3346" i="3" s="1"/>
  <c r="Q3346" i="3" s="1"/>
  <c r="T3346" i="3" s="1"/>
  <c r="H3345" i="3"/>
  <c r="K3345" i="3" s="1"/>
  <c r="N3345" i="3" s="1"/>
  <c r="Q3345" i="3" s="1"/>
  <c r="T3345" i="3" s="1"/>
  <c r="H3344" i="3"/>
  <c r="K3344" i="3" s="1"/>
  <c r="N3344" i="3" s="1"/>
  <c r="Q3344" i="3" s="1"/>
  <c r="T3344" i="3" s="1"/>
  <c r="H3343" i="3"/>
  <c r="K3343" i="3" s="1"/>
  <c r="N3343" i="3" s="1"/>
  <c r="Q3343" i="3" s="1"/>
  <c r="T3343" i="3" s="1"/>
  <c r="H3342" i="3"/>
  <c r="K3342" i="3" s="1"/>
  <c r="N3342" i="3" s="1"/>
  <c r="Q3342" i="3" s="1"/>
  <c r="T3342" i="3" s="1"/>
  <c r="H3341" i="3"/>
  <c r="K3341" i="3" s="1"/>
  <c r="N3341" i="3" s="1"/>
  <c r="Q3341" i="3" s="1"/>
  <c r="T3341" i="3" s="1"/>
  <c r="H3340" i="3"/>
  <c r="K3340" i="3" s="1"/>
  <c r="N3340" i="3" s="1"/>
  <c r="Q3340" i="3" s="1"/>
  <c r="T3340" i="3" s="1"/>
  <c r="H3339" i="3"/>
  <c r="K3339" i="3" s="1"/>
  <c r="N3339" i="3" s="1"/>
  <c r="Q3339" i="3" s="1"/>
  <c r="T3339" i="3" s="1"/>
  <c r="H3338" i="3"/>
  <c r="K3338" i="3" s="1"/>
  <c r="N3338" i="3" s="1"/>
  <c r="Q3338" i="3" s="1"/>
  <c r="T3338" i="3" s="1"/>
  <c r="H3337" i="3"/>
  <c r="K3337" i="3" s="1"/>
  <c r="N3337" i="3" s="1"/>
  <c r="Q3337" i="3" s="1"/>
  <c r="T3337" i="3" s="1"/>
  <c r="H3336" i="3"/>
  <c r="K3336" i="3" s="1"/>
  <c r="N3336" i="3" s="1"/>
  <c r="Q3336" i="3" s="1"/>
  <c r="T3336" i="3" s="1"/>
  <c r="H3335" i="3"/>
  <c r="K3335" i="3" s="1"/>
  <c r="N3335" i="3" s="1"/>
  <c r="Q3335" i="3" s="1"/>
  <c r="T3335" i="3" s="1"/>
  <c r="H3334" i="3"/>
  <c r="K3334" i="3" s="1"/>
  <c r="N3334" i="3" s="1"/>
  <c r="Q3334" i="3" s="1"/>
  <c r="T3334" i="3" s="1"/>
  <c r="H3333" i="3"/>
  <c r="K3333" i="3" s="1"/>
  <c r="N3333" i="3" s="1"/>
  <c r="Q3333" i="3" s="1"/>
  <c r="T3333" i="3" s="1"/>
  <c r="H3332" i="3"/>
  <c r="K3332" i="3" s="1"/>
  <c r="N3332" i="3" s="1"/>
  <c r="Q3332" i="3" s="1"/>
  <c r="T3332" i="3" s="1"/>
  <c r="H3331" i="3"/>
  <c r="K3331" i="3" s="1"/>
  <c r="N3331" i="3" s="1"/>
  <c r="Q3331" i="3" s="1"/>
  <c r="T3331" i="3" s="1"/>
  <c r="H3330" i="3"/>
  <c r="K3330" i="3" s="1"/>
  <c r="N3330" i="3" s="1"/>
  <c r="Q3330" i="3" s="1"/>
  <c r="T3330" i="3" s="1"/>
  <c r="H3329" i="3"/>
  <c r="K3329" i="3" s="1"/>
  <c r="N3329" i="3" s="1"/>
  <c r="Q3329" i="3" s="1"/>
  <c r="T3329" i="3" s="1"/>
  <c r="H3328" i="3"/>
  <c r="K3328" i="3" s="1"/>
  <c r="N3328" i="3" s="1"/>
  <c r="Q3328" i="3" s="1"/>
  <c r="T3328" i="3" s="1"/>
  <c r="H3327" i="3"/>
  <c r="K3327" i="3" s="1"/>
  <c r="N3327" i="3" s="1"/>
  <c r="Q3327" i="3" s="1"/>
  <c r="T3327" i="3" s="1"/>
  <c r="H3326" i="3"/>
  <c r="K3326" i="3" s="1"/>
  <c r="N3326" i="3" s="1"/>
  <c r="Q3326" i="3" s="1"/>
  <c r="T3326" i="3" s="1"/>
  <c r="H3325" i="3"/>
  <c r="K3325" i="3" s="1"/>
  <c r="N3325" i="3" s="1"/>
  <c r="Q3325" i="3" s="1"/>
  <c r="T3325" i="3" s="1"/>
  <c r="H3324" i="3"/>
  <c r="K3324" i="3" s="1"/>
  <c r="N3324" i="3" s="1"/>
  <c r="Q3324" i="3" s="1"/>
  <c r="T3324" i="3" s="1"/>
  <c r="H3323" i="3"/>
  <c r="K3323" i="3" s="1"/>
  <c r="N3323" i="3" s="1"/>
  <c r="Q3323" i="3" s="1"/>
  <c r="T3323" i="3" s="1"/>
  <c r="H3322" i="3"/>
  <c r="K3322" i="3" s="1"/>
  <c r="N3322" i="3" s="1"/>
  <c r="Q3322" i="3" s="1"/>
  <c r="T3322" i="3" s="1"/>
  <c r="H3321" i="3"/>
  <c r="K3321" i="3" s="1"/>
  <c r="N3321" i="3" s="1"/>
  <c r="Q3321" i="3" s="1"/>
  <c r="T3321" i="3" s="1"/>
  <c r="H3320" i="3"/>
  <c r="K3320" i="3" s="1"/>
  <c r="N3320" i="3" s="1"/>
  <c r="Q3320" i="3" s="1"/>
  <c r="T3320" i="3" s="1"/>
  <c r="H3319" i="3"/>
  <c r="K3319" i="3" s="1"/>
  <c r="N3319" i="3" s="1"/>
  <c r="Q3319" i="3" s="1"/>
  <c r="T3319" i="3" s="1"/>
  <c r="H3318" i="3"/>
  <c r="K3318" i="3" s="1"/>
  <c r="N3318" i="3" s="1"/>
  <c r="Q3318" i="3" s="1"/>
  <c r="T3318" i="3" s="1"/>
  <c r="H3317" i="3"/>
  <c r="K3317" i="3" s="1"/>
  <c r="N3317" i="3" s="1"/>
  <c r="Q3317" i="3" s="1"/>
  <c r="T3317" i="3" s="1"/>
  <c r="H3316" i="3"/>
  <c r="K3316" i="3" s="1"/>
  <c r="N3316" i="3" s="1"/>
  <c r="Q3316" i="3" s="1"/>
  <c r="T3316" i="3" s="1"/>
  <c r="H3315" i="3"/>
  <c r="K3315" i="3" s="1"/>
  <c r="N3315" i="3" s="1"/>
  <c r="Q3315" i="3" s="1"/>
  <c r="T3315" i="3" s="1"/>
  <c r="H3314" i="3"/>
  <c r="K3314" i="3" s="1"/>
  <c r="N3314" i="3" s="1"/>
  <c r="Q3314" i="3" s="1"/>
  <c r="T3314" i="3" s="1"/>
  <c r="H3313" i="3"/>
  <c r="K3313" i="3" s="1"/>
  <c r="N3313" i="3" s="1"/>
  <c r="Q3313" i="3" s="1"/>
  <c r="T3313" i="3" s="1"/>
  <c r="H3312" i="3"/>
  <c r="K3312" i="3" s="1"/>
  <c r="N3312" i="3" s="1"/>
  <c r="Q3312" i="3" s="1"/>
  <c r="T3312" i="3" s="1"/>
  <c r="H3311" i="3"/>
  <c r="K3311" i="3" s="1"/>
  <c r="N3311" i="3" s="1"/>
  <c r="Q3311" i="3" s="1"/>
  <c r="T3311" i="3" s="1"/>
  <c r="H3310" i="3"/>
  <c r="K3310" i="3" s="1"/>
  <c r="N3310" i="3" s="1"/>
  <c r="Q3310" i="3" s="1"/>
  <c r="T3310" i="3" s="1"/>
  <c r="H3309" i="3"/>
  <c r="K3309" i="3" s="1"/>
  <c r="N3309" i="3" s="1"/>
  <c r="Q3309" i="3" s="1"/>
  <c r="T3309" i="3" s="1"/>
  <c r="H3308" i="3"/>
  <c r="K3308" i="3" s="1"/>
  <c r="N3308" i="3" s="1"/>
  <c r="Q3308" i="3" s="1"/>
  <c r="T3308" i="3" s="1"/>
  <c r="H3307" i="3"/>
  <c r="K3307" i="3" s="1"/>
  <c r="N3307" i="3" s="1"/>
  <c r="Q3307" i="3" s="1"/>
  <c r="T3307" i="3" s="1"/>
  <c r="H3306" i="3"/>
  <c r="K3306" i="3" s="1"/>
  <c r="N3306" i="3" s="1"/>
  <c r="Q3306" i="3" s="1"/>
  <c r="T3306" i="3" s="1"/>
  <c r="H3305" i="3"/>
  <c r="K3305" i="3" s="1"/>
  <c r="N3305" i="3" s="1"/>
  <c r="Q3305" i="3" s="1"/>
  <c r="T3305" i="3" s="1"/>
  <c r="H3304" i="3"/>
  <c r="K3304" i="3" s="1"/>
  <c r="N3304" i="3" s="1"/>
  <c r="Q3304" i="3" s="1"/>
  <c r="T3304" i="3" s="1"/>
  <c r="H3303" i="3"/>
  <c r="K3303" i="3" s="1"/>
  <c r="N3303" i="3" s="1"/>
  <c r="Q3303" i="3" s="1"/>
  <c r="T3303" i="3" s="1"/>
  <c r="H3302" i="3"/>
  <c r="K3302" i="3" s="1"/>
  <c r="N3302" i="3" s="1"/>
  <c r="Q3302" i="3" s="1"/>
  <c r="T3302" i="3" s="1"/>
  <c r="H3301" i="3"/>
  <c r="K3301" i="3" s="1"/>
  <c r="N3301" i="3" s="1"/>
  <c r="Q3301" i="3" s="1"/>
  <c r="T3301" i="3" s="1"/>
  <c r="H3300" i="3"/>
  <c r="K3300" i="3" s="1"/>
  <c r="N3300" i="3" s="1"/>
  <c r="Q3300" i="3" s="1"/>
  <c r="T3300" i="3" s="1"/>
  <c r="H3299" i="3"/>
  <c r="K3299" i="3" s="1"/>
  <c r="N3299" i="3" s="1"/>
  <c r="Q3299" i="3" s="1"/>
  <c r="T3299" i="3" s="1"/>
  <c r="H3298" i="3"/>
  <c r="K3298" i="3" s="1"/>
  <c r="N3298" i="3" s="1"/>
  <c r="Q3298" i="3" s="1"/>
  <c r="T3298" i="3" s="1"/>
  <c r="H3297" i="3"/>
  <c r="K3297" i="3" s="1"/>
  <c r="N3297" i="3" s="1"/>
  <c r="Q3297" i="3" s="1"/>
  <c r="T3297" i="3" s="1"/>
  <c r="H3296" i="3"/>
  <c r="K3296" i="3" s="1"/>
  <c r="N3296" i="3" s="1"/>
  <c r="Q3296" i="3" s="1"/>
  <c r="T3296" i="3" s="1"/>
  <c r="H3295" i="3"/>
  <c r="K3295" i="3" s="1"/>
  <c r="N3295" i="3" s="1"/>
  <c r="Q3295" i="3" s="1"/>
  <c r="T3295" i="3" s="1"/>
  <c r="H3294" i="3"/>
  <c r="K3294" i="3" s="1"/>
  <c r="N3294" i="3" s="1"/>
  <c r="Q3294" i="3" s="1"/>
  <c r="T3294" i="3" s="1"/>
  <c r="H3293" i="3"/>
  <c r="K3293" i="3" s="1"/>
  <c r="N3293" i="3" s="1"/>
  <c r="Q3293" i="3" s="1"/>
  <c r="T3293" i="3" s="1"/>
  <c r="H3292" i="3"/>
  <c r="K3292" i="3" s="1"/>
  <c r="N3292" i="3" s="1"/>
  <c r="Q3292" i="3" s="1"/>
  <c r="T3292" i="3" s="1"/>
  <c r="H3291" i="3"/>
  <c r="K3291" i="3" s="1"/>
  <c r="N3291" i="3" s="1"/>
  <c r="Q3291" i="3" s="1"/>
  <c r="T3291" i="3" s="1"/>
  <c r="H3290" i="3"/>
  <c r="K3290" i="3" s="1"/>
  <c r="N3290" i="3" s="1"/>
  <c r="Q3290" i="3" s="1"/>
  <c r="T3290" i="3" s="1"/>
  <c r="H3289" i="3"/>
  <c r="K3289" i="3" s="1"/>
  <c r="N3289" i="3" s="1"/>
  <c r="Q3289" i="3" s="1"/>
  <c r="T3289" i="3" s="1"/>
  <c r="H3288" i="3"/>
  <c r="K3288" i="3" s="1"/>
  <c r="N3288" i="3" s="1"/>
  <c r="Q3288" i="3" s="1"/>
  <c r="T3288" i="3" s="1"/>
  <c r="H3287" i="3"/>
  <c r="K3287" i="3" s="1"/>
  <c r="N3287" i="3" s="1"/>
  <c r="Q3287" i="3" s="1"/>
  <c r="T3287" i="3" s="1"/>
  <c r="H3286" i="3"/>
  <c r="K3286" i="3" s="1"/>
  <c r="N3286" i="3" s="1"/>
  <c r="Q3286" i="3" s="1"/>
  <c r="T3286" i="3" s="1"/>
  <c r="H3285" i="3"/>
  <c r="K3285" i="3" s="1"/>
  <c r="N3285" i="3" s="1"/>
  <c r="Q3285" i="3" s="1"/>
  <c r="T3285" i="3" s="1"/>
  <c r="H3284" i="3"/>
  <c r="K3284" i="3" s="1"/>
  <c r="N3284" i="3" s="1"/>
  <c r="Q3284" i="3" s="1"/>
  <c r="T3284" i="3" s="1"/>
  <c r="H3283" i="3"/>
  <c r="K3283" i="3" s="1"/>
  <c r="N3283" i="3" s="1"/>
  <c r="Q3283" i="3" s="1"/>
  <c r="T3283" i="3" s="1"/>
  <c r="H3282" i="3"/>
  <c r="K3282" i="3" s="1"/>
  <c r="N3282" i="3" s="1"/>
  <c r="Q3282" i="3" s="1"/>
  <c r="T3282" i="3" s="1"/>
  <c r="H3281" i="3"/>
  <c r="K3281" i="3" s="1"/>
  <c r="N3281" i="3" s="1"/>
  <c r="Q3281" i="3" s="1"/>
  <c r="T3281" i="3" s="1"/>
  <c r="H3280" i="3"/>
  <c r="K3280" i="3" s="1"/>
  <c r="N3280" i="3" s="1"/>
  <c r="Q3280" i="3" s="1"/>
  <c r="T3280" i="3" s="1"/>
  <c r="H3279" i="3"/>
  <c r="K3279" i="3" s="1"/>
  <c r="N3279" i="3" s="1"/>
  <c r="Q3279" i="3" s="1"/>
  <c r="T3279" i="3" s="1"/>
  <c r="H3278" i="3"/>
  <c r="K3278" i="3" s="1"/>
  <c r="N3278" i="3" s="1"/>
  <c r="Q3278" i="3" s="1"/>
  <c r="T3278" i="3" s="1"/>
  <c r="H3277" i="3"/>
  <c r="K3277" i="3" s="1"/>
  <c r="N3277" i="3" s="1"/>
  <c r="Q3277" i="3" s="1"/>
  <c r="T3277" i="3" s="1"/>
  <c r="H3276" i="3"/>
  <c r="G3275" i="3"/>
  <c r="E3275" i="3"/>
  <c r="H3274" i="3"/>
  <c r="K3274" i="3" s="1"/>
  <c r="N3274" i="3" s="1"/>
  <c r="Q3274" i="3" s="1"/>
  <c r="T3274" i="3" s="1"/>
  <c r="H3273" i="3"/>
  <c r="K3273" i="3" s="1"/>
  <c r="N3273" i="3" s="1"/>
  <c r="Q3273" i="3" s="1"/>
  <c r="T3273" i="3" s="1"/>
  <c r="H3272" i="3"/>
  <c r="K3272" i="3" s="1"/>
  <c r="N3272" i="3" s="1"/>
  <c r="Q3272" i="3" s="1"/>
  <c r="T3272" i="3" s="1"/>
  <c r="H3271" i="3"/>
  <c r="K3271" i="3" s="1"/>
  <c r="N3271" i="3" s="1"/>
  <c r="Q3271" i="3" s="1"/>
  <c r="T3271" i="3" s="1"/>
  <c r="H3270" i="3"/>
  <c r="K3270" i="3" s="1"/>
  <c r="N3270" i="3" s="1"/>
  <c r="Q3270" i="3" s="1"/>
  <c r="T3270" i="3" s="1"/>
  <c r="H3269" i="3"/>
  <c r="K3269" i="3" s="1"/>
  <c r="N3269" i="3" s="1"/>
  <c r="Q3269" i="3" s="1"/>
  <c r="T3269" i="3" s="1"/>
  <c r="H3268" i="3"/>
  <c r="K3268" i="3" s="1"/>
  <c r="N3268" i="3" s="1"/>
  <c r="Q3268" i="3" s="1"/>
  <c r="T3268" i="3" s="1"/>
  <c r="H3267" i="3"/>
  <c r="K3267" i="3" s="1"/>
  <c r="N3267" i="3" s="1"/>
  <c r="Q3267" i="3" s="1"/>
  <c r="T3267" i="3" s="1"/>
  <c r="H3266" i="3"/>
  <c r="K3266" i="3" s="1"/>
  <c r="N3266" i="3" s="1"/>
  <c r="Q3266" i="3" s="1"/>
  <c r="T3266" i="3" s="1"/>
  <c r="H3265" i="3"/>
  <c r="K3265" i="3" s="1"/>
  <c r="N3265" i="3" s="1"/>
  <c r="Q3265" i="3" s="1"/>
  <c r="T3265" i="3" s="1"/>
  <c r="H3264" i="3"/>
  <c r="K3264" i="3" s="1"/>
  <c r="N3264" i="3" s="1"/>
  <c r="Q3264" i="3" s="1"/>
  <c r="T3264" i="3" s="1"/>
  <c r="H3263" i="3"/>
  <c r="K3263" i="3" s="1"/>
  <c r="N3263" i="3" s="1"/>
  <c r="Q3263" i="3" s="1"/>
  <c r="T3263" i="3" s="1"/>
  <c r="H3262" i="3"/>
  <c r="K3262" i="3" s="1"/>
  <c r="N3262" i="3" s="1"/>
  <c r="Q3262" i="3" s="1"/>
  <c r="T3262" i="3" s="1"/>
  <c r="H3261" i="3"/>
  <c r="K3261" i="3" s="1"/>
  <c r="N3261" i="3" s="1"/>
  <c r="Q3261" i="3" s="1"/>
  <c r="T3261" i="3" s="1"/>
  <c r="H3260" i="3"/>
  <c r="K3260" i="3" s="1"/>
  <c r="N3260" i="3" s="1"/>
  <c r="Q3260" i="3" s="1"/>
  <c r="T3260" i="3" s="1"/>
  <c r="H3259" i="3"/>
  <c r="K3259" i="3" s="1"/>
  <c r="N3259" i="3" s="1"/>
  <c r="H3258" i="3"/>
  <c r="K3258" i="3" s="1"/>
  <c r="N3258" i="3" s="1"/>
  <c r="Q3258" i="3" s="1"/>
  <c r="T3258" i="3" s="1"/>
  <c r="H3257" i="3"/>
  <c r="H3256" i="3"/>
  <c r="K3256" i="3" s="1"/>
  <c r="N3256" i="3" s="1"/>
  <c r="Q3256" i="3" s="1"/>
  <c r="T3256" i="3" s="1"/>
  <c r="H3255" i="3"/>
  <c r="K3255" i="3" s="1"/>
  <c r="N3255" i="3" s="1"/>
  <c r="Q3255" i="3" s="1"/>
  <c r="T3255" i="3" s="1"/>
  <c r="H3254" i="3"/>
  <c r="K3254" i="3" s="1"/>
  <c r="N3254" i="3" s="1"/>
  <c r="Q3254" i="3" s="1"/>
  <c r="T3254" i="3" s="1"/>
  <c r="H3253" i="3"/>
  <c r="K3253" i="3" s="1"/>
  <c r="N3253" i="3" s="1"/>
  <c r="Q3253" i="3" s="1"/>
  <c r="T3253" i="3" s="1"/>
  <c r="H3252" i="3"/>
  <c r="K3252" i="3" s="1"/>
  <c r="G3251" i="3"/>
  <c r="E3251" i="3"/>
  <c r="G3250" i="3"/>
  <c r="G3249" i="3" s="1"/>
  <c r="E3250" i="3"/>
  <c r="E3249" i="3" s="1"/>
  <c r="H3246" i="3"/>
  <c r="K3246" i="3" s="1"/>
  <c r="N3246" i="3" s="1"/>
  <c r="Q3246" i="3" s="1"/>
  <c r="T3246" i="3" s="1"/>
  <c r="H3245" i="3"/>
  <c r="K3245" i="3" s="1"/>
  <c r="N3245" i="3" s="1"/>
  <c r="H3244" i="3"/>
  <c r="K3244" i="3" s="1"/>
  <c r="N3244" i="3" s="1"/>
  <c r="Q3244" i="3" s="1"/>
  <c r="T3244" i="3" s="1"/>
  <c r="H3243" i="3"/>
  <c r="K3243" i="3" s="1"/>
  <c r="N3243" i="3" s="1"/>
  <c r="Q3243" i="3" s="1"/>
  <c r="T3243" i="3" s="1"/>
  <c r="H3242" i="3"/>
  <c r="K3242" i="3" s="1"/>
  <c r="N3242" i="3" s="1"/>
  <c r="Q3242" i="3" s="1"/>
  <c r="T3242" i="3" s="1"/>
  <c r="H3241" i="3"/>
  <c r="K3241" i="3" s="1"/>
  <c r="G3240" i="3"/>
  <c r="E3240" i="3"/>
  <c r="H3239" i="3"/>
  <c r="G3237" i="3"/>
  <c r="E3237" i="3"/>
  <c r="H3233" i="3"/>
  <c r="K3233" i="3" s="1"/>
  <c r="E3232" i="3"/>
  <c r="H3217" i="3"/>
  <c r="K3217" i="3" s="1"/>
  <c r="H3216" i="3"/>
  <c r="G3216" i="3"/>
  <c r="E3216" i="3"/>
  <c r="H3214" i="3"/>
  <c r="K3214" i="3" s="1"/>
  <c r="H3213" i="3"/>
  <c r="G3213" i="3"/>
  <c r="E3213" i="3"/>
  <c r="H3212" i="3"/>
  <c r="K3212" i="3" s="1"/>
  <c r="N3212" i="3" s="1"/>
  <c r="Q3212" i="3" s="1"/>
  <c r="T3212" i="3" s="1"/>
  <c r="H3211" i="3"/>
  <c r="K3211" i="3" s="1"/>
  <c r="N3211" i="3" s="1"/>
  <c r="Q3211" i="3" s="1"/>
  <c r="T3211" i="3" s="1"/>
  <c r="H3210" i="3"/>
  <c r="K3210" i="3" s="1"/>
  <c r="N3210" i="3" s="1"/>
  <c r="Q3210" i="3" s="1"/>
  <c r="T3210" i="3" s="1"/>
  <c r="H3209" i="3"/>
  <c r="K3209" i="3" s="1"/>
  <c r="N3209" i="3" s="1"/>
  <c r="Q3209" i="3" s="1"/>
  <c r="T3209" i="3" s="1"/>
  <c r="E3208" i="3"/>
  <c r="E3206" i="3" s="1"/>
  <c r="H3207" i="3"/>
  <c r="K3207" i="3" s="1"/>
  <c r="G3206" i="3"/>
  <c r="F3206" i="3"/>
  <c r="H3205" i="3"/>
  <c r="K3205" i="3" s="1"/>
  <c r="N3205" i="3" s="1"/>
  <c r="Q3205" i="3" s="1"/>
  <c r="T3205" i="3" s="1"/>
  <c r="H3204" i="3"/>
  <c r="K3204" i="3" s="1"/>
  <c r="N3204" i="3" s="1"/>
  <c r="Q3204" i="3" s="1"/>
  <c r="T3204" i="3" s="1"/>
  <c r="H3203" i="3"/>
  <c r="K3203" i="3" s="1"/>
  <c r="H3202" i="3"/>
  <c r="G3202" i="3"/>
  <c r="F3202" i="3"/>
  <c r="E3202" i="3"/>
  <c r="H3201" i="3"/>
  <c r="K3201" i="3" s="1"/>
  <c r="N3201" i="3" s="1"/>
  <c r="Q3201" i="3" s="1"/>
  <c r="T3201" i="3" s="1"/>
  <c r="H3200" i="3"/>
  <c r="K3200" i="3" s="1"/>
  <c r="N3200" i="3" s="1"/>
  <c r="Q3200" i="3" s="1"/>
  <c r="T3200" i="3" s="1"/>
  <c r="H3199" i="3"/>
  <c r="K3199" i="3" s="1"/>
  <c r="H3198" i="3"/>
  <c r="G3198" i="3"/>
  <c r="F3198" i="3"/>
  <c r="E3198" i="3"/>
  <c r="H3196" i="3"/>
  <c r="H3195" i="3"/>
  <c r="K3195" i="3" s="1"/>
  <c r="N3195" i="3" s="1"/>
  <c r="Q3195" i="3" s="1"/>
  <c r="T3195" i="3" s="1"/>
  <c r="H3194" i="3"/>
  <c r="K3194" i="3" s="1"/>
  <c r="N3194" i="3" s="1"/>
  <c r="Q3194" i="3" s="1"/>
  <c r="T3194" i="3" s="1"/>
  <c r="H3193" i="3"/>
  <c r="K3193" i="3" s="1"/>
  <c r="N3193" i="3" s="1"/>
  <c r="Q3193" i="3" s="1"/>
  <c r="T3193" i="3" s="1"/>
  <c r="H3192" i="3"/>
  <c r="K3192" i="3" s="1"/>
  <c r="N3192" i="3" s="1"/>
  <c r="Q3192" i="3" s="1"/>
  <c r="T3192" i="3" s="1"/>
  <c r="G3191" i="3"/>
  <c r="E3191" i="3"/>
  <c r="H3190" i="3"/>
  <c r="K3190" i="3" s="1"/>
  <c r="N3190" i="3" s="1"/>
  <c r="Q3190" i="3" s="1"/>
  <c r="T3190" i="3" s="1"/>
  <c r="H3189" i="3"/>
  <c r="K3189" i="3" s="1"/>
  <c r="N3189" i="3" s="1"/>
  <c r="Q3189" i="3" s="1"/>
  <c r="T3189" i="3" s="1"/>
  <c r="H3188" i="3"/>
  <c r="K3188" i="3" s="1"/>
  <c r="N3188" i="3" s="1"/>
  <c r="Q3188" i="3" s="1"/>
  <c r="T3188" i="3" s="1"/>
  <c r="G3187" i="3"/>
  <c r="F3187" i="3"/>
  <c r="E3187" i="3"/>
  <c r="H3186" i="3"/>
  <c r="K3186" i="3" s="1"/>
  <c r="N3186" i="3" s="1"/>
  <c r="Q3186" i="3" s="1"/>
  <c r="T3186" i="3" s="1"/>
  <c r="H3185" i="3"/>
  <c r="H3184" i="3"/>
  <c r="H3183" i="3"/>
  <c r="H3181" i="3"/>
  <c r="K3181" i="3" s="1"/>
  <c r="N3181" i="3" s="1"/>
  <c r="Q3181" i="3" s="1"/>
  <c r="T3181" i="3" s="1"/>
  <c r="H3180" i="3"/>
  <c r="K3180" i="3" s="1"/>
  <c r="N3180" i="3" s="1"/>
  <c r="Q3180" i="3" s="1"/>
  <c r="T3180" i="3" s="1"/>
  <c r="H3179" i="3"/>
  <c r="K3179" i="3" s="1"/>
  <c r="N3179" i="3" s="1"/>
  <c r="Q3179" i="3" s="1"/>
  <c r="T3179" i="3" s="1"/>
  <c r="G3178" i="3"/>
  <c r="F3178" i="3"/>
  <c r="E3178" i="3"/>
  <c r="H3177" i="3"/>
  <c r="K3177" i="3" s="1"/>
  <c r="N3177" i="3" s="1"/>
  <c r="Q3177" i="3" s="1"/>
  <c r="T3177" i="3" s="1"/>
  <c r="H3176" i="3"/>
  <c r="K3176" i="3" s="1"/>
  <c r="N3176" i="3" s="1"/>
  <c r="Q3176" i="3" s="1"/>
  <c r="T3176" i="3" s="1"/>
  <c r="H3175" i="3"/>
  <c r="K3175" i="3" s="1"/>
  <c r="N3175" i="3" s="1"/>
  <c r="Q3175" i="3" s="1"/>
  <c r="T3175" i="3" s="1"/>
  <c r="H3174" i="3"/>
  <c r="K3174" i="3" s="1"/>
  <c r="N3174" i="3" s="1"/>
  <c r="Q3174" i="3" s="1"/>
  <c r="T3174" i="3" s="1"/>
  <c r="H3173" i="3"/>
  <c r="K3173" i="3" s="1"/>
  <c r="N3173" i="3" s="1"/>
  <c r="Q3173" i="3" s="1"/>
  <c r="T3173" i="3" s="1"/>
  <c r="H3172" i="3"/>
  <c r="K3172" i="3" s="1"/>
  <c r="N3172" i="3" s="1"/>
  <c r="Q3172" i="3" s="1"/>
  <c r="T3172" i="3" s="1"/>
  <c r="H3171" i="3"/>
  <c r="K3171" i="3" s="1"/>
  <c r="G3170" i="3"/>
  <c r="E3170" i="3"/>
  <c r="H3169" i="3"/>
  <c r="K3169" i="3" s="1"/>
  <c r="N3169" i="3" s="1"/>
  <c r="Q3169" i="3" s="1"/>
  <c r="T3169" i="3" s="1"/>
  <c r="H3168" i="3"/>
  <c r="K3168" i="3" s="1"/>
  <c r="N3168" i="3" s="1"/>
  <c r="Q3168" i="3" s="1"/>
  <c r="T3168" i="3" s="1"/>
  <c r="H3167" i="3"/>
  <c r="K3167" i="3" s="1"/>
  <c r="N3167" i="3" s="1"/>
  <c r="Q3167" i="3" s="1"/>
  <c r="T3167" i="3" s="1"/>
  <c r="H3166" i="3"/>
  <c r="H3165" i="3"/>
  <c r="K3165" i="3" s="1"/>
  <c r="N3165" i="3" s="1"/>
  <c r="Q3165" i="3" s="1"/>
  <c r="T3165" i="3" s="1"/>
  <c r="H3164" i="3"/>
  <c r="K3164" i="3" s="1"/>
  <c r="N3164" i="3" s="1"/>
  <c r="Q3164" i="3" s="1"/>
  <c r="T3164" i="3" s="1"/>
  <c r="H3163" i="3"/>
  <c r="K3163" i="3" s="1"/>
  <c r="N3163" i="3" s="1"/>
  <c r="Q3163" i="3" s="1"/>
  <c r="T3163" i="3" s="1"/>
  <c r="H3162" i="3"/>
  <c r="K3162" i="3" s="1"/>
  <c r="G3161" i="3"/>
  <c r="E3161" i="3"/>
  <c r="H3155" i="3"/>
  <c r="K3155" i="3" s="1"/>
  <c r="H3154" i="3"/>
  <c r="G3154" i="3"/>
  <c r="G3153" i="3" s="1"/>
  <c r="E3154" i="3"/>
  <c r="H3152" i="3"/>
  <c r="K3152" i="3" s="1"/>
  <c r="N3152" i="3" s="1"/>
  <c r="Q3152" i="3" s="1"/>
  <c r="T3152" i="3" s="1"/>
  <c r="H3151" i="3"/>
  <c r="K3151" i="3" s="1"/>
  <c r="N3151" i="3" s="1"/>
  <c r="Q3151" i="3" s="1"/>
  <c r="T3151" i="3" s="1"/>
  <c r="H3150" i="3"/>
  <c r="K3150" i="3" s="1"/>
  <c r="N3150" i="3" s="1"/>
  <c r="Q3150" i="3" s="1"/>
  <c r="T3150" i="3" s="1"/>
  <c r="H3149" i="3"/>
  <c r="K3149" i="3" s="1"/>
  <c r="N3149" i="3" s="1"/>
  <c r="H3148" i="3"/>
  <c r="K3148" i="3" s="1"/>
  <c r="N3148" i="3" s="1"/>
  <c r="Q3148" i="3" s="1"/>
  <c r="T3148" i="3" s="1"/>
  <c r="H3147" i="3"/>
  <c r="K3147" i="3" s="1"/>
  <c r="N3147" i="3" s="1"/>
  <c r="Q3147" i="3" s="1"/>
  <c r="T3147" i="3" s="1"/>
  <c r="H3146" i="3"/>
  <c r="K3146" i="3" s="1"/>
  <c r="N3146" i="3" s="1"/>
  <c r="Q3146" i="3" s="1"/>
  <c r="T3146" i="3" s="1"/>
  <c r="H3145" i="3"/>
  <c r="K3145" i="3" s="1"/>
  <c r="G3143" i="3"/>
  <c r="E3143" i="3"/>
  <c r="H3142" i="3"/>
  <c r="K3142" i="3" s="1"/>
  <c r="N3142" i="3" s="1"/>
  <c r="Q3142" i="3" s="1"/>
  <c r="T3142" i="3" s="1"/>
  <c r="H3141" i="3"/>
  <c r="K3141" i="3" s="1"/>
  <c r="N3141" i="3" s="1"/>
  <c r="Q3141" i="3" s="1"/>
  <c r="T3141" i="3" s="1"/>
  <c r="H3140" i="3"/>
  <c r="K3140" i="3" s="1"/>
  <c r="N3140" i="3" s="1"/>
  <c r="Q3140" i="3" s="1"/>
  <c r="T3140" i="3" s="1"/>
  <c r="H3139" i="3"/>
  <c r="K3139" i="3" s="1"/>
  <c r="N3139" i="3" s="1"/>
  <c r="Q3139" i="3" s="1"/>
  <c r="T3139" i="3" s="1"/>
  <c r="H3138" i="3"/>
  <c r="K3138" i="3" s="1"/>
  <c r="N3138" i="3" s="1"/>
  <c r="Q3138" i="3" s="1"/>
  <c r="T3138" i="3" s="1"/>
  <c r="H3137" i="3"/>
  <c r="K3137" i="3" s="1"/>
  <c r="N3137" i="3" s="1"/>
  <c r="Q3137" i="3" s="1"/>
  <c r="T3137" i="3" s="1"/>
  <c r="H3136" i="3"/>
  <c r="K3136" i="3" s="1"/>
  <c r="N3136" i="3" s="1"/>
  <c r="H3135" i="3"/>
  <c r="K3135" i="3" s="1"/>
  <c r="N3135" i="3" s="1"/>
  <c r="Q3135" i="3" s="1"/>
  <c r="T3135" i="3" s="1"/>
  <c r="H3134" i="3"/>
  <c r="K3134" i="3" s="1"/>
  <c r="N3134" i="3" s="1"/>
  <c r="Q3134" i="3" s="1"/>
  <c r="T3134" i="3" s="1"/>
  <c r="H3133" i="3"/>
  <c r="K3133" i="3" s="1"/>
  <c r="H3132" i="3"/>
  <c r="H3131" i="3" s="1"/>
  <c r="G3132" i="3"/>
  <c r="G3131" i="3" s="1"/>
  <c r="E3132" i="3"/>
  <c r="E3131" i="3"/>
  <c r="H3130" i="3"/>
  <c r="K3130" i="3" s="1"/>
  <c r="N3130" i="3" s="1"/>
  <c r="Q3130" i="3" s="1"/>
  <c r="T3130" i="3" s="1"/>
  <c r="H3129" i="3"/>
  <c r="K3129" i="3" s="1"/>
  <c r="N3129" i="3" s="1"/>
  <c r="Q3129" i="3" s="1"/>
  <c r="T3129" i="3" s="1"/>
  <c r="H3128" i="3"/>
  <c r="K3128" i="3" s="1"/>
  <c r="N3128" i="3" s="1"/>
  <c r="Q3128" i="3" s="1"/>
  <c r="H3127" i="3"/>
  <c r="K3127" i="3" s="1"/>
  <c r="N3127" i="3" s="1"/>
  <c r="Q3127" i="3" s="1"/>
  <c r="T3127" i="3" s="1"/>
  <c r="H3126" i="3"/>
  <c r="K3126" i="3" s="1"/>
  <c r="G3125" i="3"/>
  <c r="F3125" i="3"/>
  <c r="E3125" i="3"/>
  <c r="H3124" i="3"/>
  <c r="K3124" i="3" s="1"/>
  <c r="N3124" i="3" s="1"/>
  <c r="H3123" i="3"/>
  <c r="K3123" i="3" s="1"/>
  <c r="N3123" i="3" s="1"/>
  <c r="Q3123" i="3" s="1"/>
  <c r="T3123" i="3" s="1"/>
  <c r="H3122" i="3"/>
  <c r="K3122" i="3" s="1"/>
  <c r="N3122" i="3" s="1"/>
  <c r="Q3122" i="3" s="1"/>
  <c r="T3122" i="3" s="1"/>
  <c r="H3121" i="3"/>
  <c r="K3121" i="3" s="1"/>
  <c r="H3120" i="3"/>
  <c r="K3120" i="3" s="1"/>
  <c r="N3120" i="3" s="1"/>
  <c r="Q3120" i="3" s="1"/>
  <c r="T3120" i="3" s="1"/>
  <c r="H3119" i="3"/>
  <c r="K3119" i="3" s="1"/>
  <c r="N3119" i="3" s="1"/>
  <c r="Q3119" i="3" s="1"/>
  <c r="T3119" i="3" s="1"/>
  <c r="G3118" i="3"/>
  <c r="E3118" i="3"/>
  <c r="H3117" i="3"/>
  <c r="H3116" i="3"/>
  <c r="K3116" i="3" s="1"/>
  <c r="N3116" i="3" s="1"/>
  <c r="Q3116" i="3" s="1"/>
  <c r="T3116" i="3" s="1"/>
  <c r="H3115" i="3"/>
  <c r="K3115" i="3" s="1"/>
  <c r="N3115" i="3" s="1"/>
  <c r="Q3115" i="3" s="1"/>
  <c r="T3115" i="3" s="1"/>
  <c r="H3114" i="3"/>
  <c r="K3114" i="3" s="1"/>
  <c r="N3114" i="3" s="1"/>
  <c r="Q3114" i="3" s="1"/>
  <c r="T3114" i="3" s="1"/>
  <c r="H3113" i="3"/>
  <c r="K3113" i="3" s="1"/>
  <c r="N3113" i="3" s="1"/>
  <c r="Q3113" i="3" s="1"/>
  <c r="T3113" i="3" s="1"/>
  <c r="H3112" i="3"/>
  <c r="K3112" i="3" s="1"/>
  <c r="H3111" i="3"/>
  <c r="K3111" i="3" s="1"/>
  <c r="N3111" i="3" s="1"/>
  <c r="Q3111" i="3" s="1"/>
  <c r="H3110" i="3"/>
  <c r="K3110" i="3" s="1"/>
  <c r="N3110" i="3" s="1"/>
  <c r="Q3110" i="3" s="1"/>
  <c r="T3110" i="3" s="1"/>
  <c r="G3109" i="3"/>
  <c r="E3109" i="3"/>
  <c r="E3106" i="3"/>
  <c r="H3105" i="3"/>
  <c r="K3105" i="3" s="1"/>
  <c r="N3105" i="3" s="1"/>
  <c r="Q3105" i="3" s="1"/>
  <c r="T3105" i="3" s="1"/>
  <c r="H3104" i="3"/>
  <c r="K3104" i="3" s="1"/>
  <c r="N3104" i="3" s="1"/>
  <c r="Q3104" i="3" s="1"/>
  <c r="T3104" i="3" s="1"/>
  <c r="H3103" i="3"/>
  <c r="K3103" i="3" s="1"/>
  <c r="H3102" i="3"/>
  <c r="K3102" i="3" s="1"/>
  <c r="N3102" i="3" s="1"/>
  <c r="G3101" i="3"/>
  <c r="E3101" i="3"/>
  <c r="H3100" i="3"/>
  <c r="K3100" i="3" s="1"/>
  <c r="N3100" i="3" s="1"/>
  <c r="Q3100" i="3" s="1"/>
  <c r="T3100" i="3" s="1"/>
  <c r="H3099" i="3"/>
  <c r="K3099" i="3" s="1"/>
  <c r="N3099" i="3" s="1"/>
  <c r="Q3099" i="3" s="1"/>
  <c r="T3099" i="3" s="1"/>
  <c r="E3098" i="3"/>
  <c r="H3098" i="3" s="1"/>
  <c r="K3098" i="3" s="1"/>
  <c r="N3098" i="3" s="1"/>
  <c r="Q3098" i="3" s="1"/>
  <c r="T3098" i="3" s="1"/>
  <c r="H3097" i="3"/>
  <c r="K3097" i="3" s="1"/>
  <c r="N3097" i="3" s="1"/>
  <c r="Q3097" i="3" s="1"/>
  <c r="T3097" i="3" s="1"/>
  <c r="H3096" i="3"/>
  <c r="K3096" i="3" s="1"/>
  <c r="N3096" i="3" s="1"/>
  <c r="Q3096" i="3" s="1"/>
  <c r="T3096" i="3" s="1"/>
  <c r="E3095" i="3"/>
  <c r="H3095" i="3" s="1"/>
  <c r="H3094" i="3"/>
  <c r="K3094" i="3" s="1"/>
  <c r="N3094" i="3" s="1"/>
  <c r="Q3094" i="3" s="1"/>
  <c r="T3094" i="3" s="1"/>
  <c r="H3093" i="3"/>
  <c r="K3093" i="3" s="1"/>
  <c r="E3092" i="3"/>
  <c r="H3090" i="3"/>
  <c r="K3090" i="3" s="1"/>
  <c r="N3090" i="3" s="1"/>
  <c r="Q3090" i="3" s="1"/>
  <c r="T3090" i="3" s="1"/>
  <c r="H3089" i="3"/>
  <c r="K3089" i="3" s="1"/>
  <c r="N3089" i="3" s="1"/>
  <c r="Q3089" i="3" s="1"/>
  <c r="T3089" i="3" s="1"/>
  <c r="H3088" i="3"/>
  <c r="K3088" i="3" s="1"/>
  <c r="N3088" i="3" s="1"/>
  <c r="Q3088" i="3" s="1"/>
  <c r="T3088" i="3" s="1"/>
  <c r="H3087" i="3"/>
  <c r="K3087" i="3" s="1"/>
  <c r="N3087" i="3" s="1"/>
  <c r="Q3087" i="3" s="1"/>
  <c r="T3087" i="3" s="1"/>
  <c r="H3086" i="3"/>
  <c r="K3086" i="3" s="1"/>
  <c r="N3086" i="3" s="1"/>
  <c r="H3085" i="3"/>
  <c r="K3085" i="3" s="1"/>
  <c r="N3085" i="3" s="1"/>
  <c r="Q3085" i="3" s="1"/>
  <c r="T3085" i="3" s="1"/>
  <c r="H3084" i="3"/>
  <c r="K3084" i="3" s="1"/>
  <c r="N3084" i="3" s="1"/>
  <c r="Q3084" i="3" s="1"/>
  <c r="T3084" i="3" s="1"/>
  <c r="H3083" i="3"/>
  <c r="K3083" i="3" s="1"/>
  <c r="N3083" i="3" s="1"/>
  <c r="Q3083" i="3" s="1"/>
  <c r="T3083" i="3" s="1"/>
  <c r="H3082" i="3"/>
  <c r="K3082" i="3" s="1"/>
  <c r="N3082" i="3" s="1"/>
  <c r="Q3082" i="3" s="1"/>
  <c r="T3082" i="3" s="1"/>
  <c r="H3081" i="3"/>
  <c r="K3081" i="3" s="1"/>
  <c r="N3081" i="3" s="1"/>
  <c r="Q3081" i="3" s="1"/>
  <c r="T3081" i="3" s="1"/>
  <c r="H3080" i="3"/>
  <c r="K3080" i="3" s="1"/>
  <c r="N3080" i="3" s="1"/>
  <c r="Q3080" i="3" s="1"/>
  <c r="T3080" i="3" s="1"/>
  <c r="H3079" i="3"/>
  <c r="K3079" i="3" s="1"/>
  <c r="H3078" i="3"/>
  <c r="G3077" i="3"/>
  <c r="E3077" i="3"/>
  <c r="H3076" i="3"/>
  <c r="K3076" i="3" s="1"/>
  <c r="N3076" i="3" s="1"/>
  <c r="Q3076" i="3" s="1"/>
  <c r="T3076" i="3" s="1"/>
  <c r="H3075" i="3"/>
  <c r="K3075" i="3" s="1"/>
  <c r="N3075" i="3" s="1"/>
  <c r="Q3075" i="3" s="1"/>
  <c r="T3075" i="3" s="1"/>
  <c r="H3073" i="3"/>
  <c r="K3073" i="3" s="1"/>
  <c r="N3073" i="3" s="1"/>
  <c r="Q3073" i="3" s="1"/>
  <c r="G3072" i="3"/>
  <c r="E3072" i="3"/>
  <c r="H3071" i="3"/>
  <c r="K3071" i="3" s="1"/>
  <c r="N3071" i="3" s="1"/>
  <c r="Q3071" i="3" s="1"/>
  <c r="T3071" i="3" s="1"/>
  <c r="H3070" i="3"/>
  <c r="K3070" i="3" s="1"/>
  <c r="N3070" i="3" s="1"/>
  <c r="Q3070" i="3" s="1"/>
  <c r="T3070" i="3" s="1"/>
  <c r="H3069" i="3"/>
  <c r="K3069" i="3" s="1"/>
  <c r="N3069" i="3" s="1"/>
  <c r="Q3069" i="3" s="1"/>
  <c r="T3069" i="3" s="1"/>
  <c r="H3068" i="3"/>
  <c r="K3068" i="3" s="1"/>
  <c r="N3068" i="3" s="1"/>
  <c r="Q3068" i="3" s="1"/>
  <c r="T3068" i="3" s="1"/>
  <c r="H3067" i="3"/>
  <c r="K3067" i="3" s="1"/>
  <c r="N3067" i="3" s="1"/>
  <c r="Q3067" i="3" s="1"/>
  <c r="T3067" i="3" s="1"/>
  <c r="H3066" i="3"/>
  <c r="K3066" i="3" s="1"/>
  <c r="H3065" i="3"/>
  <c r="K3065" i="3" s="1"/>
  <c r="N3065" i="3" s="1"/>
  <c r="G3064" i="3"/>
  <c r="E3064" i="3"/>
  <c r="H3060" i="3"/>
  <c r="K3060" i="3" s="1"/>
  <c r="H3059" i="3"/>
  <c r="G3059" i="3"/>
  <c r="E3059" i="3"/>
  <c r="H3058" i="3"/>
  <c r="K3058" i="3" s="1"/>
  <c r="H3057" i="3"/>
  <c r="E3056" i="3"/>
  <c r="H2632" i="3"/>
  <c r="G2631" i="3"/>
  <c r="G2630" i="3" s="1"/>
  <c r="F2631" i="3"/>
  <c r="F2630" i="3" s="1"/>
  <c r="E2631" i="3"/>
  <c r="E2630" i="3"/>
  <c r="E2627" i="3"/>
  <c r="E2626" i="3"/>
  <c r="E2625" i="3" s="1"/>
  <c r="H2618" i="3"/>
  <c r="G2617" i="3"/>
  <c r="F2617" i="3"/>
  <c r="E2617" i="3"/>
  <c r="H2614" i="3"/>
  <c r="K2614" i="3" s="1"/>
  <c r="N2614" i="3" s="1"/>
  <c r="H2613" i="3"/>
  <c r="K2613" i="3" s="1"/>
  <c r="N2613" i="3" s="1"/>
  <c r="Q2613" i="3" s="1"/>
  <c r="T2613" i="3" s="1"/>
  <c r="H2612" i="3"/>
  <c r="K2612" i="3" s="1"/>
  <c r="N2612" i="3" s="1"/>
  <c r="Q2612" i="3" s="1"/>
  <c r="T2612" i="3" s="1"/>
  <c r="H2611" i="3"/>
  <c r="K2611" i="3" s="1"/>
  <c r="N2611" i="3" s="1"/>
  <c r="Q2611" i="3" s="1"/>
  <c r="T2611" i="3" s="1"/>
  <c r="H2610" i="3"/>
  <c r="K2610" i="3" s="1"/>
  <c r="N2610" i="3" s="1"/>
  <c r="Q2610" i="3" s="1"/>
  <c r="T2610" i="3" s="1"/>
  <c r="H2609" i="3"/>
  <c r="K2609" i="3" s="1"/>
  <c r="N2609" i="3" s="1"/>
  <c r="Q2609" i="3" s="1"/>
  <c r="T2609" i="3" s="1"/>
  <c r="H2608" i="3"/>
  <c r="K2608" i="3" s="1"/>
  <c r="N2608" i="3" s="1"/>
  <c r="Q2608" i="3" s="1"/>
  <c r="T2608" i="3" s="1"/>
  <c r="H2607" i="3"/>
  <c r="E2606" i="3"/>
  <c r="E2603" i="3"/>
  <c r="E2602" i="3" s="1"/>
  <c r="E2601" i="3"/>
  <c r="H2596" i="3"/>
  <c r="K2596" i="3" s="1"/>
  <c r="N2596" i="3" s="1"/>
  <c r="Q2596" i="3" s="1"/>
  <c r="T2596" i="3" s="1"/>
  <c r="H2595" i="3"/>
  <c r="K2595" i="3" s="1"/>
  <c r="N2595" i="3" s="1"/>
  <c r="Q2595" i="3" s="1"/>
  <c r="T2595" i="3" s="1"/>
  <c r="H2594" i="3"/>
  <c r="K2594" i="3" s="1"/>
  <c r="E2593" i="3"/>
  <c r="H2592" i="3"/>
  <c r="K2592" i="3" s="1"/>
  <c r="N2592" i="3" s="1"/>
  <c r="Q2592" i="3" s="1"/>
  <c r="T2592" i="3" s="1"/>
  <c r="H2591" i="3"/>
  <c r="E2590" i="3"/>
  <c r="E2461" i="3"/>
  <c r="H2421" i="3"/>
  <c r="G2421" i="3"/>
  <c r="F2421" i="3"/>
  <c r="E2421" i="3"/>
  <c r="H2414" i="3"/>
  <c r="K2414" i="3" s="1"/>
  <c r="G2413" i="3"/>
  <c r="F2413" i="3"/>
  <c r="E2413" i="3"/>
  <c r="E2412" i="3" s="1"/>
  <c r="G2412" i="3"/>
  <c r="E2389" i="3"/>
  <c r="E2386" i="3"/>
  <c r="E2381" i="3"/>
  <c r="H2378" i="3"/>
  <c r="K2378" i="3" s="1"/>
  <c r="H2377" i="3"/>
  <c r="G2377" i="3"/>
  <c r="G2376" i="3" s="1"/>
  <c r="G2375" i="3" s="1"/>
  <c r="G2374" i="3" s="1"/>
  <c r="F2377" i="3"/>
  <c r="E2377" i="3"/>
  <c r="H2085" i="3"/>
  <c r="K2085" i="3" s="1"/>
  <c r="N2085" i="3" s="1"/>
  <c r="Q2085" i="3" s="1"/>
  <c r="T2085" i="3" s="1"/>
  <c r="H2084" i="3"/>
  <c r="H2083" i="3"/>
  <c r="K2083" i="3" s="1"/>
  <c r="N2083" i="3" s="1"/>
  <c r="Q2083" i="3" s="1"/>
  <c r="T2083" i="3" s="1"/>
  <c r="H2082" i="3"/>
  <c r="K2082" i="3" s="1"/>
  <c r="N2082" i="3" s="1"/>
  <c r="Q2082" i="3" s="1"/>
  <c r="T2082" i="3" s="1"/>
  <c r="H2081" i="3"/>
  <c r="K2081" i="3" s="1"/>
  <c r="N2081" i="3" s="1"/>
  <c r="Q2081" i="3" s="1"/>
  <c r="T2081" i="3" s="1"/>
  <c r="H2080" i="3"/>
  <c r="K2080" i="3" s="1"/>
  <c r="E2079" i="3"/>
  <c r="H1910" i="3"/>
  <c r="K1910" i="3" s="1"/>
  <c r="N1910" i="3" s="1"/>
  <c r="Q1910" i="3" s="1"/>
  <c r="T1910" i="3" s="1"/>
  <c r="E1907" i="3"/>
  <c r="E1906" i="3" s="1"/>
  <c r="E1905" i="3" s="1"/>
  <c r="G1906" i="3"/>
  <c r="G1905" i="3" s="1"/>
  <c r="F1906" i="3"/>
  <c r="F1905" i="3" s="1"/>
  <c r="H1862" i="3"/>
  <c r="K1862" i="3" s="1"/>
  <c r="H1861" i="3"/>
  <c r="H1860" i="3" s="1"/>
  <c r="G1861" i="3"/>
  <c r="G1860" i="3" s="1"/>
  <c r="F1861" i="3"/>
  <c r="F1860" i="3" s="1"/>
  <c r="E1861" i="3"/>
  <c r="E1860" i="3" s="1"/>
  <c r="H1820" i="3"/>
  <c r="H1819" i="3" s="1"/>
  <c r="E1819" i="3"/>
  <c r="H1816" i="3"/>
  <c r="K1816" i="3" s="1"/>
  <c r="H1815" i="3"/>
  <c r="E1815" i="3"/>
  <c r="E1814" i="3" s="1"/>
  <c r="E1813" i="3" s="1"/>
  <c r="H1810" i="3"/>
  <c r="K1810" i="3" s="1"/>
  <c r="N1810" i="3" s="1"/>
  <c r="Q1810" i="3" s="1"/>
  <c r="T1810" i="3" s="1"/>
  <c r="H1809" i="3"/>
  <c r="K1809" i="3" s="1"/>
  <c r="N1809" i="3" s="1"/>
  <c r="Q1809" i="3" s="1"/>
  <c r="T1809" i="3" s="1"/>
  <c r="H1808" i="3"/>
  <c r="K1808" i="3" s="1"/>
  <c r="N1808" i="3" s="1"/>
  <c r="Q1808" i="3" s="1"/>
  <c r="T1808" i="3" s="1"/>
  <c r="H1807" i="3"/>
  <c r="K1807" i="3" s="1"/>
  <c r="N1807" i="3" s="1"/>
  <c r="Q1807" i="3" s="1"/>
  <c r="T1807" i="3" s="1"/>
  <c r="H1806" i="3"/>
  <c r="K1806" i="3" s="1"/>
  <c r="N1806" i="3" s="1"/>
  <c r="Q1806" i="3" s="1"/>
  <c r="T1806" i="3" s="1"/>
  <c r="H1805" i="3"/>
  <c r="K1805" i="3" s="1"/>
  <c r="N1805" i="3" s="1"/>
  <c r="Q1805" i="3" s="1"/>
  <c r="T1805" i="3" s="1"/>
  <c r="H1804" i="3"/>
  <c r="K1804" i="3" s="1"/>
  <c r="N1804" i="3" s="1"/>
  <c r="Q1804" i="3" s="1"/>
  <c r="T1804" i="3" s="1"/>
  <c r="H1803" i="3"/>
  <c r="K1803" i="3" s="1"/>
  <c r="N1803" i="3" s="1"/>
  <c r="Q1803" i="3" s="1"/>
  <c r="T1803" i="3" s="1"/>
  <c r="H1802" i="3"/>
  <c r="K1802" i="3" s="1"/>
  <c r="N1802" i="3" s="1"/>
  <c r="Q1802" i="3" s="1"/>
  <c r="T1802" i="3" s="1"/>
  <c r="H1801" i="3"/>
  <c r="K1801" i="3" s="1"/>
  <c r="N1801" i="3" s="1"/>
  <c r="Q1801" i="3" s="1"/>
  <c r="T1801" i="3" s="1"/>
  <c r="H1800" i="3"/>
  <c r="K1800" i="3" s="1"/>
  <c r="N1800" i="3" s="1"/>
  <c r="Q1800" i="3" s="1"/>
  <c r="T1800" i="3" s="1"/>
  <c r="H1799" i="3"/>
  <c r="K1799" i="3" s="1"/>
  <c r="N1799" i="3" s="1"/>
  <c r="Q1799" i="3" s="1"/>
  <c r="T1799" i="3" s="1"/>
  <c r="H1798" i="3"/>
  <c r="K1798" i="3" s="1"/>
  <c r="N1798" i="3" s="1"/>
  <c r="Q1798" i="3" s="1"/>
  <c r="T1798" i="3" s="1"/>
  <c r="H1797" i="3"/>
  <c r="K1797" i="3" s="1"/>
  <c r="N1797" i="3" s="1"/>
  <c r="Q1797" i="3" s="1"/>
  <c r="T1797" i="3" s="1"/>
  <c r="H1796" i="3"/>
  <c r="K1796" i="3" s="1"/>
  <c r="N1796" i="3" s="1"/>
  <c r="Q1796" i="3" s="1"/>
  <c r="T1796" i="3" s="1"/>
  <c r="H1795" i="3"/>
  <c r="K1795" i="3" s="1"/>
  <c r="N1795" i="3" s="1"/>
  <c r="Q1795" i="3" s="1"/>
  <c r="T1795" i="3" s="1"/>
  <c r="H1794" i="3"/>
  <c r="K1794" i="3" s="1"/>
  <c r="N1794" i="3" s="1"/>
  <c r="Q1794" i="3" s="1"/>
  <c r="T1794" i="3" s="1"/>
  <c r="H1793" i="3"/>
  <c r="K1793" i="3" s="1"/>
  <c r="N1793" i="3" s="1"/>
  <c r="Q1793" i="3" s="1"/>
  <c r="T1793" i="3" s="1"/>
  <c r="H1792" i="3"/>
  <c r="K1792" i="3" s="1"/>
  <c r="N1792" i="3" s="1"/>
  <c r="Q1792" i="3" s="1"/>
  <c r="T1792" i="3" s="1"/>
  <c r="H1791" i="3"/>
  <c r="K1791" i="3" s="1"/>
  <c r="N1791" i="3" s="1"/>
  <c r="Q1791" i="3" s="1"/>
  <c r="T1791" i="3" s="1"/>
  <c r="H1790" i="3"/>
  <c r="K1790" i="3" s="1"/>
  <c r="N1790" i="3" s="1"/>
  <c r="Q1790" i="3" s="1"/>
  <c r="T1790" i="3" s="1"/>
  <c r="H1789" i="3"/>
  <c r="K1789" i="3" s="1"/>
  <c r="N1789" i="3" s="1"/>
  <c r="Q1789" i="3" s="1"/>
  <c r="T1789" i="3" s="1"/>
  <c r="H1788" i="3"/>
  <c r="K1788" i="3" s="1"/>
  <c r="N1788" i="3" s="1"/>
  <c r="Q1788" i="3" s="1"/>
  <c r="T1788" i="3" s="1"/>
  <c r="H1787" i="3"/>
  <c r="K1787" i="3" s="1"/>
  <c r="N1787" i="3" s="1"/>
  <c r="Q1787" i="3" s="1"/>
  <c r="T1787" i="3" s="1"/>
  <c r="H1786" i="3"/>
  <c r="K1786" i="3" s="1"/>
  <c r="N1786" i="3" s="1"/>
  <c r="Q1786" i="3" s="1"/>
  <c r="T1786" i="3" s="1"/>
  <c r="H1785" i="3"/>
  <c r="K1785" i="3" s="1"/>
  <c r="N1785" i="3" s="1"/>
  <c r="Q1785" i="3" s="1"/>
  <c r="T1785" i="3" s="1"/>
  <c r="H1784" i="3"/>
  <c r="K1784" i="3" s="1"/>
  <c r="N1784" i="3" s="1"/>
  <c r="Q1784" i="3" s="1"/>
  <c r="T1784" i="3" s="1"/>
  <c r="H1783" i="3"/>
  <c r="K1783" i="3" s="1"/>
  <c r="N1783" i="3" s="1"/>
  <c r="Q1783" i="3" s="1"/>
  <c r="T1783" i="3" s="1"/>
  <c r="H1782" i="3"/>
  <c r="K1782" i="3" s="1"/>
  <c r="N1782" i="3" s="1"/>
  <c r="Q1782" i="3" s="1"/>
  <c r="T1782" i="3" s="1"/>
  <c r="H1781" i="3"/>
  <c r="K1781" i="3" s="1"/>
  <c r="N1781" i="3" s="1"/>
  <c r="Q1781" i="3" s="1"/>
  <c r="T1781" i="3" s="1"/>
  <c r="H1780" i="3"/>
  <c r="K1780" i="3" s="1"/>
  <c r="N1780" i="3" s="1"/>
  <c r="Q1780" i="3" s="1"/>
  <c r="T1780" i="3" s="1"/>
  <c r="H1779" i="3"/>
  <c r="K1779" i="3" s="1"/>
  <c r="N1779" i="3" s="1"/>
  <c r="Q1779" i="3" s="1"/>
  <c r="T1779" i="3" s="1"/>
  <c r="H1778" i="3"/>
  <c r="K1778" i="3" s="1"/>
  <c r="N1778" i="3" s="1"/>
  <c r="Q1778" i="3" s="1"/>
  <c r="T1778" i="3" s="1"/>
  <c r="H1777" i="3"/>
  <c r="K1777" i="3" s="1"/>
  <c r="N1777" i="3" s="1"/>
  <c r="Q1777" i="3" s="1"/>
  <c r="T1777" i="3" s="1"/>
  <c r="H1776" i="3"/>
  <c r="K1776" i="3" s="1"/>
  <c r="N1776" i="3" s="1"/>
  <c r="Q1776" i="3" s="1"/>
  <c r="T1776" i="3" s="1"/>
  <c r="H1775" i="3"/>
  <c r="K1775" i="3" s="1"/>
  <c r="N1775" i="3" s="1"/>
  <c r="Q1775" i="3" s="1"/>
  <c r="T1775" i="3" s="1"/>
  <c r="H1774" i="3"/>
  <c r="K1774" i="3" s="1"/>
  <c r="N1774" i="3" s="1"/>
  <c r="Q1774" i="3" s="1"/>
  <c r="T1774" i="3" s="1"/>
  <c r="H1773" i="3"/>
  <c r="K1773" i="3" s="1"/>
  <c r="N1773" i="3" s="1"/>
  <c r="Q1773" i="3" s="1"/>
  <c r="T1773" i="3" s="1"/>
  <c r="H1772" i="3"/>
  <c r="K1772" i="3" s="1"/>
  <c r="N1772" i="3" s="1"/>
  <c r="Q1772" i="3" s="1"/>
  <c r="T1772" i="3" s="1"/>
  <c r="H1771" i="3"/>
  <c r="K1771" i="3" s="1"/>
  <c r="N1771" i="3" s="1"/>
  <c r="Q1771" i="3" s="1"/>
  <c r="T1771" i="3" s="1"/>
  <c r="H1770" i="3"/>
  <c r="K1770" i="3" s="1"/>
  <c r="N1770" i="3" s="1"/>
  <c r="Q1770" i="3" s="1"/>
  <c r="T1770" i="3" s="1"/>
  <c r="H1769" i="3"/>
  <c r="K1769" i="3" s="1"/>
  <c r="N1769" i="3" s="1"/>
  <c r="Q1769" i="3" s="1"/>
  <c r="T1769" i="3" s="1"/>
  <c r="H1768" i="3"/>
  <c r="K1768" i="3" s="1"/>
  <c r="N1768" i="3" s="1"/>
  <c r="Q1768" i="3" s="1"/>
  <c r="T1768" i="3" s="1"/>
  <c r="H1767" i="3"/>
  <c r="K1767" i="3" s="1"/>
  <c r="N1767" i="3" s="1"/>
  <c r="Q1767" i="3" s="1"/>
  <c r="T1767" i="3" s="1"/>
  <c r="H1766" i="3"/>
  <c r="K1766" i="3" s="1"/>
  <c r="N1766" i="3" s="1"/>
  <c r="Q1766" i="3" s="1"/>
  <c r="T1766" i="3" s="1"/>
  <c r="H1765" i="3"/>
  <c r="K1765" i="3" s="1"/>
  <c r="N1765" i="3" s="1"/>
  <c r="Q1765" i="3" s="1"/>
  <c r="T1765" i="3" s="1"/>
  <c r="H1764" i="3"/>
  <c r="K1764" i="3" s="1"/>
  <c r="N1764" i="3" s="1"/>
  <c r="Q1764" i="3" s="1"/>
  <c r="T1764" i="3" s="1"/>
  <c r="H1763" i="3"/>
  <c r="K1763" i="3" s="1"/>
  <c r="N1763" i="3" s="1"/>
  <c r="Q1763" i="3" s="1"/>
  <c r="T1763" i="3" s="1"/>
  <c r="H1762" i="3"/>
  <c r="K1762" i="3" s="1"/>
  <c r="N1762" i="3" s="1"/>
  <c r="Q1762" i="3" s="1"/>
  <c r="T1762" i="3" s="1"/>
  <c r="H1761" i="3"/>
  <c r="K1761" i="3" s="1"/>
  <c r="N1761" i="3" s="1"/>
  <c r="Q1761" i="3" s="1"/>
  <c r="T1761" i="3" s="1"/>
  <c r="H1760" i="3"/>
  <c r="K1760" i="3" s="1"/>
  <c r="N1760" i="3" s="1"/>
  <c r="Q1760" i="3" s="1"/>
  <c r="T1760" i="3" s="1"/>
  <c r="H1759" i="3"/>
  <c r="K1759" i="3" s="1"/>
  <c r="N1759" i="3" s="1"/>
  <c r="Q1759" i="3" s="1"/>
  <c r="T1759" i="3" s="1"/>
  <c r="H1758" i="3"/>
  <c r="K1758" i="3" s="1"/>
  <c r="N1758" i="3" s="1"/>
  <c r="Q1758" i="3" s="1"/>
  <c r="T1758" i="3" s="1"/>
  <c r="H1757" i="3"/>
  <c r="K1757" i="3" s="1"/>
  <c r="N1757" i="3" s="1"/>
  <c r="Q1757" i="3" s="1"/>
  <c r="T1757" i="3" s="1"/>
  <c r="H1756" i="3"/>
  <c r="K1756" i="3" s="1"/>
  <c r="N1756" i="3" s="1"/>
  <c r="Q1756" i="3" s="1"/>
  <c r="T1756" i="3" s="1"/>
  <c r="H1755" i="3"/>
  <c r="K1755" i="3" s="1"/>
  <c r="N1755" i="3" s="1"/>
  <c r="Q1755" i="3" s="1"/>
  <c r="T1755" i="3" s="1"/>
  <c r="H1754" i="3"/>
  <c r="K1754" i="3" s="1"/>
  <c r="N1754" i="3" s="1"/>
  <c r="Q1754" i="3" s="1"/>
  <c r="T1754" i="3" s="1"/>
  <c r="H1753" i="3"/>
  <c r="K1753" i="3" s="1"/>
  <c r="N1753" i="3" s="1"/>
  <c r="Q1753" i="3" s="1"/>
  <c r="T1753" i="3" s="1"/>
  <c r="H1752" i="3"/>
  <c r="K1752" i="3" s="1"/>
  <c r="N1752" i="3" s="1"/>
  <c r="Q1752" i="3" s="1"/>
  <c r="T1752" i="3" s="1"/>
  <c r="H1751" i="3"/>
  <c r="K1751" i="3" s="1"/>
  <c r="N1751" i="3" s="1"/>
  <c r="Q1751" i="3" s="1"/>
  <c r="T1751" i="3" s="1"/>
  <c r="H1750" i="3"/>
  <c r="K1750" i="3" s="1"/>
  <c r="N1750" i="3" s="1"/>
  <c r="Q1750" i="3" s="1"/>
  <c r="T1750" i="3" s="1"/>
  <c r="H1749" i="3"/>
  <c r="K1749" i="3" s="1"/>
  <c r="N1749" i="3" s="1"/>
  <c r="Q1749" i="3" s="1"/>
  <c r="T1749" i="3" s="1"/>
  <c r="H1748" i="3"/>
  <c r="K1748" i="3" s="1"/>
  <c r="N1748" i="3" s="1"/>
  <c r="Q1748" i="3" s="1"/>
  <c r="T1748" i="3" s="1"/>
  <c r="H1747" i="3"/>
  <c r="K1747" i="3" s="1"/>
  <c r="N1747" i="3" s="1"/>
  <c r="Q1747" i="3" s="1"/>
  <c r="T1747" i="3" s="1"/>
  <c r="H1746" i="3"/>
  <c r="K1746" i="3" s="1"/>
  <c r="N1746" i="3" s="1"/>
  <c r="Q1746" i="3" s="1"/>
  <c r="T1746" i="3" s="1"/>
  <c r="H1745" i="3"/>
  <c r="K1745" i="3" s="1"/>
  <c r="N1745" i="3" s="1"/>
  <c r="Q1745" i="3" s="1"/>
  <c r="T1745" i="3" s="1"/>
  <c r="H1744" i="3"/>
  <c r="K1744" i="3" s="1"/>
  <c r="N1744" i="3" s="1"/>
  <c r="Q1744" i="3" s="1"/>
  <c r="T1744" i="3" s="1"/>
  <c r="H1743" i="3"/>
  <c r="K1743" i="3" s="1"/>
  <c r="N1743" i="3" s="1"/>
  <c r="Q1743" i="3" s="1"/>
  <c r="T1743" i="3" s="1"/>
  <c r="H1742" i="3"/>
  <c r="K1742" i="3" s="1"/>
  <c r="N1742" i="3" s="1"/>
  <c r="Q1742" i="3" s="1"/>
  <c r="T1742" i="3" s="1"/>
  <c r="H1741" i="3"/>
  <c r="K1741" i="3" s="1"/>
  <c r="N1741" i="3" s="1"/>
  <c r="Q1741" i="3" s="1"/>
  <c r="T1741" i="3" s="1"/>
  <c r="H1740" i="3"/>
  <c r="K1740" i="3" s="1"/>
  <c r="N1740" i="3" s="1"/>
  <c r="Q1740" i="3" s="1"/>
  <c r="T1740" i="3" s="1"/>
  <c r="H1739" i="3"/>
  <c r="K1739" i="3" s="1"/>
  <c r="N1739" i="3" s="1"/>
  <c r="Q1739" i="3" s="1"/>
  <c r="T1739" i="3" s="1"/>
  <c r="H1738" i="3"/>
  <c r="H1737" i="3"/>
  <c r="H1736" i="3"/>
  <c r="K1736" i="3" s="1"/>
  <c r="N1736" i="3" s="1"/>
  <c r="Q1736" i="3" s="1"/>
  <c r="T1736" i="3" s="1"/>
  <c r="H1735" i="3"/>
  <c r="K1735" i="3" s="1"/>
  <c r="N1735" i="3" s="1"/>
  <c r="Q1735" i="3" s="1"/>
  <c r="T1735" i="3" s="1"/>
  <c r="H1734" i="3"/>
  <c r="K1734" i="3" s="1"/>
  <c r="N1734" i="3" s="1"/>
  <c r="Q1734" i="3" s="1"/>
  <c r="T1734" i="3" s="1"/>
  <c r="H1733" i="3"/>
  <c r="K1733" i="3" s="1"/>
  <c r="N1733" i="3" s="1"/>
  <c r="Q1733" i="3" s="1"/>
  <c r="T1733" i="3" s="1"/>
  <c r="H1732" i="3"/>
  <c r="K1732" i="3" s="1"/>
  <c r="N1732" i="3" s="1"/>
  <c r="Q1732" i="3" s="1"/>
  <c r="T1732" i="3" s="1"/>
  <c r="H1731" i="3"/>
  <c r="K1731" i="3" s="1"/>
  <c r="N1731" i="3" s="1"/>
  <c r="Q1731" i="3" s="1"/>
  <c r="T1731" i="3" s="1"/>
  <c r="H1730" i="3"/>
  <c r="K1730" i="3" s="1"/>
  <c r="N1730" i="3" s="1"/>
  <c r="Q1730" i="3" s="1"/>
  <c r="T1730" i="3" s="1"/>
  <c r="H1729" i="3"/>
  <c r="K1729" i="3" s="1"/>
  <c r="N1729" i="3" s="1"/>
  <c r="Q1729" i="3" s="1"/>
  <c r="T1729" i="3" s="1"/>
  <c r="H1728" i="3"/>
  <c r="K1728" i="3" s="1"/>
  <c r="N1728" i="3" s="1"/>
  <c r="Q1728" i="3" s="1"/>
  <c r="T1728" i="3" s="1"/>
  <c r="H1727" i="3"/>
  <c r="K1727" i="3" s="1"/>
  <c r="N1727" i="3" s="1"/>
  <c r="Q1727" i="3" s="1"/>
  <c r="T1727" i="3" s="1"/>
  <c r="H1726" i="3"/>
  <c r="K1726" i="3" s="1"/>
  <c r="N1726" i="3" s="1"/>
  <c r="Q1726" i="3" s="1"/>
  <c r="T1726" i="3" s="1"/>
  <c r="H1725" i="3"/>
  <c r="K1725" i="3" s="1"/>
  <c r="N1725" i="3" s="1"/>
  <c r="Q1725" i="3" s="1"/>
  <c r="T1725" i="3" s="1"/>
  <c r="H1724" i="3"/>
  <c r="K1724" i="3" s="1"/>
  <c r="N1724" i="3" s="1"/>
  <c r="Q1724" i="3" s="1"/>
  <c r="T1724" i="3" s="1"/>
  <c r="H1723" i="3"/>
  <c r="K1723" i="3" s="1"/>
  <c r="N1723" i="3" s="1"/>
  <c r="Q1723" i="3" s="1"/>
  <c r="T1723" i="3" s="1"/>
  <c r="H1722" i="3"/>
  <c r="K1722" i="3" s="1"/>
  <c r="N1722" i="3" s="1"/>
  <c r="Q1722" i="3" s="1"/>
  <c r="T1722" i="3" s="1"/>
  <c r="H1721" i="3"/>
  <c r="K1721" i="3" s="1"/>
  <c r="N1721" i="3" s="1"/>
  <c r="Q1721" i="3" s="1"/>
  <c r="T1721" i="3" s="1"/>
  <c r="H1720" i="3"/>
  <c r="K1720" i="3" s="1"/>
  <c r="N1720" i="3" s="1"/>
  <c r="Q1720" i="3" s="1"/>
  <c r="T1720" i="3" s="1"/>
  <c r="H1719" i="3"/>
  <c r="K1719" i="3" s="1"/>
  <c r="N1719" i="3" s="1"/>
  <c r="Q1719" i="3" s="1"/>
  <c r="T1719" i="3" s="1"/>
  <c r="H1718" i="3"/>
  <c r="K1718" i="3" s="1"/>
  <c r="N1718" i="3" s="1"/>
  <c r="Q1718" i="3" s="1"/>
  <c r="T1718" i="3" s="1"/>
  <c r="H1717" i="3"/>
  <c r="K1717" i="3" s="1"/>
  <c r="N1717" i="3" s="1"/>
  <c r="Q1717" i="3" s="1"/>
  <c r="T1717" i="3" s="1"/>
  <c r="H1716" i="3"/>
  <c r="K1716" i="3" s="1"/>
  <c r="N1716" i="3" s="1"/>
  <c r="Q1716" i="3" s="1"/>
  <c r="T1716" i="3" s="1"/>
  <c r="H1715" i="3"/>
  <c r="K1715" i="3" s="1"/>
  <c r="N1715" i="3" s="1"/>
  <c r="Q1715" i="3" s="1"/>
  <c r="T1715" i="3" s="1"/>
  <c r="H1714" i="3"/>
  <c r="K1714" i="3" s="1"/>
  <c r="N1714" i="3" s="1"/>
  <c r="Q1714" i="3" s="1"/>
  <c r="T1714" i="3" s="1"/>
  <c r="H1713" i="3"/>
  <c r="K1713" i="3" s="1"/>
  <c r="N1713" i="3" s="1"/>
  <c r="Q1713" i="3" s="1"/>
  <c r="T1713" i="3" s="1"/>
  <c r="H1712" i="3"/>
  <c r="K1712" i="3" s="1"/>
  <c r="N1712" i="3" s="1"/>
  <c r="Q1712" i="3" s="1"/>
  <c r="T1712" i="3" s="1"/>
  <c r="H1711" i="3"/>
  <c r="K1711" i="3" s="1"/>
  <c r="N1711" i="3" s="1"/>
  <c r="Q1711" i="3" s="1"/>
  <c r="T1711" i="3" s="1"/>
  <c r="H1710" i="3"/>
  <c r="K1710" i="3" s="1"/>
  <c r="N1710" i="3" s="1"/>
  <c r="Q1710" i="3" s="1"/>
  <c r="T1710" i="3" s="1"/>
  <c r="H1709" i="3"/>
  <c r="K1709" i="3" s="1"/>
  <c r="N1709" i="3" s="1"/>
  <c r="Q1709" i="3" s="1"/>
  <c r="T1709" i="3" s="1"/>
  <c r="H1708" i="3"/>
  <c r="K1708" i="3" s="1"/>
  <c r="N1708" i="3" s="1"/>
  <c r="Q1708" i="3" s="1"/>
  <c r="T1708" i="3" s="1"/>
  <c r="H1707" i="3"/>
  <c r="K1707" i="3" s="1"/>
  <c r="N1707" i="3" s="1"/>
  <c r="Q1707" i="3" s="1"/>
  <c r="T1707" i="3" s="1"/>
  <c r="H1706" i="3"/>
  <c r="K1706" i="3" s="1"/>
  <c r="N1706" i="3" s="1"/>
  <c r="Q1706" i="3" s="1"/>
  <c r="T1706" i="3" s="1"/>
  <c r="H1705" i="3"/>
  <c r="K1705" i="3" s="1"/>
  <c r="N1705" i="3" s="1"/>
  <c r="Q1705" i="3" s="1"/>
  <c r="T1705" i="3" s="1"/>
  <c r="H1704" i="3"/>
  <c r="K1704" i="3" s="1"/>
  <c r="N1704" i="3" s="1"/>
  <c r="Q1704" i="3" s="1"/>
  <c r="T1704" i="3" s="1"/>
  <c r="H1703" i="3"/>
  <c r="K1703" i="3" s="1"/>
  <c r="N1703" i="3" s="1"/>
  <c r="Q1703" i="3" s="1"/>
  <c r="T1703" i="3" s="1"/>
  <c r="H1702" i="3"/>
  <c r="K1702" i="3" s="1"/>
  <c r="N1702" i="3" s="1"/>
  <c r="Q1702" i="3" s="1"/>
  <c r="T1702" i="3" s="1"/>
  <c r="H1701" i="3"/>
  <c r="K1701" i="3" s="1"/>
  <c r="N1701" i="3" s="1"/>
  <c r="Q1701" i="3" s="1"/>
  <c r="T1701" i="3" s="1"/>
  <c r="H1700" i="3"/>
  <c r="K1700" i="3" s="1"/>
  <c r="N1700" i="3" s="1"/>
  <c r="Q1700" i="3" s="1"/>
  <c r="T1700" i="3" s="1"/>
  <c r="H1699" i="3"/>
  <c r="K1699" i="3" s="1"/>
  <c r="N1699" i="3" s="1"/>
  <c r="Q1699" i="3" s="1"/>
  <c r="T1699" i="3" s="1"/>
  <c r="H1698" i="3"/>
  <c r="K1698" i="3" s="1"/>
  <c r="N1698" i="3" s="1"/>
  <c r="Q1698" i="3" s="1"/>
  <c r="T1698" i="3" s="1"/>
  <c r="H1697" i="3"/>
  <c r="K1697" i="3" s="1"/>
  <c r="N1697" i="3" s="1"/>
  <c r="Q1697" i="3" s="1"/>
  <c r="T1697" i="3" s="1"/>
  <c r="H1696" i="3"/>
  <c r="K1696" i="3" s="1"/>
  <c r="N1696" i="3" s="1"/>
  <c r="Q1696" i="3" s="1"/>
  <c r="T1696" i="3" s="1"/>
  <c r="H1695" i="3"/>
  <c r="K1695" i="3" s="1"/>
  <c r="N1695" i="3" s="1"/>
  <c r="Q1695" i="3" s="1"/>
  <c r="T1695" i="3" s="1"/>
  <c r="H1694" i="3"/>
  <c r="K1694" i="3" s="1"/>
  <c r="N1694" i="3" s="1"/>
  <c r="Q1694" i="3" s="1"/>
  <c r="T1694" i="3" s="1"/>
  <c r="H1693" i="3"/>
  <c r="K1693" i="3" s="1"/>
  <c r="N1693" i="3" s="1"/>
  <c r="Q1693" i="3" s="1"/>
  <c r="T1693" i="3" s="1"/>
  <c r="H1692" i="3"/>
  <c r="K1692" i="3" s="1"/>
  <c r="N1692" i="3" s="1"/>
  <c r="Q1692" i="3" s="1"/>
  <c r="T1692" i="3" s="1"/>
  <c r="H1691" i="3"/>
  <c r="K1691" i="3" s="1"/>
  <c r="N1691" i="3" s="1"/>
  <c r="Q1691" i="3" s="1"/>
  <c r="T1691" i="3" s="1"/>
  <c r="H1690" i="3"/>
  <c r="K1690" i="3" s="1"/>
  <c r="N1690" i="3" s="1"/>
  <c r="Q1690" i="3" s="1"/>
  <c r="T1690" i="3" s="1"/>
  <c r="H1689" i="3"/>
  <c r="K1689" i="3" s="1"/>
  <c r="N1689" i="3" s="1"/>
  <c r="Q1689" i="3" s="1"/>
  <c r="T1689" i="3" s="1"/>
  <c r="H1688" i="3"/>
  <c r="K1688" i="3" s="1"/>
  <c r="N1688" i="3" s="1"/>
  <c r="Q1688" i="3" s="1"/>
  <c r="T1688" i="3" s="1"/>
  <c r="H1687" i="3"/>
  <c r="K1687" i="3" s="1"/>
  <c r="N1687" i="3" s="1"/>
  <c r="Q1687" i="3" s="1"/>
  <c r="T1687" i="3" s="1"/>
  <c r="H1686" i="3"/>
  <c r="K1686" i="3" s="1"/>
  <c r="N1686" i="3" s="1"/>
  <c r="Q1686" i="3" s="1"/>
  <c r="T1686" i="3" s="1"/>
  <c r="H1685" i="3"/>
  <c r="K1685" i="3" s="1"/>
  <c r="N1685" i="3" s="1"/>
  <c r="Q1685" i="3" s="1"/>
  <c r="T1685" i="3" s="1"/>
  <c r="H1684" i="3"/>
  <c r="K1684" i="3" s="1"/>
  <c r="N1684" i="3" s="1"/>
  <c r="Q1684" i="3" s="1"/>
  <c r="T1684" i="3" s="1"/>
  <c r="H1683" i="3"/>
  <c r="K1683" i="3" s="1"/>
  <c r="N1683" i="3" s="1"/>
  <c r="Q1683" i="3" s="1"/>
  <c r="T1683" i="3" s="1"/>
  <c r="H1682" i="3"/>
  <c r="K1682" i="3" s="1"/>
  <c r="N1682" i="3" s="1"/>
  <c r="Q1682" i="3" s="1"/>
  <c r="T1682" i="3" s="1"/>
  <c r="H1681" i="3"/>
  <c r="K1681" i="3" s="1"/>
  <c r="N1681" i="3" s="1"/>
  <c r="Q1681" i="3" s="1"/>
  <c r="T1681" i="3" s="1"/>
  <c r="H1680" i="3"/>
  <c r="K1680" i="3" s="1"/>
  <c r="N1680" i="3" s="1"/>
  <c r="Q1680" i="3" s="1"/>
  <c r="T1680" i="3" s="1"/>
  <c r="H1679" i="3"/>
  <c r="K1679" i="3" s="1"/>
  <c r="N1679" i="3" s="1"/>
  <c r="Q1679" i="3" s="1"/>
  <c r="T1679" i="3" s="1"/>
  <c r="H1678" i="3"/>
  <c r="K1678" i="3" s="1"/>
  <c r="N1678" i="3" s="1"/>
  <c r="Q1678" i="3" s="1"/>
  <c r="T1678" i="3" s="1"/>
  <c r="H1677" i="3"/>
  <c r="K1677" i="3" s="1"/>
  <c r="N1677" i="3" s="1"/>
  <c r="Q1677" i="3" s="1"/>
  <c r="T1677" i="3" s="1"/>
  <c r="H1676" i="3"/>
  <c r="K1676" i="3" s="1"/>
  <c r="N1676" i="3" s="1"/>
  <c r="Q1676" i="3" s="1"/>
  <c r="T1676" i="3" s="1"/>
  <c r="H1675" i="3"/>
  <c r="K1675" i="3" s="1"/>
  <c r="N1675" i="3" s="1"/>
  <c r="Q1675" i="3" s="1"/>
  <c r="T1675" i="3" s="1"/>
  <c r="H1674" i="3"/>
  <c r="K1674" i="3" s="1"/>
  <c r="N1674" i="3" s="1"/>
  <c r="Q1674" i="3" s="1"/>
  <c r="T1674" i="3" s="1"/>
  <c r="H1673" i="3"/>
  <c r="K1673" i="3" s="1"/>
  <c r="N1673" i="3" s="1"/>
  <c r="Q1673" i="3" s="1"/>
  <c r="T1673" i="3" s="1"/>
  <c r="H1672" i="3"/>
  <c r="K1672" i="3" s="1"/>
  <c r="N1672" i="3" s="1"/>
  <c r="Q1672" i="3" s="1"/>
  <c r="T1672" i="3" s="1"/>
  <c r="H1671" i="3"/>
  <c r="K1671" i="3" s="1"/>
  <c r="N1671" i="3" s="1"/>
  <c r="Q1671" i="3" s="1"/>
  <c r="T1671" i="3" s="1"/>
  <c r="H1670" i="3"/>
  <c r="K1670" i="3" s="1"/>
  <c r="N1670" i="3" s="1"/>
  <c r="Q1670" i="3" s="1"/>
  <c r="T1670" i="3" s="1"/>
  <c r="H1669" i="3"/>
  <c r="K1669" i="3" s="1"/>
  <c r="N1669" i="3" s="1"/>
  <c r="Q1669" i="3" s="1"/>
  <c r="T1669" i="3" s="1"/>
  <c r="H1668" i="3"/>
  <c r="K1668" i="3" s="1"/>
  <c r="N1668" i="3" s="1"/>
  <c r="Q1668" i="3" s="1"/>
  <c r="T1668" i="3" s="1"/>
  <c r="H1667" i="3"/>
  <c r="K1667" i="3" s="1"/>
  <c r="N1667" i="3" s="1"/>
  <c r="Q1667" i="3" s="1"/>
  <c r="T1667" i="3" s="1"/>
  <c r="H1666" i="3"/>
  <c r="K1666" i="3" s="1"/>
  <c r="N1666" i="3" s="1"/>
  <c r="Q1666" i="3" s="1"/>
  <c r="T1666" i="3" s="1"/>
  <c r="H1665" i="3"/>
  <c r="K1665" i="3" s="1"/>
  <c r="N1665" i="3" s="1"/>
  <c r="Q1665" i="3" s="1"/>
  <c r="T1665" i="3" s="1"/>
  <c r="H1664" i="3"/>
  <c r="K1664" i="3" s="1"/>
  <c r="N1664" i="3" s="1"/>
  <c r="Q1664" i="3" s="1"/>
  <c r="T1664" i="3" s="1"/>
  <c r="H1663" i="3"/>
  <c r="K1663" i="3" s="1"/>
  <c r="N1663" i="3" s="1"/>
  <c r="Q1663" i="3" s="1"/>
  <c r="T1663" i="3" s="1"/>
  <c r="H1662" i="3"/>
  <c r="K1662" i="3" s="1"/>
  <c r="N1662" i="3" s="1"/>
  <c r="Q1662" i="3" s="1"/>
  <c r="T1662" i="3" s="1"/>
  <c r="H1661" i="3"/>
  <c r="K1661" i="3" s="1"/>
  <c r="N1661" i="3" s="1"/>
  <c r="Q1661" i="3" s="1"/>
  <c r="T1661" i="3" s="1"/>
  <c r="H1660" i="3"/>
  <c r="K1660" i="3" s="1"/>
  <c r="N1660" i="3" s="1"/>
  <c r="Q1660" i="3" s="1"/>
  <c r="T1660" i="3" s="1"/>
  <c r="H1659" i="3"/>
  <c r="K1659" i="3" s="1"/>
  <c r="N1659" i="3" s="1"/>
  <c r="Q1659" i="3" s="1"/>
  <c r="T1659" i="3" s="1"/>
  <c r="H1658" i="3"/>
  <c r="K1658" i="3" s="1"/>
  <c r="N1658" i="3" s="1"/>
  <c r="Q1658" i="3" s="1"/>
  <c r="T1658" i="3" s="1"/>
  <c r="H1657" i="3"/>
  <c r="K1657" i="3" s="1"/>
  <c r="N1657" i="3" s="1"/>
  <c r="Q1657" i="3" s="1"/>
  <c r="T1657" i="3" s="1"/>
  <c r="H1656" i="3"/>
  <c r="K1656" i="3" s="1"/>
  <c r="N1656" i="3" s="1"/>
  <c r="Q1656" i="3" s="1"/>
  <c r="T1656" i="3" s="1"/>
  <c r="H1655" i="3"/>
  <c r="K1655" i="3" s="1"/>
  <c r="N1655" i="3" s="1"/>
  <c r="Q1655" i="3" s="1"/>
  <c r="T1655" i="3" s="1"/>
  <c r="H1654" i="3"/>
  <c r="K1654" i="3" s="1"/>
  <c r="N1654" i="3" s="1"/>
  <c r="Q1654" i="3" s="1"/>
  <c r="T1654" i="3" s="1"/>
  <c r="H1653" i="3"/>
  <c r="K1653" i="3" s="1"/>
  <c r="N1653" i="3" s="1"/>
  <c r="Q1653" i="3" s="1"/>
  <c r="T1653" i="3" s="1"/>
  <c r="H1652" i="3"/>
  <c r="K1652" i="3" s="1"/>
  <c r="N1652" i="3" s="1"/>
  <c r="Q1652" i="3" s="1"/>
  <c r="T1652" i="3" s="1"/>
  <c r="H1651" i="3"/>
  <c r="K1651" i="3" s="1"/>
  <c r="N1651" i="3" s="1"/>
  <c r="Q1651" i="3" s="1"/>
  <c r="T1651" i="3" s="1"/>
  <c r="H1650" i="3"/>
  <c r="K1650" i="3" s="1"/>
  <c r="N1650" i="3" s="1"/>
  <c r="Q1650" i="3" s="1"/>
  <c r="T1650" i="3" s="1"/>
  <c r="H1649" i="3"/>
  <c r="K1649" i="3" s="1"/>
  <c r="N1649" i="3" s="1"/>
  <c r="Q1649" i="3" s="1"/>
  <c r="T1649" i="3" s="1"/>
  <c r="H1648" i="3"/>
  <c r="K1648" i="3" s="1"/>
  <c r="N1648" i="3" s="1"/>
  <c r="Q1648" i="3" s="1"/>
  <c r="T1648" i="3" s="1"/>
  <c r="H1647" i="3"/>
  <c r="K1647" i="3" s="1"/>
  <c r="N1647" i="3" s="1"/>
  <c r="Q1647" i="3" s="1"/>
  <c r="T1647" i="3" s="1"/>
  <c r="H1646" i="3"/>
  <c r="K1646" i="3" s="1"/>
  <c r="N1646" i="3" s="1"/>
  <c r="Q1646" i="3" s="1"/>
  <c r="T1646" i="3" s="1"/>
  <c r="H1645" i="3"/>
  <c r="K1645" i="3" s="1"/>
  <c r="N1645" i="3" s="1"/>
  <c r="Q1645" i="3" s="1"/>
  <c r="T1645" i="3" s="1"/>
  <c r="H1644" i="3"/>
  <c r="K1644" i="3" s="1"/>
  <c r="N1644" i="3" s="1"/>
  <c r="Q1644" i="3" s="1"/>
  <c r="T1644" i="3" s="1"/>
  <c r="H1643" i="3"/>
  <c r="K1643" i="3" s="1"/>
  <c r="N1643" i="3" s="1"/>
  <c r="Q1643" i="3" s="1"/>
  <c r="T1643" i="3" s="1"/>
  <c r="H1642" i="3"/>
  <c r="K1642" i="3" s="1"/>
  <c r="N1642" i="3" s="1"/>
  <c r="Q1642" i="3" s="1"/>
  <c r="T1642" i="3" s="1"/>
  <c r="H1641" i="3"/>
  <c r="K1641" i="3" s="1"/>
  <c r="N1641" i="3" s="1"/>
  <c r="Q1641" i="3" s="1"/>
  <c r="T1641" i="3" s="1"/>
  <c r="H1640" i="3"/>
  <c r="K1640" i="3" s="1"/>
  <c r="N1640" i="3" s="1"/>
  <c r="Q1640" i="3" s="1"/>
  <c r="T1640" i="3" s="1"/>
  <c r="H1639" i="3"/>
  <c r="K1639" i="3" s="1"/>
  <c r="N1639" i="3" s="1"/>
  <c r="Q1639" i="3" s="1"/>
  <c r="T1639" i="3" s="1"/>
  <c r="H1638" i="3"/>
  <c r="K1638" i="3" s="1"/>
  <c r="N1638" i="3" s="1"/>
  <c r="Q1638" i="3" s="1"/>
  <c r="T1638" i="3" s="1"/>
  <c r="H1637" i="3"/>
  <c r="K1637" i="3" s="1"/>
  <c r="N1637" i="3" s="1"/>
  <c r="Q1637" i="3" s="1"/>
  <c r="T1637" i="3" s="1"/>
  <c r="H1636" i="3"/>
  <c r="K1636" i="3" s="1"/>
  <c r="N1636" i="3" s="1"/>
  <c r="Q1636" i="3" s="1"/>
  <c r="T1636" i="3" s="1"/>
  <c r="H1635" i="3"/>
  <c r="K1635" i="3" s="1"/>
  <c r="N1635" i="3" s="1"/>
  <c r="Q1635" i="3" s="1"/>
  <c r="T1635" i="3" s="1"/>
  <c r="H1634" i="3"/>
  <c r="K1634" i="3" s="1"/>
  <c r="N1634" i="3" s="1"/>
  <c r="Q1634" i="3" s="1"/>
  <c r="T1634" i="3" s="1"/>
  <c r="H1633" i="3"/>
  <c r="K1633" i="3" s="1"/>
  <c r="N1633" i="3" s="1"/>
  <c r="Q1633" i="3" s="1"/>
  <c r="T1633" i="3" s="1"/>
  <c r="H1632" i="3"/>
  <c r="K1632" i="3" s="1"/>
  <c r="N1632" i="3" s="1"/>
  <c r="Q1632" i="3" s="1"/>
  <c r="T1632" i="3" s="1"/>
  <c r="H1631" i="3"/>
  <c r="K1631" i="3" s="1"/>
  <c r="N1631" i="3" s="1"/>
  <c r="Q1631" i="3" s="1"/>
  <c r="T1631" i="3" s="1"/>
  <c r="H1630" i="3"/>
  <c r="K1630" i="3" s="1"/>
  <c r="N1630" i="3" s="1"/>
  <c r="Q1630" i="3" s="1"/>
  <c r="T1630" i="3" s="1"/>
  <c r="H1629" i="3"/>
  <c r="K1629" i="3" s="1"/>
  <c r="N1629" i="3" s="1"/>
  <c r="Q1629" i="3" s="1"/>
  <c r="T1629" i="3" s="1"/>
  <c r="H1628" i="3"/>
  <c r="K1628" i="3" s="1"/>
  <c r="N1628" i="3" s="1"/>
  <c r="Q1628" i="3" s="1"/>
  <c r="T1628" i="3" s="1"/>
  <c r="H1627" i="3"/>
  <c r="K1627" i="3" s="1"/>
  <c r="N1627" i="3" s="1"/>
  <c r="Q1627" i="3" s="1"/>
  <c r="T1627" i="3" s="1"/>
  <c r="H1626" i="3"/>
  <c r="K1626" i="3" s="1"/>
  <c r="N1626" i="3" s="1"/>
  <c r="Q1626" i="3" s="1"/>
  <c r="T1626" i="3" s="1"/>
  <c r="H1625" i="3"/>
  <c r="K1625" i="3" s="1"/>
  <c r="N1625" i="3" s="1"/>
  <c r="Q1625" i="3" s="1"/>
  <c r="T1625" i="3" s="1"/>
  <c r="H1624" i="3"/>
  <c r="K1624" i="3" s="1"/>
  <c r="N1624" i="3" s="1"/>
  <c r="Q1624" i="3" s="1"/>
  <c r="T1624" i="3" s="1"/>
  <c r="H1623" i="3"/>
  <c r="K1623" i="3" s="1"/>
  <c r="N1623" i="3" s="1"/>
  <c r="Q1623" i="3" s="1"/>
  <c r="T1623" i="3" s="1"/>
  <c r="H1622" i="3"/>
  <c r="K1622" i="3" s="1"/>
  <c r="N1622" i="3" s="1"/>
  <c r="Q1622" i="3" s="1"/>
  <c r="T1622" i="3" s="1"/>
  <c r="H1621" i="3"/>
  <c r="K1621" i="3" s="1"/>
  <c r="N1621" i="3" s="1"/>
  <c r="Q1621" i="3" s="1"/>
  <c r="T1621" i="3" s="1"/>
  <c r="H1620" i="3"/>
  <c r="K1620" i="3" s="1"/>
  <c r="N1620" i="3" s="1"/>
  <c r="Q1620" i="3" s="1"/>
  <c r="T1620" i="3" s="1"/>
  <c r="H1619" i="3"/>
  <c r="K1619" i="3" s="1"/>
  <c r="N1619" i="3" s="1"/>
  <c r="Q1619" i="3" s="1"/>
  <c r="T1619" i="3" s="1"/>
  <c r="H1618" i="3"/>
  <c r="K1618" i="3" s="1"/>
  <c r="N1618" i="3" s="1"/>
  <c r="Q1618" i="3" s="1"/>
  <c r="T1618" i="3" s="1"/>
  <c r="H1617" i="3"/>
  <c r="K1617" i="3" s="1"/>
  <c r="N1617" i="3" s="1"/>
  <c r="Q1617" i="3" s="1"/>
  <c r="T1617" i="3" s="1"/>
  <c r="H1616" i="3"/>
  <c r="K1616" i="3" s="1"/>
  <c r="N1616" i="3" s="1"/>
  <c r="Q1616" i="3" s="1"/>
  <c r="T1616" i="3" s="1"/>
  <c r="H1615" i="3"/>
  <c r="K1615" i="3" s="1"/>
  <c r="N1615" i="3" s="1"/>
  <c r="Q1615" i="3" s="1"/>
  <c r="T1615" i="3" s="1"/>
  <c r="H1614" i="3"/>
  <c r="K1614" i="3" s="1"/>
  <c r="N1614" i="3" s="1"/>
  <c r="Q1614" i="3" s="1"/>
  <c r="T1614" i="3" s="1"/>
  <c r="H1613" i="3"/>
  <c r="K1613" i="3" s="1"/>
  <c r="N1613" i="3" s="1"/>
  <c r="Q1613" i="3" s="1"/>
  <c r="T1613" i="3" s="1"/>
  <c r="H1612" i="3"/>
  <c r="K1612" i="3" s="1"/>
  <c r="N1612" i="3" s="1"/>
  <c r="Q1612" i="3" s="1"/>
  <c r="T1612" i="3" s="1"/>
  <c r="H1611" i="3"/>
  <c r="K1611" i="3" s="1"/>
  <c r="N1611" i="3" s="1"/>
  <c r="Q1611" i="3" s="1"/>
  <c r="T1611" i="3" s="1"/>
  <c r="H1610" i="3"/>
  <c r="K1610" i="3" s="1"/>
  <c r="N1610" i="3" s="1"/>
  <c r="Q1610" i="3" s="1"/>
  <c r="T1610" i="3" s="1"/>
  <c r="H1609" i="3"/>
  <c r="K1609" i="3" s="1"/>
  <c r="N1609" i="3" s="1"/>
  <c r="Q1609" i="3" s="1"/>
  <c r="T1609" i="3" s="1"/>
  <c r="H1608" i="3"/>
  <c r="K1608" i="3" s="1"/>
  <c r="N1608" i="3" s="1"/>
  <c r="Q1608" i="3" s="1"/>
  <c r="T1608" i="3" s="1"/>
  <c r="H1607" i="3"/>
  <c r="K1607" i="3" s="1"/>
  <c r="N1607" i="3" s="1"/>
  <c r="Q1607" i="3" s="1"/>
  <c r="T1607" i="3" s="1"/>
  <c r="H1606" i="3"/>
  <c r="K1606" i="3" s="1"/>
  <c r="N1606" i="3" s="1"/>
  <c r="Q1606" i="3" s="1"/>
  <c r="T1606" i="3" s="1"/>
  <c r="H1605" i="3"/>
  <c r="K1605" i="3" s="1"/>
  <c r="N1605" i="3" s="1"/>
  <c r="Q1605" i="3" s="1"/>
  <c r="T1605" i="3" s="1"/>
  <c r="H1604" i="3"/>
  <c r="K1604" i="3" s="1"/>
  <c r="N1604" i="3" s="1"/>
  <c r="Q1604" i="3" s="1"/>
  <c r="T1604" i="3" s="1"/>
  <c r="H1603" i="3"/>
  <c r="K1603" i="3" s="1"/>
  <c r="N1603" i="3" s="1"/>
  <c r="Q1603" i="3" s="1"/>
  <c r="T1603" i="3" s="1"/>
  <c r="H1602" i="3"/>
  <c r="K1602" i="3" s="1"/>
  <c r="N1602" i="3" s="1"/>
  <c r="Q1602" i="3" s="1"/>
  <c r="T1602" i="3" s="1"/>
  <c r="H1601" i="3"/>
  <c r="K1601" i="3" s="1"/>
  <c r="N1601" i="3" s="1"/>
  <c r="Q1601" i="3" s="1"/>
  <c r="T1601" i="3" s="1"/>
  <c r="H1600" i="3"/>
  <c r="K1600" i="3" s="1"/>
  <c r="N1600" i="3" s="1"/>
  <c r="Q1600" i="3" s="1"/>
  <c r="T1600" i="3" s="1"/>
  <c r="H1599" i="3"/>
  <c r="K1599" i="3" s="1"/>
  <c r="N1599" i="3" s="1"/>
  <c r="Q1599" i="3" s="1"/>
  <c r="T1599" i="3" s="1"/>
  <c r="H1598" i="3"/>
  <c r="K1598" i="3" s="1"/>
  <c r="N1598" i="3" s="1"/>
  <c r="Q1598" i="3" s="1"/>
  <c r="T1598" i="3" s="1"/>
  <c r="H1597" i="3"/>
  <c r="K1597" i="3" s="1"/>
  <c r="N1597" i="3" s="1"/>
  <c r="Q1597" i="3" s="1"/>
  <c r="T1597" i="3" s="1"/>
  <c r="H1596" i="3"/>
  <c r="K1596" i="3" s="1"/>
  <c r="N1596" i="3" s="1"/>
  <c r="Q1596" i="3" s="1"/>
  <c r="T1596" i="3" s="1"/>
  <c r="H1595" i="3"/>
  <c r="K1595" i="3" s="1"/>
  <c r="N1595" i="3" s="1"/>
  <c r="Q1595" i="3" s="1"/>
  <c r="T1595" i="3" s="1"/>
  <c r="H1594" i="3"/>
  <c r="H1593" i="3"/>
  <c r="H1592" i="3"/>
  <c r="K1592" i="3" s="1"/>
  <c r="N1592" i="3" s="1"/>
  <c r="Q1592" i="3" s="1"/>
  <c r="T1592" i="3" s="1"/>
  <c r="H1591" i="3"/>
  <c r="K1591" i="3" s="1"/>
  <c r="N1591" i="3" s="1"/>
  <c r="Q1591" i="3" s="1"/>
  <c r="T1591" i="3" s="1"/>
  <c r="H1590" i="3"/>
  <c r="K1590" i="3" s="1"/>
  <c r="N1590" i="3" s="1"/>
  <c r="Q1590" i="3" s="1"/>
  <c r="T1590" i="3" s="1"/>
  <c r="H1589" i="3"/>
  <c r="K1589" i="3" s="1"/>
  <c r="N1589" i="3" s="1"/>
  <c r="Q1589" i="3" s="1"/>
  <c r="T1589" i="3" s="1"/>
  <c r="H1588" i="3"/>
  <c r="K1588" i="3" s="1"/>
  <c r="N1588" i="3" s="1"/>
  <c r="Q1588" i="3" s="1"/>
  <c r="T1588" i="3" s="1"/>
  <c r="H1587" i="3"/>
  <c r="K1587" i="3" s="1"/>
  <c r="N1587" i="3" s="1"/>
  <c r="Q1587" i="3" s="1"/>
  <c r="T1587" i="3" s="1"/>
  <c r="H1586" i="3"/>
  <c r="K1586" i="3" s="1"/>
  <c r="N1586" i="3" s="1"/>
  <c r="Q1586" i="3" s="1"/>
  <c r="T1586" i="3" s="1"/>
  <c r="H1585" i="3"/>
  <c r="K1585" i="3" s="1"/>
  <c r="N1585" i="3" s="1"/>
  <c r="Q1585" i="3" s="1"/>
  <c r="T1585" i="3" s="1"/>
  <c r="H1584" i="3"/>
  <c r="K1584" i="3" s="1"/>
  <c r="N1584" i="3" s="1"/>
  <c r="Q1584" i="3" s="1"/>
  <c r="T1584" i="3" s="1"/>
  <c r="H1583" i="3"/>
  <c r="K1583" i="3" s="1"/>
  <c r="N1583" i="3" s="1"/>
  <c r="Q1583" i="3" s="1"/>
  <c r="T1583" i="3" s="1"/>
  <c r="H1582" i="3"/>
  <c r="K1582" i="3" s="1"/>
  <c r="N1582" i="3" s="1"/>
  <c r="Q1582" i="3" s="1"/>
  <c r="T1582" i="3" s="1"/>
  <c r="H1581" i="3"/>
  <c r="K1581" i="3" s="1"/>
  <c r="N1581" i="3" s="1"/>
  <c r="Q1581" i="3" s="1"/>
  <c r="T1581" i="3" s="1"/>
  <c r="H1580" i="3"/>
  <c r="K1580" i="3" s="1"/>
  <c r="N1580" i="3" s="1"/>
  <c r="Q1580" i="3" s="1"/>
  <c r="T1580" i="3" s="1"/>
  <c r="H1579" i="3"/>
  <c r="K1579" i="3" s="1"/>
  <c r="N1579" i="3" s="1"/>
  <c r="Q1579" i="3" s="1"/>
  <c r="T1579" i="3" s="1"/>
  <c r="H1578" i="3"/>
  <c r="K1578" i="3" s="1"/>
  <c r="N1578" i="3" s="1"/>
  <c r="Q1578" i="3" s="1"/>
  <c r="T1578" i="3" s="1"/>
  <c r="H1577" i="3"/>
  <c r="K1577" i="3" s="1"/>
  <c r="N1577" i="3" s="1"/>
  <c r="Q1577" i="3" s="1"/>
  <c r="T1577" i="3" s="1"/>
  <c r="H1576" i="3"/>
  <c r="K1576" i="3" s="1"/>
  <c r="N1576" i="3" s="1"/>
  <c r="Q1576" i="3" s="1"/>
  <c r="T1576" i="3" s="1"/>
  <c r="H1575" i="3"/>
  <c r="K1575" i="3" s="1"/>
  <c r="N1575" i="3" s="1"/>
  <c r="Q1575" i="3" s="1"/>
  <c r="T1575" i="3" s="1"/>
  <c r="H1574" i="3"/>
  <c r="K1574" i="3" s="1"/>
  <c r="N1574" i="3" s="1"/>
  <c r="Q1574" i="3" s="1"/>
  <c r="T1574" i="3" s="1"/>
  <c r="H1573" i="3"/>
  <c r="K1573" i="3" s="1"/>
  <c r="N1573" i="3" s="1"/>
  <c r="Q1573" i="3" s="1"/>
  <c r="T1573" i="3" s="1"/>
  <c r="H1572" i="3"/>
  <c r="K1572" i="3" s="1"/>
  <c r="N1572" i="3" s="1"/>
  <c r="Q1572" i="3" s="1"/>
  <c r="T1572" i="3" s="1"/>
  <c r="H1571" i="3"/>
  <c r="K1571" i="3" s="1"/>
  <c r="N1571" i="3" s="1"/>
  <c r="Q1571" i="3" s="1"/>
  <c r="T1571" i="3" s="1"/>
  <c r="H1570" i="3"/>
  <c r="K1570" i="3" s="1"/>
  <c r="N1570" i="3" s="1"/>
  <c r="Q1570" i="3" s="1"/>
  <c r="T1570" i="3" s="1"/>
  <c r="H1569" i="3"/>
  <c r="K1569" i="3" s="1"/>
  <c r="N1569" i="3" s="1"/>
  <c r="Q1569" i="3" s="1"/>
  <c r="T1569" i="3" s="1"/>
  <c r="H1568" i="3"/>
  <c r="K1568" i="3" s="1"/>
  <c r="N1568" i="3" s="1"/>
  <c r="Q1568" i="3" s="1"/>
  <c r="T1568" i="3" s="1"/>
  <c r="H1567" i="3"/>
  <c r="K1567" i="3" s="1"/>
  <c r="N1567" i="3" s="1"/>
  <c r="Q1567" i="3" s="1"/>
  <c r="T1567" i="3" s="1"/>
  <c r="H1566" i="3"/>
  <c r="K1566" i="3" s="1"/>
  <c r="N1566" i="3" s="1"/>
  <c r="Q1566" i="3" s="1"/>
  <c r="T1566" i="3" s="1"/>
  <c r="H1565" i="3"/>
  <c r="K1565" i="3" s="1"/>
  <c r="N1565" i="3" s="1"/>
  <c r="Q1565" i="3" s="1"/>
  <c r="T1565" i="3" s="1"/>
  <c r="H1564" i="3"/>
  <c r="K1564" i="3" s="1"/>
  <c r="N1564" i="3" s="1"/>
  <c r="Q1564" i="3" s="1"/>
  <c r="T1564" i="3" s="1"/>
  <c r="H1563" i="3"/>
  <c r="K1563" i="3" s="1"/>
  <c r="N1563" i="3" s="1"/>
  <c r="Q1563" i="3" s="1"/>
  <c r="T1563" i="3" s="1"/>
  <c r="H1562" i="3"/>
  <c r="K1562" i="3" s="1"/>
  <c r="N1562" i="3" s="1"/>
  <c r="Q1562" i="3" s="1"/>
  <c r="T1562" i="3" s="1"/>
  <c r="H1561" i="3"/>
  <c r="K1561" i="3" s="1"/>
  <c r="N1561" i="3" s="1"/>
  <c r="Q1561" i="3" s="1"/>
  <c r="T1561" i="3" s="1"/>
  <c r="H1560" i="3"/>
  <c r="K1560" i="3" s="1"/>
  <c r="N1560" i="3" s="1"/>
  <c r="Q1560" i="3" s="1"/>
  <c r="T1560" i="3" s="1"/>
  <c r="H1559" i="3"/>
  <c r="K1559" i="3" s="1"/>
  <c r="N1559" i="3" s="1"/>
  <c r="Q1559" i="3" s="1"/>
  <c r="T1559" i="3" s="1"/>
  <c r="H1558" i="3"/>
  <c r="K1558" i="3" s="1"/>
  <c r="N1558" i="3" s="1"/>
  <c r="Q1558" i="3" s="1"/>
  <c r="T1558" i="3" s="1"/>
  <c r="H1557" i="3"/>
  <c r="K1557" i="3" s="1"/>
  <c r="N1557" i="3" s="1"/>
  <c r="Q1557" i="3" s="1"/>
  <c r="T1557" i="3" s="1"/>
  <c r="H1556" i="3"/>
  <c r="K1556" i="3" s="1"/>
  <c r="N1556" i="3" s="1"/>
  <c r="Q1556" i="3" s="1"/>
  <c r="T1556" i="3" s="1"/>
  <c r="H1555" i="3"/>
  <c r="K1555" i="3" s="1"/>
  <c r="N1555" i="3" s="1"/>
  <c r="Q1555" i="3" s="1"/>
  <c r="T1555" i="3" s="1"/>
  <c r="H1554" i="3"/>
  <c r="K1554" i="3" s="1"/>
  <c r="N1554" i="3" s="1"/>
  <c r="Q1554" i="3" s="1"/>
  <c r="T1554" i="3" s="1"/>
  <c r="H1553" i="3"/>
  <c r="K1553" i="3" s="1"/>
  <c r="N1553" i="3" s="1"/>
  <c r="Q1553" i="3" s="1"/>
  <c r="T1553" i="3" s="1"/>
  <c r="H1552" i="3"/>
  <c r="K1552" i="3" s="1"/>
  <c r="N1552" i="3" s="1"/>
  <c r="Q1552" i="3" s="1"/>
  <c r="T1552" i="3" s="1"/>
  <c r="H1551" i="3"/>
  <c r="K1551" i="3" s="1"/>
  <c r="N1551" i="3" s="1"/>
  <c r="Q1551" i="3" s="1"/>
  <c r="T1551" i="3" s="1"/>
  <c r="H1550" i="3"/>
  <c r="K1550" i="3" s="1"/>
  <c r="N1550" i="3" s="1"/>
  <c r="Q1550" i="3" s="1"/>
  <c r="T1550" i="3" s="1"/>
  <c r="H1549" i="3"/>
  <c r="K1549" i="3" s="1"/>
  <c r="N1549" i="3" s="1"/>
  <c r="Q1549" i="3" s="1"/>
  <c r="T1549" i="3" s="1"/>
  <c r="H1548" i="3"/>
  <c r="K1548" i="3" s="1"/>
  <c r="N1548" i="3" s="1"/>
  <c r="Q1548" i="3" s="1"/>
  <c r="T1548" i="3" s="1"/>
  <c r="H1547" i="3"/>
  <c r="K1547" i="3" s="1"/>
  <c r="N1547" i="3" s="1"/>
  <c r="Q1547" i="3" s="1"/>
  <c r="T1547" i="3" s="1"/>
  <c r="H1546" i="3"/>
  <c r="K1546" i="3" s="1"/>
  <c r="N1546" i="3" s="1"/>
  <c r="Q1546" i="3" s="1"/>
  <c r="T1546" i="3" s="1"/>
  <c r="H1545" i="3"/>
  <c r="K1545" i="3" s="1"/>
  <c r="N1545" i="3" s="1"/>
  <c r="Q1545" i="3" s="1"/>
  <c r="T1545" i="3" s="1"/>
  <c r="H1544" i="3"/>
  <c r="K1544" i="3" s="1"/>
  <c r="N1544" i="3" s="1"/>
  <c r="Q1544" i="3" s="1"/>
  <c r="T1544" i="3" s="1"/>
  <c r="H1543" i="3"/>
  <c r="K1543" i="3" s="1"/>
  <c r="N1543" i="3" s="1"/>
  <c r="Q1543" i="3" s="1"/>
  <c r="T1543" i="3" s="1"/>
  <c r="H1542" i="3"/>
  <c r="K1542" i="3" s="1"/>
  <c r="N1542" i="3" s="1"/>
  <c r="Q1542" i="3" s="1"/>
  <c r="T1542" i="3" s="1"/>
  <c r="H1541" i="3"/>
  <c r="K1541" i="3" s="1"/>
  <c r="N1541" i="3" s="1"/>
  <c r="Q1541" i="3" s="1"/>
  <c r="T1541" i="3" s="1"/>
  <c r="H1540" i="3"/>
  <c r="K1540" i="3" s="1"/>
  <c r="N1540" i="3" s="1"/>
  <c r="Q1540" i="3" s="1"/>
  <c r="T1540" i="3" s="1"/>
  <c r="H1539" i="3"/>
  <c r="K1539" i="3" s="1"/>
  <c r="N1539" i="3" s="1"/>
  <c r="Q1539" i="3" s="1"/>
  <c r="T1539" i="3" s="1"/>
  <c r="H1538" i="3"/>
  <c r="K1538" i="3" s="1"/>
  <c r="N1538" i="3" s="1"/>
  <c r="Q1538" i="3" s="1"/>
  <c r="T1538" i="3" s="1"/>
  <c r="H1537" i="3"/>
  <c r="K1537" i="3" s="1"/>
  <c r="N1537" i="3" s="1"/>
  <c r="Q1537" i="3" s="1"/>
  <c r="T1537" i="3" s="1"/>
  <c r="H1536" i="3"/>
  <c r="K1536" i="3" s="1"/>
  <c r="N1536" i="3" s="1"/>
  <c r="Q1536" i="3" s="1"/>
  <c r="T1536" i="3" s="1"/>
  <c r="H1535" i="3"/>
  <c r="K1535" i="3" s="1"/>
  <c r="N1535" i="3" s="1"/>
  <c r="Q1535" i="3" s="1"/>
  <c r="T1535" i="3" s="1"/>
  <c r="H1534" i="3"/>
  <c r="K1534" i="3" s="1"/>
  <c r="N1534" i="3" s="1"/>
  <c r="Q1534" i="3" s="1"/>
  <c r="T1534" i="3" s="1"/>
  <c r="H1533" i="3"/>
  <c r="K1533" i="3" s="1"/>
  <c r="N1533" i="3" s="1"/>
  <c r="Q1533" i="3" s="1"/>
  <c r="T1533" i="3" s="1"/>
  <c r="H1532" i="3"/>
  <c r="K1532" i="3" s="1"/>
  <c r="N1532" i="3" s="1"/>
  <c r="Q1532" i="3" s="1"/>
  <c r="T1532" i="3" s="1"/>
  <c r="H1531" i="3"/>
  <c r="K1531" i="3" s="1"/>
  <c r="N1531" i="3" s="1"/>
  <c r="Q1531" i="3" s="1"/>
  <c r="T1531" i="3" s="1"/>
  <c r="H1530" i="3"/>
  <c r="K1530" i="3" s="1"/>
  <c r="N1530" i="3" s="1"/>
  <c r="Q1530" i="3" s="1"/>
  <c r="T1530" i="3" s="1"/>
  <c r="H1529" i="3"/>
  <c r="K1529" i="3" s="1"/>
  <c r="N1529" i="3" s="1"/>
  <c r="Q1529" i="3" s="1"/>
  <c r="T1529" i="3" s="1"/>
  <c r="H1528" i="3"/>
  <c r="K1528" i="3" s="1"/>
  <c r="N1528" i="3" s="1"/>
  <c r="Q1528" i="3" s="1"/>
  <c r="T1528" i="3" s="1"/>
  <c r="H1527" i="3"/>
  <c r="K1527" i="3" s="1"/>
  <c r="N1527" i="3" s="1"/>
  <c r="Q1527" i="3" s="1"/>
  <c r="T1527" i="3" s="1"/>
  <c r="H1526" i="3"/>
  <c r="K1526" i="3" s="1"/>
  <c r="N1526" i="3" s="1"/>
  <c r="Q1526" i="3" s="1"/>
  <c r="T1526" i="3" s="1"/>
  <c r="H1525" i="3"/>
  <c r="K1525" i="3" s="1"/>
  <c r="N1525" i="3" s="1"/>
  <c r="Q1525" i="3" s="1"/>
  <c r="T1525" i="3" s="1"/>
  <c r="H1524" i="3"/>
  <c r="K1524" i="3" s="1"/>
  <c r="N1524" i="3" s="1"/>
  <c r="Q1524" i="3" s="1"/>
  <c r="T1524" i="3" s="1"/>
  <c r="H1523" i="3"/>
  <c r="K1523" i="3" s="1"/>
  <c r="N1523" i="3" s="1"/>
  <c r="Q1523" i="3" s="1"/>
  <c r="T1523" i="3" s="1"/>
  <c r="H1522" i="3"/>
  <c r="K1522" i="3" s="1"/>
  <c r="N1522" i="3" s="1"/>
  <c r="Q1522" i="3" s="1"/>
  <c r="T1522" i="3" s="1"/>
  <c r="H1521" i="3"/>
  <c r="K1521" i="3" s="1"/>
  <c r="N1521" i="3" s="1"/>
  <c r="Q1521" i="3" s="1"/>
  <c r="T1521" i="3" s="1"/>
  <c r="H1520" i="3"/>
  <c r="K1520" i="3" s="1"/>
  <c r="N1520" i="3" s="1"/>
  <c r="Q1520" i="3" s="1"/>
  <c r="T1520" i="3" s="1"/>
  <c r="H1519" i="3"/>
  <c r="K1519" i="3" s="1"/>
  <c r="N1519" i="3" s="1"/>
  <c r="Q1519" i="3" s="1"/>
  <c r="T1519" i="3" s="1"/>
  <c r="H1518" i="3"/>
  <c r="K1518" i="3" s="1"/>
  <c r="N1518" i="3" s="1"/>
  <c r="Q1518" i="3" s="1"/>
  <c r="T1518" i="3" s="1"/>
  <c r="H1517" i="3"/>
  <c r="K1517" i="3" s="1"/>
  <c r="N1517" i="3" s="1"/>
  <c r="Q1517" i="3" s="1"/>
  <c r="T1517" i="3" s="1"/>
  <c r="H1516" i="3"/>
  <c r="K1516" i="3" s="1"/>
  <c r="N1516" i="3" s="1"/>
  <c r="Q1516" i="3" s="1"/>
  <c r="T1516" i="3" s="1"/>
  <c r="H1515" i="3"/>
  <c r="K1515" i="3" s="1"/>
  <c r="N1515" i="3" s="1"/>
  <c r="Q1515" i="3" s="1"/>
  <c r="T1515" i="3" s="1"/>
  <c r="H1514" i="3"/>
  <c r="K1514" i="3" s="1"/>
  <c r="N1514" i="3" s="1"/>
  <c r="Q1514" i="3" s="1"/>
  <c r="T1514" i="3" s="1"/>
  <c r="H1513" i="3"/>
  <c r="K1513" i="3" s="1"/>
  <c r="N1513" i="3" s="1"/>
  <c r="Q1513" i="3" s="1"/>
  <c r="T1513" i="3" s="1"/>
  <c r="H1512" i="3"/>
  <c r="K1512" i="3" s="1"/>
  <c r="N1512" i="3" s="1"/>
  <c r="Q1512" i="3" s="1"/>
  <c r="T1512" i="3" s="1"/>
  <c r="H1511" i="3"/>
  <c r="K1511" i="3" s="1"/>
  <c r="N1511" i="3" s="1"/>
  <c r="Q1511" i="3" s="1"/>
  <c r="T1511" i="3" s="1"/>
  <c r="H1510" i="3"/>
  <c r="K1510" i="3" s="1"/>
  <c r="N1510" i="3" s="1"/>
  <c r="Q1510" i="3" s="1"/>
  <c r="T1510" i="3" s="1"/>
  <c r="H1509" i="3"/>
  <c r="K1509" i="3" s="1"/>
  <c r="N1509" i="3" s="1"/>
  <c r="Q1509" i="3" s="1"/>
  <c r="T1509" i="3" s="1"/>
  <c r="H1508" i="3"/>
  <c r="K1508" i="3" s="1"/>
  <c r="N1508" i="3" s="1"/>
  <c r="Q1508" i="3" s="1"/>
  <c r="T1508" i="3" s="1"/>
  <c r="H1507" i="3"/>
  <c r="K1507" i="3" s="1"/>
  <c r="N1507" i="3" s="1"/>
  <c r="Q1507" i="3" s="1"/>
  <c r="T1507" i="3" s="1"/>
  <c r="H1506" i="3"/>
  <c r="K1506" i="3" s="1"/>
  <c r="N1506" i="3" s="1"/>
  <c r="Q1506" i="3" s="1"/>
  <c r="T1506" i="3" s="1"/>
  <c r="H1505" i="3"/>
  <c r="K1505" i="3" s="1"/>
  <c r="N1505" i="3" s="1"/>
  <c r="Q1505" i="3" s="1"/>
  <c r="T1505" i="3" s="1"/>
  <c r="H1504" i="3"/>
  <c r="K1504" i="3" s="1"/>
  <c r="N1504" i="3" s="1"/>
  <c r="Q1504" i="3" s="1"/>
  <c r="T1504" i="3" s="1"/>
  <c r="H1503" i="3"/>
  <c r="K1503" i="3" s="1"/>
  <c r="N1503" i="3" s="1"/>
  <c r="Q1503" i="3" s="1"/>
  <c r="T1503" i="3" s="1"/>
  <c r="H1502" i="3"/>
  <c r="K1502" i="3" s="1"/>
  <c r="N1502" i="3" s="1"/>
  <c r="Q1502" i="3" s="1"/>
  <c r="T1502" i="3" s="1"/>
  <c r="H1501" i="3"/>
  <c r="K1501" i="3" s="1"/>
  <c r="N1501" i="3" s="1"/>
  <c r="Q1501" i="3" s="1"/>
  <c r="T1501" i="3" s="1"/>
  <c r="H1500" i="3"/>
  <c r="K1500" i="3" s="1"/>
  <c r="N1500" i="3" s="1"/>
  <c r="Q1500" i="3" s="1"/>
  <c r="T1500" i="3" s="1"/>
  <c r="H1499" i="3"/>
  <c r="K1499" i="3" s="1"/>
  <c r="N1499" i="3" s="1"/>
  <c r="Q1499" i="3" s="1"/>
  <c r="T1499" i="3" s="1"/>
  <c r="H1498" i="3"/>
  <c r="K1498" i="3" s="1"/>
  <c r="N1498" i="3" s="1"/>
  <c r="Q1498" i="3" s="1"/>
  <c r="T1498" i="3" s="1"/>
  <c r="H1497" i="3"/>
  <c r="K1497" i="3" s="1"/>
  <c r="N1497" i="3" s="1"/>
  <c r="Q1497" i="3" s="1"/>
  <c r="T1497" i="3" s="1"/>
  <c r="H1496" i="3"/>
  <c r="K1496" i="3" s="1"/>
  <c r="N1496" i="3" s="1"/>
  <c r="Q1496" i="3" s="1"/>
  <c r="T1496" i="3" s="1"/>
  <c r="H1495" i="3"/>
  <c r="K1495" i="3" s="1"/>
  <c r="N1495" i="3" s="1"/>
  <c r="Q1495" i="3" s="1"/>
  <c r="T1495" i="3" s="1"/>
  <c r="H1494" i="3"/>
  <c r="K1494" i="3" s="1"/>
  <c r="N1494" i="3" s="1"/>
  <c r="Q1494" i="3" s="1"/>
  <c r="T1494" i="3" s="1"/>
  <c r="H1493" i="3"/>
  <c r="K1493" i="3" s="1"/>
  <c r="N1493" i="3" s="1"/>
  <c r="Q1493" i="3" s="1"/>
  <c r="T1493" i="3" s="1"/>
  <c r="H1492" i="3"/>
  <c r="K1492" i="3" s="1"/>
  <c r="N1492" i="3" s="1"/>
  <c r="Q1492" i="3" s="1"/>
  <c r="T1492" i="3" s="1"/>
  <c r="H1491" i="3"/>
  <c r="K1491" i="3" s="1"/>
  <c r="N1491" i="3" s="1"/>
  <c r="Q1491" i="3" s="1"/>
  <c r="T1491" i="3" s="1"/>
  <c r="H1490" i="3"/>
  <c r="K1490" i="3" s="1"/>
  <c r="N1490" i="3" s="1"/>
  <c r="Q1490" i="3" s="1"/>
  <c r="T1490" i="3" s="1"/>
  <c r="H1489" i="3"/>
  <c r="K1489" i="3" s="1"/>
  <c r="N1489" i="3" s="1"/>
  <c r="Q1489" i="3" s="1"/>
  <c r="T1489" i="3" s="1"/>
  <c r="H1488" i="3"/>
  <c r="K1488" i="3" s="1"/>
  <c r="N1488" i="3" s="1"/>
  <c r="Q1488" i="3" s="1"/>
  <c r="T1488" i="3" s="1"/>
  <c r="H1487" i="3"/>
  <c r="K1487" i="3" s="1"/>
  <c r="N1487" i="3" s="1"/>
  <c r="Q1487" i="3" s="1"/>
  <c r="T1487" i="3" s="1"/>
  <c r="H1486" i="3"/>
  <c r="K1486" i="3" s="1"/>
  <c r="N1486" i="3" s="1"/>
  <c r="Q1486" i="3" s="1"/>
  <c r="T1486" i="3" s="1"/>
  <c r="H1485" i="3"/>
  <c r="K1485" i="3" s="1"/>
  <c r="N1485" i="3" s="1"/>
  <c r="Q1485" i="3" s="1"/>
  <c r="T1485" i="3" s="1"/>
  <c r="H1484" i="3"/>
  <c r="K1484" i="3" s="1"/>
  <c r="N1484" i="3" s="1"/>
  <c r="Q1484" i="3" s="1"/>
  <c r="T1484" i="3" s="1"/>
  <c r="H1483" i="3"/>
  <c r="K1483" i="3" s="1"/>
  <c r="N1483" i="3" s="1"/>
  <c r="Q1483" i="3" s="1"/>
  <c r="H1482" i="3"/>
  <c r="G1481" i="3"/>
  <c r="E1481" i="3"/>
  <c r="H1361" i="3"/>
  <c r="K1361" i="3" s="1"/>
  <c r="N1361" i="3" s="1"/>
  <c r="Q1361" i="3" s="1"/>
  <c r="T1361" i="3" s="1"/>
  <c r="H1360" i="3"/>
  <c r="K1360" i="3" s="1"/>
  <c r="H1359" i="3"/>
  <c r="F1358" i="3"/>
  <c r="E1358" i="3"/>
  <c r="H1329" i="3"/>
  <c r="K1329" i="3" s="1"/>
  <c r="N1329" i="3" s="1"/>
  <c r="Q1329" i="3" s="1"/>
  <c r="T1329" i="3" s="1"/>
  <c r="H1328" i="3"/>
  <c r="K1328" i="3" s="1"/>
  <c r="H1327" i="3"/>
  <c r="F1327" i="3"/>
  <c r="E1327" i="3"/>
  <c r="E1321" i="3"/>
  <c r="E1315" i="3"/>
  <c r="H1312" i="3"/>
  <c r="K1312" i="3" s="1"/>
  <c r="N1312" i="3" s="1"/>
  <c r="Q1312" i="3" s="1"/>
  <c r="T1312" i="3" s="1"/>
  <c r="H1310" i="3"/>
  <c r="K1310" i="3" s="1"/>
  <c r="F1309" i="3"/>
  <c r="E1309" i="3"/>
  <c r="E1303" i="3"/>
  <c r="E1296" i="3"/>
  <c r="H1293" i="3"/>
  <c r="K1293" i="3" s="1"/>
  <c r="N1293" i="3" s="1"/>
  <c r="Q1293" i="3" s="1"/>
  <c r="T1293" i="3" s="1"/>
  <c r="H1291" i="3"/>
  <c r="K1291" i="3" s="1"/>
  <c r="F1290" i="3"/>
  <c r="E1290" i="3"/>
  <c r="H1287" i="3"/>
  <c r="K1287" i="3" s="1"/>
  <c r="N1287" i="3" s="1"/>
  <c r="Q1287" i="3" s="1"/>
  <c r="T1287" i="3" s="1"/>
  <c r="H1285" i="3"/>
  <c r="K1285" i="3" s="1"/>
  <c r="H1284" i="3"/>
  <c r="F1284" i="3"/>
  <c r="E1284" i="3"/>
  <c r="H1251" i="3"/>
  <c r="K1251" i="3" s="1"/>
  <c r="N1251" i="3" s="1"/>
  <c r="Q1251" i="3" s="1"/>
  <c r="T1251" i="3" s="1"/>
  <c r="H1249" i="3"/>
  <c r="K1249" i="3" s="1"/>
  <c r="E1248" i="3"/>
  <c r="E1223" i="3"/>
  <c r="H1220" i="3"/>
  <c r="K1220" i="3" s="1"/>
  <c r="N1220" i="3" s="1"/>
  <c r="Q1220" i="3" s="1"/>
  <c r="H1218" i="3"/>
  <c r="K1218" i="3" s="1"/>
  <c r="N1218" i="3" s="1"/>
  <c r="F1217" i="3"/>
  <c r="E1217" i="3"/>
  <c r="H1188" i="3"/>
  <c r="K1188" i="3" s="1"/>
  <c r="N1188" i="3" s="1"/>
  <c r="Q1188" i="3" s="1"/>
  <c r="T1188" i="3" s="1"/>
  <c r="H1186" i="3"/>
  <c r="F1185" i="3"/>
  <c r="E1185" i="3"/>
  <c r="H1176" i="3"/>
  <c r="K1176" i="3" s="1"/>
  <c r="N1176" i="3" s="1"/>
  <c r="Q1176" i="3" s="1"/>
  <c r="T1176" i="3" s="1"/>
  <c r="H1174" i="3"/>
  <c r="K1174" i="3" s="1"/>
  <c r="F1173" i="3"/>
  <c r="E1173" i="3"/>
  <c r="H1164" i="3"/>
  <c r="K1164" i="3" s="1"/>
  <c r="N1164" i="3" s="1"/>
  <c r="Q1164" i="3" s="1"/>
  <c r="T1164" i="3" s="1"/>
  <c r="H1162" i="3"/>
  <c r="K1162" i="3" s="1"/>
  <c r="F1161" i="3"/>
  <c r="F1160" i="3" s="1"/>
  <c r="E1161" i="3"/>
  <c r="E1160" i="3" s="1"/>
  <c r="H1159" i="3"/>
  <c r="K1159" i="3" s="1"/>
  <c r="G1143" i="3"/>
  <c r="F1143" i="3"/>
  <c r="E1143" i="3"/>
  <c r="H580" i="3"/>
  <c r="E579" i="3"/>
  <c r="H563" i="3"/>
  <c r="K563" i="3" s="1"/>
  <c r="E561" i="3"/>
  <c r="E560" i="3" s="1"/>
  <c r="E559" i="3" s="1"/>
  <c r="E558" i="3" s="1"/>
  <c r="H366" i="3"/>
  <c r="K366" i="3" s="1"/>
  <c r="H363" i="3"/>
  <c r="G363" i="3"/>
  <c r="G362" i="3" s="1"/>
  <c r="G361" i="3" s="1"/>
  <c r="F363" i="3"/>
  <c r="F362" i="3" s="1"/>
  <c r="F361" i="3" s="1"/>
  <c r="E363" i="3"/>
  <c r="E362" i="3" s="1"/>
  <c r="E361" i="3" s="1"/>
  <c r="H362" i="3"/>
  <c r="H361" i="3"/>
  <c r="H309" i="3"/>
  <c r="K309" i="3" s="1"/>
  <c r="H308" i="3"/>
  <c r="E308" i="3"/>
  <c r="H307" i="3"/>
  <c r="E307" i="3"/>
  <c r="H226" i="3"/>
  <c r="K226" i="3" s="1"/>
  <c r="G225" i="3"/>
  <c r="G219" i="3" s="1"/>
  <c r="F225" i="3"/>
  <c r="E225" i="3"/>
  <c r="H224" i="3"/>
  <c r="K224" i="3" s="1"/>
  <c r="N224" i="3" s="1"/>
  <c r="Q224" i="3" s="1"/>
  <c r="T224" i="3" s="1"/>
  <c r="H223" i="3"/>
  <c r="K223" i="3" s="1"/>
  <c r="N223" i="3" s="1"/>
  <c r="Q223" i="3" s="1"/>
  <c r="T223" i="3" s="1"/>
  <c r="H222" i="3"/>
  <c r="K222" i="3" s="1"/>
  <c r="H221" i="3"/>
  <c r="G220" i="3"/>
  <c r="F220" i="3"/>
  <c r="E220" i="3"/>
  <c r="H217" i="3"/>
  <c r="K217" i="3" s="1"/>
  <c r="N217" i="3" s="1"/>
  <c r="Q217" i="3" s="1"/>
  <c r="T217" i="3" s="1"/>
  <c r="H216" i="3"/>
  <c r="K216" i="3" s="1"/>
  <c r="N216" i="3" s="1"/>
  <c r="Q216" i="3" s="1"/>
  <c r="T216" i="3" s="1"/>
  <c r="H215" i="3"/>
  <c r="K215" i="3" s="1"/>
  <c r="N215" i="3" s="1"/>
  <c r="Q215" i="3" s="1"/>
  <c r="T215" i="3" s="1"/>
  <c r="H214" i="3"/>
  <c r="K214" i="3" s="1"/>
  <c r="N214" i="3" s="1"/>
  <c r="Q214" i="3" s="1"/>
  <c r="T214" i="3" s="1"/>
  <c r="H213" i="3"/>
  <c r="K213" i="3" s="1"/>
  <c r="N213" i="3" s="1"/>
  <c r="Q213" i="3" s="1"/>
  <c r="T213" i="3" s="1"/>
  <c r="H212" i="3"/>
  <c r="K212" i="3" s="1"/>
  <c r="N212" i="3" s="1"/>
  <c r="Q212" i="3" s="1"/>
  <c r="T212" i="3" s="1"/>
  <c r="H211" i="3"/>
  <c r="K211" i="3" s="1"/>
  <c r="N211" i="3" s="1"/>
  <c r="Q211" i="3" s="1"/>
  <c r="T211" i="3" s="1"/>
  <c r="H210" i="3"/>
  <c r="K210" i="3" s="1"/>
  <c r="N210" i="3" s="1"/>
  <c r="Q210" i="3" s="1"/>
  <c r="T210" i="3" s="1"/>
  <c r="H209" i="3"/>
  <c r="K209" i="3" s="1"/>
  <c r="N209" i="3" s="1"/>
  <c r="Q209" i="3" s="1"/>
  <c r="T209" i="3" s="1"/>
  <c r="H208" i="3"/>
  <c r="K208" i="3" s="1"/>
  <c r="N208" i="3" s="1"/>
  <c r="Q208" i="3" s="1"/>
  <c r="T208" i="3" s="1"/>
  <c r="H207" i="3"/>
  <c r="K207" i="3" s="1"/>
  <c r="N207" i="3" s="1"/>
  <c r="Q207" i="3" s="1"/>
  <c r="T207" i="3" s="1"/>
  <c r="H206" i="3"/>
  <c r="K206" i="3" s="1"/>
  <c r="N206" i="3" s="1"/>
  <c r="Q206" i="3" s="1"/>
  <c r="T206" i="3" s="1"/>
  <c r="H205" i="3"/>
  <c r="K205" i="3" s="1"/>
  <c r="N205" i="3" s="1"/>
  <c r="Q205" i="3" s="1"/>
  <c r="T205" i="3" s="1"/>
  <c r="H204" i="3"/>
  <c r="K204" i="3" s="1"/>
  <c r="N204" i="3" s="1"/>
  <c r="Q204" i="3" s="1"/>
  <c r="T204" i="3" s="1"/>
  <c r="H203" i="3"/>
  <c r="K203" i="3" s="1"/>
  <c r="N203" i="3" s="1"/>
  <c r="Q203" i="3" s="1"/>
  <c r="T203" i="3" s="1"/>
  <c r="H202" i="3"/>
  <c r="K202" i="3" s="1"/>
  <c r="N202" i="3" s="1"/>
  <c r="Q202" i="3" s="1"/>
  <c r="T202" i="3" s="1"/>
  <c r="H201" i="3"/>
  <c r="K201" i="3" s="1"/>
  <c r="N201" i="3" s="1"/>
  <c r="Q201" i="3" s="1"/>
  <c r="T201" i="3" s="1"/>
  <c r="H200" i="3"/>
  <c r="K200" i="3" s="1"/>
  <c r="N200" i="3" s="1"/>
  <c r="Q200" i="3" s="1"/>
  <c r="T200" i="3" s="1"/>
  <c r="H199" i="3"/>
  <c r="K199" i="3" s="1"/>
  <c r="N199" i="3" s="1"/>
  <c r="Q199" i="3" s="1"/>
  <c r="T199" i="3" s="1"/>
  <c r="H198" i="3"/>
  <c r="K198" i="3" s="1"/>
  <c r="N198" i="3" s="1"/>
  <c r="Q198" i="3" s="1"/>
  <c r="T198" i="3" s="1"/>
  <c r="H197" i="3"/>
  <c r="K197" i="3" s="1"/>
  <c r="N197" i="3" s="1"/>
  <c r="Q197" i="3" s="1"/>
  <c r="T197" i="3" s="1"/>
  <c r="H196" i="3"/>
  <c r="K196" i="3" s="1"/>
  <c r="N196" i="3" s="1"/>
  <c r="Q196" i="3" s="1"/>
  <c r="T196" i="3" s="1"/>
  <c r="H195" i="3"/>
  <c r="K195" i="3" s="1"/>
  <c r="N195" i="3" s="1"/>
  <c r="Q195" i="3" s="1"/>
  <c r="T195" i="3" s="1"/>
  <c r="H194" i="3"/>
  <c r="K194" i="3" s="1"/>
  <c r="N194" i="3" s="1"/>
  <c r="Q194" i="3" s="1"/>
  <c r="T194" i="3" s="1"/>
  <c r="H193" i="3"/>
  <c r="K193" i="3" s="1"/>
  <c r="N193" i="3" s="1"/>
  <c r="Q193" i="3" s="1"/>
  <c r="T193" i="3" s="1"/>
  <c r="H192" i="3"/>
  <c r="K192" i="3" s="1"/>
  <c r="N192" i="3" s="1"/>
  <c r="Q192" i="3" s="1"/>
  <c r="T192" i="3" s="1"/>
  <c r="H191" i="3"/>
  <c r="K191" i="3" s="1"/>
  <c r="N191" i="3" s="1"/>
  <c r="Q191" i="3" s="1"/>
  <c r="T191" i="3" s="1"/>
  <c r="H190" i="3"/>
  <c r="K190" i="3" s="1"/>
  <c r="N190" i="3" s="1"/>
  <c r="Q190" i="3" s="1"/>
  <c r="T190" i="3" s="1"/>
  <c r="H189" i="3"/>
  <c r="K189" i="3" s="1"/>
  <c r="N189" i="3" s="1"/>
  <c r="Q189" i="3" s="1"/>
  <c r="T189" i="3" s="1"/>
  <c r="H188" i="3"/>
  <c r="K188" i="3" s="1"/>
  <c r="N188" i="3" s="1"/>
  <c r="Q188" i="3" s="1"/>
  <c r="T188" i="3" s="1"/>
  <c r="H187" i="3"/>
  <c r="K187" i="3" s="1"/>
  <c r="N187" i="3" s="1"/>
  <c r="Q187" i="3" s="1"/>
  <c r="T187" i="3" s="1"/>
  <c r="H186" i="3"/>
  <c r="K186" i="3" s="1"/>
  <c r="N186" i="3" s="1"/>
  <c r="Q186" i="3" s="1"/>
  <c r="T186" i="3" s="1"/>
  <c r="H185" i="3"/>
  <c r="K185" i="3" s="1"/>
  <c r="N185" i="3" s="1"/>
  <c r="Q185" i="3" s="1"/>
  <c r="T185" i="3" s="1"/>
  <c r="H184" i="3"/>
  <c r="K184" i="3" s="1"/>
  <c r="N184" i="3" s="1"/>
  <c r="Q184" i="3" s="1"/>
  <c r="T184" i="3" s="1"/>
  <c r="H183" i="3"/>
  <c r="K183" i="3" s="1"/>
  <c r="N183" i="3" s="1"/>
  <c r="Q183" i="3" s="1"/>
  <c r="T183" i="3" s="1"/>
  <c r="H182" i="3"/>
  <c r="K182" i="3" s="1"/>
  <c r="N182" i="3" s="1"/>
  <c r="Q182" i="3" s="1"/>
  <c r="T182" i="3" s="1"/>
  <c r="H181" i="3"/>
  <c r="K181" i="3" s="1"/>
  <c r="N181" i="3" s="1"/>
  <c r="Q181" i="3" s="1"/>
  <c r="T181" i="3" s="1"/>
  <c r="H180" i="3"/>
  <c r="K180" i="3" s="1"/>
  <c r="N180" i="3" s="1"/>
  <c r="Q180" i="3" s="1"/>
  <c r="T180" i="3" s="1"/>
  <c r="H179" i="3"/>
  <c r="K179" i="3" s="1"/>
  <c r="N179" i="3" s="1"/>
  <c r="Q179" i="3" s="1"/>
  <c r="T179" i="3" s="1"/>
  <c r="H178" i="3"/>
  <c r="H177" i="3"/>
  <c r="H176" i="3"/>
  <c r="K176" i="3" s="1"/>
  <c r="N176" i="3" s="1"/>
  <c r="Q176" i="3" s="1"/>
  <c r="T176" i="3" s="1"/>
  <c r="H175" i="3"/>
  <c r="K175" i="3" s="1"/>
  <c r="N175" i="3" s="1"/>
  <c r="Q175" i="3" s="1"/>
  <c r="T175" i="3" s="1"/>
  <c r="H174" i="3"/>
  <c r="K174" i="3" s="1"/>
  <c r="N174" i="3" s="1"/>
  <c r="Q174" i="3" s="1"/>
  <c r="T174" i="3" s="1"/>
  <c r="H173" i="3"/>
  <c r="K173" i="3" s="1"/>
  <c r="N173" i="3" s="1"/>
  <c r="Q173" i="3" s="1"/>
  <c r="T173" i="3" s="1"/>
  <c r="H172" i="3"/>
  <c r="K172" i="3" s="1"/>
  <c r="N172" i="3" s="1"/>
  <c r="Q172" i="3" s="1"/>
  <c r="T172" i="3" s="1"/>
  <c r="H171" i="3"/>
  <c r="K171" i="3" s="1"/>
  <c r="N171" i="3" s="1"/>
  <c r="Q171" i="3" s="1"/>
  <c r="T171" i="3" s="1"/>
  <c r="H170" i="3"/>
  <c r="K170" i="3" s="1"/>
  <c r="N170" i="3" s="1"/>
  <c r="Q170" i="3" s="1"/>
  <c r="T170" i="3" s="1"/>
  <c r="H169" i="3"/>
  <c r="K169" i="3" s="1"/>
  <c r="N169" i="3" s="1"/>
  <c r="Q169" i="3" s="1"/>
  <c r="T169" i="3" s="1"/>
  <c r="H168" i="3"/>
  <c r="K168" i="3" s="1"/>
  <c r="N168" i="3" s="1"/>
  <c r="Q168" i="3" s="1"/>
  <c r="T168" i="3" s="1"/>
  <c r="H167" i="3"/>
  <c r="K167" i="3" s="1"/>
  <c r="N167" i="3" s="1"/>
  <c r="Q167" i="3" s="1"/>
  <c r="T167" i="3" s="1"/>
  <c r="H166" i="3"/>
  <c r="K166" i="3" s="1"/>
  <c r="N166" i="3" s="1"/>
  <c r="Q166" i="3" s="1"/>
  <c r="T166" i="3" s="1"/>
  <c r="H165" i="3"/>
  <c r="K165" i="3" s="1"/>
  <c r="N165" i="3" s="1"/>
  <c r="Q165" i="3" s="1"/>
  <c r="T165" i="3" s="1"/>
  <c r="H164" i="3"/>
  <c r="K164" i="3" s="1"/>
  <c r="N164" i="3" s="1"/>
  <c r="Q164" i="3" s="1"/>
  <c r="T164" i="3" s="1"/>
  <c r="H163" i="3"/>
  <c r="K163" i="3" s="1"/>
  <c r="N163" i="3" s="1"/>
  <c r="Q163" i="3" s="1"/>
  <c r="T163" i="3" s="1"/>
  <c r="H162" i="3"/>
  <c r="K162" i="3" s="1"/>
  <c r="N162" i="3" s="1"/>
  <c r="Q162" i="3" s="1"/>
  <c r="T162" i="3" s="1"/>
  <c r="H161" i="3"/>
  <c r="K161" i="3" s="1"/>
  <c r="N161" i="3" s="1"/>
  <c r="Q161" i="3" s="1"/>
  <c r="T161" i="3" s="1"/>
  <c r="H160" i="3"/>
  <c r="K160" i="3" s="1"/>
  <c r="N160" i="3" s="1"/>
  <c r="Q160" i="3" s="1"/>
  <c r="T160" i="3" s="1"/>
  <c r="H159" i="3"/>
  <c r="K159" i="3" s="1"/>
  <c r="N159" i="3" s="1"/>
  <c r="Q159" i="3" s="1"/>
  <c r="T159" i="3" s="1"/>
  <c r="H158" i="3"/>
  <c r="K158" i="3" s="1"/>
  <c r="N158" i="3" s="1"/>
  <c r="Q158" i="3" s="1"/>
  <c r="T158" i="3" s="1"/>
  <c r="H157" i="3"/>
  <c r="K157" i="3" s="1"/>
  <c r="N157" i="3" s="1"/>
  <c r="Q157" i="3" s="1"/>
  <c r="T157" i="3" s="1"/>
  <c r="H156" i="3"/>
  <c r="K156" i="3" s="1"/>
  <c r="N156" i="3" s="1"/>
  <c r="Q156" i="3" s="1"/>
  <c r="T156" i="3" s="1"/>
  <c r="H155" i="3"/>
  <c r="K155" i="3" s="1"/>
  <c r="N155" i="3" s="1"/>
  <c r="Q155" i="3" s="1"/>
  <c r="T155" i="3" s="1"/>
  <c r="H154" i="3"/>
  <c r="K154" i="3" s="1"/>
  <c r="N154" i="3" s="1"/>
  <c r="Q154" i="3" s="1"/>
  <c r="T154" i="3" s="1"/>
  <c r="H153" i="3"/>
  <c r="K153" i="3" s="1"/>
  <c r="N153" i="3" s="1"/>
  <c r="Q153" i="3" s="1"/>
  <c r="T153" i="3" s="1"/>
  <c r="H152" i="3"/>
  <c r="K152" i="3" s="1"/>
  <c r="N152" i="3" s="1"/>
  <c r="Q152" i="3" s="1"/>
  <c r="T152" i="3" s="1"/>
  <c r="H151" i="3"/>
  <c r="K151" i="3" s="1"/>
  <c r="N151" i="3" s="1"/>
  <c r="Q151" i="3" s="1"/>
  <c r="T151" i="3" s="1"/>
  <c r="H150" i="3"/>
  <c r="K150" i="3" s="1"/>
  <c r="N150" i="3" s="1"/>
  <c r="Q150" i="3" s="1"/>
  <c r="T150" i="3" s="1"/>
  <c r="H149" i="3"/>
  <c r="K149" i="3" s="1"/>
  <c r="N149" i="3" s="1"/>
  <c r="Q149" i="3" s="1"/>
  <c r="T149" i="3" s="1"/>
  <c r="H148" i="3"/>
  <c r="K148" i="3" s="1"/>
  <c r="N148" i="3" s="1"/>
  <c r="Q148" i="3" s="1"/>
  <c r="T148" i="3" s="1"/>
  <c r="H147" i="3"/>
  <c r="K147" i="3" s="1"/>
  <c r="N147" i="3" s="1"/>
  <c r="Q147" i="3" s="1"/>
  <c r="T147" i="3" s="1"/>
  <c r="H146" i="3"/>
  <c r="K146" i="3" s="1"/>
  <c r="N146" i="3" s="1"/>
  <c r="Q146" i="3" s="1"/>
  <c r="T146" i="3" s="1"/>
  <c r="H145" i="3"/>
  <c r="K145" i="3" s="1"/>
  <c r="N145" i="3" s="1"/>
  <c r="Q145" i="3" s="1"/>
  <c r="T145" i="3" s="1"/>
  <c r="H144" i="3"/>
  <c r="K144" i="3" s="1"/>
  <c r="N144" i="3" s="1"/>
  <c r="Q144" i="3" s="1"/>
  <c r="T144" i="3" s="1"/>
  <c r="H143" i="3"/>
  <c r="K143" i="3" s="1"/>
  <c r="N143" i="3" s="1"/>
  <c r="Q143" i="3" s="1"/>
  <c r="T143" i="3" s="1"/>
  <c r="H142" i="3"/>
  <c r="K142" i="3" s="1"/>
  <c r="N142" i="3" s="1"/>
  <c r="Q142" i="3" s="1"/>
  <c r="T142" i="3" s="1"/>
  <c r="H141" i="3"/>
  <c r="K141" i="3" s="1"/>
  <c r="N141" i="3" s="1"/>
  <c r="Q141" i="3" s="1"/>
  <c r="T141" i="3" s="1"/>
  <c r="H140" i="3"/>
  <c r="K140" i="3" s="1"/>
  <c r="N140" i="3" s="1"/>
  <c r="Q140" i="3" s="1"/>
  <c r="T140" i="3" s="1"/>
  <c r="H139" i="3"/>
  <c r="K139" i="3" s="1"/>
  <c r="N139" i="3" s="1"/>
  <c r="Q139" i="3" s="1"/>
  <c r="T139" i="3" s="1"/>
  <c r="H138" i="3"/>
  <c r="K138" i="3" s="1"/>
  <c r="N138" i="3" s="1"/>
  <c r="Q138" i="3" s="1"/>
  <c r="T138" i="3" s="1"/>
  <c r="H137" i="3"/>
  <c r="K137" i="3" s="1"/>
  <c r="N137" i="3" s="1"/>
  <c r="Q137" i="3" s="1"/>
  <c r="T137" i="3" s="1"/>
  <c r="H136" i="3"/>
  <c r="K136" i="3" s="1"/>
  <c r="N136" i="3" s="1"/>
  <c r="Q136" i="3" s="1"/>
  <c r="T136" i="3" s="1"/>
  <c r="H135" i="3"/>
  <c r="K135" i="3" s="1"/>
  <c r="N135" i="3" s="1"/>
  <c r="Q135" i="3" s="1"/>
  <c r="T135" i="3" s="1"/>
  <c r="H134" i="3"/>
  <c r="K134" i="3" s="1"/>
  <c r="N134" i="3" s="1"/>
  <c r="Q134" i="3" s="1"/>
  <c r="T134" i="3" s="1"/>
  <c r="H133" i="3"/>
  <c r="K133" i="3" s="1"/>
  <c r="N133" i="3" s="1"/>
  <c r="Q133" i="3" s="1"/>
  <c r="T133" i="3" s="1"/>
  <c r="H132" i="3"/>
  <c r="K132" i="3" s="1"/>
  <c r="N132" i="3" s="1"/>
  <c r="Q132" i="3" s="1"/>
  <c r="T132" i="3" s="1"/>
  <c r="H131" i="3"/>
  <c r="K131" i="3" s="1"/>
  <c r="N131" i="3" s="1"/>
  <c r="Q131" i="3" s="1"/>
  <c r="T131" i="3" s="1"/>
  <c r="H130" i="3"/>
  <c r="K130" i="3" s="1"/>
  <c r="N130" i="3" s="1"/>
  <c r="Q130" i="3" s="1"/>
  <c r="T130" i="3" s="1"/>
  <c r="H129" i="3"/>
  <c r="K129" i="3" s="1"/>
  <c r="N129" i="3" s="1"/>
  <c r="Q129" i="3" s="1"/>
  <c r="T129" i="3" s="1"/>
  <c r="H128" i="3"/>
  <c r="K128" i="3" s="1"/>
  <c r="N128" i="3" s="1"/>
  <c r="Q128" i="3" s="1"/>
  <c r="T128" i="3" s="1"/>
  <c r="H127" i="3"/>
  <c r="K127" i="3" s="1"/>
  <c r="N127" i="3" s="1"/>
  <c r="Q127" i="3" s="1"/>
  <c r="T127" i="3" s="1"/>
  <c r="H126" i="3"/>
  <c r="K126" i="3" s="1"/>
  <c r="N126" i="3" s="1"/>
  <c r="Q126" i="3" s="1"/>
  <c r="T126" i="3" s="1"/>
  <c r="H125" i="3"/>
  <c r="K125" i="3" s="1"/>
  <c r="N125" i="3" s="1"/>
  <c r="Q125" i="3" s="1"/>
  <c r="T125" i="3" s="1"/>
  <c r="H124" i="3"/>
  <c r="K124" i="3" s="1"/>
  <c r="N124" i="3" s="1"/>
  <c r="Q124" i="3" s="1"/>
  <c r="T124" i="3" s="1"/>
  <c r="H123" i="3"/>
  <c r="K123" i="3" s="1"/>
  <c r="N123" i="3" s="1"/>
  <c r="Q123" i="3" s="1"/>
  <c r="T123" i="3" s="1"/>
  <c r="H122" i="3"/>
  <c r="K122" i="3" s="1"/>
  <c r="N122" i="3" s="1"/>
  <c r="Q122" i="3" s="1"/>
  <c r="T122" i="3" s="1"/>
  <c r="H121" i="3"/>
  <c r="K121" i="3" s="1"/>
  <c r="N121" i="3" s="1"/>
  <c r="Q121" i="3" s="1"/>
  <c r="T121" i="3" s="1"/>
  <c r="H120" i="3"/>
  <c r="K120" i="3" s="1"/>
  <c r="N120" i="3" s="1"/>
  <c r="Q120" i="3" s="1"/>
  <c r="T120" i="3" s="1"/>
  <c r="H119" i="3"/>
  <c r="K119" i="3" s="1"/>
  <c r="N119" i="3" s="1"/>
  <c r="Q119" i="3" s="1"/>
  <c r="T119" i="3" s="1"/>
  <c r="H118" i="3"/>
  <c r="K118" i="3" s="1"/>
  <c r="N118" i="3" s="1"/>
  <c r="Q118" i="3" s="1"/>
  <c r="T118" i="3" s="1"/>
  <c r="H117" i="3"/>
  <c r="K117" i="3" s="1"/>
  <c r="N117" i="3" s="1"/>
  <c r="Q117" i="3" s="1"/>
  <c r="T117" i="3" s="1"/>
  <c r="H116" i="3"/>
  <c r="K116" i="3" s="1"/>
  <c r="N116" i="3" s="1"/>
  <c r="Q116" i="3" s="1"/>
  <c r="T116" i="3" s="1"/>
  <c r="H115" i="3"/>
  <c r="K115" i="3" s="1"/>
  <c r="N115" i="3" s="1"/>
  <c r="Q115" i="3" s="1"/>
  <c r="T115" i="3" s="1"/>
  <c r="H114" i="3"/>
  <c r="K114" i="3" s="1"/>
  <c r="N114" i="3" s="1"/>
  <c r="Q114" i="3" s="1"/>
  <c r="T114" i="3" s="1"/>
  <c r="H113" i="3"/>
  <c r="K113" i="3" s="1"/>
  <c r="N113" i="3" s="1"/>
  <c r="Q113" i="3" s="1"/>
  <c r="T113" i="3" s="1"/>
  <c r="H112" i="3"/>
  <c r="K112" i="3" s="1"/>
  <c r="N112" i="3" s="1"/>
  <c r="Q112" i="3" s="1"/>
  <c r="T112" i="3" s="1"/>
  <c r="H111" i="3"/>
  <c r="H110" i="3"/>
  <c r="K110" i="3" s="1"/>
  <c r="N110" i="3" s="1"/>
  <c r="Q110" i="3" s="1"/>
  <c r="T110" i="3" s="1"/>
  <c r="H109" i="3"/>
  <c r="K109" i="3" s="1"/>
  <c r="E108" i="3"/>
  <c r="H107" i="3"/>
  <c r="K107" i="3" s="1"/>
  <c r="N107" i="3" s="1"/>
  <c r="Q107" i="3" s="1"/>
  <c r="T107" i="3" s="1"/>
  <c r="H106" i="3"/>
  <c r="K106" i="3" s="1"/>
  <c r="N106" i="3" s="1"/>
  <c r="Q106" i="3" s="1"/>
  <c r="T106" i="3" s="1"/>
  <c r="E105" i="3"/>
  <c r="H104" i="3"/>
  <c r="K104" i="3" s="1"/>
  <c r="N104" i="3" s="1"/>
  <c r="Q104" i="3" s="1"/>
  <c r="T104" i="3" s="1"/>
  <c r="H103" i="3"/>
  <c r="K103" i="3" s="1"/>
  <c r="N103" i="3" s="1"/>
  <c r="Q103" i="3" s="1"/>
  <c r="T103" i="3" s="1"/>
  <c r="H102" i="3"/>
  <c r="K102" i="3" s="1"/>
  <c r="N102" i="3" s="1"/>
  <c r="Q102" i="3" s="1"/>
  <c r="T102" i="3" s="1"/>
  <c r="H101" i="3"/>
  <c r="K101" i="3" s="1"/>
  <c r="N101" i="3" s="1"/>
  <c r="Q101" i="3" s="1"/>
  <c r="T101" i="3" s="1"/>
  <c r="H100" i="3"/>
  <c r="K100" i="3" s="1"/>
  <c r="N100" i="3" s="1"/>
  <c r="Q100" i="3" s="1"/>
  <c r="T100" i="3" s="1"/>
  <c r="H99" i="3"/>
  <c r="K99" i="3" s="1"/>
  <c r="N99" i="3" s="1"/>
  <c r="Q99" i="3" s="1"/>
  <c r="T99" i="3" s="1"/>
  <c r="H98" i="3"/>
  <c r="K98" i="3" s="1"/>
  <c r="N98" i="3" s="1"/>
  <c r="Q98" i="3" s="1"/>
  <c r="T98" i="3" s="1"/>
  <c r="H97" i="3"/>
  <c r="K97" i="3" s="1"/>
  <c r="N97" i="3" s="1"/>
  <c r="Q97" i="3" s="1"/>
  <c r="T97" i="3" s="1"/>
  <c r="H96" i="3"/>
  <c r="K96" i="3" s="1"/>
  <c r="N96" i="3" s="1"/>
  <c r="Q96" i="3" s="1"/>
  <c r="T96" i="3" s="1"/>
  <c r="H95" i="3"/>
  <c r="K95" i="3" s="1"/>
  <c r="N95" i="3" s="1"/>
  <c r="Q95" i="3" s="1"/>
  <c r="T95" i="3" s="1"/>
  <c r="H94" i="3"/>
  <c r="K94" i="3" s="1"/>
  <c r="N94" i="3" s="1"/>
  <c r="Q94" i="3" s="1"/>
  <c r="T94" i="3" s="1"/>
  <c r="H93" i="3"/>
  <c r="K93" i="3" s="1"/>
  <c r="N93" i="3" s="1"/>
  <c r="Q93" i="3" s="1"/>
  <c r="T93" i="3" s="1"/>
  <c r="H92" i="3"/>
  <c r="K92" i="3" s="1"/>
  <c r="N92" i="3" s="1"/>
  <c r="Q92" i="3" s="1"/>
  <c r="T92" i="3" s="1"/>
  <c r="H91" i="3"/>
  <c r="K91" i="3" s="1"/>
  <c r="N91" i="3" s="1"/>
  <c r="Q91" i="3" s="1"/>
  <c r="T91" i="3" s="1"/>
  <c r="H90" i="3"/>
  <c r="K90" i="3" s="1"/>
  <c r="N90" i="3" s="1"/>
  <c r="Q90" i="3" s="1"/>
  <c r="T90" i="3" s="1"/>
  <c r="H89" i="3"/>
  <c r="K89" i="3" s="1"/>
  <c r="N89" i="3" s="1"/>
  <c r="Q89" i="3" s="1"/>
  <c r="T89" i="3" s="1"/>
  <c r="H88" i="3"/>
  <c r="H87" i="3"/>
  <c r="K87" i="3" s="1"/>
  <c r="N87" i="3" s="1"/>
  <c r="Q87" i="3" s="1"/>
  <c r="T87" i="3" s="1"/>
  <c r="H86" i="3"/>
  <c r="K86" i="3" s="1"/>
  <c r="N86" i="3" s="1"/>
  <c r="Q86" i="3" s="1"/>
  <c r="T86" i="3" s="1"/>
  <c r="H85" i="3"/>
  <c r="K85" i="3" s="1"/>
  <c r="N85" i="3" s="1"/>
  <c r="Q85" i="3" s="1"/>
  <c r="T85" i="3" s="1"/>
  <c r="H84" i="3"/>
  <c r="K84" i="3" s="1"/>
  <c r="H83" i="3"/>
  <c r="K83" i="3" s="1"/>
  <c r="N83" i="3" s="1"/>
  <c r="Q83" i="3" s="1"/>
  <c r="E82" i="3"/>
  <c r="H81" i="3"/>
  <c r="K81" i="3" s="1"/>
  <c r="N81" i="3" s="1"/>
  <c r="Q81" i="3" s="1"/>
  <c r="T81" i="3" s="1"/>
  <c r="H80" i="3"/>
  <c r="K80" i="3" s="1"/>
  <c r="N80" i="3" s="1"/>
  <c r="Q80" i="3" s="1"/>
  <c r="T80" i="3" s="1"/>
  <c r="H79" i="3"/>
  <c r="K79" i="3" s="1"/>
  <c r="H78" i="3"/>
  <c r="E78" i="3"/>
  <c r="H77" i="3"/>
  <c r="K77" i="3" s="1"/>
  <c r="N77" i="3" s="1"/>
  <c r="Q77" i="3" s="1"/>
  <c r="T77" i="3" s="1"/>
  <c r="H76" i="3"/>
  <c r="K76" i="3" s="1"/>
  <c r="N76" i="3" s="1"/>
  <c r="Q76" i="3" s="1"/>
  <c r="H75" i="3"/>
  <c r="E74" i="3"/>
  <c r="E69" i="3"/>
  <c r="H68" i="3"/>
  <c r="K68" i="3" s="1"/>
  <c r="N68" i="3" s="1"/>
  <c r="Q68" i="3" s="1"/>
  <c r="T68" i="3" s="1"/>
  <c r="H67" i="3"/>
  <c r="K67" i="3" s="1"/>
  <c r="N67" i="3" s="1"/>
  <c r="Q67" i="3" s="1"/>
  <c r="T67" i="3" s="1"/>
  <c r="H41" i="3"/>
  <c r="K41" i="3" s="1"/>
  <c r="N41" i="3" s="1"/>
  <c r="Q41" i="3" s="1"/>
  <c r="T41" i="3" s="1"/>
  <c r="H40" i="3"/>
  <c r="K40" i="3" s="1"/>
  <c r="N40" i="3" s="1"/>
  <c r="Q40" i="3" s="1"/>
  <c r="T40" i="3" s="1"/>
  <c r="H39" i="3"/>
  <c r="K39" i="3" s="1"/>
  <c r="N39" i="3" s="1"/>
  <c r="Q39" i="3" s="1"/>
  <c r="T39" i="3" s="1"/>
  <c r="H38" i="3"/>
  <c r="K38" i="3" s="1"/>
  <c r="N38" i="3" s="1"/>
  <c r="Q38" i="3" s="1"/>
  <c r="T38" i="3" s="1"/>
  <c r="H37" i="3"/>
  <c r="K37" i="3" s="1"/>
  <c r="N37" i="3" s="1"/>
  <c r="Q37" i="3" s="1"/>
  <c r="T37" i="3" s="1"/>
  <c r="H36" i="3"/>
  <c r="K36" i="3" s="1"/>
  <c r="N36" i="3" s="1"/>
  <c r="Q36" i="3" s="1"/>
  <c r="T36" i="3" s="1"/>
  <c r="H35" i="3"/>
  <c r="K35" i="3" s="1"/>
  <c r="N35" i="3" s="1"/>
  <c r="Q35" i="3" s="1"/>
  <c r="H34" i="3"/>
  <c r="E32" i="3"/>
  <c r="H31" i="3"/>
  <c r="K31" i="3" s="1"/>
  <c r="N31" i="3" s="1"/>
  <c r="H30" i="3"/>
  <c r="K30" i="3" s="1"/>
  <c r="N30" i="3" s="1"/>
  <c r="Q30" i="3" s="1"/>
  <c r="T30" i="3" s="1"/>
  <c r="H27" i="3"/>
  <c r="K27" i="3" s="1"/>
  <c r="N27" i="3" s="1"/>
  <c r="Q27" i="3" s="1"/>
  <c r="T27" i="3" s="1"/>
  <c r="H26" i="3"/>
  <c r="K26" i="3" s="1"/>
  <c r="N26" i="3" s="1"/>
  <c r="Q26" i="3" s="1"/>
  <c r="T26" i="3" s="1"/>
  <c r="E23" i="3"/>
  <c r="E22" i="3"/>
  <c r="H20" i="3"/>
  <c r="K20" i="3" s="1"/>
  <c r="N20" i="3" s="1"/>
  <c r="Q20" i="3" s="1"/>
  <c r="T20" i="3" s="1"/>
  <c r="H19" i="3"/>
  <c r="H18" i="3" s="1"/>
  <c r="G18" i="3"/>
  <c r="F18" i="3"/>
  <c r="F14" i="3" s="1"/>
  <c r="E18" i="3"/>
  <c r="E14" i="3" s="1"/>
  <c r="H17" i="3"/>
  <c r="K17" i="3" s="1"/>
  <c r="N17" i="3" s="1"/>
  <c r="Q17" i="3" s="1"/>
  <c r="T17" i="3" s="1"/>
  <c r="H16" i="3"/>
  <c r="K16" i="3" s="1"/>
  <c r="G14" i="3"/>
  <c r="H58" i="10" l="1"/>
  <c r="H60" i="10" s="1"/>
  <c r="H3191" i="3"/>
  <c r="H3170" i="3"/>
  <c r="E3055" i="3"/>
  <c r="F219" i="3"/>
  <c r="E219" i="3"/>
  <c r="E218" i="3" s="1"/>
  <c r="H1185" i="3"/>
  <c r="K1186" i="3"/>
  <c r="K580" i="3"/>
  <c r="H579" i="3"/>
  <c r="H32" i="3"/>
  <c r="K34" i="3"/>
  <c r="N34" i="3" s="1"/>
  <c r="Q34" i="3" s="1"/>
  <c r="T34" i="3" s="1"/>
  <c r="F30" i="11"/>
  <c r="F37" i="11"/>
  <c r="J37" i="11" s="1"/>
  <c r="M37" i="11" s="1"/>
  <c r="J31" i="11"/>
  <c r="M31" i="11" s="1"/>
  <c r="N1291" i="3"/>
  <c r="K1290" i="3"/>
  <c r="T83" i="3"/>
  <c r="N3155" i="3"/>
  <c r="K3154" i="3"/>
  <c r="N84" i="3"/>
  <c r="N2414" i="3"/>
  <c r="K2413" i="3"/>
  <c r="K2412" i="3" s="1"/>
  <c r="K108" i="3"/>
  <c r="N109" i="3"/>
  <c r="T76" i="3"/>
  <c r="K23" i="3"/>
  <c r="N24" i="3"/>
  <c r="Q3149" i="3"/>
  <c r="K1173" i="3"/>
  <c r="N1174" i="3"/>
  <c r="Q1218" i="3"/>
  <c r="T1218" i="3" s="1"/>
  <c r="N1217" i="3"/>
  <c r="Q3102" i="3"/>
  <c r="K78" i="3"/>
  <c r="N79" i="3"/>
  <c r="N1816" i="3"/>
  <c r="K1815" i="3"/>
  <c r="K3213" i="3"/>
  <c r="N3214" i="3"/>
  <c r="T1220" i="3"/>
  <c r="T35" i="3"/>
  <c r="K1309" i="3"/>
  <c r="K1302" i="3" s="1"/>
  <c r="N1310" i="3"/>
  <c r="Q3086" i="3"/>
  <c r="T3086" i="3" s="1"/>
  <c r="N366" i="3"/>
  <c r="K363" i="3"/>
  <c r="K362" i="3" s="1"/>
  <c r="K361" i="3" s="1"/>
  <c r="N3162" i="3"/>
  <c r="Q3162" i="3" s="1"/>
  <c r="T3162" i="3" s="1"/>
  <c r="K15" i="3"/>
  <c r="N16" i="3"/>
  <c r="K3101" i="3"/>
  <c r="N3103" i="3"/>
  <c r="Q3103" i="3" s="1"/>
  <c r="T3103" i="3" s="1"/>
  <c r="K3198" i="3"/>
  <c r="N3199" i="3"/>
  <c r="K1284" i="3"/>
  <c r="N1285" i="3"/>
  <c r="H2631" i="3"/>
  <c r="H2630" i="3" s="1"/>
  <c r="K2632" i="3"/>
  <c r="H3077" i="3"/>
  <c r="H3072" i="3" s="1"/>
  <c r="K3078" i="3"/>
  <c r="N3078" i="3" s="1"/>
  <c r="Q3078" i="3" s="1"/>
  <c r="H1173" i="3"/>
  <c r="F1302" i="3"/>
  <c r="T1483" i="3"/>
  <c r="H2606" i="3"/>
  <c r="K2607" i="3"/>
  <c r="N3058" i="3"/>
  <c r="H3092" i="3"/>
  <c r="H3101" i="3"/>
  <c r="Q3124" i="3"/>
  <c r="E3153" i="3"/>
  <c r="H3240" i="3"/>
  <c r="H3275" i="3"/>
  <c r="K3276" i="3"/>
  <c r="K3726" i="3"/>
  <c r="N3727" i="3"/>
  <c r="Q31" i="3"/>
  <c r="H1143" i="3"/>
  <c r="H1248" i="3"/>
  <c r="H2079" i="3"/>
  <c r="K2084" i="3"/>
  <c r="N2084" i="3" s="1"/>
  <c r="Q2084" i="3" s="1"/>
  <c r="T2084" i="3" s="1"/>
  <c r="H3091" i="3"/>
  <c r="K3095" i="3"/>
  <c r="N3095" i="3" s="1"/>
  <c r="Q3095" i="3" s="1"/>
  <c r="T3095" i="3" s="1"/>
  <c r="H3109" i="3"/>
  <c r="K3117" i="3"/>
  <c r="K3132" i="3"/>
  <c r="K3131" i="3" s="1"/>
  <c r="N3133" i="3"/>
  <c r="H3143" i="3"/>
  <c r="N3217" i="3"/>
  <c r="K3216" i="3"/>
  <c r="G3451" i="3"/>
  <c r="G3450" i="3" s="1"/>
  <c r="E3451" i="3"/>
  <c r="E3450" i="3" s="1"/>
  <c r="H74" i="3"/>
  <c r="K75" i="3"/>
  <c r="N1159" i="3"/>
  <c r="K1143" i="3"/>
  <c r="K1248" i="3"/>
  <c r="N1249" i="3"/>
  <c r="F2412" i="3"/>
  <c r="E2589" i="3"/>
  <c r="E2588" i="3" s="1"/>
  <c r="E2569" i="3" s="1"/>
  <c r="E2460" i="3" s="1"/>
  <c r="E3796" i="3" s="1"/>
  <c r="K3059" i="3"/>
  <c r="N3060" i="3"/>
  <c r="T3073" i="3"/>
  <c r="H3125" i="3"/>
  <c r="K3143" i="3"/>
  <c r="N3145" i="3"/>
  <c r="Q3145" i="3" s="1"/>
  <c r="T3145" i="3" s="1"/>
  <c r="K3170" i="3"/>
  <c r="N3171" i="3"/>
  <c r="H3251" i="3"/>
  <c r="H3250" i="3" s="1"/>
  <c r="H3249" i="3" s="1"/>
  <c r="K3257" i="3"/>
  <c r="N3257" i="3" s="1"/>
  <c r="Q3257" i="3" s="1"/>
  <c r="T3257" i="3" s="1"/>
  <c r="N3376" i="3"/>
  <c r="K3373" i="3"/>
  <c r="K32" i="3"/>
  <c r="N33" i="3"/>
  <c r="K3441" i="3"/>
  <c r="H108" i="3"/>
  <c r="K111" i="3"/>
  <c r="N111" i="3" s="1"/>
  <c r="Q111" i="3" s="1"/>
  <c r="T111" i="3" s="1"/>
  <c r="H225" i="3"/>
  <c r="N1862" i="3"/>
  <c r="K1861" i="3"/>
  <c r="K1860" i="3" s="1"/>
  <c r="H2593" i="3"/>
  <c r="N3126" i="3"/>
  <c r="K3125" i="3"/>
  <c r="H3232" i="3"/>
  <c r="Q3245" i="3"/>
  <c r="N3093" i="3"/>
  <c r="K3092" i="3"/>
  <c r="K3240" i="3"/>
  <c r="N3241" i="3"/>
  <c r="Q3241" i="3" s="1"/>
  <c r="T3241" i="3" s="1"/>
  <c r="H1290" i="3"/>
  <c r="H1247" i="3" s="1"/>
  <c r="K225" i="3"/>
  <c r="N226" i="3"/>
  <c r="E1247" i="3"/>
  <c r="H1358" i="3"/>
  <c r="K1359" i="3"/>
  <c r="H2413" i="3"/>
  <c r="H2412" i="3" s="1"/>
  <c r="K2593" i="3"/>
  <c r="N2594" i="3"/>
  <c r="H3118" i="3"/>
  <c r="Q3136" i="3"/>
  <c r="K3232" i="3"/>
  <c r="N3233" i="3"/>
  <c r="Q3259" i="3"/>
  <c r="H3474" i="3"/>
  <c r="H3465" i="3" s="1"/>
  <c r="H2590" i="3"/>
  <c r="K2591" i="3"/>
  <c r="N3207" i="3"/>
  <c r="H561" i="3"/>
  <c r="H560" i="3" s="1"/>
  <c r="H559" i="3" s="1"/>
  <c r="H558" i="3" s="1"/>
  <c r="H1161" i="3"/>
  <c r="H1160" i="3" s="1"/>
  <c r="H1309" i="3"/>
  <c r="H1302" i="3" s="1"/>
  <c r="N1360" i="3"/>
  <c r="Q2614" i="3"/>
  <c r="Q3065" i="3"/>
  <c r="T3128" i="3"/>
  <c r="N3475" i="3"/>
  <c r="K3474" i="3"/>
  <c r="K3465" i="3" s="1"/>
  <c r="H15" i="3"/>
  <c r="K19" i="3"/>
  <c r="K1820" i="3"/>
  <c r="Q2424" i="3"/>
  <c r="N2421" i="3"/>
  <c r="H82" i="3"/>
  <c r="K88" i="3"/>
  <c r="N88" i="3" s="1"/>
  <c r="Q88" i="3" s="1"/>
  <c r="T88" i="3" s="1"/>
  <c r="E21" i="3"/>
  <c r="E13" i="3" s="1"/>
  <c r="E12" i="3" s="1"/>
  <c r="K561" i="3"/>
  <c r="K560" i="3" s="1"/>
  <c r="K559" i="3" s="1"/>
  <c r="K558" i="3" s="1"/>
  <c r="N563" i="3"/>
  <c r="N1162" i="3"/>
  <c r="K1161" i="3"/>
  <c r="K3064" i="3"/>
  <c r="N3066" i="3"/>
  <c r="Q3066" i="3" s="1"/>
  <c r="T3066" i="3" s="1"/>
  <c r="N3203" i="3"/>
  <c r="K3202" i="3"/>
  <c r="H3237" i="3"/>
  <c r="K3239" i="3"/>
  <c r="N3461" i="3"/>
  <c r="H3454" i="3"/>
  <c r="H3453" i="3" s="1"/>
  <c r="T3111" i="3"/>
  <c r="K3118" i="3"/>
  <c r="N3121" i="3"/>
  <c r="Q3121" i="3" s="1"/>
  <c r="T3121" i="3" s="1"/>
  <c r="H1217" i="3"/>
  <c r="E1302" i="3"/>
  <c r="H1814" i="3"/>
  <c r="H1813" i="3" s="1"/>
  <c r="K2377" i="3"/>
  <c r="N2378" i="3"/>
  <c r="K3077" i="3"/>
  <c r="N3079" i="3"/>
  <c r="Q3079" i="3" s="1"/>
  <c r="T3079" i="3" s="1"/>
  <c r="E3091" i="3"/>
  <c r="N3112" i="3"/>
  <c r="H3161" i="3"/>
  <c r="H3153" i="3" s="1"/>
  <c r="K3166" i="3"/>
  <c r="N3166" i="3" s="1"/>
  <c r="K1327" i="3"/>
  <c r="N1328" i="3"/>
  <c r="H23" i="3"/>
  <c r="H220" i="3"/>
  <c r="K221" i="3"/>
  <c r="N221" i="3" s="1"/>
  <c r="N222" i="3"/>
  <c r="Q222" i="3" s="1"/>
  <c r="T222" i="3" s="1"/>
  <c r="K308" i="3"/>
  <c r="K307" i="3" s="1"/>
  <c r="N309" i="3"/>
  <c r="N580" i="3"/>
  <c r="K579" i="3"/>
  <c r="K1217" i="3"/>
  <c r="K1482" i="3"/>
  <c r="H1481" i="3"/>
  <c r="N2080" i="3"/>
  <c r="H2617" i="3"/>
  <c r="K2618" i="3"/>
  <c r="H3056" i="3"/>
  <c r="K3057" i="3"/>
  <c r="N3057" i="3" s="1"/>
  <c r="Q3057" i="3" s="1"/>
  <c r="H3064" i="3"/>
  <c r="H3178" i="3"/>
  <c r="K3178" i="3" s="1"/>
  <c r="N3178" i="3" s="1"/>
  <c r="Q3178" i="3" s="1"/>
  <c r="T3178" i="3" s="1"/>
  <c r="G3182" i="3"/>
  <c r="G3108" i="3" s="1"/>
  <c r="G3790" i="3" s="1"/>
  <c r="G3792" i="3" s="1"/>
  <c r="K3251" i="3"/>
  <c r="K3250" i="3" s="1"/>
  <c r="K3249" i="3" s="1"/>
  <c r="N3252" i="3"/>
  <c r="Q3252" i="3" s="1"/>
  <c r="T3252" i="3" s="1"/>
  <c r="T3439" i="3"/>
  <c r="H3726" i="3"/>
  <c r="K3455" i="3"/>
  <c r="N3455" i="3" s="1"/>
  <c r="Q3455" i="3" s="1"/>
  <c r="T3455" i="3" s="1"/>
  <c r="K58" i="10"/>
  <c r="K60" i="10" s="1"/>
  <c r="F34" i="11"/>
  <c r="E56" i="11"/>
  <c r="M41" i="11"/>
  <c r="M40" i="11"/>
  <c r="M42" i="11"/>
  <c r="H152" i="11"/>
  <c r="G154" i="11" s="1"/>
  <c r="H2376" i="3"/>
  <c r="H2375" i="3" s="1"/>
  <c r="H2374" i="3" s="1"/>
  <c r="E3182" i="3"/>
  <c r="E3108" i="3" s="1"/>
  <c r="K3196" i="3"/>
  <c r="L36" i="11"/>
  <c r="M36" i="11" s="1"/>
  <c r="K3072" i="3"/>
  <c r="K2376" i="3"/>
  <c r="K2375" i="3" s="1"/>
  <c r="K2374" i="3" s="1"/>
  <c r="H22" i="3"/>
  <c r="H21" i="3" s="1"/>
  <c r="H13" i="3" s="1"/>
  <c r="H3054" i="3"/>
  <c r="H3055" i="3"/>
  <c r="E2376" i="3"/>
  <c r="E2375" i="3" s="1"/>
  <c r="E2374" i="3" s="1"/>
  <c r="E3197" i="3"/>
  <c r="E1030" i="3"/>
  <c r="E1029" i="3" s="1"/>
  <c r="E1812" i="3"/>
  <c r="E1811" i="3" s="1"/>
  <c r="F3790" i="3"/>
  <c r="F3792" i="3" s="1"/>
  <c r="F2376" i="3"/>
  <c r="F2375" i="3" s="1"/>
  <c r="F2374" i="3" s="1"/>
  <c r="E66" i="3"/>
  <c r="E3054" i="3"/>
  <c r="H3208" i="3"/>
  <c r="H3187" i="3"/>
  <c r="K3187" i="3" s="1"/>
  <c r="N3187" i="3" s="1"/>
  <c r="Q3187" i="3" s="1"/>
  <c r="T3187" i="3" s="1"/>
  <c r="H1907" i="3"/>
  <c r="E46" i="11"/>
  <c r="E118" i="11"/>
  <c r="I118" i="11" s="1"/>
  <c r="M118" i="11" s="1"/>
  <c r="E53" i="11"/>
  <c r="E63" i="11"/>
  <c r="E45" i="11"/>
  <c r="E50" i="11"/>
  <c r="I50" i="11" s="1"/>
  <c r="M50" i="11" s="1"/>
  <c r="E66" i="11"/>
  <c r="F39" i="11"/>
  <c r="E122" i="11"/>
  <c r="E145" i="11"/>
  <c r="E137" i="11"/>
  <c r="I137" i="11" s="1"/>
  <c r="M137" i="11" s="1"/>
  <c r="T1217" i="3" l="1"/>
  <c r="H2601" i="3"/>
  <c r="H66" i="3"/>
  <c r="K1247" i="3"/>
  <c r="H2589" i="3"/>
  <c r="H2588" i="3" s="1"/>
  <c r="H2569" i="3" s="1"/>
  <c r="H2460" i="3" s="1"/>
  <c r="E11" i="3"/>
  <c r="K1185" i="3"/>
  <c r="K1160" i="3" s="1"/>
  <c r="K1030" i="3" s="1"/>
  <c r="K1029" i="3" s="1"/>
  <c r="N1186" i="3"/>
  <c r="Q24" i="3"/>
  <c r="T24" i="3" s="1"/>
  <c r="N23" i="3"/>
  <c r="N22" i="3" s="1"/>
  <c r="N3117" i="3"/>
  <c r="Q3117" i="3" s="1"/>
  <c r="T3117" i="3" s="1"/>
  <c r="K3109" i="3"/>
  <c r="Q3133" i="3"/>
  <c r="T3133" i="3" s="1"/>
  <c r="N3132" i="3"/>
  <c r="N3131" i="3" s="1"/>
  <c r="N1359" i="3"/>
  <c r="Q1359" i="3" s="1"/>
  <c r="K1358" i="3"/>
  <c r="T2424" i="3"/>
  <c r="T2421" i="3" s="1"/>
  <c r="Q2421" i="3"/>
  <c r="E106" i="11"/>
  <c r="I106" i="11" s="1"/>
  <c r="M106" i="11" s="1"/>
  <c r="I53" i="11"/>
  <c r="M53" i="11" s="1"/>
  <c r="J34" i="11"/>
  <c r="M34" i="11" s="1"/>
  <c r="I149" i="11"/>
  <c r="Q580" i="3"/>
  <c r="N579" i="3"/>
  <c r="N3109" i="3"/>
  <c r="Q3112" i="3"/>
  <c r="K74" i="3"/>
  <c r="N75" i="3"/>
  <c r="N308" i="3"/>
  <c r="N307" i="3" s="1"/>
  <c r="Q309" i="3"/>
  <c r="Q1162" i="3"/>
  <c r="N1161" i="3"/>
  <c r="Q3475" i="3"/>
  <c r="N3474" i="3"/>
  <c r="N3465" i="3" s="1"/>
  <c r="K3091" i="3"/>
  <c r="Q16" i="3"/>
  <c r="N15" i="3"/>
  <c r="Q2414" i="3"/>
  <c r="N2413" i="3"/>
  <c r="N2412" i="3" s="1"/>
  <c r="H1906" i="3"/>
  <c r="H1905" i="3" s="1"/>
  <c r="H1812" i="3" s="1"/>
  <c r="H1811" i="3" s="1"/>
  <c r="K1907" i="3"/>
  <c r="T3057" i="3"/>
  <c r="Q563" i="3"/>
  <c r="N561" i="3"/>
  <c r="N560" i="3" s="1"/>
  <c r="N559" i="3" s="1"/>
  <c r="N558" i="3" s="1"/>
  <c r="Q3207" i="3"/>
  <c r="N2593" i="3"/>
  <c r="Q2594" i="3"/>
  <c r="Q3093" i="3"/>
  <c r="N3092" i="3"/>
  <c r="N3091" i="3" s="1"/>
  <c r="K3438" i="3"/>
  <c r="K3437" i="3" s="1"/>
  <c r="N3441" i="3"/>
  <c r="Q1217" i="3"/>
  <c r="Q1174" i="3"/>
  <c r="N1173" i="3"/>
  <c r="N82" i="3"/>
  <c r="Q84" i="3"/>
  <c r="Q3132" i="3"/>
  <c r="Q3131" i="3" s="1"/>
  <c r="T3136" i="3"/>
  <c r="T3132" i="3" s="1"/>
  <c r="T3131" i="3" s="1"/>
  <c r="Q1159" i="3"/>
  <c r="N1143" i="3"/>
  <c r="N3454" i="3"/>
  <c r="N3453" i="3" s="1"/>
  <c r="N3452" i="3" s="1"/>
  <c r="Q3461" i="3"/>
  <c r="Q3240" i="3"/>
  <c r="T3245" i="3"/>
  <c r="T3240" i="3" s="1"/>
  <c r="Q33" i="3"/>
  <c r="N32" i="3"/>
  <c r="Q3118" i="3"/>
  <c r="T3124" i="3"/>
  <c r="T3118" i="3" s="1"/>
  <c r="Q3077" i="3"/>
  <c r="Q3072" i="3" s="1"/>
  <c r="T3078" i="3"/>
  <c r="N3213" i="3"/>
  <c r="Q3214" i="3"/>
  <c r="K82" i="3"/>
  <c r="Q3101" i="3"/>
  <c r="T3102" i="3"/>
  <c r="T3101" i="3" s="1"/>
  <c r="K3275" i="3"/>
  <c r="N3276" i="3"/>
  <c r="H3206" i="3"/>
  <c r="H3197" i="3" s="1"/>
  <c r="K3208" i="3"/>
  <c r="N2618" i="3"/>
  <c r="K2617" i="3"/>
  <c r="K220" i="3"/>
  <c r="K219" i="3" s="1"/>
  <c r="K218" i="3" s="1"/>
  <c r="K3454" i="3"/>
  <c r="K3453" i="3" s="1"/>
  <c r="K3452" i="3" s="1"/>
  <c r="K3451" i="3" s="1"/>
  <c r="K3450" i="3" s="1"/>
  <c r="K2590" i="3"/>
  <c r="K2589" i="3" s="1"/>
  <c r="K2588" i="3" s="1"/>
  <c r="N2591" i="3"/>
  <c r="N3240" i="3"/>
  <c r="Q3060" i="3"/>
  <c r="N3059" i="3"/>
  <c r="H1030" i="3"/>
  <c r="N3118" i="3"/>
  <c r="K3161" i="3"/>
  <c r="Q3143" i="3"/>
  <c r="T3149" i="3"/>
  <c r="T3143" i="3" s="1"/>
  <c r="K3153" i="3"/>
  <c r="Q221" i="3"/>
  <c r="N220" i="3"/>
  <c r="N2377" i="3"/>
  <c r="Q2378" i="3"/>
  <c r="N3239" i="3"/>
  <c r="K3237" i="3"/>
  <c r="N3064" i="3"/>
  <c r="T1359" i="3"/>
  <c r="Q3217" i="3"/>
  <c r="N3216" i="3"/>
  <c r="Q23" i="3"/>
  <c r="T31" i="3"/>
  <c r="T23" i="3" s="1"/>
  <c r="K2631" i="3"/>
  <c r="K2630" i="3" s="1"/>
  <c r="N2632" i="3"/>
  <c r="N3143" i="3"/>
  <c r="Q3155" i="3"/>
  <c r="N3154" i="3"/>
  <c r="N2079" i="3"/>
  <c r="Q2080" i="3"/>
  <c r="H219" i="3"/>
  <c r="H218" i="3" s="1"/>
  <c r="Q3064" i="3"/>
  <c r="T3065" i="3"/>
  <c r="T3064" i="3" s="1"/>
  <c r="Q3376" i="3"/>
  <c r="N3373" i="3"/>
  <c r="N363" i="3"/>
  <c r="N362" i="3" s="1"/>
  <c r="N361" i="3" s="1"/>
  <c r="Q366" i="3"/>
  <c r="Q1816" i="3"/>
  <c r="N1815" i="3"/>
  <c r="N108" i="3"/>
  <c r="Q109" i="3"/>
  <c r="H12" i="3"/>
  <c r="K2079" i="3"/>
  <c r="T2614" i="3"/>
  <c r="Q3251" i="3"/>
  <c r="Q3250" i="3" s="1"/>
  <c r="Q3249" i="3" s="1"/>
  <c r="T3259" i="3"/>
  <c r="Q3126" i="3"/>
  <c r="N3125" i="3"/>
  <c r="N3056" i="3"/>
  <c r="Q3058" i="3"/>
  <c r="N1284" i="3"/>
  <c r="Q1285" i="3"/>
  <c r="T3077" i="3"/>
  <c r="T3072" i="3" s="1"/>
  <c r="Q79" i="3"/>
  <c r="N78" i="3"/>
  <c r="K22" i="3"/>
  <c r="H3182" i="3"/>
  <c r="H3108" i="3" s="1"/>
  <c r="H1029" i="3"/>
  <c r="Q1328" i="3"/>
  <c r="N1327" i="3"/>
  <c r="Q3203" i="3"/>
  <c r="N3202" i="3"/>
  <c r="N3251" i="3"/>
  <c r="N3250" i="3" s="1"/>
  <c r="N3249" i="3" s="1"/>
  <c r="Q226" i="3"/>
  <c r="N225" i="3"/>
  <c r="Q1249" i="3"/>
  <c r="N1248" i="3"/>
  <c r="K3056" i="3"/>
  <c r="K3055" i="3" s="1"/>
  <c r="N3077" i="3"/>
  <c r="N3072" i="3" s="1"/>
  <c r="N3161" i="3"/>
  <c r="N3153" i="3" s="1"/>
  <c r="Q3166" i="3"/>
  <c r="K18" i="3"/>
  <c r="N19" i="3"/>
  <c r="Q1862" i="3"/>
  <c r="N1861" i="3"/>
  <c r="N1860" i="3" s="1"/>
  <c r="T3251" i="3"/>
  <c r="T3250" i="3" s="1"/>
  <c r="T3249" i="3" s="1"/>
  <c r="N1482" i="3"/>
  <c r="K1481" i="3"/>
  <c r="K1819" i="3"/>
  <c r="K1814" i="3" s="1"/>
  <c r="K1813" i="3" s="1"/>
  <c r="N1820" i="3"/>
  <c r="N1358" i="3"/>
  <c r="Q1360" i="3"/>
  <c r="T1360" i="3" s="1"/>
  <c r="T1358" i="3" s="1"/>
  <c r="Q3233" i="3"/>
  <c r="N3232" i="3"/>
  <c r="Q3171" i="3"/>
  <c r="N3170" i="3"/>
  <c r="Q3727" i="3"/>
  <c r="N3726" i="3"/>
  <c r="K2606" i="3"/>
  <c r="K2601" i="3" s="1"/>
  <c r="N2607" i="3"/>
  <c r="Q3199" i="3"/>
  <c r="N3198" i="3"/>
  <c r="Q1310" i="3"/>
  <c r="N1309" i="3"/>
  <c r="N3101" i="3"/>
  <c r="Q1291" i="3"/>
  <c r="N1290" i="3"/>
  <c r="E79" i="11"/>
  <c r="I79" i="11" s="1"/>
  <c r="M79" i="11" s="1"/>
  <c r="E139" i="11"/>
  <c r="I139" i="11" s="1"/>
  <c r="M139" i="11" s="1"/>
  <c r="E119" i="11"/>
  <c r="I119" i="11" s="1"/>
  <c r="M119" i="11" s="1"/>
  <c r="E57" i="11"/>
  <c r="E126" i="11"/>
  <c r="I126" i="11" s="1"/>
  <c r="M126" i="11" s="1"/>
  <c r="E80" i="11"/>
  <c r="E120" i="11"/>
  <c r="I120" i="11" s="1"/>
  <c r="M120" i="11" s="1"/>
  <c r="E90" i="11"/>
  <c r="I90" i="11" s="1"/>
  <c r="M90" i="11" s="1"/>
  <c r="E127" i="11"/>
  <c r="E133" i="11"/>
  <c r="E100" i="11"/>
  <c r="E68" i="11"/>
  <c r="I68" i="11" s="1"/>
  <c r="M68" i="11" s="1"/>
  <c r="E135" i="11"/>
  <c r="E129" i="11"/>
  <c r="E61" i="11"/>
  <c r="E128" i="11"/>
  <c r="E98" i="11"/>
  <c r="E134" i="11"/>
  <c r="E62" i="11"/>
  <c r="I62" i="11" s="1"/>
  <c r="M62" i="11" s="1"/>
  <c r="E49" i="11"/>
  <c r="E97" i="11"/>
  <c r="I97" i="11" s="1"/>
  <c r="M97" i="11" s="1"/>
  <c r="E69" i="11"/>
  <c r="J30" i="11"/>
  <c r="I59" i="11"/>
  <c r="I63" i="11"/>
  <c r="M63" i="11" s="1"/>
  <c r="I45" i="11"/>
  <c r="M45" i="11" s="1"/>
  <c r="I82" i="11"/>
  <c r="I46" i="11"/>
  <c r="M46" i="11" s="1"/>
  <c r="I47" i="11"/>
  <c r="M47" i="11" s="1"/>
  <c r="E71" i="11"/>
  <c r="I71" i="11" s="1"/>
  <c r="M71" i="11" s="1"/>
  <c r="E3053" i="3"/>
  <c r="E3052" i="3" s="1"/>
  <c r="E3795" i="3" s="1"/>
  <c r="E3797" i="3" s="1"/>
  <c r="K3191" i="3"/>
  <c r="K3182" i="3" s="1"/>
  <c r="K3108" i="3" s="1"/>
  <c r="N3196" i="3"/>
  <c r="H3452" i="3"/>
  <c r="H3451" i="3" s="1"/>
  <c r="H3450" i="3" s="1"/>
  <c r="H3053" i="3"/>
  <c r="E3790" i="3"/>
  <c r="N3451" i="3" l="1"/>
  <c r="N3450" i="3" s="1"/>
  <c r="H11" i="3"/>
  <c r="H3790" i="3" s="1"/>
  <c r="N1185" i="3"/>
  <c r="N1160" i="3" s="1"/>
  <c r="Q1186" i="3"/>
  <c r="T3058" i="3"/>
  <c r="T3056" i="3" s="1"/>
  <c r="Q3056" i="3"/>
  <c r="E108" i="11"/>
  <c r="I108" i="11" s="1"/>
  <c r="M108" i="11" s="1"/>
  <c r="E107" i="11"/>
  <c r="I107" i="11" s="1"/>
  <c r="M107" i="11" s="1"/>
  <c r="E104" i="11"/>
  <c r="I104" i="11" s="1"/>
  <c r="M104" i="11" s="1"/>
  <c r="E132" i="11"/>
  <c r="E103" i="11"/>
  <c r="I144" i="11"/>
  <c r="M144" i="11" s="1"/>
  <c r="I101" i="11"/>
  <c r="M101" i="11" s="1"/>
  <c r="I134" i="11"/>
  <c r="M134" i="11" s="1"/>
  <c r="I128" i="11"/>
  <c r="M128" i="11" s="1"/>
  <c r="I58" i="11"/>
  <c r="M58" i="11" s="1"/>
  <c r="I124" i="11"/>
  <c r="M124" i="11" s="1"/>
  <c r="I138" i="11"/>
  <c r="M138" i="11" s="1"/>
  <c r="I102" i="11"/>
  <c r="M102" i="11" s="1"/>
  <c r="I135" i="11"/>
  <c r="M135" i="11" s="1"/>
  <c r="I129" i="11"/>
  <c r="M129" i="11" s="1"/>
  <c r="I80" i="11"/>
  <c r="M80" i="11" s="1"/>
  <c r="I57" i="11"/>
  <c r="M57" i="11" s="1"/>
  <c r="I93" i="11"/>
  <c r="M93" i="11" s="1"/>
  <c r="I81" i="11"/>
  <c r="M81" i="11" s="1"/>
  <c r="I56" i="11"/>
  <c r="M56" i="11" s="1"/>
  <c r="I112" i="11"/>
  <c r="M112" i="11" s="1"/>
  <c r="I146" i="11"/>
  <c r="M146" i="11" s="1"/>
  <c r="I66" i="11"/>
  <c r="M66" i="11" s="1"/>
  <c r="Q2607" i="3"/>
  <c r="N2606" i="3"/>
  <c r="T1249" i="3"/>
  <c r="T1248" i="3" s="1"/>
  <c r="Q1248" i="3"/>
  <c r="Q3239" i="3"/>
  <c r="N3237" i="3"/>
  <c r="T3060" i="3"/>
  <c r="T3059" i="3" s="1"/>
  <c r="Q3059" i="3"/>
  <c r="Q3055" i="3"/>
  <c r="Q308" i="3"/>
  <c r="Q307" i="3" s="1"/>
  <c r="T309" i="3"/>
  <c r="T308" i="3" s="1"/>
  <c r="T307" i="3" s="1"/>
  <c r="N1481" i="3"/>
  <c r="Q1482" i="3"/>
  <c r="T79" i="3"/>
  <c r="T78" i="3" s="1"/>
  <c r="Q78" i="3"/>
  <c r="Q2632" i="3"/>
  <c r="N2631" i="3"/>
  <c r="N2630" i="3" s="1"/>
  <c r="Q2377" i="3"/>
  <c r="T2378" i="3"/>
  <c r="T2377" i="3" s="1"/>
  <c r="Q3454" i="3"/>
  <c r="Q3453" i="3" s="1"/>
  <c r="Q3452" i="3" s="1"/>
  <c r="T3461" i="3"/>
  <c r="T3454" i="3" s="1"/>
  <c r="T3453" i="3" s="1"/>
  <c r="T3452" i="3" s="1"/>
  <c r="N3438" i="3"/>
  <c r="N3437" i="3" s="1"/>
  <c r="Q3441" i="3"/>
  <c r="K1906" i="3"/>
  <c r="K1905" i="3" s="1"/>
  <c r="K1812" i="3" s="1"/>
  <c r="N1907" i="3"/>
  <c r="T226" i="3"/>
  <c r="T225" i="3" s="1"/>
  <c r="Q225" i="3"/>
  <c r="Q2591" i="3"/>
  <c r="N2590" i="3"/>
  <c r="Q75" i="3"/>
  <c r="N74" i="3"/>
  <c r="Q3726" i="3"/>
  <c r="T3727" i="3"/>
  <c r="T3726" i="3" s="1"/>
  <c r="Q1284" i="3"/>
  <c r="T1285" i="3"/>
  <c r="T1284" i="3" s="1"/>
  <c r="T3376" i="3"/>
  <c r="T3373" i="3" s="1"/>
  <c r="Q3373" i="3"/>
  <c r="N219" i="3"/>
  <c r="N218" i="3" s="1"/>
  <c r="K2569" i="3"/>
  <c r="K2460" i="3" s="1"/>
  <c r="Q3213" i="3"/>
  <c r="T3214" i="3"/>
  <c r="T3213" i="3" s="1"/>
  <c r="N2376" i="3"/>
  <c r="N2375" i="3" s="1"/>
  <c r="N2374" i="3" s="1"/>
  <c r="K66" i="3"/>
  <c r="T1862" i="3"/>
  <c r="T1861" i="3" s="1"/>
  <c r="T1860" i="3" s="1"/>
  <c r="Q1861" i="3"/>
  <c r="Q1860" i="3" s="1"/>
  <c r="N1247" i="3"/>
  <c r="Q220" i="3"/>
  <c r="Q219" i="3" s="1"/>
  <c r="Q218" i="3" s="1"/>
  <c r="T221" i="3"/>
  <c r="T220" i="3" s="1"/>
  <c r="T219" i="3" s="1"/>
  <c r="T218" i="3" s="1"/>
  <c r="T3093" i="3"/>
  <c r="T3092" i="3" s="1"/>
  <c r="T3091" i="3" s="1"/>
  <c r="T3054" i="3" s="1"/>
  <c r="Q3092" i="3"/>
  <c r="Q3091" i="3" s="1"/>
  <c r="T2414" i="3"/>
  <c r="T2413" i="3" s="1"/>
  <c r="T2412" i="3" s="1"/>
  <c r="Q2413" i="3"/>
  <c r="Q2412" i="3" s="1"/>
  <c r="T3112" i="3"/>
  <c r="T3109" i="3" s="1"/>
  <c r="Q3109" i="3"/>
  <c r="T3171" i="3"/>
  <c r="T3170" i="3" s="1"/>
  <c r="Q3170" i="3"/>
  <c r="N18" i="3"/>
  <c r="Q19" i="3"/>
  <c r="Q3202" i="3"/>
  <c r="T3203" i="3"/>
  <c r="T3202" i="3" s="1"/>
  <c r="T3055" i="3"/>
  <c r="T1159" i="3"/>
  <c r="T1143" i="3" s="1"/>
  <c r="Q1143" i="3"/>
  <c r="Q2593" i="3"/>
  <c r="T2594" i="3"/>
  <c r="T2593" i="3" s="1"/>
  <c r="T1291" i="3"/>
  <c r="T1290" i="3" s="1"/>
  <c r="Q1290" i="3"/>
  <c r="N3054" i="3"/>
  <c r="N3055" i="3"/>
  <c r="Q108" i="3"/>
  <c r="T109" i="3"/>
  <c r="T108" i="3" s="1"/>
  <c r="T3217" i="3"/>
  <c r="T3216" i="3" s="1"/>
  <c r="Q3216" i="3"/>
  <c r="N2589" i="3"/>
  <c r="N2588" i="3" s="1"/>
  <c r="T16" i="3"/>
  <c r="T15" i="3" s="1"/>
  <c r="Q15" i="3"/>
  <c r="Q3232" i="3"/>
  <c r="T3233" i="3"/>
  <c r="T3232" i="3" s="1"/>
  <c r="Q3161" i="3"/>
  <c r="T3166" i="3"/>
  <c r="T3161" i="3" s="1"/>
  <c r="T1328" i="3"/>
  <c r="T1327" i="3" s="1"/>
  <c r="Q1327" i="3"/>
  <c r="Q1185" i="3"/>
  <c r="T1186" i="3"/>
  <c r="T1185" i="3" s="1"/>
  <c r="Q2079" i="3"/>
  <c r="T2080" i="3"/>
  <c r="T2079" i="3" s="1"/>
  <c r="Q2618" i="3"/>
  <c r="N2617" i="3"/>
  <c r="Q579" i="3"/>
  <c r="T580" i="3"/>
  <c r="T579" i="3" s="1"/>
  <c r="N1302" i="3"/>
  <c r="N1030" i="3" s="1"/>
  <c r="N1029" i="3" s="1"/>
  <c r="Q1358" i="3"/>
  <c r="N3208" i="3"/>
  <c r="K3206" i="3"/>
  <c r="K3197" i="3" s="1"/>
  <c r="T84" i="3"/>
  <c r="T82" i="3" s="1"/>
  <c r="Q82" i="3"/>
  <c r="T3207" i="3"/>
  <c r="T1310" i="3"/>
  <c r="T1309" i="3" s="1"/>
  <c r="Q1309" i="3"/>
  <c r="T3475" i="3"/>
  <c r="T3474" i="3" s="1"/>
  <c r="T3465" i="3" s="1"/>
  <c r="Q3474" i="3"/>
  <c r="Q3465" i="3" s="1"/>
  <c r="Q1820" i="3"/>
  <c r="N1819" i="3"/>
  <c r="N1814" i="3" s="1"/>
  <c r="N1813" i="3" s="1"/>
  <c r="K3054" i="3"/>
  <c r="K3053" i="3" s="1"/>
  <c r="K3052" i="3" s="1"/>
  <c r="T3126" i="3"/>
  <c r="T3125" i="3" s="1"/>
  <c r="Q3125" i="3"/>
  <c r="Q1815" i="3"/>
  <c r="T1816" i="3"/>
  <c r="T1815" i="3" s="1"/>
  <c r="T3155" i="3"/>
  <c r="T3154" i="3" s="1"/>
  <c r="Q3154" i="3"/>
  <c r="N3275" i="3"/>
  <c r="Q3276" i="3"/>
  <c r="T33" i="3"/>
  <c r="T32" i="3" s="1"/>
  <c r="T22" i="3" s="1"/>
  <c r="Q32" i="3"/>
  <c r="Q22" i="3" s="1"/>
  <c r="T563" i="3"/>
  <c r="T561" i="3" s="1"/>
  <c r="T560" i="3" s="1"/>
  <c r="T559" i="3" s="1"/>
  <c r="T558" i="3" s="1"/>
  <c r="Q561" i="3"/>
  <c r="Q560" i="3" s="1"/>
  <c r="Q559" i="3" s="1"/>
  <c r="Q558" i="3" s="1"/>
  <c r="T3199" i="3"/>
  <c r="T3198" i="3" s="1"/>
  <c r="Q3198" i="3"/>
  <c r="K21" i="3"/>
  <c r="K13" i="3" s="1"/>
  <c r="K12" i="3" s="1"/>
  <c r="K11" i="3" s="1"/>
  <c r="Q363" i="3"/>
  <c r="Q362" i="3" s="1"/>
  <c r="Q361" i="3" s="1"/>
  <c r="T366" i="3"/>
  <c r="T363" i="3" s="1"/>
  <c r="T362" i="3" s="1"/>
  <c r="T361" i="3" s="1"/>
  <c r="T1174" i="3"/>
  <c r="T1173" i="3" s="1"/>
  <c r="Q1173" i="3"/>
  <c r="Q1161" i="3"/>
  <c r="T1162" i="3"/>
  <c r="T1161" i="3" s="1"/>
  <c r="E141" i="11"/>
  <c r="I141" i="11" s="1"/>
  <c r="M141" i="11" s="1"/>
  <c r="E131" i="11"/>
  <c r="I131" i="11" s="1"/>
  <c r="M131" i="11" s="1"/>
  <c r="I49" i="11"/>
  <c r="M49" i="11" s="1"/>
  <c r="E136" i="11"/>
  <c r="I136" i="11" s="1"/>
  <c r="M136" i="11" s="1"/>
  <c r="N3191" i="3"/>
  <c r="N3182" i="3" s="1"/>
  <c r="N3108" i="3" s="1"/>
  <c r="Q3196" i="3"/>
  <c r="H3052" i="3"/>
  <c r="Q3054" i="3" l="1"/>
  <c r="Q1160" i="3"/>
  <c r="K3790" i="3"/>
  <c r="K3792" i="3" s="1"/>
  <c r="K1811" i="3"/>
  <c r="N66" i="3"/>
  <c r="N21" i="3"/>
  <c r="N13" i="3" s="1"/>
  <c r="E148" i="11"/>
  <c r="I148" i="11" s="1"/>
  <c r="M148" i="11" s="1"/>
  <c r="I133" i="11"/>
  <c r="M133" i="11" s="1"/>
  <c r="I143" i="11"/>
  <c r="M143" i="11" s="1"/>
  <c r="T2632" i="3"/>
  <c r="T2631" i="3" s="1"/>
  <c r="T2630" i="3" s="1"/>
  <c r="Q2631" i="3"/>
  <c r="Q2630" i="3" s="1"/>
  <c r="Q18" i="3"/>
  <c r="T19" i="3"/>
  <c r="T18" i="3" s="1"/>
  <c r="N12" i="3"/>
  <c r="N11" i="3" s="1"/>
  <c r="T3239" i="3"/>
  <c r="T3237" i="3" s="1"/>
  <c r="Q3237" i="3"/>
  <c r="T1820" i="3"/>
  <c r="T1819" i="3" s="1"/>
  <c r="Q1819" i="3"/>
  <c r="Q3208" i="3"/>
  <c r="N3206" i="3"/>
  <c r="N3197" i="3" s="1"/>
  <c r="T1160" i="3"/>
  <c r="N1906" i="3"/>
  <c r="N1905" i="3" s="1"/>
  <c r="N1812" i="3" s="1"/>
  <c r="N1811" i="3" s="1"/>
  <c r="Q1907" i="3"/>
  <c r="T3276" i="3"/>
  <c r="T3275" i="3" s="1"/>
  <c r="Q3275" i="3"/>
  <c r="Q3153" i="3"/>
  <c r="Q1247" i="3"/>
  <c r="T1482" i="3"/>
  <c r="T1481" i="3" s="1"/>
  <c r="Q1481" i="3"/>
  <c r="T1247" i="3"/>
  <c r="T3441" i="3"/>
  <c r="T3438" i="3" s="1"/>
  <c r="T3437" i="3" s="1"/>
  <c r="Q3438" i="3"/>
  <c r="Q3437" i="3" s="1"/>
  <c r="N2601" i="3"/>
  <c r="N2569" i="3" s="1"/>
  <c r="N2460" i="3" s="1"/>
  <c r="Q1814" i="3"/>
  <c r="Q1813" i="3" s="1"/>
  <c r="T2607" i="3"/>
  <c r="T2606" i="3" s="1"/>
  <c r="Q2606" i="3"/>
  <c r="Q2590" i="3"/>
  <c r="T2591" i="3"/>
  <c r="T2590" i="3" s="1"/>
  <c r="T2589" i="3" s="1"/>
  <c r="T2588" i="3" s="1"/>
  <c r="T3153" i="3"/>
  <c r="Q1302" i="3"/>
  <c r="Q1030" i="3" s="1"/>
  <c r="Q1029" i="3" s="1"/>
  <c r="Q2589" i="3"/>
  <c r="Q2588" i="3" s="1"/>
  <c r="Q2376" i="3"/>
  <c r="Q2375" i="3" s="1"/>
  <c r="Q2374" i="3" s="1"/>
  <c r="T3451" i="3"/>
  <c r="T3450" i="3" s="1"/>
  <c r="N3053" i="3"/>
  <c r="N3052" i="3" s="1"/>
  <c r="T1814" i="3"/>
  <c r="T1813" i="3" s="1"/>
  <c r="T1302" i="3"/>
  <c r="T2618" i="3"/>
  <c r="T2617" i="3" s="1"/>
  <c r="Q2617" i="3"/>
  <c r="T2376" i="3"/>
  <c r="T2375" i="3" s="1"/>
  <c r="T2374" i="3" s="1"/>
  <c r="T75" i="3"/>
  <c r="T74" i="3" s="1"/>
  <c r="T66" i="3" s="1"/>
  <c r="Q74" i="3"/>
  <c r="Q66" i="3" s="1"/>
  <c r="Q3451" i="3"/>
  <c r="Q3450" i="3" s="1"/>
  <c r="E111" i="11"/>
  <c r="I111" i="11" s="1"/>
  <c r="M111" i="11" s="1"/>
  <c r="E64" i="11"/>
  <c r="E55" i="11"/>
  <c r="I55" i="11" s="1"/>
  <c r="M55" i="11" s="1"/>
  <c r="E130" i="11"/>
  <c r="I130" i="11" s="1"/>
  <c r="M130" i="11" s="1"/>
  <c r="E84" i="11"/>
  <c r="I84" i="11" s="1"/>
  <c r="M84" i="11" s="1"/>
  <c r="E65" i="11"/>
  <c r="I65" i="11" s="1"/>
  <c r="M65" i="11" s="1"/>
  <c r="E147" i="11"/>
  <c r="I147" i="11" s="1"/>
  <c r="M147" i="11" s="1"/>
  <c r="E92" i="11"/>
  <c r="I92" i="11" s="1"/>
  <c r="M92" i="11" s="1"/>
  <c r="T3196" i="3"/>
  <c r="T3191" i="3" s="1"/>
  <c r="T3182" i="3" s="1"/>
  <c r="Q3191" i="3"/>
  <c r="Q3182" i="3" s="1"/>
  <c r="T3108" i="3" l="1"/>
  <c r="Q3108" i="3"/>
  <c r="T2601" i="3"/>
  <c r="T2569" i="3" s="1"/>
  <c r="T2460" i="3" s="1"/>
  <c r="E105" i="11"/>
  <c r="I105" i="11" s="1"/>
  <c r="M105" i="11" s="1"/>
  <c r="N3790" i="3"/>
  <c r="N3792" i="3" s="1"/>
  <c r="T1907" i="3"/>
  <c r="T1906" i="3" s="1"/>
  <c r="T1905" i="3" s="1"/>
  <c r="T1812" i="3" s="1"/>
  <c r="T1811" i="3" s="1"/>
  <c r="Q1906" i="3"/>
  <c r="Q1905" i="3" s="1"/>
  <c r="Q1812" i="3" s="1"/>
  <c r="Q1811" i="3" s="1"/>
  <c r="T1030" i="3"/>
  <c r="T1029" i="3" s="1"/>
  <c r="T3208" i="3"/>
  <c r="T3206" i="3" s="1"/>
  <c r="T3197" i="3" s="1"/>
  <c r="T3053" i="3" s="1"/>
  <c r="T3052" i="3" s="1"/>
  <c r="Q3206" i="3"/>
  <c r="Q3197" i="3" s="1"/>
  <c r="Q3053" i="3" s="1"/>
  <c r="Q3052" i="3" s="1"/>
  <c r="T21" i="3"/>
  <c r="T13" i="3" s="1"/>
  <c r="T12" i="3" s="1"/>
  <c r="Q21" i="3"/>
  <c r="Q13" i="3" s="1"/>
  <c r="Q12" i="3" s="1"/>
  <c r="Q11" i="3" s="1"/>
  <c r="Q2601" i="3"/>
  <c r="Q2569" i="3" s="1"/>
  <c r="Q2460" i="3" s="1"/>
  <c r="E95" i="11"/>
  <c r="E96" i="11"/>
  <c r="I96" i="11" s="1"/>
  <c r="M96" i="11" s="1"/>
  <c r="T11" i="3" l="1"/>
  <c r="E52" i="11"/>
  <c r="E48" i="11"/>
  <c r="I48" i="11" s="1"/>
  <c r="M48" i="11" s="1"/>
  <c r="E99" i="11"/>
  <c r="I99" i="11" s="1"/>
  <c r="M99" i="11" s="1"/>
  <c r="E110" i="11"/>
  <c r="I110" i="11" s="1"/>
  <c r="M110" i="11" s="1"/>
  <c r="E44" i="11"/>
  <c r="E67" i="11"/>
  <c r="I67" i="11" s="1"/>
  <c r="M67" i="11" s="1"/>
  <c r="T3790" i="3"/>
  <c r="Q3790" i="3"/>
  <c r="Q3792" i="3" s="1"/>
  <c r="I60" i="11"/>
  <c r="M60" i="11" s="1"/>
  <c r="I114" i="11"/>
  <c r="M114" i="11" s="1"/>
  <c r="I61" i="11"/>
  <c r="M61" i="11" s="1"/>
  <c r="I69" i="11"/>
  <c r="M69" i="11" s="1"/>
  <c r="I115" i="11"/>
  <c r="M115" i="11" s="1"/>
  <c r="I64" i="11"/>
  <c r="M64" i="11" s="1"/>
  <c r="I95" i="11"/>
  <c r="M95" i="11" s="1"/>
  <c r="I54" i="11"/>
  <c r="M54" i="11" s="1"/>
  <c r="M160" i="11" l="1"/>
  <c r="F20" i="10" s="1"/>
  <c r="E109" i="11"/>
  <c r="I109" i="11" s="1"/>
  <c r="M109" i="11" s="1"/>
  <c r="I145" i="11"/>
  <c r="M145" i="11" s="1"/>
  <c r="E116" i="11"/>
  <c r="I116" i="11" s="1"/>
  <c r="M116" i="11" s="1"/>
  <c r="I122" i="11"/>
  <c r="M122" i="11" s="1"/>
  <c r="I132" i="11"/>
  <c r="M132" i="11" s="1"/>
  <c r="I87" i="11"/>
  <c r="I103" i="11"/>
  <c r="M103" i="11" s="1"/>
  <c r="I98" i="11"/>
  <c r="I52" i="11"/>
  <c r="M52" i="11" s="1"/>
  <c r="I100" i="11"/>
  <c r="M100" i="11" s="1"/>
  <c r="F24" i="11" l="1"/>
  <c r="I24" i="11" s="1"/>
  <c r="L24" i="11" s="1"/>
  <c r="K59" i="11" s="1"/>
  <c r="E16" i="11"/>
  <c r="I16" i="11" s="1"/>
  <c r="M16" i="11" s="1"/>
  <c r="F25" i="11"/>
  <c r="J25" i="11" s="1"/>
  <c r="K25" i="11" s="1"/>
  <c r="L59" i="11" s="1"/>
  <c r="F22" i="11"/>
  <c r="I44" i="11"/>
  <c r="M44" i="11" s="1"/>
  <c r="J39" i="11"/>
  <c r="M39" i="11" s="1"/>
  <c r="M158" i="11" s="1"/>
  <c r="E15" i="11"/>
  <c r="I113" i="11"/>
  <c r="M113" i="11" s="1"/>
  <c r="F26" i="11" l="1"/>
  <c r="I26" i="11" s="1"/>
  <c r="O26" i="11" s="1"/>
  <c r="F28" i="11"/>
  <c r="I28" i="11" s="1"/>
  <c r="M28" i="11" s="1"/>
  <c r="J22" i="11"/>
  <c r="M22" i="11" s="1"/>
  <c r="F18" i="10"/>
  <c r="F23" i="11"/>
  <c r="I23" i="11" s="1"/>
  <c r="L23" i="11" s="1"/>
  <c r="K82" i="11" s="1"/>
  <c r="M82" i="11" s="1"/>
  <c r="M59" i="11"/>
  <c r="M159" i="11" s="1"/>
  <c r="I15" i="11"/>
  <c r="L15" i="11" s="1"/>
  <c r="K98" i="11" s="1"/>
  <c r="M98" i="11" s="1"/>
  <c r="I18" i="11"/>
  <c r="N18" i="11" s="1"/>
  <c r="N152" i="11" s="1"/>
  <c r="F35" i="10" s="1"/>
  <c r="F42" i="10" s="1"/>
  <c r="K30" i="11"/>
  <c r="N70" i="10" l="1"/>
  <c r="E17" i="11"/>
  <c r="I17" i="11" s="1"/>
  <c r="M17" i="11" s="1"/>
  <c r="E14" i="11"/>
  <c r="J14" i="11" s="1"/>
  <c r="K14" i="11" s="1"/>
  <c r="L87" i="11" s="1"/>
  <c r="M87" i="11" s="1"/>
  <c r="O152" i="11"/>
  <c r="F152" i="11"/>
  <c r="F19" i="10"/>
  <c r="J20" i="11"/>
  <c r="M20" i="11" s="1"/>
  <c r="M162" i="11" s="1"/>
  <c r="E13" i="11"/>
  <c r="M30" i="11"/>
  <c r="K152" i="11" l="1"/>
  <c r="L152" i="11"/>
  <c r="J152" i="11"/>
  <c r="F25" i="10"/>
  <c r="I127" i="11"/>
  <c r="M127" i="11" s="1"/>
  <c r="M157" i="11"/>
  <c r="F13" i="10" s="1"/>
  <c r="I13" i="11"/>
  <c r="K154" i="11" l="1"/>
  <c r="P13" i="11"/>
  <c r="P152" i="11" s="1"/>
  <c r="E125" i="11" l="1"/>
  <c r="E152" i="11" s="1"/>
  <c r="E154" i="11" s="1"/>
  <c r="I125" i="11" l="1"/>
  <c r="M125" i="11" l="1"/>
  <c r="M161" i="11" s="1"/>
  <c r="F22" i="10" s="1"/>
  <c r="I152" i="11"/>
  <c r="I154" i="11" s="1"/>
  <c r="I159" i="11" s="1"/>
  <c r="M152" i="11" l="1"/>
  <c r="O155" i="11" s="1"/>
  <c r="P155" i="11" s="1"/>
  <c r="P160" i="11" s="1"/>
  <c r="F26" i="10"/>
  <c r="F58" i="10" s="1"/>
  <c r="F60" i="10" s="1"/>
  <c r="O158" i="11" l="1"/>
  <c r="N71" i="10"/>
  <c r="F63" i="10"/>
  <c r="F62" i="10"/>
</calcChain>
</file>

<file path=xl/sharedStrings.xml><?xml version="1.0" encoding="utf-8"?>
<sst xmlns="http://schemas.openxmlformats.org/spreadsheetml/2006/main" count="41593" uniqueCount="7473">
  <si>
    <t>SISTEMA DE INFORMACION DE CONSOLIDACION CONTABLES (SICONRD)</t>
  </si>
  <si>
    <t>Reporte de Catálogo de Cuentas Contables</t>
  </si>
  <si>
    <t/>
  </si>
  <si>
    <t>Cuenta</t>
  </si>
  <si>
    <t>Nombre Cuenta</t>
  </si>
  <si>
    <t>Clase</t>
  </si>
  <si>
    <t>Grupo</t>
  </si>
  <si>
    <t>Rubro</t>
  </si>
  <si>
    <t>Sub Cuenta</t>
  </si>
  <si>
    <t>Sub Cuenta Anexa</t>
  </si>
  <si>
    <t>Detalle Sub Cuenta Anexa</t>
  </si>
  <si>
    <t>Imp</t>
  </si>
  <si>
    <t>Nat</t>
  </si>
  <si>
    <t>1</t>
  </si>
  <si>
    <t>ACTIVO</t>
  </si>
  <si>
    <t xml:space="preserve">0 </t>
  </si>
  <si>
    <t>N</t>
  </si>
  <si>
    <t>S</t>
  </si>
  <si>
    <t>11</t>
  </si>
  <si>
    <t>Activo Corriente</t>
  </si>
  <si>
    <t>1101</t>
  </si>
  <si>
    <t>Efectivo y equivalentes de efectivo</t>
  </si>
  <si>
    <t>01</t>
  </si>
  <si>
    <t>110101</t>
  </si>
  <si>
    <t>Caja</t>
  </si>
  <si>
    <t>11010101</t>
  </si>
  <si>
    <t>Efectivo en caja en el país</t>
  </si>
  <si>
    <t>1101010101</t>
  </si>
  <si>
    <t>Efectivo en caja general en el país</t>
  </si>
  <si>
    <t>Efectivo en caja chica en el país</t>
  </si>
  <si>
    <t>02</t>
  </si>
  <si>
    <t>11010102</t>
  </si>
  <si>
    <t>Efectivo en caja en el exterior</t>
  </si>
  <si>
    <t>1101010201</t>
  </si>
  <si>
    <t>Efectivo en caja general en el exterior</t>
  </si>
  <si>
    <t>1101010202</t>
  </si>
  <si>
    <t>Efectivo en caja chica en el exterior</t>
  </si>
  <si>
    <t>110102</t>
  </si>
  <si>
    <t>Efectivo en bancos</t>
  </si>
  <si>
    <t>11010201</t>
  </si>
  <si>
    <t>Cuenta Única de Tesorería (CUT)</t>
  </si>
  <si>
    <t>1101020101</t>
  </si>
  <si>
    <t>BanReservas cuenta República Dominicana RD$</t>
  </si>
  <si>
    <t>110102010101</t>
  </si>
  <si>
    <t>BanReservas cuenta única en RD$ - Subcuenta de Disponibilidad</t>
  </si>
  <si>
    <t>110102010102</t>
  </si>
  <si>
    <t>BanReservas cuenta única en RD$  - Subcuenta de Cuota</t>
  </si>
  <si>
    <t>110102010103</t>
  </si>
  <si>
    <t>BanReservas cuenta única en RD$ - Subcuenta de Transferencia</t>
  </si>
  <si>
    <t>03</t>
  </si>
  <si>
    <t>1101020102</t>
  </si>
  <si>
    <t>BanReservas cuenta República Dominicana USD</t>
  </si>
  <si>
    <t>110102010201</t>
  </si>
  <si>
    <t>BanReservas cuenta única en USD - Subcuenta de Disponibilidad</t>
  </si>
  <si>
    <t>110102010202</t>
  </si>
  <si>
    <t>BanReservas cuenta única en USD  - Subcuenta de Cuota</t>
  </si>
  <si>
    <t>110102010203</t>
  </si>
  <si>
    <t>BanReservas cuenta única en USD - Subcuenta de Transferencia</t>
  </si>
  <si>
    <t>1101020103</t>
  </si>
  <si>
    <t>BanReservas Cuenta República Dominicana Euros</t>
  </si>
  <si>
    <t>110102010301</t>
  </si>
  <si>
    <t>BanReservas cuenta única en Euros - Subcuenta de Disponibilidad</t>
  </si>
  <si>
    <t>110102010302</t>
  </si>
  <si>
    <t>BanReservas cuenta única en Euros  - Subcuenta de Cuota</t>
  </si>
  <si>
    <t>110102010303</t>
  </si>
  <si>
    <t>BanReservas cuenta única en Euros - Subcuenta de Transferencia</t>
  </si>
  <si>
    <t>1101020104</t>
  </si>
  <si>
    <t>Banco Central Cuenta República Dominicana RD$</t>
  </si>
  <si>
    <t>04</t>
  </si>
  <si>
    <t>110102010401</t>
  </si>
  <si>
    <t>Banco Central cuenta única en RD$ - Subcuenta de Disponibilidad</t>
  </si>
  <si>
    <t>110102010402</t>
  </si>
  <si>
    <t>Banco Central cuenta única en RD$  - Subcuenta de Cuota</t>
  </si>
  <si>
    <t>110102010403</t>
  </si>
  <si>
    <t>Banco Central cuenta única en RD$ - Subcuenta de Transferencia</t>
  </si>
  <si>
    <t>1101020105</t>
  </si>
  <si>
    <t>Banco Central Cuenta República Dominicana USD</t>
  </si>
  <si>
    <t>05</t>
  </si>
  <si>
    <t>110102010501</t>
  </si>
  <si>
    <t>Banco Central cuenta única en USD - Subcuenta de Disponibilidad</t>
  </si>
  <si>
    <t>110102010502</t>
  </si>
  <si>
    <t>Banco Central cuenta única en USD  - Subcuenta de Cuota</t>
  </si>
  <si>
    <t>110102010503</t>
  </si>
  <si>
    <t>Banco Central cuenta única en USD - Subcuenta de Transferencia</t>
  </si>
  <si>
    <t>1101020106</t>
  </si>
  <si>
    <t>Banco Central Cuenta República Dominicana Euros</t>
  </si>
  <si>
    <t>06</t>
  </si>
  <si>
    <t>110102010601</t>
  </si>
  <si>
    <t>Banco Central cuenta única en Euros - Subcuenta de Disponibilidad</t>
  </si>
  <si>
    <t>110102010602</t>
  </si>
  <si>
    <t>Banco Central cuenta única en Euros  - Subcuenta de Cuota</t>
  </si>
  <si>
    <t>110102010603</t>
  </si>
  <si>
    <t>Banco Central cuenta única en Euros - Subcuenta de Transferencia</t>
  </si>
  <si>
    <t>1101020107</t>
  </si>
  <si>
    <t>Banco Central Cuenta República Dominicana DEG</t>
  </si>
  <si>
    <t>07</t>
  </si>
  <si>
    <t>110102010701</t>
  </si>
  <si>
    <t>Banco Central cuenta única en DEG - Subcuenta de Disponibilidad</t>
  </si>
  <si>
    <t>110102010702</t>
  </si>
  <si>
    <t>Banco Central cuenta única en DEG  - Subcuenta de Cuota</t>
  </si>
  <si>
    <t>110102010703</t>
  </si>
  <si>
    <t>Banco Central cuenta única en DEG - Subcuenta de Transferencia</t>
  </si>
  <si>
    <t>11010202</t>
  </si>
  <si>
    <t>Cuentas en Moneda Nacional</t>
  </si>
  <si>
    <t>1101020201</t>
  </si>
  <si>
    <t xml:space="preserve">Transferencias en Procesos </t>
  </si>
  <si>
    <t>1101020202</t>
  </si>
  <si>
    <t xml:space="preserve">Cuenta Desembolso </t>
  </si>
  <si>
    <t>1101020203</t>
  </si>
  <si>
    <t>BanReservas cuentas Colectoras en RD$</t>
  </si>
  <si>
    <t>110102020301</t>
  </si>
  <si>
    <t>BanReservas cuenta Colectora en Pesos - Colector de Impuestos Internos</t>
  </si>
  <si>
    <t>110102020302</t>
  </si>
  <si>
    <t xml:space="preserve">BanReservas cuenta Colectora en Pesos - Colector de Aduanas </t>
  </si>
  <si>
    <t>110102020303</t>
  </si>
  <si>
    <t>BanReservas cuenta Colectora en Pesos - SIRITE</t>
  </si>
  <si>
    <t>110102020304</t>
  </si>
  <si>
    <t xml:space="preserve">BanReservas cuenta Colectora en Pesos - Recursos de Captación Directa </t>
  </si>
  <si>
    <t>1101020204</t>
  </si>
  <si>
    <t>BanReservas cuentas Operativas</t>
  </si>
  <si>
    <t>1101020205</t>
  </si>
  <si>
    <t>BanReservas cuentas de proyectos con recursos externos</t>
  </si>
  <si>
    <t>1101020206</t>
  </si>
  <si>
    <t>BanReservas fondos reponibles, en avance y liquidables</t>
  </si>
  <si>
    <t>1101020207</t>
  </si>
  <si>
    <t>BanReservas cuentas Especiales</t>
  </si>
  <si>
    <t>0</t>
  </si>
  <si>
    <t>110102020701</t>
  </si>
  <si>
    <t>Cuenta Servicios</t>
  </si>
  <si>
    <t>110102020702</t>
  </si>
  <si>
    <t>Genero y Salud</t>
  </si>
  <si>
    <t>110102020703</t>
  </si>
  <si>
    <t>Cuenta para nómina  GL</t>
  </si>
  <si>
    <t>110102020704</t>
  </si>
  <si>
    <t>Regalía Pascual</t>
  </si>
  <si>
    <t>110102020705</t>
  </si>
  <si>
    <t>Cuentas para Inversión</t>
  </si>
  <si>
    <t>110102020706</t>
  </si>
  <si>
    <t>Cuentas Receptoras</t>
  </si>
  <si>
    <t>1101020208</t>
  </si>
  <si>
    <t>Disponibilidades en poder de las DAFS</t>
  </si>
  <si>
    <t>08</t>
  </si>
  <si>
    <t>1101020209</t>
  </si>
  <si>
    <t>Disponibilidades de anticipos financieros</t>
  </si>
  <si>
    <t>09</t>
  </si>
  <si>
    <t>11010203</t>
  </si>
  <si>
    <t>Cuentas en moneda extranjera</t>
  </si>
  <si>
    <t>1101020301</t>
  </si>
  <si>
    <t>110102030101</t>
  </si>
  <si>
    <t>BanReservas Transferencia en Proceso en USD</t>
  </si>
  <si>
    <t>110102030102</t>
  </si>
  <si>
    <t xml:space="preserve">BanReservas Transferencia en Proceso en Euros </t>
  </si>
  <si>
    <t>1101020302</t>
  </si>
  <si>
    <t xml:space="preserve">BanReservas cuentas Colectoras en USD </t>
  </si>
  <si>
    <t>110102030201</t>
  </si>
  <si>
    <t>BanReservas cuenta Colectora en USD - Colector de Impuestos Internos</t>
  </si>
  <si>
    <t>110102030202</t>
  </si>
  <si>
    <t xml:space="preserve">BanReservas cuenta Colectora en USD - Colector de Aduanas </t>
  </si>
  <si>
    <t>110102030203</t>
  </si>
  <si>
    <t>BanReservas cuenta Colectora en USD - SIRIT</t>
  </si>
  <si>
    <t>110102030204</t>
  </si>
  <si>
    <t xml:space="preserve">BanReservas cuenta Colectora en USD - Recursos de Captación Directa </t>
  </si>
  <si>
    <t>1101020303</t>
  </si>
  <si>
    <t>BanReservas cuentas Colectoras en Euros</t>
  </si>
  <si>
    <t>110102030301</t>
  </si>
  <si>
    <t>BanReservas cuenta Colectora en Euros - Colector de Impuestos Internos</t>
  </si>
  <si>
    <t>110102030302</t>
  </si>
  <si>
    <t xml:space="preserve">BanReservas cuenta Colectora en Euros - Colector de Aduanas </t>
  </si>
  <si>
    <t>110102030303</t>
  </si>
  <si>
    <t>BanReservas cuenta Colectora en Euros - SIRIT</t>
  </si>
  <si>
    <t>110102030304</t>
  </si>
  <si>
    <t xml:space="preserve">BanReservas cuenta Colectora en Euros - Recursos de Captación Directa </t>
  </si>
  <si>
    <t>1101020304</t>
  </si>
  <si>
    <t>BanReservas cuentas operativas</t>
  </si>
  <si>
    <t>110102030401</t>
  </si>
  <si>
    <t>BanReservas cuenta Operativa en USD</t>
  </si>
  <si>
    <t>110102030402</t>
  </si>
  <si>
    <t>BanReservas cuenta Operativa en Euros</t>
  </si>
  <si>
    <t>1101020305</t>
  </si>
  <si>
    <t>110102030501</t>
  </si>
  <si>
    <t>BanReservas cuentas de proyectos con recursos externos en USD</t>
  </si>
  <si>
    <t>110102030502</t>
  </si>
  <si>
    <t>BanReservas cuentas de proyectos con recursos externos en Euros</t>
  </si>
  <si>
    <t>1101020306</t>
  </si>
  <si>
    <t>Banco Central cuentas de proyectos con recursos externos</t>
  </si>
  <si>
    <t>110102030601</t>
  </si>
  <si>
    <t>Banco Central cuentas de proyectos con recursos externos en USD</t>
  </si>
  <si>
    <t>110102030602</t>
  </si>
  <si>
    <t>Banco Central cuentas de proyectos con recursos externos en Euros</t>
  </si>
  <si>
    <t>1101020307</t>
  </si>
  <si>
    <t>110102030701</t>
  </si>
  <si>
    <t>Disponibilidades en poder de las DAFS en USD</t>
  </si>
  <si>
    <t>110102030702</t>
  </si>
  <si>
    <t>Disponibilidades en poder de las DAFS en Euros</t>
  </si>
  <si>
    <t>11010204</t>
  </si>
  <si>
    <t>Cuentas especializadas</t>
  </si>
  <si>
    <t>1101020401</t>
  </si>
  <si>
    <t>Banco Central cuentas remuneradas</t>
  </si>
  <si>
    <t>11010205</t>
  </si>
  <si>
    <t>Cuentas en custodia y garantía</t>
  </si>
  <si>
    <t>11010206</t>
  </si>
  <si>
    <t>Bancos gobiernos locales</t>
  </si>
  <si>
    <t>1101020601</t>
  </si>
  <si>
    <t xml:space="preserve">Cuentas de ahorros </t>
  </si>
  <si>
    <t>1101020602</t>
  </si>
  <si>
    <t xml:space="preserve">Cuentas corrientes </t>
  </si>
  <si>
    <t>11010299</t>
  </si>
  <si>
    <t>Otras cuentas bancarias</t>
  </si>
  <si>
    <t>99</t>
  </si>
  <si>
    <t>1101029901</t>
  </si>
  <si>
    <t>Banco Popular de la R. D.</t>
  </si>
  <si>
    <t>1101029902</t>
  </si>
  <si>
    <t>Asociación Popular de Ahorros y Préstamos</t>
  </si>
  <si>
    <t>1101029903</t>
  </si>
  <si>
    <t>Banco BHD</t>
  </si>
  <si>
    <t>1101029904</t>
  </si>
  <si>
    <t>Asociación la Nacional de Ahorros y Préstamos</t>
  </si>
  <si>
    <t>1101029905</t>
  </si>
  <si>
    <t>Asociación Cibao de Ahorros y Préstamos</t>
  </si>
  <si>
    <t>1101029906</t>
  </si>
  <si>
    <t>Scotiabank</t>
  </si>
  <si>
    <t>1101029907</t>
  </si>
  <si>
    <t>Banco Agrícola de la República Dominicana</t>
  </si>
  <si>
    <t>1101029998</t>
  </si>
  <si>
    <t>Otros Bancos</t>
  </si>
  <si>
    <t>98</t>
  </si>
  <si>
    <t>110103</t>
  </si>
  <si>
    <t>Valores a depositar</t>
  </si>
  <si>
    <t>11010301</t>
  </si>
  <si>
    <t>Valores a depositar en el país</t>
  </si>
  <si>
    <t>11010302</t>
  </si>
  <si>
    <t>Valores a depositar en el exterior</t>
  </si>
  <si>
    <t>110104</t>
  </si>
  <si>
    <t>Equivalentes de efectivo</t>
  </si>
  <si>
    <t>11010401</t>
  </si>
  <si>
    <t>Depósitos a plazo fijo</t>
  </si>
  <si>
    <t>1101040101</t>
  </si>
  <si>
    <t>Depósitos a plazo fijo en el sector privado interno</t>
  </si>
  <si>
    <t>110104010101</t>
  </si>
  <si>
    <t>Inversiones realizadas por la Tesorería Nacional en el sector privado interno</t>
  </si>
  <si>
    <t>110104010102</t>
  </si>
  <si>
    <t>Inversiones realizadas por las DAFS en el sector privado interno</t>
  </si>
  <si>
    <t>1101040102</t>
  </si>
  <si>
    <t>Depósitos a plazo fijo en el sector público</t>
  </si>
  <si>
    <t>110104010201</t>
  </si>
  <si>
    <t>Inversiones realizadas por la Tesorería Nacional en el sector público</t>
  </si>
  <si>
    <t>110104010202</t>
  </si>
  <si>
    <t>Inversiones realizadas por las DAFS en el sector público</t>
  </si>
  <si>
    <t>1101040103</t>
  </si>
  <si>
    <t>Depósitos a plazo fijo en el sector externo</t>
  </si>
  <si>
    <t>110104010301</t>
  </si>
  <si>
    <t>Inversiones realizadas por la Tesorería Nacional en el sector externo</t>
  </si>
  <si>
    <t>110104010302</t>
  </si>
  <si>
    <t>Inversiones realizadas por las DAFS en el sector externo</t>
  </si>
  <si>
    <t>110199</t>
  </si>
  <si>
    <t>Otros equivalentes de efectivo</t>
  </si>
  <si>
    <t>11019901</t>
  </si>
  <si>
    <t>Otros equivalentes de efectivo en el sector privado interno</t>
  </si>
  <si>
    <t>11019902</t>
  </si>
  <si>
    <t>Otros equivalentes de efectivo en el sector público</t>
  </si>
  <si>
    <t>11019903</t>
  </si>
  <si>
    <t>Otros equivalentes de efectivo en el sector externo</t>
  </si>
  <si>
    <t>1102</t>
  </si>
  <si>
    <t>Inversiones a corto plazo</t>
  </si>
  <si>
    <t>110201</t>
  </si>
  <si>
    <t>Títulos-valores a valor razonable a corto plazo</t>
  </si>
  <si>
    <t>11020101</t>
  </si>
  <si>
    <t>Títulos-valores a valor razonable del sector privado interno c/p</t>
  </si>
  <si>
    <t>1102010101</t>
  </si>
  <si>
    <t>Títulos-valores a valor razonable de empresas privadas no financieras c/p</t>
  </si>
  <si>
    <t>1102010102</t>
  </si>
  <si>
    <t>Títulos-valores a valor razonable de empresas privadas financieras c/p</t>
  </si>
  <si>
    <t>1102010199</t>
  </si>
  <si>
    <t>Títulos-valores a valor razonable de otras unidades del sector privado interno c/p</t>
  </si>
  <si>
    <t>11020102</t>
  </si>
  <si>
    <t>Títulos-valores a valor razonable del sector público c/p</t>
  </si>
  <si>
    <t>1102010201</t>
  </si>
  <si>
    <t>Títulos-valores a valor razonable de la Administración Central c/p</t>
  </si>
  <si>
    <t>1102010202</t>
  </si>
  <si>
    <t>Títulos-valores a valor razonable de Instituciones Públicas Descentralizadas y Autónomas c/p</t>
  </si>
  <si>
    <t>1102010203</t>
  </si>
  <si>
    <t>Títulos-valores a valor razonable de Instituciones de la Seguridad Social c/p</t>
  </si>
  <si>
    <t>1102010204</t>
  </si>
  <si>
    <t>Títulos-valores a valor razonable de Gobiernos Centrales Municipales c/p</t>
  </si>
  <si>
    <t>1102010205</t>
  </si>
  <si>
    <t>Títulos-valores a valor razonable de otras Instituciones de Gobiernos Municipales c/p</t>
  </si>
  <si>
    <t>1102010206</t>
  </si>
  <si>
    <t>Títulos-valores a valor razonable de Empresas Públicas no Financieras c/p</t>
  </si>
  <si>
    <t>1102010207</t>
  </si>
  <si>
    <t>Títulos-valores a valor razonable de Instituciones Públicas Financieras c/p</t>
  </si>
  <si>
    <t>1102010299</t>
  </si>
  <si>
    <t>11020103</t>
  </si>
  <si>
    <t>Títulos-valores a valor razonable del sector externo c/p</t>
  </si>
  <si>
    <t>1102010301</t>
  </si>
  <si>
    <t>Títulos-valores a valor razonable de gobiernos extranjeros c/p</t>
  </si>
  <si>
    <t>1102010302</t>
  </si>
  <si>
    <t>Títulos-valores a valor razonable de organismos financieros internacionales c/p</t>
  </si>
  <si>
    <t>1102010398</t>
  </si>
  <si>
    <t>Títulos-valores a valor razonable de otras unidades del sector externo financiero c/p</t>
  </si>
  <si>
    <t>1102010399</t>
  </si>
  <si>
    <t>Títulos-valores a valor razonable de otras unidades del sector externo no financiero c/p</t>
  </si>
  <si>
    <t>110202</t>
  </si>
  <si>
    <t>Títulos-valores a costo amortizado a corto plazo</t>
  </si>
  <si>
    <t>11020201</t>
  </si>
  <si>
    <t>Títulos-valores a costo amortizado del sector privado interno c/p</t>
  </si>
  <si>
    <t>11020202</t>
  </si>
  <si>
    <t>Títulos-valores a costo amortizado del sector público c/p</t>
  </si>
  <si>
    <t>11020203</t>
  </si>
  <si>
    <t>Títulos-valores a costo amortizado del sector externo c/p</t>
  </si>
  <si>
    <t>110203</t>
  </si>
  <si>
    <t>Instrumentos derivados a corto plazo</t>
  </si>
  <si>
    <t>11020301</t>
  </si>
  <si>
    <t>Instrumentos derivados del sector privado interno c/p</t>
  </si>
  <si>
    <t>11020302</t>
  </si>
  <si>
    <t>Instrumentos derivados del sector público c/p</t>
  </si>
  <si>
    <t>11020303</t>
  </si>
  <si>
    <t>Instrumentos derivados del sector externo c/p</t>
  </si>
  <si>
    <t>110204</t>
  </si>
  <si>
    <t>Depósitos a plazo fijo a corto plazo</t>
  </si>
  <si>
    <t>11020401</t>
  </si>
  <si>
    <t>Depósitos a plazo fijo del sector privado interno c/p</t>
  </si>
  <si>
    <t>1102040101</t>
  </si>
  <si>
    <t>Inversiones realizadas por la Tesorería Nacional en el sector privado interno a c/p</t>
  </si>
  <si>
    <t>1102040102</t>
  </si>
  <si>
    <t>Inversiones realizadas por las DAFS en el sector privado interno a c/p</t>
  </si>
  <si>
    <t>11020402</t>
  </si>
  <si>
    <t>Depósitos a plazo fijo del sector público c/p</t>
  </si>
  <si>
    <t>1102040201</t>
  </si>
  <si>
    <t>Inversiones realizadas por la Tesorería Nacional en el sector público c/p</t>
  </si>
  <si>
    <t>1102040202</t>
  </si>
  <si>
    <t>Inversiones realizadas por las DAFS en el sector público c/p</t>
  </si>
  <si>
    <t>11020403</t>
  </si>
  <si>
    <t>Depósitos a plazo fijo del sector externo c/p</t>
  </si>
  <si>
    <t>1102040301</t>
  </si>
  <si>
    <t>Inversiones realizadas por la Tesorería Nacional en el sector externo c/p</t>
  </si>
  <si>
    <t>1102040302</t>
  </si>
  <si>
    <t>Inversiones realizadas por las DAFS en el sector externo c/p</t>
  </si>
  <si>
    <t>110299</t>
  </si>
  <si>
    <t>Otras inversiones  a corto plazo</t>
  </si>
  <si>
    <t>110301</t>
  </si>
  <si>
    <t>Documentos por cobrar a corto plazo</t>
  </si>
  <si>
    <t>11030101</t>
  </si>
  <si>
    <t>Documentos por cobrar sector privado a corto plazo</t>
  </si>
  <si>
    <t>1103010101</t>
  </si>
  <si>
    <t>Documentos por cobrar sector privado a corto plazo - Capital</t>
  </si>
  <si>
    <t>1103010102</t>
  </si>
  <si>
    <t>Documentos por cobrar sector privado a corto plazo- Intereses indemnizatorios</t>
  </si>
  <si>
    <t>1103010103</t>
  </si>
  <si>
    <t>Documentos por cobrar sector privado a corto plazo- Multas y recargos moratorios</t>
  </si>
  <si>
    <t>1103010104</t>
  </si>
  <si>
    <t>Documentos por cobrar sector privado a corto plazo- Pérdidas por deterioro</t>
  </si>
  <si>
    <t>11030102</t>
  </si>
  <si>
    <t>Documentos por cobrar sector público a corto plazo</t>
  </si>
  <si>
    <t>1103010201</t>
  </si>
  <si>
    <t>Documentos por cobrar sector público a corto plazo - Capital</t>
  </si>
  <si>
    <t>1103010202</t>
  </si>
  <si>
    <t>Documentos por cobrar sector público a corto plazo- Intereses indemnizatorios</t>
  </si>
  <si>
    <t>1103010203</t>
  </si>
  <si>
    <t>Documentos por cobrar sector público a corto plazo- Multas y recargos moratorios</t>
  </si>
  <si>
    <t>1103010204</t>
  </si>
  <si>
    <t>Documentos por cobrar sector público a corto plazo- Pérdidas por deterioro</t>
  </si>
  <si>
    <t>11030103</t>
  </si>
  <si>
    <t>Documentos por cobrar sector externo a corto plazo</t>
  </si>
  <si>
    <t>1103010301</t>
  </si>
  <si>
    <t>Documentos por cobrar sector externo a corto plazo - Capital</t>
  </si>
  <si>
    <t>1103010302</t>
  </si>
  <si>
    <t>Documentos por cobrar sector externo a corto plazo- Intereses indemnizatorios</t>
  </si>
  <si>
    <t>1103010303</t>
  </si>
  <si>
    <t>Documentos por cobrar sector externo a corto plazo- Multas y recargos moratorios</t>
  </si>
  <si>
    <t>1103010304</t>
  </si>
  <si>
    <t>Documentos por cobrar sector externo a corto plazo- Pérdidas por deterioro</t>
  </si>
  <si>
    <t>110302</t>
  </si>
  <si>
    <t xml:space="preserve">Porción corriente de documentos por cobrar </t>
  </si>
  <si>
    <t>11030201</t>
  </si>
  <si>
    <t>Cuentas por cobrar documentada de l/p con vencimiento en c/p</t>
  </si>
  <si>
    <t>11030202</t>
  </si>
  <si>
    <t>Prestamos por cobrar de l/p con vencimiento en el c/p</t>
  </si>
  <si>
    <t>11030203</t>
  </si>
  <si>
    <t>Deudores por avales de l/p con vencimiento en el c/p</t>
  </si>
  <si>
    <t>11030204</t>
  </si>
  <si>
    <t>Deudores en gestión judicial de l/p con sentencia firme favorable en el c/p</t>
  </si>
  <si>
    <t>11030205</t>
  </si>
  <si>
    <t>Arrendamientos financieros de l/p con vencimiento en el c/p</t>
  </si>
  <si>
    <t>11030206</t>
  </si>
  <si>
    <t>Otros documentos por cobrar de l/p con vencimiento en el c/p</t>
  </si>
  <si>
    <t>110303</t>
  </si>
  <si>
    <t>Deudores por avales de l. p. con vencimiento en el c. p.</t>
  </si>
  <si>
    <t>110304</t>
  </si>
  <si>
    <t>Deudores en gestión judicial de l. p. con sentencia firme favorable en el
c. p.</t>
  </si>
  <si>
    <t>110305</t>
  </si>
  <si>
    <t>Arrendamientos financieros de l. p. con vencimiento en el c. p.</t>
  </si>
  <si>
    <t>110306</t>
  </si>
  <si>
    <t>Otros documento por cobrar de l. p. con vencimiento en el c. p.</t>
  </si>
  <si>
    <t>1104</t>
  </si>
  <si>
    <t>Cuentas por cobrar  a corto plazo</t>
  </si>
  <si>
    <t>110401</t>
  </si>
  <si>
    <t>Cuentas por cobrar de origen tributario</t>
  </si>
  <si>
    <t>11040101</t>
  </si>
  <si>
    <t>Cuentas por cobrar de origen tributario sector privado</t>
  </si>
  <si>
    <t>1104010101</t>
  </si>
  <si>
    <t>Cuentas por cobrar de origen tributario sector privado c/p - Capital</t>
  </si>
  <si>
    <t>1104010102</t>
  </si>
  <si>
    <t>Cuentas por cobrar de origen tributario sector privado c/p - Intereses indemnizatorios</t>
  </si>
  <si>
    <t>1104010103</t>
  </si>
  <si>
    <t>Cuentas por cobrar de origen tributario sector privado c/p - Multas y recargos moratorios</t>
  </si>
  <si>
    <t>1104010199</t>
  </si>
  <si>
    <t>Cuentas por cobrar de origen tributario sector privado c/p - Pérdidas por deterioro</t>
  </si>
  <si>
    <t>11040102</t>
  </si>
  <si>
    <t>Cuentas por cobrar de origen tributario sector público</t>
  </si>
  <si>
    <t>1104010201</t>
  </si>
  <si>
    <t>Cuentas por cobrar de origen tributario sector público c/p - Capital</t>
  </si>
  <si>
    <t>1104010202</t>
  </si>
  <si>
    <t>Cuentas por cobrar de origen tributario sector público c/p - Intereses indemnizatorios</t>
  </si>
  <si>
    <t>1104010203</t>
  </si>
  <si>
    <t>Cuentas por cobrar de origen tributario sector público c/p - Multas y recargos moratorios</t>
  </si>
  <si>
    <t>1104010299</t>
  </si>
  <si>
    <t>Cuentas por cobrar de origen tributario sector público c/p - Pérdidas por deterioro</t>
  </si>
  <si>
    <t>11040103</t>
  </si>
  <si>
    <t>Cuentas por cobrar de origen tributario sector externo</t>
  </si>
  <si>
    <t>1104010301</t>
  </si>
  <si>
    <t>Cuentas por cobrar de origen tributario sector externo c/p - Capital</t>
  </si>
  <si>
    <t>1104010302</t>
  </si>
  <si>
    <t>Cuentas por cobrar de origen tributario sector externo c/p - Intereses indemnizatorios</t>
  </si>
  <si>
    <t>1104010303</t>
  </si>
  <si>
    <t>Cuentas por cobrar de origen tributario sector externo c/p - Multas y recargos moratorios</t>
  </si>
  <si>
    <t>1104010399</t>
  </si>
  <si>
    <t>Cuentas por cobrar de origen tributario sector externo c/p - Pérdidas por deterioro</t>
  </si>
  <si>
    <t>110402</t>
  </si>
  <si>
    <t>Cuentas por cobrar por contribuciones sociales a corto plazo</t>
  </si>
  <si>
    <t>11040201</t>
  </si>
  <si>
    <t>Cuentas por cobrar por contribuciones sociales sector privado c/p</t>
  </si>
  <si>
    <t>1104020101</t>
  </si>
  <si>
    <t>Cuentas por cobrar contribuciones sociales sector privado c/p - Capital</t>
  </si>
  <si>
    <t>1104020102</t>
  </si>
  <si>
    <t xml:space="preserve">Cuentas por cobrar contribuciones sociales sector privado c/p - Intereses </t>
  </si>
  <si>
    <t>1104020103</t>
  </si>
  <si>
    <t>Cuentas por cobrar contribuciones sociales sector privado c/p - Multas y recargos moratorios</t>
  </si>
  <si>
    <t>1104020199</t>
  </si>
  <si>
    <t>Cuentas por cobrar contribuciones sociales sector privado c/p - Pérdidas por deterioro</t>
  </si>
  <si>
    <t>11040202</t>
  </si>
  <si>
    <t>Cuentas por cobrar por contribuciones sociales sector público c/p</t>
  </si>
  <si>
    <t>1104020201</t>
  </si>
  <si>
    <t>Cuentas por cobrar por contribuciones sociales sector público c/p - Capital</t>
  </si>
  <si>
    <t>1104020202</t>
  </si>
  <si>
    <t>Cuentas por cobrar por contribuciones sociales sector público c/p - Intereses devengados</t>
  </si>
  <si>
    <t>1104020203</t>
  </si>
  <si>
    <t>Cuentas por cobrar por contribuciones sociales sector público c/p - Multas y recargos moratorios</t>
  </si>
  <si>
    <t>1104020299</t>
  </si>
  <si>
    <t>Cuentas por cobrar por contribuciones sociales sector público c/p - Pérdidas por deterioro</t>
  </si>
  <si>
    <t>11040203</t>
  </si>
  <si>
    <t>Cuentas por cobrar por contribuciones sociales sector externo c/p</t>
  </si>
  <si>
    <t>1104020301</t>
  </si>
  <si>
    <t>Cuentas por cobrar por contribuciones sociales sector externo c/p - Capital</t>
  </si>
  <si>
    <t>1104020302</t>
  </si>
  <si>
    <t>Cuentas por cobrar por contribuciones sociales sector externo c/p - Intereses devengados</t>
  </si>
  <si>
    <t>1104020303</t>
  </si>
  <si>
    <t>Cuentas por cobrar por contribuciones sociales sector externo c/p - Multas y recargos moratorios</t>
  </si>
  <si>
    <t>1104020399</t>
  </si>
  <si>
    <t>Cuentas por cobrar por contribuciones sociales sector externo c/p - Pérdidas por deterioro</t>
  </si>
  <si>
    <t>110403</t>
  </si>
  <si>
    <t>Cuentas por cobrar por ingresos con contraprestación a corto plazo</t>
  </si>
  <si>
    <t>11040301</t>
  </si>
  <si>
    <t>Cuentas por cobrar por ingresos con contraprestación, sector privado a c/p</t>
  </si>
  <si>
    <t>1104030101</t>
  </si>
  <si>
    <t>Cuentas por cobrar por ingresos con contraprestación, sector privado c/p - Capital</t>
  </si>
  <si>
    <t>1104030199</t>
  </si>
  <si>
    <t xml:space="preserve">Cuentas por cobrar ingresos con contraprestación, sector privado c/p - Pérdidas por deterioro </t>
  </si>
  <si>
    <t>11040302</t>
  </si>
  <si>
    <t>Cuentas por cobrar ingresos con contraprestación, sector público a c/p</t>
  </si>
  <si>
    <t>1104030201</t>
  </si>
  <si>
    <t>Cuentas por cobrar por ingresos con contraprestación, sector público c/p - Capital</t>
  </si>
  <si>
    <t>1104030299</t>
  </si>
  <si>
    <t xml:space="preserve">Cuentas por cobrar por ingresos con contraprestación, sector público c/p - Pérdidas por deterioro </t>
  </si>
  <si>
    <t>11040303</t>
  </si>
  <si>
    <t>Cuentas por cobrar por ingresos con contraprestación, sector externo a c/p</t>
  </si>
  <si>
    <t>1104030301</t>
  </si>
  <si>
    <t>Cuentas por cobrar por ingresos con contraprestación, sector externo c/p - Capital</t>
  </si>
  <si>
    <t>1104030399</t>
  </si>
  <si>
    <t xml:space="preserve">Cuentas por cobrar por ingresos con contraprestación, sector externo c/p - Pérdidas por deterioro </t>
  </si>
  <si>
    <t>110404</t>
  </si>
  <si>
    <t>Préstamos otorgados  a corto plazo</t>
  </si>
  <si>
    <t>11040401</t>
  </si>
  <si>
    <t>Préstamos otorgados al sector privado interno c/p</t>
  </si>
  <si>
    <t>1104040101</t>
  </si>
  <si>
    <t xml:space="preserve">Préstamos otorgados al sector privado interno c/p - Capital  </t>
  </si>
  <si>
    <t>1104040102</t>
  </si>
  <si>
    <t>Préstamos otorgados  al sector privado interno c/p - Intereses devengados</t>
  </si>
  <si>
    <t>1104040199</t>
  </si>
  <si>
    <t xml:space="preserve">Préstamos otorgados al sector privado interno c/p - Pérdidas por deterioro </t>
  </si>
  <si>
    <t>11040402</t>
  </si>
  <si>
    <t>Préstamos otorgados al sector público c/p</t>
  </si>
  <si>
    <t>1104040201</t>
  </si>
  <si>
    <t xml:space="preserve">Préstamos otorgados al sector público c/p - Capital </t>
  </si>
  <si>
    <t>1104040202</t>
  </si>
  <si>
    <t>Préstamos otorgados al sector público c/p - Intereses devengados</t>
  </si>
  <si>
    <t>1104040299</t>
  </si>
  <si>
    <t xml:space="preserve">Préstamos otorgados al sector público c/p - Pérdidas por deterioro </t>
  </si>
  <si>
    <t>11040403</t>
  </si>
  <si>
    <t>Préstamos otorgados al sector externo c/p</t>
  </si>
  <si>
    <t>1104040301</t>
  </si>
  <si>
    <t>1104040302</t>
  </si>
  <si>
    <t>1104040399</t>
  </si>
  <si>
    <t>110405</t>
  </si>
  <si>
    <t>Deudores por avales a corto plazo</t>
  </si>
  <si>
    <t>11040501</t>
  </si>
  <si>
    <t>Deudores por avales al sector privado interno ejecutados c/p</t>
  </si>
  <si>
    <t>1104050101</t>
  </si>
  <si>
    <t>Deudores por avales al sector privado c/p - Capital</t>
  </si>
  <si>
    <t>1104050102</t>
  </si>
  <si>
    <t>Deudores por avales a empresas privadas c/p - Intereses devengados</t>
  </si>
  <si>
    <t>1104050199</t>
  </si>
  <si>
    <t xml:space="preserve">Deudores por avales a empresas privadas c/p - Pérdidas por deterioro </t>
  </si>
  <si>
    <t>11040502</t>
  </si>
  <si>
    <t>Deudores por avales al sector público ejecutados c/p</t>
  </si>
  <si>
    <t>1104050201</t>
  </si>
  <si>
    <t>Deudores por avales al sector público c/p - Capital</t>
  </si>
  <si>
    <t>1104050202</t>
  </si>
  <si>
    <t>Deudores por avales al sector público c/p - Intereses devengados</t>
  </si>
  <si>
    <t>1104050299</t>
  </si>
  <si>
    <t xml:space="preserve">Deudores por avales al sector público  c/p - Pérdidas por deterioro </t>
  </si>
  <si>
    <t>11040503</t>
  </si>
  <si>
    <t>Deudores por avales al sector externo ejecutados c/p</t>
  </si>
  <si>
    <t>1104050301</t>
  </si>
  <si>
    <t>Deudores por avales al sector externo c/p - Capital</t>
  </si>
  <si>
    <t>1104050302</t>
  </si>
  <si>
    <t>Deudores por avales al sector externo c/p - Intereses devengados</t>
  </si>
  <si>
    <t>1104050399</t>
  </si>
  <si>
    <t xml:space="preserve">Deudores por avales al sector externo  c/p - Pérdidas por deterioro </t>
  </si>
  <si>
    <t>110406</t>
  </si>
  <si>
    <t>Cuentas por cobrar  en gestión judicial</t>
  </si>
  <si>
    <t>11040601</t>
  </si>
  <si>
    <t>Cuentas por cobrar por Ingresos sin contraprestación en gestión judicial</t>
  </si>
  <si>
    <t>1104060101</t>
  </si>
  <si>
    <t xml:space="preserve">Cuentas por cobrar por ingresos sin contraprestación en gestión judicial - Capital </t>
  </si>
  <si>
    <t>1104060102</t>
  </si>
  <si>
    <t>Cuentas por cobrar por ingresos sin contraprestación en gestión judicial - Intereses</t>
  </si>
  <si>
    <t>1104060199</t>
  </si>
  <si>
    <t xml:space="preserve">Cuentas por cobrar por ingresos sin contraprestación en gestión judicial - Pérdidas por deterioro </t>
  </si>
  <si>
    <t>11040602</t>
  </si>
  <si>
    <t>Cuentas por cobrar por contribuciones sociales en gestión judicial</t>
  </si>
  <si>
    <t>1104060201</t>
  </si>
  <si>
    <t xml:space="preserve">Cuentas por cobrar por contribuciones sociales en gestión judicial - Capital </t>
  </si>
  <si>
    <t>1104060299</t>
  </si>
  <si>
    <t xml:space="preserve">Cuentas por cobrar por contribuciones sociales en gestión judicial - Pérdidas por deterioro </t>
  </si>
  <si>
    <t>11040603</t>
  </si>
  <si>
    <t>Cuentas por cobrar por otros Ingresos con contraprestación a cobrar en gestión judicial</t>
  </si>
  <si>
    <t>1104060301</t>
  </si>
  <si>
    <t xml:space="preserve">Cuentas por cobrar por otros ingresos con contraprestación en gestión judicial - Capital </t>
  </si>
  <si>
    <t>1104060399</t>
  </si>
  <si>
    <t xml:space="preserve">Cuentas por cobrar por otros ingresos con contraprestación  cobrar en gestión judicial - Pérdidas por deterioro </t>
  </si>
  <si>
    <t>11040604</t>
  </si>
  <si>
    <t>Préstamos otorgados en gestión judicial</t>
  </si>
  <si>
    <t>1104060401</t>
  </si>
  <si>
    <t xml:space="preserve">Préstamos otorgados en gestión judicial - Capital </t>
  </si>
  <si>
    <t>1104060499</t>
  </si>
  <si>
    <t xml:space="preserve">Préstamos otorgados en gestión judicial - Pérdidas por deterioro </t>
  </si>
  <si>
    <t>11040605</t>
  </si>
  <si>
    <t>Deudores por avales en gestión judicial</t>
  </si>
  <si>
    <t>1104060501</t>
  </si>
  <si>
    <t xml:space="preserve">Deudores por avales en gestión judicial - Capital </t>
  </si>
  <si>
    <t>1104060599</t>
  </si>
  <si>
    <t xml:space="preserve">Deudores por avales en gestión judicial - Pérdidas por deterioro </t>
  </si>
  <si>
    <t>11040699</t>
  </si>
  <si>
    <t>Cuentas por cobrar por otros ingresos sin contraprestación a cobrar en gestión judicial</t>
  </si>
  <si>
    <t>1104069901</t>
  </si>
  <si>
    <t xml:space="preserve">Cuentas por cobrar por otros ingresos sin contraprestación  en gestión judicial - Capital </t>
  </si>
  <si>
    <t>1104069999</t>
  </si>
  <si>
    <t xml:space="preserve">Cuentas por cobrar por otros ingresos sin contraprestación en gestión judicial - Pérdidas por deterioro </t>
  </si>
  <si>
    <t>110407</t>
  </si>
  <si>
    <t>Pagos anticipados a corto plazo</t>
  </si>
  <si>
    <t>11040701</t>
  </si>
  <si>
    <t>Anticipos a proveedores y contratistas del sector privado interno c/p</t>
  </si>
  <si>
    <t>1104070101</t>
  </si>
  <si>
    <t>1104070199</t>
  </si>
  <si>
    <t xml:space="preserve">Anticipos a proveedores y contratistas del sector privado interno c/p - Pérdidas por deterioro </t>
  </si>
  <si>
    <t>11040702</t>
  </si>
  <si>
    <t>Anticipos financieros al sector público interno c/p</t>
  </si>
  <si>
    <t>1104070201</t>
  </si>
  <si>
    <t>Anticipos financieros a la Administración Central c/p</t>
  </si>
  <si>
    <t>110407020101</t>
  </si>
  <si>
    <t>110407020199</t>
  </si>
  <si>
    <t xml:space="preserve">Anticipos financieros a la Administración Central c/p - Pérdidas por deterioro </t>
  </si>
  <si>
    <t>1104070202</t>
  </si>
  <si>
    <t>Anticipos financieros a Instituciones Públicas Descentralizadas y Autónomas c/p</t>
  </si>
  <si>
    <t>110407020201</t>
  </si>
  <si>
    <t>110407020299</t>
  </si>
  <si>
    <t xml:space="preserve">Anticipos financieros a Instituciones Públicas Descentralizadas y Autónomas c/p - Pérdidas por deterioro </t>
  </si>
  <si>
    <t>1104070203</t>
  </si>
  <si>
    <t>Anticipos financieros a Instituciones de la Seguridad Social c/p</t>
  </si>
  <si>
    <t>110407020301</t>
  </si>
  <si>
    <t>110407020399</t>
  </si>
  <si>
    <t xml:space="preserve">Anticipos financieros a Instituciones de la Seguridad Social c/p - Pérdidas por deterioro </t>
  </si>
  <si>
    <t>1104070204</t>
  </si>
  <si>
    <t>Anticipos financieros a Gobiernos Centrales Municipales c/p</t>
  </si>
  <si>
    <t>110407020401</t>
  </si>
  <si>
    <t>110407020499</t>
  </si>
  <si>
    <t xml:space="preserve">Anticipos financieros a Gobiernos Centrales Municipales c/p - Pérdidas por deterioro </t>
  </si>
  <si>
    <t>1104070205</t>
  </si>
  <si>
    <t>Anticipos financieros a otras Instituciones de Gobiernos Municipales c/p</t>
  </si>
  <si>
    <t>110407020501</t>
  </si>
  <si>
    <t>110407020599</t>
  </si>
  <si>
    <t xml:space="preserve">Anticipos financieros a otras Instituciones de Gobiernos Municipales c/p - Pérdidas por deterioro </t>
  </si>
  <si>
    <t>1104070206</t>
  </si>
  <si>
    <t>Anticipos financieros a Empresas Públicas no Financieras c/p</t>
  </si>
  <si>
    <t>110407020601</t>
  </si>
  <si>
    <t>110407020699</t>
  </si>
  <si>
    <t xml:space="preserve">Anticipos financieros a Empresas Públicas no Financieras c/p - Pérdidas por deterioro </t>
  </si>
  <si>
    <t>1104070207</t>
  </si>
  <si>
    <t>Anticipos financieros a Instituciones Públicas Financieras c/p</t>
  </si>
  <si>
    <t>110407020701</t>
  </si>
  <si>
    <t>110407020799</t>
  </si>
  <si>
    <t xml:space="preserve">Anticipos financieros a Instituciones Públicas Financieras c/p - Pérdidas por deterioro </t>
  </si>
  <si>
    <t>1104070299</t>
  </si>
  <si>
    <t>Anticipos financieros a otras entidades del sector público interno c/p</t>
  </si>
  <si>
    <t>110407029901</t>
  </si>
  <si>
    <t>110407029999</t>
  </si>
  <si>
    <t xml:space="preserve">Anticipos financieros a otras entidades del sector público interno c/p - Pérdidas por deterioro </t>
  </si>
  <si>
    <t>11040703</t>
  </si>
  <si>
    <t>Anticipos financieros al sector externo c/p</t>
  </si>
  <si>
    <t>1104070301</t>
  </si>
  <si>
    <t>Anticipos financieros a gobiernos extranjeros c/p</t>
  </si>
  <si>
    <t>110407030101</t>
  </si>
  <si>
    <t>110407030199</t>
  </si>
  <si>
    <t xml:space="preserve">Anticipos financieros a gobiernos extranjeros c/p - Pérdidas por deterioro </t>
  </si>
  <si>
    <t>1104070302</t>
  </si>
  <si>
    <t>Anticipos financieros a organismos financieros internacionales c/p</t>
  </si>
  <si>
    <t>110407030201</t>
  </si>
  <si>
    <t>110407030299</t>
  </si>
  <si>
    <t xml:space="preserve">Anticipos financieros a organismos financieros internacionales c/p - Pérdidas por deterioro </t>
  </si>
  <si>
    <t>1104070398</t>
  </si>
  <si>
    <t>Anticipos financieros a otras unidades del sector externo financiero c/p</t>
  </si>
  <si>
    <t>110407039801</t>
  </si>
  <si>
    <t>110407039899</t>
  </si>
  <si>
    <t xml:space="preserve">Anticipos financieros a otras unidades del sector externo financiero c/p - Pérdidas por deterioro </t>
  </si>
  <si>
    <t>1104070399</t>
  </si>
  <si>
    <t>Anticipos financieros a otras unidades del sector externo no financiero c/p</t>
  </si>
  <si>
    <t>110407039901</t>
  </si>
  <si>
    <t>110407039999</t>
  </si>
  <si>
    <t xml:space="preserve">Anticipos financieros a otras unidades del sector externo no financiero c/p - Pérdidas por deterioro </t>
  </si>
  <si>
    <t>110498</t>
  </si>
  <si>
    <t>Provisión de cuentas  y documentos por cobrar</t>
  </si>
  <si>
    <t>11049801</t>
  </si>
  <si>
    <t>Provisión de cuentas y documentos por cobrar</t>
  </si>
  <si>
    <t>110499</t>
  </si>
  <si>
    <t>Cuenta por cobrar por otros ingresos a corto plazo</t>
  </si>
  <si>
    <t>11049901</t>
  </si>
  <si>
    <t>Cuenta por cobrar otros ingresos sector privado a corto plazo</t>
  </si>
  <si>
    <t>1104990101</t>
  </si>
  <si>
    <t>Cuenta por cobrar otros ingresos al sector privado c/p - Capital</t>
  </si>
  <si>
    <t>1104990199</t>
  </si>
  <si>
    <t xml:space="preserve">Cuentas por cobrar otros ingresos al sector privado c/p - Pérdidas por deterioro </t>
  </si>
  <si>
    <t>11049902</t>
  </si>
  <si>
    <t>Cuentas por cobrar otros ingresos sector público a corto plazo</t>
  </si>
  <si>
    <t>1104990201</t>
  </si>
  <si>
    <t>Cuentas por cobrar otros ingresos al sector público c/p - Capital</t>
  </si>
  <si>
    <t>1104990299</t>
  </si>
  <si>
    <t xml:space="preserve">Cuentas por cobrar otros ingresos al sector público c/p - Pérdidas por deterioro </t>
  </si>
  <si>
    <t>11049903</t>
  </si>
  <si>
    <t>Cuentas por cobrar por otros ingresos al sector externo a corto plazo</t>
  </si>
  <si>
    <t>1104990301</t>
  </si>
  <si>
    <t>Cuentas por cobrar otros ingresos al sector externo c/p - Capital</t>
  </si>
  <si>
    <t>1104990399</t>
  </si>
  <si>
    <t xml:space="preserve">Cuenta por cobrar otros ingresos al sector externo c/p - Pérdidas por deterioro </t>
  </si>
  <si>
    <t>1105</t>
  </si>
  <si>
    <t>Inventarios</t>
  </si>
  <si>
    <t>110501</t>
  </si>
  <si>
    <t>Materiales y suministros para consumo y prestación de servicios</t>
  </si>
  <si>
    <t>11050101</t>
  </si>
  <si>
    <t>Alimentos y productos agroforestales</t>
  </si>
  <si>
    <t>1105010101</t>
  </si>
  <si>
    <t>1105010199</t>
  </si>
  <si>
    <t xml:space="preserve">Alimentos y productos agroforestales - Pérdidas por deterioro </t>
  </si>
  <si>
    <t>11050102</t>
  </si>
  <si>
    <t>Textiles y vestuarios</t>
  </si>
  <si>
    <t>1105010201</t>
  </si>
  <si>
    <t>1105010299</t>
  </si>
  <si>
    <t xml:space="preserve">Textiles y vestuarios - Pérdidas por deterioro </t>
  </si>
  <si>
    <t>11050103</t>
  </si>
  <si>
    <t>Productos de papel, cartón e impresos</t>
  </si>
  <si>
    <t>1105010301</t>
  </si>
  <si>
    <t>1105010399</t>
  </si>
  <si>
    <t xml:space="preserve">Productos de papel, cartón e impresos - Pérdidas por deterioro </t>
  </si>
  <si>
    <t>11050104</t>
  </si>
  <si>
    <t>Materiales y útiles médicos</t>
  </si>
  <si>
    <t>1105010401</t>
  </si>
  <si>
    <t>1105010499</t>
  </si>
  <si>
    <t xml:space="preserve">Materiales y útiles médicos - Pérdidas por deterioro </t>
  </si>
  <si>
    <t>11050105</t>
  </si>
  <si>
    <t>Productos de cuero, caucho y plástico</t>
  </si>
  <si>
    <t>1105010501</t>
  </si>
  <si>
    <t>1105010599</t>
  </si>
  <si>
    <t>Productos de cuero, caucho y plástico - Pérdidas por deterioro</t>
  </si>
  <si>
    <t>11050106</t>
  </si>
  <si>
    <t>Productos de minerales metálicos y no metálicos</t>
  </si>
  <si>
    <t>1105010601</t>
  </si>
  <si>
    <t>1105010699</t>
  </si>
  <si>
    <t xml:space="preserve">Productos de minerales metálicos y no metálicos - Pérdidas por deterioro </t>
  </si>
  <si>
    <t>11050107</t>
  </si>
  <si>
    <t>Combustibles, lubricantes, productos químicos y conexos</t>
  </si>
  <si>
    <t>1105010701</t>
  </si>
  <si>
    <t>1105010799</t>
  </si>
  <si>
    <t xml:space="preserve">Combustibles, lubricantes, productos químicos y conexos - Pérdidas por deterioro </t>
  </si>
  <si>
    <t>11050108</t>
  </si>
  <si>
    <t>Materiales y suministros de defensa, orden público, protección y seguridad</t>
  </si>
  <si>
    <t>1105010801</t>
  </si>
  <si>
    <t>1105010899</t>
  </si>
  <si>
    <t xml:space="preserve">Materiales y suministros de defensa, orden público, protección y seguridad - Pérdidas por deterioro </t>
  </si>
  <si>
    <t>11050109</t>
  </si>
  <si>
    <t>Repuestos y accesorios para maquinaria y equipos</t>
  </si>
  <si>
    <t>1105010901</t>
  </si>
  <si>
    <t>1105010999</t>
  </si>
  <si>
    <t xml:space="preserve">Repuestos y accesorios para maquinaria y equipos - Pérdidas por deterioro </t>
  </si>
  <si>
    <t>11050199</t>
  </si>
  <si>
    <t>Materiales y suministros varios</t>
  </si>
  <si>
    <t>1105019901</t>
  </si>
  <si>
    <t>1105019999</t>
  </si>
  <si>
    <t xml:space="preserve">Materiales y suministros varios - Pérdidas por deterioro </t>
  </si>
  <si>
    <t>110502</t>
  </si>
  <si>
    <t>Materias primas y materiales para la producción</t>
  </si>
  <si>
    <t>11050201</t>
  </si>
  <si>
    <t>Insumos alimenticios y agroforestales</t>
  </si>
  <si>
    <t>1105020101</t>
  </si>
  <si>
    <t>1105020199</t>
  </si>
  <si>
    <t xml:space="preserve">Insumos alimenticios y agroforestales - Pérdidas por deterioro </t>
  </si>
  <si>
    <t>11050202</t>
  </si>
  <si>
    <t>Insumos textiles</t>
  </si>
  <si>
    <t>1105020201</t>
  </si>
  <si>
    <t>1105020299</t>
  </si>
  <si>
    <t xml:space="preserve">Insumos textiles - Pérdidas por deterioro </t>
  </si>
  <si>
    <t>11050203</t>
  </si>
  <si>
    <t>Insumos de papel y cartón</t>
  </si>
  <si>
    <t>1105020301</t>
  </si>
  <si>
    <t>1105020399</t>
  </si>
  <si>
    <t xml:space="preserve">Insumos de papel y cartón - Pérdidas por deterioro </t>
  </si>
  <si>
    <t>11050204</t>
  </si>
  <si>
    <t>Insumos medicinales</t>
  </si>
  <si>
    <t>1105020401</t>
  </si>
  <si>
    <t>1105020499</t>
  </si>
  <si>
    <t xml:space="preserve">Insumos medicinales - Pérdidas por deterioro </t>
  </si>
  <si>
    <t>11050205</t>
  </si>
  <si>
    <t>Insumos de cuero, caucho y plástico</t>
  </si>
  <si>
    <t>1105020501</t>
  </si>
  <si>
    <t>1105020599</t>
  </si>
  <si>
    <t xml:space="preserve">Insumos de cuero, caucho y plástico - Pérdidas por deterioro </t>
  </si>
  <si>
    <t>11050206</t>
  </si>
  <si>
    <t>Insumos minerales metálicos y no metálicos</t>
  </si>
  <si>
    <t>1105020601</t>
  </si>
  <si>
    <t>1105020699</t>
  </si>
  <si>
    <t xml:space="preserve">Insumos minerales metálicos y no metálicos - Pérdidas por deterioro </t>
  </si>
  <si>
    <t>11050207</t>
  </si>
  <si>
    <t>Insumos combustibles, lubricantes, químicos y conexos</t>
  </si>
  <si>
    <t>1105020701</t>
  </si>
  <si>
    <t>1105020799</t>
  </si>
  <si>
    <t xml:space="preserve">Insumos combustibles, lubricantes, químicos y conexos - Pérdidas por deterioro </t>
  </si>
  <si>
    <t>11050299</t>
  </si>
  <si>
    <t>Insumos varios</t>
  </si>
  <si>
    <t>1105029901</t>
  </si>
  <si>
    <t>1105029999</t>
  </si>
  <si>
    <t xml:space="preserve">Insumos varios - Pérdidas por deterioro </t>
  </si>
  <si>
    <t>110503</t>
  </si>
  <si>
    <t>Inventario de productos en proceso</t>
  </si>
  <si>
    <t>11050301</t>
  </si>
  <si>
    <t>Alimentos y productos agroforestales en proceso</t>
  </si>
  <si>
    <t>1105030101</t>
  </si>
  <si>
    <t>1105030199</t>
  </si>
  <si>
    <t xml:space="preserve">Alimentos y productos agroforestales en proceso - Pérdidas por deterioro </t>
  </si>
  <si>
    <t>11050302</t>
  </si>
  <si>
    <t>Textiles y vestuarios en proceso</t>
  </si>
  <si>
    <t>1105030201</t>
  </si>
  <si>
    <t>1105030299</t>
  </si>
  <si>
    <t xml:space="preserve">Textiles y vestuarios en proceso - Pérdidas por deterioro </t>
  </si>
  <si>
    <t>11050303</t>
  </si>
  <si>
    <t>Productos de papel, cartón e impresos en proceso</t>
  </si>
  <si>
    <t>1105030301</t>
  </si>
  <si>
    <t>1105030399</t>
  </si>
  <si>
    <t xml:space="preserve">Productos de papel, cartón e impresos en proceso - Pérdidas por deterioro </t>
  </si>
  <si>
    <t>11050304</t>
  </si>
  <si>
    <t>Materiales y útiles médicos en proceso</t>
  </si>
  <si>
    <t>1105030401</t>
  </si>
  <si>
    <t>1105030499</t>
  </si>
  <si>
    <t>Materiales y útiles médicos en proceso - Pérdidas por deterioro</t>
  </si>
  <si>
    <t>11050305</t>
  </si>
  <si>
    <t>Productos de cuero, caucho y plástico en proceso</t>
  </si>
  <si>
    <t>1105030501</t>
  </si>
  <si>
    <t>1105030599</t>
  </si>
  <si>
    <t xml:space="preserve">Productos de cuero, caucho y plástico en proceso - Pérdidas por deterioro </t>
  </si>
  <si>
    <t>11050306</t>
  </si>
  <si>
    <t>Productos de minerales metálicos y no metálicos en proceso</t>
  </si>
  <si>
    <t>1105030601</t>
  </si>
  <si>
    <t>1105030699</t>
  </si>
  <si>
    <t xml:space="preserve">Productos de minerales metálicos y no metálicos en proceso - Pérdidas por deterioro </t>
  </si>
  <si>
    <t>11050307</t>
  </si>
  <si>
    <t>Combustibles, lubricantes, productos químicos y conexos en proceso</t>
  </si>
  <si>
    <t>1105030701</t>
  </si>
  <si>
    <t>1105030799</t>
  </si>
  <si>
    <t xml:space="preserve">Combustibles, lubricantes, productos químicos y conexos en proceso - Pérdidas por deterioro </t>
  </si>
  <si>
    <t>11050308</t>
  </si>
  <si>
    <t>Materiales y suministros de defensa, orden público, protección y seguridad en proceso</t>
  </si>
  <si>
    <t>1105030801</t>
  </si>
  <si>
    <t>1105030899</t>
  </si>
  <si>
    <t xml:space="preserve">Materiales y suministros de defensa, orden público, protección y seguridad en proceso - Pérdidas por deterioro </t>
  </si>
  <si>
    <t>11050309</t>
  </si>
  <si>
    <t>Repuestos y accesorios para maquinaria y equipos en proceso</t>
  </si>
  <si>
    <t>1105030901</t>
  </si>
  <si>
    <t>1105030999</t>
  </si>
  <si>
    <t xml:space="preserve">Repuestos y accesorios para maquinaria y equipos en proceso - Pérdidas por deterioro </t>
  </si>
  <si>
    <t>11050399</t>
  </si>
  <si>
    <t>Materiales y suministros varios en proceso</t>
  </si>
  <si>
    <t>1105039901</t>
  </si>
  <si>
    <t>1105039999</t>
  </si>
  <si>
    <t xml:space="preserve">Materiales y suministros varios en proceso - Pérdidas por deterioro </t>
  </si>
  <si>
    <t>110504</t>
  </si>
  <si>
    <t>Inventario de bienes en proceso</t>
  </si>
  <si>
    <t>11050401</t>
  </si>
  <si>
    <t>Inventario de propiedad, planta y equipo en proceso</t>
  </si>
  <si>
    <t>1105040101</t>
  </si>
  <si>
    <t>Inventarios de propiedad, planta y equipo en proceso - Valores de origen</t>
  </si>
  <si>
    <t>1105040199</t>
  </si>
  <si>
    <t>Inventario de propiedad, planta y equipos en proceso - Pérdida por deterioro</t>
  </si>
  <si>
    <t>11050402</t>
  </si>
  <si>
    <t>Inventario de bienes de infraestructura y de beneficio y uso público en proceso</t>
  </si>
  <si>
    <t>1105040201</t>
  </si>
  <si>
    <t>Bienes de infraestructura y de beneficio y uso público en proceso - Valores de origen</t>
  </si>
  <si>
    <t>1105040299</t>
  </si>
  <si>
    <t>Bienes de infraestructura y de beneficio y uso público en proceso - Pérdida por deterioro</t>
  </si>
  <si>
    <t>11050403</t>
  </si>
  <si>
    <t>Inventario de bienes intangibles en proceso</t>
  </si>
  <si>
    <t>1105040301</t>
  </si>
  <si>
    <t>Bienes intangibles en proceso - Valores de origen</t>
  </si>
  <si>
    <t>1105040399</t>
  </si>
  <si>
    <t>Bienes intangibles en proceso - Pérdida por deterioro</t>
  </si>
  <si>
    <t>110505</t>
  </si>
  <si>
    <t>Productos terminados</t>
  </si>
  <si>
    <t>11050501</t>
  </si>
  <si>
    <t>Inventario de alimentos y productos agroforestales terminados</t>
  </si>
  <si>
    <t>1105050101</t>
  </si>
  <si>
    <t>Alimentos y productos agroforestales terminados</t>
  </si>
  <si>
    <t>1105050199</t>
  </si>
  <si>
    <t xml:space="preserve">Alimentos y productos agroforestales terminados - Pérdidas por deterioro </t>
  </si>
  <si>
    <t>11050502</t>
  </si>
  <si>
    <t>Inventario de textiles y vestuarios terminados</t>
  </si>
  <si>
    <t>1105050201</t>
  </si>
  <si>
    <t>Textiles y vestuarios terminados</t>
  </si>
  <si>
    <t>1105050299</t>
  </si>
  <si>
    <t xml:space="preserve">Textiles y vestuarios terminados - Pérdidas por deterioro </t>
  </si>
  <si>
    <t>11050503</t>
  </si>
  <si>
    <t>Inventario de productos de papel, cartón e impresos terminados</t>
  </si>
  <si>
    <t>1105050301</t>
  </si>
  <si>
    <t>Productos de papel, cartón e impresos terminados</t>
  </si>
  <si>
    <t>1105050399</t>
  </si>
  <si>
    <t xml:space="preserve">Productos de papel, cartón e impresos terminados - Pérdidas por deterioro </t>
  </si>
  <si>
    <t>11050504</t>
  </si>
  <si>
    <t>Inventario de materiales y útiles médicos terminados</t>
  </si>
  <si>
    <t>1105050401</t>
  </si>
  <si>
    <t>Materiales y útiles médicos terminados</t>
  </si>
  <si>
    <t>1105050499</t>
  </si>
  <si>
    <t xml:space="preserve">Materiales y útiles médicos terminados - Pérdidas por deterioro </t>
  </si>
  <si>
    <t>11050505</t>
  </si>
  <si>
    <t>Inventario de productos de cuero, caucho y plástico terminados</t>
  </si>
  <si>
    <t>1105050501</t>
  </si>
  <si>
    <t>Productos de cuero, caucho y plástico terminados</t>
  </si>
  <si>
    <t>1105050599</t>
  </si>
  <si>
    <t xml:space="preserve">Productos de cuero, caucho y plástico terminados - Pérdidas por deterioro </t>
  </si>
  <si>
    <t>11050506</t>
  </si>
  <si>
    <t>Inventario de productos de minerales metálicos y no metálicos terminados</t>
  </si>
  <si>
    <t>1105050601</t>
  </si>
  <si>
    <t>Productos de minerales metálicos y no metálicos terminados</t>
  </si>
  <si>
    <t>1105050699</t>
  </si>
  <si>
    <t>Productos de minerales metálicos y no metálicos terminados - Pérdidas por deterioro</t>
  </si>
  <si>
    <t>11050507</t>
  </si>
  <si>
    <t>Inventario de combustibles, lubricantes, productos químicos y conexos terminados</t>
  </si>
  <si>
    <t>1105050701</t>
  </si>
  <si>
    <t>Combustibles, lubricantes, productos químicos y conexos terminados</t>
  </si>
  <si>
    <t>1105050799</t>
  </si>
  <si>
    <t xml:space="preserve">Combustibles, lubricantes, productos químicos y conexos terminados - Pérdidas por deterioro </t>
  </si>
  <si>
    <t>11050508</t>
  </si>
  <si>
    <t>Inventario de materiales y suministros de defensa, orden público, protección y seguridad terminados</t>
  </si>
  <si>
    <t>1105050801</t>
  </si>
  <si>
    <t>Materiales y suministros de defensa, orden público, protección y seguridad terminados</t>
  </si>
  <si>
    <t>1105050899</t>
  </si>
  <si>
    <t xml:space="preserve">Materiales y suministros de defensa, orden público, protección y seguridad terminados - Pérdidas por deterioro </t>
  </si>
  <si>
    <t>11050509</t>
  </si>
  <si>
    <t>Inventario de repuestos y accesorios para maquinaria y equipos terminados</t>
  </si>
  <si>
    <t>1105050901</t>
  </si>
  <si>
    <t>1105050999</t>
  </si>
  <si>
    <t>11050599</t>
  </si>
  <si>
    <t>Inventario de materiales y suministros varios en proceso</t>
  </si>
  <si>
    <t>1105059901</t>
  </si>
  <si>
    <t>1105059999</t>
  </si>
  <si>
    <t>110506</t>
  </si>
  <si>
    <t>Inventario de bienes terminados</t>
  </si>
  <si>
    <t>11050601</t>
  </si>
  <si>
    <t>Inventario de propiedad, planta y equipo terminados</t>
  </si>
  <si>
    <t>1105060101</t>
  </si>
  <si>
    <t>Inventario de propiedad, planta y equipo terminados - Valores de origen</t>
  </si>
  <si>
    <t>1105060199</t>
  </si>
  <si>
    <t>Inventario de propiedad, planta y equipo terminados - Pérdida por deterioro</t>
  </si>
  <si>
    <t>11050602</t>
  </si>
  <si>
    <t>Inventario de bienes de infraestructura y de beneficio y uso público terminados</t>
  </si>
  <si>
    <t>1105060201</t>
  </si>
  <si>
    <t>Bienes de infraestructura y de beneficio y uso público terminados - Valores de origen</t>
  </si>
  <si>
    <t>1105060299</t>
  </si>
  <si>
    <t>Bienes de infraestructura y de beneficio y uso público terminados - Pérdida por deterioro</t>
  </si>
  <si>
    <t>11050603</t>
  </si>
  <si>
    <t>Inventario de bienes intangibles terminados</t>
  </si>
  <si>
    <t>1105060301</t>
  </si>
  <si>
    <t>Bienes intangibles terminados - Valores de origen</t>
  </si>
  <si>
    <t>1105060399</t>
  </si>
  <si>
    <t>Bienes intangibles terminados - Pérdida por deterioro</t>
  </si>
  <si>
    <t>110507</t>
  </si>
  <si>
    <t>Inventarios destinados para la venta o cesión</t>
  </si>
  <si>
    <t>11050701</t>
  </si>
  <si>
    <t>Inventario de productos destinados para la venta o cesión</t>
  </si>
  <si>
    <t>1105070101</t>
  </si>
  <si>
    <t>Alimentos y productos agroforestales venta o cesión</t>
  </si>
  <si>
    <t>110507010101</t>
  </si>
  <si>
    <t>110507010199</t>
  </si>
  <si>
    <t xml:space="preserve">Alimentos y productos agroforestales venta o cesión - Pérdidas por deterioro </t>
  </si>
  <si>
    <t>1105070102</t>
  </si>
  <si>
    <t>Textiles y vestuarios venta o cesión</t>
  </si>
  <si>
    <t>110507010201</t>
  </si>
  <si>
    <t>110507010299</t>
  </si>
  <si>
    <t xml:space="preserve">Textiles y vestuarios venta o cesión - Pérdidas por deterioro </t>
  </si>
  <si>
    <t>1105070103</t>
  </si>
  <si>
    <t>Productos de papel, cartón e impresos venta o cesión</t>
  </si>
  <si>
    <t>110507010301</t>
  </si>
  <si>
    <t>110507010399</t>
  </si>
  <si>
    <t>Productos de papel, cartón e impresos venta o cesión - Pérdidas por deterioro</t>
  </si>
  <si>
    <t>1105070104</t>
  </si>
  <si>
    <t>Materiales y útiles médicos venta o cesión</t>
  </si>
  <si>
    <t>110507010401</t>
  </si>
  <si>
    <t>110507010499</t>
  </si>
  <si>
    <t xml:space="preserve">Materiales y útiles médicos venta o cesión - Pérdidas por deterioro </t>
  </si>
  <si>
    <t>1105070105</t>
  </si>
  <si>
    <t>Productos de cuero, caucho y plástico venta o cesión</t>
  </si>
  <si>
    <t>110507010501</t>
  </si>
  <si>
    <t>110507010599</t>
  </si>
  <si>
    <t xml:space="preserve">Productos de cuero, caucho y plástico venta o cesión - Pérdidas por deterioro </t>
  </si>
  <si>
    <t>1105070106</t>
  </si>
  <si>
    <t>Productos de minerales metálicos y no metálicos venta o cesión</t>
  </si>
  <si>
    <t>110507010601</t>
  </si>
  <si>
    <t>110507010699</t>
  </si>
  <si>
    <t xml:space="preserve">Productos de minerales metálicos y no metálicos venta o cesión - Pérdidas por deterioro </t>
  </si>
  <si>
    <t>1105070107</t>
  </si>
  <si>
    <t>Combustibles, lubricantes, productos químicos y conexos venta o cesión</t>
  </si>
  <si>
    <t>110507010701</t>
  </si>
  <si>
    <t>110507010799</t>
  </si>
  <si>
    <t xml:space="preserve">Combustibles, lubricantes, productos químicos y conexos venta o cesión - Pérdidas por deterioro </t>
  </si>
  <si>
    <t>1105070108</t>
  </si>
  <si>
    <t>Materiales y suministros de defensa, orden público, protección y seguridad venta o cesión</t>
  </si>
  <si>
    <t>110507010801</t>
  </si>
  <si>
    <t>110507010899</t>
  </si>
  <si>
    <t xml:space="preserve">Materiales y suministros de defensa, orden público, protección y seguridad venta o cesión - Pérdidas por deterioro </t>
  </si>
  <si>
    <t>1105070109</t>
  </si>
  <si>
    <t>Repuestos y accesorios para maquinarias  y equipos venta o cesión</t>
  </si>
  <si>
    <t>110507010901</t>
  </si>
  <si>
    <t>110507010999</t>
  </si>
  <si>
    <t xml:space="preserve">Repuestos y accesorios para maquinarias  y equipos venta o cesión - Pérdidas por deterioro </t>
  </si>
  <si>
    <t>1105070199</t>
  </si>
  <si>
    <t>Materiales y suministros varios venta o cesión</t>
  </si>
  <si>
    <t>110507019901</t>
  </si>
  <si>
    <t>110507019999</t>
  </si>
  <si>
    <t xml:space="preserve">Materiales y suministros varios venta o cesión - Pérdidas por deterioro </t>
  </si>
  <si>
    <t>11050702</t>
  </si>
  <si>
    <t>Inventario de bienes destinados para la venta o cesión</t>
  </si>
  <si>
    <t>1105070201</t>
  </si>
  <si>
    <t>Inventario de propiedad, planta y equipo para la venta o cesión</t>
  </si>
  <si>
    <t>110507020101</t>
  </si>
  <si>
    <t>Inventario de propiedad, planta y equipo para la venta o cesión - Valores de origen</t>
  </si>
  <si>
    <t>110507020199</t>
  </si>
  <si>
    <t>Inventario de propiedad, planta y equipo para la venta o cesión - Pérdida por deterioro</t>
  </si>
  <si>
    <t>1105070202</t>
  </si>
  <si>
    <t>Bienes de infraestructura y de beneficio y uso público para la venta o cesión</t>
  </si>
  <si>
    <t>110507020201</t>
  </si>
  <si>
    <t>Bienes de infraestructura y de beneficio y uso público para la venta o cesión - Valores de origen</t>
  </si>
  <si>
    <t>110507020299</t>
  </si>
  <si>
    <t>Bienes de infraestructura y de beneficio y uso público - Pérdida por deterioro</t>
  </si>
  <si>
    <t>1105070203</t>
  </si>
  <si>
    <t>Inventario de activos biológicos para la venta o cesión</t>
  </si>
  <si>
    <t>110507020301</t>
  </si>
  <si>
    <t>Inventario de activos biológicos para la venta o cesión - Valores de origen</t>
  </si>
  <si>
    <t>110507020399</t>
  </si>
  <si>
    <t>Inventario de activos biológicos para la venta o cesión - Pérdida por deterioro</t>
  </si>
  <si>
    <t>1105070204</t>
  </si>
  <si>
    <t>Bienes intangibles para la venta o cesión</t>
  </si>
  <si>
    <t>110507020401</t>
  </si>
  <si>
    <t>Bienes intangibles para la venta o cesión - Valores de origen</t>
  </si>
  <si>
    <t>110507020499</t>
  </si>
  <si>
    <t>Bienes intangibles para la venta o cesión - Pérdida por deterioro</t>
  </si>
  <si>
    <t>110599</t>
  </si>
  <si>
    <t>Otros inventarios</t>
  </si>
  <si>
    <t>11059901</t>
  </si>
  <si>
    <t>Bienes en tránsito</t>
  </si>
  <si>
    <t>1105990101</t>
  </si>
  <si>
    <t>Mercancías para venta en tránsito</t>
  </si>
  <si>
    <t>1105990102</t>
  </si>
  <si>
    <t>Materias primas, materiales y suministros para producción en tránsito</t>
  </si>
  <si>
    <t>1105990103</t>
  </si>
  <si>
    <t>Materiales y suministros de consumo en tránsito</t>
  </si>
  <si>
    <t>1105990104</t>
  </si>
  <si>
    <t>Bienes muebles en tránsito</t>
  </si>
  <si>
    <t>1105990105</t>
  </si>
  <si>
    <t>Bienes y saldos en tránsito por transferencias entre organismos y entidades</t>
  </si>
  <si>
    <t>1105990199</t>
  </si>
  <si>
    <t>Deterioro de bienes en tránsito</t>
  </si>
  <si>
    <t>11059999</t>
  </si>
  <si>
    <t>Otros bienes destinados a la venta</t>
  </si>
  <si>
    <t>1105999999</t>
  </si>
  <si>
    <t>Otros bienes diversos destinados a la venta</t>
  </si>
  <si>
    <t>110599999901</t>
  </si>
  <si>
    <t>Otros bienes diversos destinados a la venta- Valores de origen</t>
  </si>
  <si>
    <t>110599999999</t>
  </si>
  <si>
    <t xml:space="preserve">Otros bienes diversos destinados a la venta - Pérdidas por deterioro </t>
  </si>
  <si>
    <t>1109</t>
  </si>
  <si>
    <t>Otros activos corrientes</t>
  </si>
  <si>
    <t>110901</t>
  </si>
  <si>
    <t>Gastos a devengar a corto plazo</t>
  </si>
  <si>
    <t>11090101</t>
  </si>
  <si>
    <t>Servicios a devengar c/p</t>
  </si>
  <si>
    <t>1109010101</t>
  </si>
  <si>
    <t>Primas y gastos de seguros a devengar c/p</t>
  </si>
  <si>
    <t>110901010101</t>
  </si>
  <si>
    <t>Gastos de seguros de bienes inmuebles a devengar c/p</t>
  </si>
  <si>
    <t>110901010102</t>
  </si>
  <si>
    <t>Gastos de seguros de bienes muebles a devengar c/p</t>
  </si>
  <si>
    <t>110901010103</t>
  </si>
  <si>
    <t>Gastos de seguros de bienes de infraestructura a devengar c/p</t>
  </si>
  <si>
    <t>110901010104</t>
  </si>
  <si>
    <t>Gastos de seguros de bienes de consumo a devengar c/p</t>
  </si>
  <si>
    <t>110901010105</t>
  </si>
  <si>
    <t>Gastos de seguros de personas a devengar c/p</t>
  </si>
  <si>
    <t>110901010106</t>
  </si>
  <si>
    <t>Gastos de seguros de la producción agrícola a devengar c/p</t>
  </si>
  <si>
    <t>110901010199</t>
  </si>
  <si>
    <t>Gastos de otros seguros a devengar c/p</t>
  </si>
  <si>
    <t>1109010102</t>
  </si>
  <si>
    <t>Alquileres y derechos sobre bienes a devengar c/p</t>
  </si>
  <si>
    <t>110901010201</t>
  </si>
  <si>
    <t>Alquileres y rentas de edificaciones y locales a devengar c/p</t>
  </si>
  <si>
    <t>110901010202</t>
  </si>
  <si>
    <t>Alquileres y rentas de máquinarias y equipos de producción a devengar c/p</t>
  </si>
  <si>
    <t>110901010203</t>
  </si>
  <si>
    <t>Alquileres y rentas de equipos a devengar c/p</t>
  </si>
  <si>
    <t>110901010204</t>
  </si>
  <si>
    <t>Alquileres y rentas de equipos de transporte, tracción y elevación a devengar c/p</t>
  </si>
  <si>
    <t>110901010205</t>
  </si>
  <si>
    <t>Alquileres y rentas de tierras a devengar c/p</t>
  </si>
  <si>
    <t>110901010206</t>
  </si>
  <si>
    <t>Alquileres y rentas de terrenos a devengar c/p</t>
  </si>
  <si>
    <t>110901010207</t>
  </si>
  <si>
    <t>Alquileres y rentas de equipos de construcción y movimientos de tierras a devengar c/p</t>
  </si>
  <si>
    <t>110901010208</t>
  </si>
  <si>
    <t>Rentas por derecho de uso a devengar c/p</t>
  </si>
  <si>
    <t>110901010299</t>
  </si>
  <si>
    <t>Otros alquileres y rentas a devengar c/p</t>
  </si>
  <si>
    <t>1109010103</t>
  </si>
  <si>
    <t>Licencias a devengar c/p</t>
  </si>
  <si>
    <t>110901010301</t>
  </si>
  <si>
    <t>Licencias informáticas a devengar c/p</t>
  </si>
  <si>
    <t>110901010302</t>
  </si>
  <si>
    <t>Licencias intelectuales a devengar c/p</t>
  </si>
  <si>
    <t>110901010303</t>
  </si>
  <si>
    <t>Licencias industriales a devengar c/p</t>
  </si>
  <si>
    <t>110901010399</t>
  </si>
  <si>
    <t>Otras licencias a devengar c/p</t>
  </si>
  <si>
    <t>1109010199</t>
  </si>
  <si>
    <t>Otros servicios a devengar c/p</t>
  </si>
  <si>
    <t>11090199</t>
  </si>
  <si>
    <t>Otros gastos a devengar c/p</t>
  </si>
  <si>
    <t>1109019999</t>
  </si>
  <si>
    <t>110902</t>
  </si>
  <si>
    <t>Transferencias entre Entes a cobrar</t>
  </si>
  <si>
    <t>11090201</t>
  </si>
  <si>
    <t>Transferencias entre Entes de instituciones públicas descentralizadas y autónomas en la CUT</t>
  </si>
  <si>
    <t>1109020101</t>
  </si>
  <si>
    <t>Transferencias entre Entes - Centro de Exportación e Inversión de la República Dominicana</t>
  </si>
  <si>
    <t>1109020102</t>
  </si>
  <si>
    <t>Transferencias entre Entes - Consejo Nacional de Población y Familia</t>
  </si>
  <si>
    <t>1109020103</t>
  </si>
  <si>
    <t>Transferencias entre Entes - Departamento Aeroportuario</t>
  </si>
  <si>
    <t>1109020104</t>
  </si>
  <si>
    <t>Transferencias entre Entes - Cruz Roja Dominicana</t>
  </si>
  <si>
    <t>1109020105</t>
  </si>
  <si>
    <t>Transferencias entre Entes - Defensa Civil</t>
  </si>
  <si>
    <t>1109020106</t>
  </si>
  <si>
    <t>Transferencias entre Entes - Instituto Agrario Dominicano</t>
  </si>
  <si>
    <t>1109020107</t>
  </si>
  <si>
    <t>Transferencias entre Entes - Instituto Azucarero Dominicano</t>
  </si>
  <si>
    <t>1109020108</t>
  </si>
  <si>
    <t>Transferencias entre Entes - Jardín Botánico Nacional</t>
  </si>
  <si>
    <t>1109020109</t>
  </si>
  <si>
    <t>Transferencias entre Entes - Liga Municipal Dominicana</t>
  </si>
  <si>
    <t>1109020110</t>
  </si>
  <si>
    <t>Transferencias entre Entes - Universidad Autónoma de Santo Domingo</t>
  </si>
  <si>
    <t>10</t>
  </si>
  <si>
    <t>1109020111</t>
  </si>
  <si>
    <t>Transferencias entre Entes - Parque Zoológico Nacional</t>
  </si>
  <si>
    <t>1109020112</t>
  </si>
  <si>
    <t>Transferencias entre Entes - Instituto Dominicano de las Telecomunicaciones</t>
  </si>
  <si>
    <t>12</t>
  </si>
  <si>
    <t>1109020113</t>
  </si>
  <si>
    <t>Transferencias entre Entes - Instituto Dominicano de Investigaciones Agropecuarias y Forestales</t>
  </si>
  <si>
    <t>13</t>
  </si>
  <si>
    <t>1109020114</t>
  </si>
  <si>
    <t>Transferencias entre Entes - Museo de Historia Natural</t>
  </si>
  <si>
    <t>14</t>
  </si>
  <si>
    <t>1109020115</t>
  </si>
  <si>
    <t>Transferencias entre Entes - Acuario Nacional</t>
  </si>
  <si>
    <t>15</t>
  </si>
  <si>
    <t>1109020116</t>
  </si>
  <si>
    <t>Transferencias entre Entes - Oficina Nacional de Propiedad Industrial</t>
  </si>
  <si>
    <t>16</t>
  </si>
  <si>
    <t>1109020117</t>
  </si>
  <si>
    <t>Transferencias entre Entes - Instituto Dominicano del Café</t>
  </si>
  <si>
    <t>17</t>
  </si>
  <si>
    <t>1109020118</t>
  </si>
  <si>
    <t>Transferencias entre Entes - Instituto Duartiano</t>
  </si>
  <si>
    <t>18</t>
  </si>
  <si>
    <t>1109020119</t>
  </si>
  <si>
    <t>Transferencias entre Entes - Comisión Nacional de Energía</t>
  </si>
  <si>
    <t>19</t>
  </si>
  <si>
    <t>1109020120</t>
  </si>
  <si>
    <t>Transferencias entre Entes - Superintendencia de Electricidad</t>
  </si>
  <si>
    <t>20</t>
  </si>
  <si>
    <t>1109020121</t>
  </si>
  <si>
    <t>Transferencias entre Entes - Instituto del Tabaco de la República Dominicana</t>
  </si>
  <si>
    <t>21</t>
  </si>
  <si>
    <t>1109020122</t>
  </si>
  <si>
    <t>Transferencias entre Entes - Fondo Patrimonial de Empresas Reformadas</t>
  </si>
  <si>
    <t>22</t>
  </si>
  <si>
    <t>1109020123</t>
  </si>
  <si>
    <t>Transferencias entre Entes - Instituto de Desarrollo y Crédito Cooperativo</t>
  </si>
  <si>
    <t>23</t>
  </si>
  <si>
    <t>1109020124</t>
  </si>
  <si>
    <t>Transferencias entre Entes - Fondo Especial para el Desarrollo Agropecuario</t>
  </si>
  <si>
    <t>24</t>
  </si>
  <si>
    <t>1109020125</t>
  </si>
  <si>
    <t>Transferencias entre Entes - Instituto Nacional de la Uva</t>
  </si>
  <si>
    <t>25</t>
  </si>
  <si>
    <t>1109020126</t>
  </si>
  <si>
    <t>Transferencias entre Entes - Consejo Nacional de Zonas Francas</t>
  </si>
  <si>
    <t>26</t>
  </si>
  <si>
    <t>1109020127</t>
  </si>
  <si>
    <t>Transferencias entre Entes - Consejo Nacional para la Niñez y la Adolescencia</t>
  </si>
  <si>
    <t>27</t>
  </si>
  <si>
    <t>1109020128</t>
  </si>
  <si>
    <t>Transferencias entre Entes - Instituto de Innovación en Biotecnología e Industria</t>
  </si>
  <si>
    <t>28</t>
  </si>
  <si>
    <t>1109020129</t>
  </si>
  <si>
    <t>Transferencias entre Entes - Instituto Nacional de Formación Técnico Profesional (INFOTEP)</t>
  </si>
  <si>
    <t>29</t>
  </si>
  <si>
    <t>1109020130</t>
  </si>
  <si>
    <t>Transferencias entre Entes - Dirección General de Aduanas</t>
  </si>
  <si>
    <t>30</t>
  </si>
  <si>
    <t>1109020131</t>
  </si>
  <si>
    <t>Transferencias entre Entes - Dirección General de Impuestos Internos</t>
  </si>
  <si>
    <t>31</t>
  </si>
  <si>
    <t>1109020132</t>
  </si>
  <si>
    <t>Transferencias entre Entes - Instituto de Protección de los Derechos al Consumidor (PROCONSUMIDOR)</t>
  </si>
  <si>
    <t>32</t>
  </si>
  <si>
    <t>1109020133</t>
  </si>
  <si>
    <t>Transferencias entre Entes - Instituto Dominicano de Aviación Civil (IDAC)</t>
  </si>
  <si>
    <t>33</t>
  </si>
  <si>
    <t>1109020134</t>
  </si>
  <si>
    <t>Transferencias entre Entes - Comisión Reguladora de Prácticas Desleales en el Comercio</t>
  </si>
  <si>
    <t>34</t>
  </si>
  <si>
    <t>1109020135</t>
  </si>
  <si>
    <t>Transferencias entre Entes - Comisión Nacional de Defensa de la Competencia</t>
  </si>
  <si>
    <t>35</t>
  </si>
  <si>
    <t>1109020136</t>
  </si>
  <si>
    <t>Transferencias entre Entes - Oficina Nacional de Defensa Pública</t>
  </si>
  <si>
    <t>36</t>
  </si>
  <si>
    <t>1109020137</t>
  </si>
  <si>
    <t>Transferencias entre Entes - Archivo General de la Nación</t>
  </si>
  <si>
    <t>37</t>
  </si>
  <si>
    <t>1109020138</t>
  </si>
  <si>
    <t>Transferencias entre Entes - Dirección General de Cine (DGCINE)</t>
  </si>
  <si>
    <t>38</t>
  </si>
  <si>
    <t>1109020139</t>
  </si>
  <si>
    <t>Transferencias entre Entes - Superintendencia de Seguros</t>
  </si>
  <si>
    <t>39</t>
  </si>
  <si>
    <t>1109020140</t>
  </si>
  <si>
    <t>Transferencias entre Entes - Mercados Dominicanos de Abasto Agropecuario</t>
  </si>
  <si>
    <t>40</t>
  </si>
  <si>
    <t>1109020141</t>
  </si>
  <si>
    <t>Transferencias entre Entes - Instituto Dominicano para la Calidad (INDOCAL)</t>
  </si>
  <si>
    <t>41</t>
  </si>
  <si>
    <t>1109020142</t>
  </si>
  <si>
    <t>Transferencias entre Entes - Consejo Nacional de Competitividad</t>
  </si>
  <si>
    <t>42</t>
  </si>
  <si>
    <t>1109020143</t>
  </si>
  <si>
    <t>Transferencias entre Entes - Consejo Nacional de Discapacidad (CONADIS)</t>
  </si>
  <si>
    <t>43</t>
  </si>
  <si>
    <t>1109020144</t>
  </si>
  <si>
    <t>Transferencias entre Entes - Consejo Nacional de Investigaciones Agropecuarias y Forestales (CONIAF)</t>
  </si>
  <si>
    <t>44</t>
  </si>
  <si>
    <t>1109020145</t>
  </si>
  <si>
    <t>Transferencias entre Entes - Fondo Nacional para el Medio Ambiente y Recursos Naturales</t>
  </si>
  <si>
    <t>45</t>
  </si>
  <si>
    <t>1109020146</t>
  </si>
  <si>
    <t>Transferencias entre Entes - Servicio Geológico Nacional</t>
  </si>
  <si>
    <t>46</t>
  </si>
  <si>
    <t>1109020147</t>
  </si>
  <si>
    <t>Transferencias entre Entes - Consejo Nacional para las Comunidades Dominicanas en el Exterior (CONDEX)</t>
  </si>
  <si>
    <t>47</t>
  </si>
  <si>
    <t>1109020148</t>
  </si>
  <si>
    <t>Transferencias entre Entes - Dirección Central del Servicio Nacional de Salud</t>
  </si>
  <si>
    <t>48</t>
  </si>
  <si>
    <t>1109020149</t>
  </si>
  <si>
    <t>Transferencias entre Entes - Organismo Dominicano de Acreditación</t>
  </si>
  <si>
    <t>49</t>
  </si>
  <si>
    <t>1109020150</t>
  </si>
  <si>
    <t>Transferencias entre Entes - Instituto Geográfico Nacional José Joaquín Hungría Morell</t>
  </si>
  <si>
    <t>50</t>
  </si>
  <si>
    <t>1109020151</t>
  </si>
  <si>
    <t>Transferencias entre Entes - Consejo Nacional de Estancias Infantiles</t>
  </si>
  <si>
    <t>51</t>
  </si>
  <si>
    <t>1109020152</t>
  </si>
  <si>
    <t>Transferencias entre Entes - Instituto Nacional de Tránsito y Transporte Terrestre</t>
  </si>
  <si>
    <t>52</t>
  </si>
  <si>
    <t>1109020153</t>
  </si>
  <si>
    <t>Transferencias entre Entes - Unidad de Análisis Financiero (UAF)</t>
  </si>
  <si>
    <t>53</t>
  </si>
  <si>
    <t>1109020154</t>
  </si>
  <si>
    <t>Transferencias entre Entes - Dirección General de Alianzas Público-Privadas</t>
  </si>
  <si>
    <t>54</t>
  </si>
  <si>
    <t>1109020155</t>
  </si>
  <si>
    <t>Transferencias entre Entes - Instituto para el Desarrollo del Noroeste (INDENOR)</t>
  </si>
  <si>
    <t>55</t>
  </si>
  <si>
    <t>1109020156</t>
  </si>
  <si>
    <t>Transferencias entre Entes - Instituto Nacional de Recursos Hidráulicos (INDRHI)</t>
  </si>
  <si>
    <t>56</t>
  </si>
  <si>
    <t>1109020157</t>
  </si>
  <si>
    <t>Transferencias entre Entes - Instituto para el Desarrollo del Suroeste (INDESUR)</t>
  </si>
  <si>
    <t>57</t>
  </si>
  <si>
    <t>1109020158</t>
  </si>
  <si>
    <t>Transferencias entre Entes - Instituto Nacional de Atención Integral a la Primera Infancia (INAIPI)</t>
  </si>
  <si>
    <t>58</t>
  </si>
  <si>
    <t>1109020159</t>
  </si>
  <si>
    <t>Transferencias Entre Entes -Hospital General Dr. Vinicio Calventi</t>
  </si>
  <si>
    <t>59</t>
  </si>
  <si>
    <t>1109020160</t>
  </si>
  <si>
    <t>Transferencias Entre Entes -Hospital Regional Dr. Marcelino Vélez Santana</t>
  </si>
  <si>
    <t>60</t>
  </si>
  <si>
    <t>1109020161</t>
  </si>
  <si>
    <t>Transferencias Entre Entes -Hospital Traumatológico Quirúrgico Profesor Juan Bosch</t>
  </si>
  <si>
    <t>61</t>
  </si>
  <si>
    <t>1109020162</t>
  </si>
  <si>
    <t>Transferencias Entre Entes -Hospital Traumatológico Dr. Ney Arias Lora</t>
  </si>
  <si>
    <t>62</t>
  </si>
  <si>
    <t>1109020163</t>
  </si>
  <si>
    <t>Transferencias Entre Entes -Instituto Nacional del Cáncer Rosa Emilia Sanchez Perez de Tavarez</t>
  </si>
  <si>
    <t>63</t>
  </si>
  <si>
    <t>1109020164</t>
  </si>
  <si>
    <t>Transferencias Entre Entes -Hospital Pediátrico Dr. Hugo Mendoza, Ciudad de la Salud</t>
  </si>
  <si>
    <t>64</t>
  </si>
  <si>
    <t>1109020165</t>
  </si>
  <si>
    <t>Transferencias Entre Entes -Hospital Materno Dr. Reynaldo Almánzar, Ciudad de la Salud</t>
  </si>
  <si>
    <t>65</t>
  </si>
  <si>
    <t>1109020166</t>
  </si>
  <si>
    <t>Transferencias Entre Entes -Centro Cardio-Neuro Oftalmológico y de Trasplante (CECANOT)</t>
  </si>
  <si>
    <t>66</t>
  </si>
  <si>
    <t>1109020167</t>
  </si>
  <si>
    <t>Transferencias Entre Entes -Centro De Educación Médica de Amistad Dominico-Japonés (CEMADOJA)</t>
  </si>
  <si>
    <t>67</t>
  </si>
  <si>
    <t>1109020168</t>
  </si>
  <si>
    <t>Transferencias Entre Entes -Hospital General y de Especialidades Nuestra Sra. de la Altagracia</t>
  </si>
  <si>
    <t>68</t>
  </si>
  <si>
    <t>1109020169</t>
  </si>
  <si>
    <t>Transferencias Entre Entes -Centro Hospitalario Ciudad Sanitaria Luis Eduardo Aybar</t>
  </si>
  <si>
    <t>69</t>
  </si>
  <si>
    <t>1109020170</t>
  </si>
  <si>
    <t>Transferencias Entre Entes -Hospital Materno -Infantil San Lorenzo de Los Mina</t>
  </si>
  <si>
    <t>70</t>
  </si>
  <si>
    <t>1109020171</t>
  </si>
  <si>
    <t>Transferencias Entre Entes -Hospital Universitario Maternidad Nuestra Señora de la Altagracia</t>
  </si>
  <si>
    <t>71</t>
  </si>
  <si>
    <t>1109020172</t>
  </si>
  <si>
    <t>Transferencias Entre Entes -Dirección de Servicios de Atención a Emergencias Extrahospitalarias</t>
  </si>
  <si>
    <t>72</t>
  </si>
  <si>
    <t>1109020173</t>
  </si>
  <si>
    <t>Transferencias Entre Entes -Dirección General de Riesgos Agropecuarios</t>
  </si>
  <si>
    <t>73</t>
  </si>
  <si>
    <t>1109020174</t>
  </si>
  <si>
    <t>Transferencias Entre Entes -Superintendencia de Valores</t>
  </si>
  <si>
    <t>74</t>
  </si>
  <si>
    <t>1109020175</t>
  </si>
  <si>
    <t>Transferencias Entre Entes -Oficina Nacional de Meteorología</t>
  </si>
  <si>
    <t>75</t>
  </si>
  <si>
    <t>1109020176</t>
  </si>
  <si>
    <t>Transferencias Entre Entes -Consejo Dominicano de Pesca y Acuicultura</t>
  </si>
  <si>
    <t>76</t>
  </si>
  <si>
    <t>1109020177</t>
  </si>
  <si>
    <t>Transferencias Entre Entes -Instituto Nacional de Bienestar Estudiantil</t>
  </si>
  <si>
    <t>77</t>
  </si>
  <si>
    <t>1109020178</t>
  </si>
  <si>
    <t>Transferencias Entre Entes - Corporación Dominicana de Empresas Estatales</t>
  </si>
  <si>
    <t>78</t>
  </si>
  <si>
    <t>1109020179</t>
  </si>
  <si>
    <t>Transferencias Entre Entes - Superintendencia de Bancos</t>
  </si>
  <si>
    <t>79</t>
  </si>
  <si>
    <t>11090202</t>
  </si>
  <si>
    <t>Fondos de Instituciones de la Seguridad Social en la Cuenta Única del Tesoro</t>
  </si>
  <si>
    <t>1109020201</t>
  </si>
  <si>
    <t>Transferencias entre Entes - Seguro Nacional de Salud</t>
  </si>
  <si>
    <t>1109020202</t>
  </si>
  <si>
    <t>Transferencias entre Entes - Instituto de Auxilios y Viviendas</t>
  </si>
  <si>
    <t>1109020203</t>
  </si>
  <si>
    <t>Transferencias entre Entes - Superintendencia de Pensiones</t>
  </si>
  <si>
    <t>1109020204</t>
  </si>
  <si>
    <t>Transferencias entre Entes - Superintendencia de Salud y Riesgo Laboral</t>
  </si>
  <si>
    <t>1109020205</t>
  </si>
  <si>
    <t>Transferencias entre Entes - Consejo Nacional de la Seguridad Social (CNSS)</t>
  </si>
  <si>
    <t>1109020206</t>
  </si>
  <si>
    <t>Transferencias entre Entes - Dirección de Información y Defensa de los Afiliados (DIDA)</t>
  </si>
  <si>
    <t>1109020207</t>
  </si>
  <si>
    <t>Transferencias entre Entes - Instituto Dominicano de Prevención y Protección de Riesgos Laborales (IDOPPRIL)</t>
  </si>
  <si>
    <t>1109020208</t>
  </si>
  <si>
    <t>Transferencias entre Entes - Tesorería de la Seguridad Social</t>
  </si>
  <si>
    <t>1109020209</t>
  </si>
  <si>
    <t>Transferencias entre Entes - Instituto Dominicano de Seguros Sociales (IDSS)</t>
  </si>
  <si>
    <t>1109020210</t>
  </si>
  <si>
    <t>Transferencias Entre Entes - Administradora De Estancias Infantiles Salud Segura (AEI-SS)</t>
  </si>
  <si>
    <t>11090203</t>
  </si>
  <si>
    <t>Fondos de Instituciones de Empresas Públicas no Financieras</t>
  </si>
  <si>
    <t>1109020301</t>
  </si>
  <si>
    <t>Transferencias entre Entes - Corporación del Acueducto y Alcantarillado de Santo Domingo</t>
  </si>
  <si>
    <t>1109020302</t>
  </si>
  <si>
    <t>Transferencias entre Entes - Corporación Estatal de Radio y Televisión Dominicana</t>
  </si>
  <si>
    <t>1109020303</t>
  </si>
  <si>
    <t>Transferencias entre Entes - Corporación de Acueducto y Alcantarillado de Santiago</t>
  </si>
  <si>
    <t>1109020304</t>
  </si>
  <si>
    <t>Transferencias entre Entes - Corporación de Acueducto y Alcantarillado de Moca</t>
  </si>
  <si>
    <t>1109020305</t>
  </si>
  <si>
    <t>Transferencias entre Entes - Corporación de Acueducto y Alcantarillado de la Romana</t>
  </si>
  <si>
    <t>1109020306</t>
  </si>
  <si>
    <t>Transferencias entre Entes - Corporación de Acueducto y Alcantarillado de Puerto Plata</t>
  </si>
  <si>
    <t>1109020307</t>
  </si>
  <si>
    <t>Transferencias entre Entes - Consejo Estatal del Azúcar</t>
  </si>
  <si>
    <t>1109020308</t>
  </si>
  <si>
    <t>Transferencias entre Entes - Instituto de Estabilización de Precios</t>
  </si>
  <si>
    <t>1109020309</t>
  </si>
  <si>
    <t>Transferencias entre Entes - Instituto Nacional de Agua Potable y Alcantarillado (INAPA)</t>
  </si>
  <si>
    <t>1109020310</t>
  </si>
  <si>
    <t>Transferencias entre Entes - Corporación de Fomento Hotelero y Desarrollo del Turismo</t>
  </si>
  <si>
    <t>1109020311</t>
  </si>
  <si>
    <t>Transferencias entre Entes - Instituto Postal Dominicano</t>
  </si>
  <si>
    <t>1109020312</t>
  </si>
  <si>
    <t>Transferencias entre Entes - Autoridad Portuaria Dominicana</t>
  </si>
  <si>
    <t>1109020313</t>
  </si>
  <si>
    <t>Transferencias entre Entes - Instituto Nacional de la Vivienda</t>
  </si>
  <si>
    <t>1109020314</t>
  </si>
  <si>
    <t>Transferencias entre Entes - La Cruz de Manzanillo</t>
  </si>
  <si>
    <t>1109020315</t>
  </si>
  <si>
    <t>Transferencias entre Entes - Corporación de Acueducto y Alcantarillado de Boca Chica</t>
  </si>
  <si>
    <t>1109020316</t>
  </si>
  <si>
    <t>Transferencias entre Entes - Corporación de Acueducto y Alcantarillado de Monseñor Nouel</t>
  </si>
  <si>
    <t>1109020317</t>
  </si>
  <si>
    <t>Transferencias entre Entes - Empresa de Generación Hidroeléctrica Dominicana (EGEHID)</t>
  </si>
  <si>
    <t>1109020318</t>
  </si>
  <si>
    <t>Transferencias entre Entes - Empresa de Transmisión Eléctrica Dominicana ( ETED)</t>
  </si>
  <si>
    <t>1109020319</t>
  </si>
  <si>
    <t>Transferencias entre Entes - Corporación de Acueducto y Alcantarillado de la Vega</t>
  </si>
  <si>
    <t>1109020320</t>
  </si>
  <si>
    <t>Transferencias entre Entes - Lotería Nacional</t>
  </si>
  <si>
    <t>1109020321</t>
  </si>
  <si>
    <t>Transferencias entre Entes - Empresa Distribuidora de Electricidad del Norte (EDENORTE)</t>
  </si>
  <si>
    <t>1109020322</t>
  </si>
  <si>
    <t>Transferencias entre Entes - Empresa Distribuidora de Electricidad del Sur (EDESUR)</t>
  </si>
  <si>
    <t>1109020323</t>
  </si>
  <si>
    <t>Transferencias entre Entes - Empresa Distribuidora de Electricidad del Este (EDEESTE)</t>
  </si>
  <si>
    <t>11090204</t>
  </si>
  <si>
    <t>Transferencias entre Entes de otras entidades del sector público en la CUT</t>
  </si>
  <si>
    <t>110999</t>
  </si>
  <si>
    <t>Activos corrientes sujetos a depuración contable</t>
  </si>
  <si>
    <t>11099902</t>
  </si>
  <si>
    <t>Inversiones financieras a corto plazo sujetas a depuración</t>
  </si>
  <si>
    <t>1109990201</t>
  </si>
  <si>
    <t>Títulos-valores a valor razonable a corto plazo sujetos a depuración</t>
  </si>
  <si>
    <t>1109990202</t>
  </si>
  <si>
    <t>Títulos-valores a costo amortizado a corto plazo sujetos a depuración</t>
  </si>
  <si>
    <t>1109990203</t>
  </si>
  <si>
    <t>Instrumentos derivados a corto plazo sujetos a depuración</t>
  </si>
  <si>
    <t>1109990299</t>
  </si>
  <si>
    <t>Otras inversiones financieras a corto plazo sujetas a depuración</t>
  </si>
  <si>
    <t>11099903</t>
  </si>
  <si>
    <t>Cuentas a cobrar a corto plazo sujetas a depuración</t>
  </si>
  <si>
    <t>1109990301</t>
  </si>
  <si>
    <t>Impuestos a cobrar a corto plazo sujetos a depuración</t>
  </si>
  <si>
    <t>1109990302</t>
  </si>
  <si>
    <t>Contribuciones sociales a cobrar a corto plazo sujetas a depuración</t>
  </si>
  <si>
    <t>1109990303</t>
  </si>
  <si>
    <t>Transferencias a cobrar a corto plazo sujetas a depuración</t>
  </si>
  <si>
    <t>1109990304</t>
  </si>
  <si>
    <t>Otros ingresos sin contraprestación a cobrar a corto plazo sujetos a depuración</t>
  </si>
  <si>
    <t>1109990305</t>
  </si>
  <si>
    <t>Ingresos con contraprestación a cobrar a corto plazo sujetos a depuración</t>
  </si>
  <si>
    <t>1109990306</t>
  </si>
  <si>
    <t>Anticipos financieros a corto plazo sujetos a depuración</t>
  </si>
  <si>
    <t>1109990307</t>
  </si>
  <si>
    <t>Préstamos a corto plazo sujetos a depuración</t>
  </si>
  <si>
    <t>1109990308</t>
  </si>
  <si>
    <t>Deudores por avales ejecutados a corto plazo sujetos a depuración</t>
  </si>
  <si>
    <t>1109990309</t>
  </si>
  <si>
    <t>Anticipos no financieros a corto plazo sujetos a depuración</t>
  </si>
  <si>
    <t>1109990398</t>
  </si>
  <si>
    <t>Cuentas a cobrar en gestión judicial sujetas a depuración</t>
  </si>
  <si>
    <t>1109990399</t>
  </si>
  <si>
    <t>Otras cuentas a cobrar a corto plazo sujetas a depuración</t>
  </si>
  <si>
    <t>11099904</t>
  </si>
  <si>
    <t>Inventarios sujetos a depuración</t>
  </si>
  <si>
    <t>1109990401</t>
  </si>
  <si>
    <t>Materiales y suministros para consumo y prestación de servicios sujetos a depuración</t>
  </si>
  <si>
    <t>1109990402</t>
  </si>
  <si>
    <t>Materias primas y materiales para la producción sujetos a depuración</t>
  </si>
  <si>
    <t>1109990403</t>
  </si>
  <si>
    <t>Productos en proceso sujetos a depuración</t>
  </si>
  <si>
    <t>1109990404</t>
  </si>
  <si>
    <t>Bienes en proceso sujetos a depuración</t>
  </si>
  <si>
    <t>1109990405</t>
  </si>
  <si>
    <t>Productos terminados sujetos a depuración</t>
  </si>
  <si>
    <t>1109990406</t>
  </si>
  <si>
    <t>Bienes terminados sujetos a depuración</t>
  </si>
  <si>
    <t>1109990407</t>
  </si>
  <si>
    <t>Inventarios adquiridos para la venta o cesión sujetos a depuración</t>
  </si>
  <si>
    <t>1109990408</t>
  </si>
  <si>
    <t>Costos por servicios no prestados sujetos a depuración</t>
  </si>
  <si>
    <t>1109990499</t>
  </si>
  <si>
    <t>Otros inventarios sujetos a depuración</t>
  </si>
  <si>
    <t>11099999</t>
  </si>
  <si>
    <t>Otros activos corrientes sujetos a depuración</t>
  </si>
  <si>
    <t>1109999901</t>
  </si>
  <si>
    <t>Gastos a devengar a corto plazo sujetos a depuración</t>
  </si>
  <si>
    <t>Activo no corriente</t>
  </si>
  <si>
    <t>1201</t>
  </si>
  <si>
    <t>Cuentas por cobrar a largo plazo</t>
  </si>
  <si>
    <t>120101</t>
  </si>
  <si>
    <t>12010101</t>
  </si>
  <si>
    <t>1201010101</t>
  </si>
  <si>
    <t>Cuentas por cobrar de origen tributario sector privado l/p - Capital</t>
  </si>
  <si>
    <t>1201010102</t>
  </si>
  <si>
    <t>Cuentas por cobrar de origen tributario sector privado l/p - Intereses indemnizatorios</t>
  </si>
  <si>
    <t>1201010103</t>
  </si>
  <si>
    <t>Cuentas por cobrar de origen tributario sector privado l/p - Multas y recargos moratorios</t>
  </si>
  <si>
    <t>1201010199</t>
  </si>
  <si>
    <t>Cuentas por cobrar de origen tributario sector privado l/p - Pérdidas por deterioro</t>
  </si>
  <si>
    <t>12010102</t>
  </si>
  <si>
    <t>1201010201</t>
  </si>
  <si>
    <t>Cuentas por cobrar de origen tributario sector público l/p - Capital</t>
  </si>
  <si>
    <t>1201010202</t>
  </si>
  <si>
    <t>Cuentas por Cobrar de Origen Tributario sector público l/p - Intereses indemnizatorios</t>
  </si>
  <si>
    <t>1201010203</t>
  </si>
  <si>
    <t>Cuentas por cobrar de origen tributario sector público l/p - Multas y recargos moratorios</t>
  </si>
  <si>
    <t>1201010299</t>
  </si>
  <si>
    <t>Cuentas por cobrar de origen tributario sector público l/p - Pérdidas por deterioro</t>
  </si>
  <si>
    <t>12010103</t>
  </si>
  <si>
    <t>1201010301</t>
  </si>
  <si>
    <t>Cuentas por cobrar de origen tributario sector externo l/p - Capital</t>
  </si>
  <si>
    <t>1201010302</t>
  </si>
  <si>
    <t>Cuentas por cobrar de origen tributario sector externo l/p - Intereses indemnizatorios</t>
  </si>
  <si>
    <t>1201010303</t>
  </si>
  <si>
    <t>Cuentas por cobrar de origen tributario sector externo l/p - Multas y recargos moratorios</t>
  </si>
  <si>
    <t>1201010399</t>
  </si>
  <si>
    <t xml:space="preserve">Cuentas por cobrar otros ingresos sin contraprestación al sector externo l/p - Pérdidas por deterioro </t>
  </si>
  <si>
    <t>120102</t>
  </si>
  <si>
    <t>Contribuciones sociales a cobrar a largo plazo</t>
  </si>
  <si>
    <t>12010201</t>
  </si>
  <si>
    <t>Contribuciones sociales a cobrar sector privado l/p</t>
  </si>
  <si>
    <t>1201020101</t>
  </si>
  <si>
    <t>Cuentas por cobrar contribuciones sociales sector privado l/p - Capital</t>
  </si>
  <si>
    <t>1201020102</t>
  </si>
  <si>
    <t>Cuentas por cobrar contribuciones sociales sector privado l/p - Intereses indemnizatorios</t>
  </si>
  <si>
    <t>1201020103</t>
  </si>
  <si>
    <t>Cuentas por cobrar contribuciones sociales sector privado l/p - Multas y recargos moratorios</t>
  </si>
  <si>
    <t>1201020199</t>
  </si>
  <si>
    <t>Cuentas por cobrar contribuciones sociales sector privado l/p - Pérdidas por deterioro</t>
  </si>
  <si>
    <t>12010202</t>
  </si>
  <si>
    <t>Cuentas por cobrar contribuciones sociales sector público l/p</t>
  </si>
  <si>
    <t>1201020201</t>
  </si>
  <si>
    <t>Cuentas por cobrar contribuciones sociales sector público l/p - Capital</t>
  </si>
  <si>
    <t>1201020202</t>
  </si>
  <si>
    <t>Cuentas por Cobrar contribuciones sociales sector público l/p - Intereses devengados</t>
  </si>
  <si>
    <t>1201020203</t>
  </si>
  <si>
    <t>Cuentas por cobrar contribuciones sociales sector público l/p - Multas y recargos moratorios</t>
  </si>
  <si>
    <t>1201020299</t>
  </si>
  <si>
    <t xml:space="preserve">Cuentas por cobrar otros ingresos sin contraprestación al sector público l/p - Pérdidas por deterioro </t>
  </si>
  <si>
    <t>12010203</t>
  </si>
  <si>
    <t>Contribuciones sociales a cobrar sector externo l/p</t>
  </si>
  <si>
    <t>1201020301</t>
  </si>
  <si>
    <t>Cuentas por cobrar contribuciones sociales sector externo l/p - Capital</t>
  </si>
  <si>
    <t>1201020302</t>
  </si>
  <si>
    <t>Cuentas por cobrar contribuciones sociales sector externo l/p - Intereses devengados</t>
  </si>
  <si>
    <t>1201020303</t>
  </si>
  <si>
    <t>Cuentas por cobrar contribuciones sociales sector externo l/p - Multas y recargos moratorios</t>
  </si>
  <si>
    <t>1201020399</t>
  </si>
  <si>
    <t xml:space="preserve">Cuentas por cobrar contribuciones sociales sector externo l/p - Pérdidas por deterioro </t>
  </si>
  <si>
    <t>120103</t>
  </si>
  <si>
    <t>Cuentas por cobrar por ingresos con contraprestación l/p</t>
  </si>
  <si>
    <t>12010301</t>
  </si>
  <si>
    <t>Cuentas por cobrar por ingresos con contraprestación, sector privado a l/p</t>
  </si>
  <si>
    <t>1201030101</t>
  </si>
  <si>
    <t>Cuentas por cobrar por ingresos con contraprestación, sector privado l/p - Capital</t>
  </si>
  <si>
    <t>1201030199</t>
  </si>
  <si>
    <t xml:space="preserve">Cuentas por cobrar por ingresos con contraprestación, sector privado l/p - Pérdidas por deterioro </t>
  </si>
  <si>
    <t>12010302</t>
  </si>
  <si>
    <t>Cuentas por cobrar por ingresos con contraprestación, sector público a l/p</t>
  </si>
  <si>
    <t>1201030201</t>
  </si>
  <si>
    <t>Cuentas por cobrar por ingresos con contraprestación, sector público l/p - Capital</t>
  </si>
  <si>
    <t>1201030299</t>
  </si>
  <si>
    <t xml:space="preserve">Cuentas por cobrar por ingresos con contraprestación al sector público l/p - Pérdidas por deterioro </t>
  </si>
  <si>
    <t>12010303</t>
  </si>
  <si>
    <t>Cuentas por cobrar por ingresos con contraprestación, sector externo a l/p</t>
  </si>
  <si>
    <t>1201030301</t>
  </si>
  <si>
    <t>Cuentas por cobrar por ingresos con contraprestación, sector externo l/p - Capital</t>
  </si>
  <si>
    <t>1201030399</t>
  </si>
  <si>
    <t xml:space="preserve">Cuentas por cobrar por ingresos con contraprestación, sector externo l/p - Pérdidas por deterioro </t>
  </si>
  <si>
    <t>120104</t>
  </si>
  <si>
    <t>Cuentas por cobrar en gestión judicial</t>
  </si>
  <si>
    <t>12010401</t>
  </si>
  <si>
    <t>Cuentas por cobrar por ingresos sin contraprestación en gestión judicial</t>
  </si>
  <si>
    <t>1201040101</t>
  </si>
  <si>
    <t>1201040102</t>
  </si>
  <si>
    <t>1201040199</t>
  </si>
  <si>
    <t>12010402</t>
  </si>
  <si>
    <t>1201040201</t>
  </si>
  <si>
    <t>1201040299</t>
  </si>
  <si>
    <t>12010403</t>
  </si>
  <si>
    <t>Préstamos otorgados por cobrar en gestión judicial</t>
  </si>
  <si>
    <t>1201040301</t>
  </si>
  <si>
    <t>1201040399</t>
  </si>
  <si>
    <t>12010499</t>
  </si>
  <si>
    <t>Otras cuentas por cobrar en gestión judicial</t>
  </si>
  <si>
    <t>1201049901</t>
  </si>
  <si>
    <t>Créditos varios en gestión judicial - Capital</t>
  </si>
  <si>
    <t>1201049999</t>
  </si>
  <si>
    <t xml:space="preserve">Créditos varios en gestión judicial - Pérdidas por deterioro </t>
  </si>
  <si>
    <t>120105</t>
  </si>
  <si>
    <t xml:space="preserve">Anticipos a proveedores y contratistas a largo plazo </t>
  </si>
  <si>
    <t>12010501</t>
  </si>
  <si>
    <t>Anticipos a proveedores y contratistas al sector privado interno l/p</t>
  </si>
  <si>
    <t>12010502</t>
  </si>
  <si>
    <t>Anticipos a proveedores y contratistas al sector público l/p</t>
  </si>
  <si>
    <t>12010503</t>
  </si>
  <si>
    <t>Anticipos a proveedores y contratistas al sector externo l/p</t>
  </si>
  <si>
    <t>12010504</t>
  </si>
  <si>
    <t>1201050401</t>
  </si>
  <si>
    <t>1201050499</t>
  </si>
  <si>
    <t>120199</t>
  </si>
  <si>
    <t>Cuentas por cobrar otros ingresos a largo plazo</t>
  </si>
  <si>
    <t>12019901</t>
  </si>
  <si>
    <t>Cuentas por cobrar otros ingresos sector privado  a l/p</t>
  </si>
  <si>
    <t>1201990101</t>
  </si>
  <si>
    <t>Cuentas por Cobrar otros  ingresos al sector privado l/p - Capital</t>
  </si>
  <si>
    <t>1201990199</t>
  </si>
  <si>
    <t>Cuentas por cobrar otros ingresos al sector privado l/p - Pérdidas por deterioro</t>
  </si>
  <si>
    <t>12019902</t>
  </si>
  <si>
    <t>Cuentas por cobrar otros ingresos sector público a largo plazo</t>
  </si>
  <si>
    <t>1201990201</t>
  </si>
  <si>
    <t>Cuentas por cobrar otros ingresos al sector público l/p - Capital</t>
  </si>
  <si>
    <t>1201990299</t>
  </si>
  <si>
    <t>Cuentas por cobrar otros ingresos al sector público l/p - Pérdidas por deterioro</t>
  </si>
  <si>
    <t>12019903</t>
  </si>
  <si>
    <t>Cuentas por cobrar por otros ingresos al sector externo a largo plazo</t>
  </si>
  <si>
    <t>1201990301</t>
  </si>
  <si>
    <t>Cuentas por cobrar otros ingresos al sector externo l/p - Capital</t>
  </si>
  <si>
    <t>1201990399</t>
  </si>
  <si>
    <t xml:space="preserve">Cuenta por cobrar otros ingresos al sector externo l/p - Pérdidas por deterioro </t>
  </si>
  <si>
    <t>1202</t>
  </si>
  <si>
    <t xml:space="preserve">Documentos por cobrar de largo plazo </t>
  </si>
  <si>
    <t>120201</t>
  </si>
  <si>
    <t>Fideicomisos y contratos equivalentes</t>
  </si>
  <si>
    <t>12020101</t>
  </si>
  <si>
    <t>Fideicomisos y contratos equivalentes con el sector privado</t>
  </si>
  <si>
    <t>12020102</t>
  </si>
  <si>
    <t>Fideicomisos y contratos equivalentes con el sector público</t>
  </si>
  <si>
    <t>12020103</t>
  </si>
  <si>
    <t>Fideicomisos y contratos equivalentes con el sector externo</t>
  </si>
  <si>
    <t>120202</t>
  </si>
  <si>
    <t>Préstamos otorgados a largo plazo con fines de liquidez</t>
  </si>
  <si>
    <t>12020201</t>
  </si>
  <si>
    <t>Préstamos otorgados con fines de liquidez al sector privado interno l/p</t>
  </si>
  <si>
    <t>1202020101</t>
  </si>
  <si>
    <t xml:space="preserve">Préstamos otorgados con fines de liquidez al sector privado interno l/p - Capital  </t>
  </si>
  <si>
    <t>1202020102</t>
  </si>
  <si>
    <t>Préstamos otorgados con fines de liquidez al sector privado interno l/p - Intereses devengados</t>
  </si>
  <si>
    <t>1202020199</t>
  </si>
  <si>
    <t xml:space="preserve">Préstamos otorgados con fines de liquidez al sector privado interno l/p - Pérdidas por deterioro </t>
  </si>
  <si>
    <t>12020202</t>
  </si>
  <si>
    <t>Préstamos otorgados con fines de liquidez al sector público l/p</t>
  </si>
  <si>
    <t>1202020201</t>
  </si>
  <si>
    <t xml:space="preserve">Préstamos otorgados con fines de liquidez al sector público l/p - Capital  </t>
  </si>
  <si>
    <t>1202020202</t>
  </si>
  <si>
    <t>Préstamos otorgados con fines de liquidez al sector público l/p - Intereses devengados</t>
  </si>
  <si>
    <t>1202020299</t>
  </si>
  <si>
    <t xml:space="preserve">Préstamos otorgados con fines de liquidez al sector público l/p - Pérdidas por deterioro </t>
  </si>
  <si>
    <t>12020203</t>
  </si>
  <si>
    <t>Préstamos otorgados con fines de liquidez al sector externo l/p</t>
  </si>
  <si>
    <t>1202020301</t>
  </si>
  <si>
    <t xml:space="preserve">Préstamos otorgados con fines de liquidez al sector externo l/p - Capital </t>
  </si>
  <si>
    <t>1202020302</t>
  </si>
  <si>
    <t>Préstamos otorgados con fines de liquidez al sector externo l/p - Intereses devengados</t>
  </si>
  <si>
    <t>1202020399</t>
  </si>
  <si>
    <t xml:space="preserve">Préstamos otorgados con fines de liquidez al sector externo l/p - Pérdidas por deterioro </t>
  </si>
  <si>
    <t>120203</t>
  </si>
  <si>
    <t>Préstamos otorgados con fines de política económica a l/p.</t>
  </si>
  <si>
    <t>12020301</t>
  </si>
  <si>
    <t>Préstamos otorgados con fines de política económica al sector privado interno    l/p</t>
  </si>
  <si>
    <t>1202030101</t>
  </si>
  <si>
    <t xml:space="preserve">Préstamos otorgados con fines de política económica al sector privado interno  l/p - Capital  </t>
  </si>
  <si>
    <t>1202030102</t>
  </si>
  <si>
    <t>Préstamos otorgados con fines de política económica al sector privado interno l/p - Intereses devengados</t>
  </si>
  <si>
    <t>1202030199</t>
  </si>
  <si>
    <t xml:space="preserve">Préstamos otorgados con fines de política económica al sector privado interno l/p - Pérdidas por deterioro </t>
  </si>
  <si>
    <t>12020302</t>
  </si>
  <si>
    <t>Préstamos otorgados con fines de política económica al sector público l/p</t>
  </si>
  <si>
    <t>1202030201</t>
  </si>
  <si>
    <t xml:space="preserve">Préstamos otorgados con fines de política económica al sector público  l/p - Capital  </t>
  </si>
  <si>
    <t>1202030202</t>
  </si>
  <si>
    <t>Préstamos otorgados con fines de política económica al sector público l/p - Intereses devengados</t>
  </si>
  <si>
    <t>1202030299</t>
  </si>
  <si>
    <t xml:space="preserve">Préstamos otorgados con fines de política económica al sector público l/p - Pérdidas por deterioro </t>
  </si>
  <si>
    <t>12020303</t>
  </si>
  <si>
    <t>Préstamos otorgados con fines de política económica al sector externo l/p</t>
  </si>
  <si>
    <t>1202030301</t>
  </si>
  <si>
    <t xml:space="preserve">Préstamos otorgados con fines de política económica al sector externo l/p - Capital </t>
  </si>
  <si>
    <t>1202030302</t>
  </si>
  <si>
    <t>Préstamos otorgados con fines de política económica al sector externo l/p - Intereses devengados</t>
  </si>
  <si>
    <t>1202030399</t>
  </si>
  <si>
    <t xml:space="preserve">Préstamos otorgados con fines de política económica.  al sector externo l/p - Pérdidas por deterioro </t>
  </si>
  <si>
    <t>120204</t>
  </si>
  <si>
    <t>Deudores por avales a largo plazo</t>
  </si>
  <si>
    <t>12020401</t>
  </si>
  <si>
    <t>Deudores por avales al sector privado interno ejecutados l/p</t>
  </si>
  <si>
    <t>1202040101</t>
  </si>
  <si>
    <t>Deudores por avales al sector privado l/p - Capital</t>
  </si>
  <si>
    <t>1202040102</t>
  </si>
  <si>
    <t>Deudores por avales a empresas privadas l/p - Intereses devengados</t>
  </si>
  <si>
    <t>1202040199</t>
  </si>
  <si>
    <t xml:space="preserve">Deudores por avales a empresas privadas l/p - Pérdidas por deterioro </t>
  </si>
  <si>
    <t>12020402</t>
  </si>
  <si>
    <t>Deudores por avales al sector público ejecutados l/p</t>
  </si>
  <si>
    <t>1202040201</t>
  </si>
  <si>
    <t>Deudores por avales al sector público l/p - Capital</t>
  </si>
  <si>
    <t>1202040202</t>
  </si>
  <si>
    <t>Deudores por avales al sector público l/p - Intereses devengados</t>
  </si>
  <si>
    <t>1202040299</t>
  </si>
  <si>
    <t xml:space="preserve">Deudores por avales al sector público  l/p - Pérdidas por deterioro </t>
  </si>
  <si>
    <t>12020403</t>
  </si>
  <si>
    <t>Deudores por avales al sector externo ejecutados l/p</t>
  </si>
  <si>
    <t>1202040301</t>
  </si>
  <si>
    <t>Deudores por avales al sector externo l/p - Capital</t>
  </si>
  <si>
    <t>1202040302</t>
  </si>
  <si>
    <t>Deudores por avales al sector externo l/p - Intereses devengados</t>
  </si>
  <si>
    <t>1202040399</t>
  </si>
  <si>
    <t xml:space="preserve">Deudores por avales al sector  externo  l/p - Pérdidas por deterioro </t>
  </si>
  <si>
    <t>1203</t>
  </si>
  <si>
    <t>Inversiones a Largo plazo</t>
  </si>
  <si>
    <t>120301</t>
  </si>
  <si>
    <t>Títulos-valores a valor razonable a largo plazo l/p</t>
  </si>
  <si>
    <t>12030101</t>
  </si>
  <si>
    <t>Títulos-valores a valor razonable del sector privado interno l/p</t>
  </si>
  <si>
    <t>12030102</t>
  </si>
  <si>
    <t>Títulos-valores a valor razonable del sector público l/p</t>
  </si>
  <si>
    <t>12030103</t>
  </si>
  <si>
    <t>Títulos-valores a valor razonable del sector externo l/p</t>
  </si>
  <si>
    <t>120302</t>
  </si>
  <si>
    <t>Títulos-valores a costo amortizado a largo plazo</t>
  </si>
  <si>
    <t>12030201</t>
  </si>
  <si>
    <t>Títulos-valores a costo amortizado del sector privado interno l/p</t>
  </si>
  <si>
    <t>12030202</t>
  </si>
  <si>
    <t>Títulos-valores a costo amortizado del sector público l/p</t>
  </si>
  <si>
    <t>12030203</t>
  </si>
  <si>
    <t>Títulos-valores a costo amortizado del sector externo l/p</t>
  </si>
  <si>
    <t>120303</t>
  </si>
  <si>
    <t>Instrumentos financieros derivados a largo plazo</t>
  </si>
  <si>
    <t>12030301</t>
  </si>
  <si>
    <t>Instrumentos financieros derivados del sector privado interno l/p</t>
  </si>
  <si>
    <t>12030302</t>
  </si>
  <si>
    <t>Instrumentos financieros derivados del sector público l/p</t>
  </si>
  <si>
    <t>12030303</t>
  </si>
  <si>
    <t>Instrumentos financieros derivados del sector externo l/p</t>
  </si>
  <si>
    <t>120304</t>
  </si>
  <si>
    <t>Depósitos a plazo fijo a largo plazo</t>
  </si>
  <si>
    <t>12030401</t>
  </si>
  <si>
    <t>Depósitos a plazo fijo del sector privado interno l/p</t>
  </si>
  <si>
    <t>1203040101</t>
  </si>
  <si>
    <t>Inversiones realizadas por la Tesorería Nacional en el sector privado interno a l/p</t>
  </si>
  <si>
    <t>1203040102</t>
  </si>
  <si>
    <t>Inversiones realizadas por las DAFS en el sector privado interno a l/p</t>
  </si>
  <si>
    <t>12030402</t>
  </si>
  <si>
    <t>Depósitos a plazo fijo del sector público l/p</t>
  </si>
  <si>
    <t>1203040201</t>
  </si>
  <si>
    <t>Inversiones realizadas por la Tesorería Nacional en el sector público l/p</t>
  </si>
  <si>
    <t>1203040202</t>
  </si>
  <si>
    <t>Inversiones realizadas por las DAFS en el sector público l/p</t>
  </si>
  <si>
    <t>12030403</t>
  </si>
  <si>
    <t>Depósitos a plazo fijo del sector externo l/p</t>
  </si>
  <si>
    <t>1203040301</t>
  </si>
  <si>
    <t>Inversiones realizadas por la Tesorería Nacional en el sector externo l/p</t>
  </si>
  <si>
    <t>1203040302</t>
  </si>
  <si>
    <t>Inversiones realizadas por las DAFS en el sector externo l/p</t>
  </si>
  <si>
    <t>120399</t>
  </si>
  <si>
    <t>Otras inversiones financieras a largo plazo a l/p</t>
  </si>
  <si>
    <t>12039901</t>
  </si>
  <si>
    <t>Otras inversiones financieras del sector privado interno a l/p</t>
  </si>
  <si>
    <t>12039902</t>
  </si>
  <si>
    <t>Otras inversiones financieras del sector público a l/p</t>
  </si>
  <si>
    <t>12039903</t>
  </si>
  <si>
    <t>Otras inversiones financieras del sector externo a l/p</t>
  </si>
  <si>
    <t>1204</t>
  </si>
  <si>
    <t>Inversiones patrimoniales</t>
  </si>
  <si>
    <t>120401</t>
  </si>
  <si>
    <t>Inversiones patrimoniales en el sector privado interno</t>
  </si>
  <si>
    <t>12040102</t>
  </si>
  <si>
    <t>Inversiones patrimoniales en empresas privadas no financieras</t>
  </si>
  <si>
    <t>12040103</t>
  </si>
  <si>
    <t>Inversiones patrimoniales en empresas privadas financieras</t>
  </si>
  <si>
    <t>12040199</t>
  </si>
  <si>
    <t>Inversiones patrimoniales en otras unidades del sector privado interno</t>
  </si>
  <si>
    <t>120402</t>
  </si>
  <si>
    <t>Inversiones patrimoniales en el sector público interno</t>
  </si>
  <si>
    <t>12040201</t>
  </si>
  <si>
    <t>Inversiones patrimoniales en la Administración Central</t>
  </si>
  <si>
    <t>12040202</t>
  </si>
  <si>
    <t>Inversiones patrimoniales en Instituciones Públicas Descentralizadas y Autónomas</t>
  </si>
  <si>
    <t>12040203</t>
  </si>
  <si>
    <t>Inversiones patrimoniales en Instituciones de la Seguridad Social</t>
  </si>
  <si>
    <t>12040204</t>
  </si>
  <si>
    <t>Inversiones patrimoniales en Gobiernos Centrales Municipales</t>
  </si>
  <si>
    <t>12040205</t>
  </si>
  <si>
    <t>Inversiones patrimoniales en otras Instituciones de Gobiernos Municipales</t>
  </si>
  <si>
    <t>12040206</t>
  </si>
  <si>
    <t>Inversiones patrimoniales en Empresas Públicas no Financieras</t>
  </si>
  <si>
    <t>12040207</t>
  </si>
  <si>
    <t>Inversiones patrimoniales en Instituciones Públicas Financieras</t>
  </si>
  <si>
    <t>12040208</t>
  </si>
  <si>
    <t>Inversiones patrimoniales en Fideicomisos públicos</t>
  </si>
  <si>
    <t>12040299</t>
  </si>
  <si>
    <t>Inversiones patrimoniales en otras entidades del sector público interno</t>
  </si>
  <si>
    <t>120403</t>
  </si>
  <si>
    <t>Inversiones patrimoniales en el sector externo</t>
  </si>
  <si>
    <t>12040302</t>
  </si>
  <si>
    <t>Inversiones patrimoniales en organismos financieros internacionales</t>
  </si>
  <si>
    <t>12040398</t>
  </si>
  <si>
    <t>Inversiones patrimoniales en otras unidades del sector externo financiero</t>
  </si>
  <si>
    <t>12040399</t>
  </si>
  <si>
    <t>Inversiones patrimoniales en otras unidades del sector externo no financiero</t>
  </si>
  <si>
    <t>1205</t>
  </si>
  <si>
    <t>Propiedades de Inversión</t>
  </si>
  <si>
    <t>120501</t>
  </si>
  <si>
    <t>Activos no producidos</t>
  </si>
  <si>
    <t>12050101</t>
  </si>
  <si>
    <t xml:space="preserve">Tierras y terrenos </t>
  </si>
  <si>
    <t>1205010101</t>
  </si>
  <si>
    <t>Terrenos para construcción de edificios</t>
  </si>
  <si>
    <t>120501010101</t>
  </si>
  <si>
    <t>Terrenos para construcción de edificios - Valores de origen</t>
  </si>
  <si>
    <t>120501010102</t>
  </si>
  <si>
    <t>Terrenos para construcción de edificios - Revaluaciones</t>
  </si>
  <si>
    <t>120501010103</t>
  </si>
  <si>
    <t xml:space="preserve">Terrenos para construcción de edificios - Pérdidas por deterioro </t>
  </si>
  <si>
    <t>120501010104</t>
  </si>
  <si>
    <t>Terrenos para construcción de edificios - Mejoras</t>
  </si>
  <si>
    <t>1205010102</t>
  </si>
  <si>
    <t>Terrenos para basureros</t>
  </si>
  <si>
    <t>120501010201</t>
  </si>
  <si>
    <t>Terrenos para basureros - Valores de origen</t>
  </si>
  <si>
    <t>120501010202</t>
  </si>
  <si>
    <t>Terrenos para basureros - Revaluaciones</t>
  </si>
  <si>
    <t>120501010203</t>
  </si>
  <si>
    <t xml:space="preserve">Terrenos para basureros - Pérdidas por deterioro </t>
  </si>
  <si>
    <t>120501010204</t>
  </si>
  <si>
    <t>Terrenos para basureros - Mejoras</t>
  </si>
  <si>
    <t>1205010103</t>
  </si>
  <si>
    <t>Terrenos para cementerios</t>
  </si>
  <si>
    <t>120501010301</t>
  </si>
  <si>
    <t>Terrenos para cementerios - Valores de origen</t>
  </si>
  <si>
    <t>120501010302</t>
  </si>
  <si>
    <t>Terrenos para cementerios - Revaluaciones</t>
  </si>
  <si>
    <t>120501010303</t>
  </si>
  <si>
    <t xml:space="preserve">Terrenos para cementerios - Pérdidas por deterioro </t>
  </si>
  <si>
    <t>120501010304</t>
  </si>
  <si>
    <t>Terrenos para cementerios - Mejoras</t>
  </si>
  <si>
    <t>1205010104</t>
  </si>
  <si>
    <t>Tierras y terrenos para cultivo</t>
  </si>
  <si>
    <t>120501010401</t>
  </si>
  <si>
    <t>Tierras y terrenos para cultivo - Valores de origen</t>
  </si>
  <si>
    <t>120501010402</t>
  </si>
  <si>
    <t>Tierras y terrenos para cultivo - Revaluaciones</t>
  </si>
  <si>
    <t>120501010403</t>
  </si>
  <si>
    <t xml:space="preserve">Tierras y terrenos para cultivo - Pérdidas por deterioro </t>
  </si>
  <si>
    <t>120501010404</t>
  </si>
  <si>
    <t>Tierras y terrenos para cultivo - Mejoras</t>
  </si>
  <si>
    <t>1205010199</t>
  </si>
  <si>
    <t>Otras tierras y terrenos</t>
  </si>
  <si>
    <t>120501019901</t>
  </si>
  <si>
    <t>Otras tierras y terrenos - Valores de origen</t>
  </si>
  <si>
    <t>120501019902</t>
  </si>
  <si>
    <t>Otras tierras y terrenos - Revaluaciones</t>
  </si>
  <si>
    <t>120501019903</t>
  </si>
  <si>
    <t xml:space="preserve">Otras tierras y terrenos - Pérdidas por deterioro </t>
  </si>
  <si>
    <t>120501019904</t>
  </si>
  <si>
    <t>Otras tierras y terrenos - Mejoras</t>
  </si>
  <si>
    <t>120502</t>
  </si>
  <si>
    <t>Activos producidos</t>
  </si>
  <si>
    <t>12050201</t>
  </si>
  <si>
    <t xml:space="preserve">Edificios </t>
  </si>
  <si>
    <t>1205020101</t>
  </si>
  <si>
    <t>Edificios de oficinas y atención al público</t>
  </si>
  <si>
    <t>120502010101</t>
  </si>
  <si>
    <t>Edificios de oficinas y atención al público - Valores de origen</t>
  </si>
  <si>
    <t>120502010102</t>
  </si>
  <si>
    <t>Edificios de oficinas y atención al público - Revaluaciones</t>
  </si>
  <si>
    <t>120502010103</t>
  </si>
  <si>
    <t xml:space="preserve">Edificios de oficinas y atención al público - Depreciaciones acumuladas </t>
  </si>
  <si>
    <t>120502010104</t>
  </si>
  <si>
    <t xml:space="preserve">Edificios de oficinas y atención al público - Pérdidas por deterioro </t>
  </si>
  <si>
    <t>120502010105</t>
  </si>
  <si>
    <t>Edificios de oficinas y atención al público - Mejoras</t>
  </si>
  <si>
    <t>120502010106</t>
  </si>
  <si>
    <t>Edificios de oficinas y atención al público - Porción terreno: valores de origen</t>
  </si>
  <si>
    <t>120502010107</t>
  </si>
  <si>
    <t>Edificios de oficinas y atención al público - Porción terreno: revaluaciones</t>
  </si>
  <si>
    <t>120502010108</t>
  </si>
  <si>
    <t xml:space="preserve">Edificios de oficinas y atención al público - Porción terreno: pérdidas por deterioro </t>
  </si>
  <si>
    <t>120502010109</t>
  </si>
  <si>
    <t>Edificios de oficinas y atención al público - Porción terreno: mejoras</t>
  </si>
  <si>
    <t>1205020102</t>
  </si>
  <si>
    <t>Hospitales</t>
  </si>
  <si>
    <t>120502010201</t>
  </si>
  <si>
    <t>Hospitales - Valores de origen</t>
  </si>
  <si>
    <t>120502010202</t>
  </si>
  <si>
    <t>Hospitales - Revaluaciones</t>
  </si>
  <si>
    <t>120502010203</t>
  </si>
  <si>
    <t xml:space="preserve">Hospitales - Depreciaciones acumuladas </t>
  </si>
  <si>
    <t>120502010204</t>
  </si>
  <si>
    <t xml:space="preserve">Hospitales - Pérdidas por deterioro </t>
  </si>
  <si>
    <t>120502010205</t>
  </si>
  <si>
    <t>Hospitales - Mejoras</t>
  </si>
  <si>
    <t>120502010206</t>
  </si>
  <si>
    <t>Hospitales - Porción terreno: valores de origen</t>
  </si>
  <si>
    <t>120502010207</t>
  </si>
  <si>
    <t>Hospitales - Porción terreno: revaluaciones</t>
  </si>
  <si>
    <t>120502010208</t>
  </si>
  <si>
    <t xml:space="preserve">Hospitales - Porción terreno: pérdidas por deterioro </t>
  </si>
  <si>
    <t>120502010209</t>
  </si>
  <si>
    <t>Hospitales - Porción terreno: mejoras</t>
  </si>
  <si>
    <t>1205020103</t>
  </si>
  <si>
    <t>Viviendas</t>
  </si>
  <si>
    <t>120502010301</t>
  </si>
  <si>
    <t>Viviendas - Valores de origen</t>
  </si>
  <si>
    <t>120502010302</t>
  </si>
  <si>
    <t>Viviendas - Revaluaciones</t>
  </si>
  <si>
    <t>120502010303</t>
  </si>
  <si>
    <t xml:space="preserve">Viviendas - Depreciaciones acumuladas </t>
  </si>
  <si>
    <t>120502010304</t>
  </si>
  <si>
    <t xml:space="preserve">Viviendas - Pérdidas por deterioro </t>
  </si>
  <si>
    <t>120502010305</t>
  </si>
  <si>
    <t>Viviendas - Mejoras</t>
  </si>
  <si>
    <t>120502010306</t>
  </si>
  <si>
    <t>Viviendas - Porción terreno: valores de origen</t>
  </si>
  <si>
    <t>120502010307</t>
  </si>
  <si>
    <t>Viviendas - Porción terreno: revaluaciones</t>
  </si>
  <si>
    <t>120502010308</t>
  </si>
  <si>
    <t>Viviendas - Porción terreno: pérdidas por deterioro</t>
  </si>
  <si>
    <t>120502010309</t>
  </si>
  <si>
    <t>Viviendas - Porción terreno: mejoras</t>
  </si>
  <si>
    <t>1205020104</t>
  </si>
  <si>
    <t>Locales comerciales</t>
  </si>
  <si>
    <t>120502010401</t>
  </si>
  <si>
    <t>Locales comerciales - Valores de origen</t>
  </si>
  <si>
    <t>120502010402</t>
  </si>
  <si>
    <t>Locales comerciales - Revaluaciones</t>
  </si>
  <si>
    <t>120502010403</t>
  </si>
  <si>
    <t xml:space="preserve">Locales comerciales - Depreciaciones acumuladas </t>
  </si>
  <si>
    <t>120502010404</t>
  </si>
  <si>
    <t xml:space="preserve">Locales comerciales - Pérdidas por deterioro </t>
  </si>
  <si>
    <t>120502010405</t>
  </si>
  <si>
    <t>Locales comerciales - Mejoras</t>
  </si>
  <si>
    <t>120502010406</t>
  </si>
  <si>
    <t>Locales comerciales - Porción terreno: valores de origen</t>
  </si>
  <si>
    <t>120502010407</t>
  </si>
  <si>
    <t>Locales comerciales - Porción terreno: revaluaciones</t>
  </si>
  <si>
    <t>120502010408</t>
  </si>
  <si>
    <t xml:space="preserve">Locales comerciales - Porción terreno: pérdidas por deterioro </t>
  </si>
  <si>
    <t>120502010409</t>
  </si>
  <si>
    <t>Locales comerciales - Porción terreno: mejoras</t>
  </si>
  <si>
    <t>1205020105</t>
  </si>
  <si>
    <t>Puertos y aeropuertos</t>
  </si>
  <si>
    <t>120502010501</t>
  </si>
  <si>
    <t>Puertos y aeropuertos - Valores de origen</t>
  </si>
  <si>
    <t>120502010502</t>
  </si>
  <si>
    <t>Puertos y aeropuertos - Revaluaciones</t>
  </si>
  <si>
    <t>120502010503</t>
  </si>
  <si>
    <t xml:space="preserve">Puertos y aeropuertos - Depreciaciones acumuladas </t>
  </si>
  <si>
    <t>120502010504</t>
  </si>
  <si>
    <t xml:space="preserve">Puertos y aeropuertos - Pérdidas por deterioro </t>
  </si>
  <si>
    <t>120502010505</t>
  </si>
  <si>
    <t>Puertos y aeropuertos - Mejoras</t>
  </si>
  <si>
    <t>120502010506</t>
  </si>
  <si>
    <t>Puertos y aeropuertos - Porción terreno: valores de origen</t>
  </si>
  <si>
    <t>120502010507</t>
  </si>
  <si>
    <t>Puertos y aeropuertos - Porción terreno: revaluaciones</t>
  </si>
  <si>
    <t>120502010508</t>
  </si>
  <si>
    <t xml:space="preserve">Puertos y aeropuertos - Porción terreno: pérdidas por deterioro </t>
  </si>
  <si>
    <t>120502010509</t>
  </si>
  <si>
    <t>Puertos y aeropuertos - Porción terreno: mejoras</t>
  </si>
  <si>
    <t>1205020106</t>
  </si>
  <si>
    <t>Bibliotecas y centros de información</t>
  </si>
  <si>
    <t>120502010601</t>
  </si>
  <si>
    <t>Bibliotecas y centros de información - Valores de origen</t>
  </si>
  <si>
    <t>120502010602</t>
  </si>
  <si>
    <t>Bibliotecas y centros de información - Revaluaciones</t>
  </si>
  <si>
    <t>120502010603</t>
  </si>
  <si>
    <t xml:space="preserve">Bibliotecas y centros de información - Depreciaciones acumuladas </t>
  </si>
  <si>
    <t>120502010604</t>
  </si>
  <si>
    <t xml:space="preserve">Bibliotecas y centros de información - Pérdidas por deterioro </t>
  </si>
  <si>
    <t>120502010605</t>
  </si>
  <si>
    <t>Bibliotecas y centros de información - Mejoras</t>
  </si>
  <si>
    <t>120502010606</t>
  </si>
  <si>
    <t>Bibliotecas y centros de información - Porción terreno: valores de origen</t>
  </si>
  <si>
    <t>120502010607</t>
  </si>
  <si>
    <t>Bibliotecas y centros de información - Porción terreno: revaluaciones</t>
  </si>
  <si>
    <t>120502010608</t>
  </si>
  <si>
    <t xml:space="preserve">Bibliotecas y centros de información - Porción terreno: pérdidas por deterioro </t>
  </si>
  <si>
    <t>120502010609</t>
  </si>
  <si>
    <t>Bibliotecas y centros de información - Porción terreno: mejoras</t>
  </si>
  <si>
    <t>1205020107</t>
  </si>
  <si>
    <t>Centros de enseñanza, formación y educación</t>
  </si>
  <si>
    <t>120502010701</t>
  </si>
  <si>
    <t>Centros de enseñanza, formación y educación - Valores de origen</t>
  </si>
  <si>
    <t>120502010702</t>
  </si>
  <si>
    <t>Centros de enseñanza, formación y educación - Revaluaciones</t>
  </si>
  <si>
    <t>120502010703</t>
  </si>
  <si>
    <t xml:space="preserve">Centros de enseñanza, formación y educación - Depreciaciones acumuladas </t>
  </si>
  <si>
    <t>120502010704</t>
  </si>
  <si>
    <t xml:space="preserve">Centros de enseñanza, formación y educación - Pérdidas por deterioro </t>
  </si>
  <si>
    <t>120502010705</t>
  </si>
  <si>
    <t>Centros de enseñanza, formación y educación - Mejoras</t>
  </si>
  <si>
    <t>120502010706</t>
  </si>
  <si>
    <t>Centros de enseñanza, formación y educación - Porción terreno: valores de origen</t>
  </si>
  <si>
    <t>120502010707</t>
  </si>
  <si>
    <t>Centros de enseñanza, formación y educación - Porción terreno: revaluaciones</t>
  </si>
  <si>
    <t>120502010708</t>
  </si>
  <si>
    <t xml:space="preserve">Centros de enseñanza, formación y educación - Porción terreno: pérdidas por deterioro </t>
  </si>
  <si>
    <t>120502010709</t>
  </si>
  <si>
    <t>Centros de enseñanza, formación y educación - Porción terreno: mejoras</t>
  </si>
  <si>
    <t>1205020108</t>
  </si>
  <si>
    <t>Granjas y establecimientos agropecuarios</t>
  </si>
  <si>
    <t>120502010801</t>
  </si>
  <si>
    <t>Granjas y establecimientos agropecuarios - Valores de origen</t>
  </si>
  <si>
    <t>120502010802</t>
  </si>
  <si>
    <t>Granjas y establecimientos agropecuarios - Revaluaciones</t>
  </si>
  <si>
    <t>120502010803</t>
  </si>
  <si>
    <t xml:space="preserve">Granjas y establecimientos agropecuarios - Depreciaciones acumuladas </t>
  </si>
  <si>
    <t>120502010804</t>
  </si>
  <si>
    <t xml:space="preserve">Granjas y establecimientos agropecuarios - Pérdidas por deterioro </t>
  </si>
  <si>
    <t>120502010805</t>
  </si>
  <si>
    <t>Granjas y establecimientos agropecuarios - Mejoras</t>
  </si>
  <si>
    <t>120502010806</t>
  </si>
  <si>
    <t>Granjas y establecimientos agropecuarios - Porción terreno: valores de origen</t>
  </si>
  <si>
    <t>120502010807</t>
  </si>
  <si>
    <t>Granjas y establecimientos agropecuarios - Porción terreno: revaluaciones</t>
  </si>
  <si>
    <t>120502010808</t>
  </si>
  <si>
    <t xml:space="preserve">Granjas y establecimientos agropecuarios - Porción terreno: pérdidas por deterioro </t>
  </si>
  <si>
    <t>120502010809</t>
  </si>
  <si>
    <t>Granjas y establecimientos agropecuarios - Porción terreno: mejoras</t>
  </si>
  <si>
    <t>1205020109</t>
  </si>
  <si>
    <t>Hoteles y centros de alojamiento</t>
  </si>
  <si>
    <t>120502010901</t>
  </si>
  <si>
    <t>Hoteles y centros de alojamiento - Valores de origen</t>
  </si>
  <si>
    <t>120502010902</t>
  </si>
  <si>
    <t>Hoteles y centros de alojamiento - Revaluaciones</t>
  </si>
  <si>
    <t>120502010903</t>
  </si>
  <si>
    <t xml:space="preserve">Hoteles y centros de alojamiento - Depreciaciones acumuladas </t>
  </si>
  <si>
    <t>120502010904</t>
  </si>
  <si>
    <t xml:space="preserve">Hoteles y centros de alojamiento - Pérdidas por deterioro </t>
  </si>
  <si>
    <t>120502010905</t>
  </si>
  <si>
    <t>Hoteles y centros de alojamiento - Mejoras</t>
  </si>
  <si>
    <t>120502010906</t>
  </si>
  <si>
    <t>Hoteles y centros de alojamiento - Porción terreno: valores de origen</t>
  </si>
  <si>
    <t>120502010907</t>
  </si>
  <si>
    <t>Hoteles y centros de alojamiento - Porción terreno: revaluaciones</t>
  </si>
  <si>
    <t>120502010908</t>
  </si>
  <si>
    <t xml:space="preserve">Hoteles y centros de alojamiento - Porción terreno: pérdidas por deterioro </t>
  </si>
  <si>
    <t>120502010909</t>
  </si>
  <si>
    <t>Hoteles y centros de alojamiento - Porción terreno: mejoras</t>
  </si>
  <si>
    <t>1205020199</t>
  </si>
  <si>
    <t>Otros edificios</t>
  </si>
  <si>
    <t>120502019901</t>
  </si>
  <si>
    <t>Otros edificios - Valores de origen</t>
  </si>
  <si>
    <t>120502019902</t>
  </si>
  <si>
    <t>Otros edificios - Revaluaciones</t>
  </si>
  <si>
    <t>120502019903</t>
  </si>
  <si>
    <t xml:space="preserve">Otros edificios - Depreciaciones acumuladas </t>
  </si>
  <si>
    <t>120502019904</t>
  </si>
  <si>
    <t xml:space="preserve">Otros edificios - Pérdidas por deterioro </t>
  </si>
  <si>
    <t>120502019905</t>
  </si>
  <si>
    <t>Otros edificios - Mejoras</t>
  </si>
  <si>
    <t>120502019906</t>
  </si>
  <si>
    <t>Otros edificios - Porción terreno: valores de origen</t>
  </si>
  <si>
    <t>120502019907</t>
  </si>
  <si>
    <t>Otros edificios - Porción terreno: revaluaciones</t>
  </si>
  <si>
    <t>120502019908</t>
  </si>
  <si>
    <t xml:space="preserve">Otros edificios - Porción terreno: pérdidas por deterioro </t>
  </si>
  <si>
    <t>120502019909</t>
  </si>
  <si>
    <t>Otros edificios - Porción terreno: mejoras</t>
  </si>
  <si>
    <t>1206</t>
  </si>
  <si>
    <t>Propiedades, planta y equipo neto</t>
  </si>
  <si>
    <t>120601</t>
  </si>
  <si>
    <t>Propiedades, planta y equipo neto no concesionados</t>
  </si>
  <si>
    <t>12060101</t>
  </si>
  <si>
    <t>Terrenos</t>
  </si>
  <si>
    <t>1206010101</t>
  </si>
  <si>
    <t>120601010101</t>
  </si>
  <si>
    <t>120601010102</t>
  </si>
  <si>
    <t>120601010103</t>
  </si>
  <si>
    <t>120601010104</t>
  </si>
  <si>
    <t>1206010102</t>
  </si>
  <si>
    <t>120601010201</t>
  </si>
  <si>
    <t>120601010202</t>
  </si>
  <si>
    <t>120601010203</t>
  </si>
  <si>
    <t>120601010204</t>
  </si>
  <si>
    <t>1206010103</t>
  </si>
  <si>
    <t>120601010301</t>
  </si>
  <si>
    <t>120601010302</t>
  </si>
  <si>
    <t>120601010303</t>
  </si>
  <si>
    <t>120601010304</t>
  </si>
  <si>
    <t>1206010104</t>
  </si>
  <si>
    <t>120601010401</t>
  </si>
  <si>
    <t>120601010402</t>
  </si>
  <si>
    <t>120601010403</t>
  </si>
  <si>
    <t>120601010404</t>
  </si>
  <si>
    <t>12060102</t>
  </si>
  <si>
    <t>Edificios</t>
  </si>
  <si>
    <t>1206010201</t>
  </si>
  <si>
    <t>120601020101</t>
  </si>
  <si>
    <t>120601020102</t>
  </si>
  <si>
    <t>120601020103</t>
  </si>
  <si>
    <t>120601020104</t>
  </si>
  <si>
    <t>120601020105</t>
  </si>
  <si>
    <t>120601020106</t>
  </si>
  <si>
    <t>120601020107</t>
  </si>
  <si>
    <t>120601020108</t>
  </si>
  <si>
    <t>120601020109</t>
  </si>
  <si>
    <t>Edificios de oficinas y atención al público - Porción terrero: mejoras</t>
  </si>
  <si>
    <t>1206010202</t>
  </si>
  <si>
    <t>120601020201</t>
  </si>
  <si>
    <t>120601020202</t>
  </si>
  <si>
    <t>120601020203</t>
  </si>
  <si>
    <t>120601020204</t>
  </si>
  <si>
    <t>120601020205</t>
  </si>
  <si>
    <t>120601020206</t>
  </si>
  <si>
    <t>120601020207</t>
  </si>
  <si>
    <t>120601020208</t>
  </si>
  <si>
    <t>120601020209</t>
  </si>
  <si>
    <t>Hospitales - Porción terrero: mejoras</t>
  </si>
  <si>
    <t>1206010203</t>
  </si>
  <si>
    <t>120601020301</t>
  </si>
  <si>
    <t>120601020302</t>
  </si>
  <si>
    <t>120601020303</t>
  </si>
  <si>
    <t>120601020304</t>
  </si>
  <si>
    <t>120601020305</t>
  </si>
  <si>
    <t>120601020306</t>
  </si>
  <si>
    <t>120601020307</t>
  </si>
  <si>
    <t>120601020308</t>
  </si>
  <si>
    <t xml:space="preserve">Viviendas - Porción terreno: pérdidas por deterioro </t>
  </si>
  <si>
    <t>120601020309</t>
  </si>
  <si>
    <t>Viviendas - Porción terrero: mejoras</t>
  </si>
  <si>
    <t>1206010204</t>
  </si>
  <si>
    <t>120601020401</t>
  </si>
  <si>
    <t>120601020402</t>
  </si>
  <si>
    <t>120601020403</t>
  </si>
  <si>
    <t>120601020404</t>
  </si>
  <si>
    <t>120601020405</t>
  </si>
  <si>
    <t>120601020406</t>
  </si>
  <si>
    <t>120601020407</t>
  </si>
  <si>
    <t>120601020408</t>
  </si>
  <si>
    <t>120601020409</t>
  </si>
  <si>
    <t>Locales comerciales - Porción terrero: mejoras</t>
  </si>
  <si>
    <t>1206010205</t>
  </si>
  <si>
    <t>120601020501</t>
  </si>
  <si>
    <t>120601020502</t>
  </si>
  <si>
    <t>120601020503</t>
  </si>
  <si>
    <t>120601020504</t>
  </si>
  <si>
    <t>120601020505</t>
  </si>
  <si>
    <t>120601020506</t>
  </si>
  <si>
    <t>120601020507</t>
  </si>
  <si>
    <t>120601020508</t>
  </si>
  <si>
    <t>120601020509</t>
  </si>
  <si>
    <t>Puertos y aeropuertos - Porción terrero: mejoras</t>
  </si>
  <si>
    <t>1206010206</t>
  </si>
  <si>
    <t>120601020601</t>
  </si>
  <si>
    <t>120601020602</t>
  </si>
  <si>
    <t>120601020603</t>
  </si>
  <si>
    <t>120601020604</t>
  </si>
  <si>
    <t>120601020605</t>
  </si>
  <si>
    <t>120601020606</t>
  </si>
  <si>
    <t>120601020607</t>
  </si>
  <si>
    <t>120601020608</t>
  </si>
  <si>
    <t>120601020609</t>
  </si>
  <si>
    <t>Bibliotecas y centros de información - Porción terrero: mejoras</t>
  </si>
  <si>
    <t>1206010207</t>
  </si>
  <si>
    <t>120601020701</t>
  </si>
  <si>
    <t>120601020702</t>
  </si>
  <si>
    <t>120601020703</t>
  </si>
  <si>
    <t>120601020704</t>
  </si>
  <si>
    <t>120601020705</t>
  </si>
  <si>
    <t>120601020706</t>
  </si>
  <si>
    <t>120601020707</t>
  </si>
  <si>
    <t>120601020708</t>
  </si>
  <si>
    <t>120601020709</t>
  </si>
  <si>
    <t>Centros de enseñanza, formación y educación - Porción terrero: mejoras</t>
  </si>
  <si>
    <t>1206010208</t>
  </si>
  <si>
    <t>120601020801</t>
  </si>
  <si>
    <t>120601020802</t>
  </si>
  <si>
    <t>120601020803</t>
  </si>
  <si>
    <t>120601020804</t>
  </si>
  <si>
    <t>120601020805</t>
  </si>
  <si>
    <t>120601020806</t>
  </si>
  <si>
    <t>120601020807</t>
  </si>
  <si>
    <t>120601020808</t>
  </si>
  <si>
    <t>120601020809</t>
  </si>
  <si>
    <t>Granjas y establecimientos agropecuarios - Porción terrero: mejoras</t>
  </si>
  <si>
    <t>1206010209</t>
  </si>
  <si>
    <t>120601020901</t>
  </si>
  <si>
    <t>120601020902</t>
  </si>
  <si>
    <t>120601020903</t>
  </si>
  <si>
    <t>120601020904</t>
  </si>
  <si>
    <t>120601020905</t>
  </si>
  <si>
    <t>120601020906</t>
  </si>
  <si>
    <t>120601020907</t>
  </si>
  <si>
    <t>120601020908</t>
  </si>
  <si>
    <t>120601020909</t>
  </si>
  <si>
    <t>Hoteles y centros de alojamiento - Porción terrero: mejoras</t>
  </si>
  <si>
    <t>12060103</t>
  </si>
  <si>
    <t>Bienes no concesionados en proceso de producción</t>
  </si>
  <si>
    <t>1206010301</t>
  </si>
  <si>
    <t>Obras para edificación residencial (viviendas)</t>
  </si>
  <si>
    <t>1206010302</t>
  </si>
  <si>
    <t>Obras para edificación no residencial</t>
  </si>
  <si>
    <t>1206010303</t>
  </si>
  <si>
    <t>Obras para edificación de otras estructuras</t>
  </si>
  <si>
    <t>1206010304</t>
  </si>
  <si>
    <t>Mejoras de tierras y terrenos</t>
  </si>
  <si>
    <t>1206010305</t>
  </si>
  <si>
    <t>Obras hidráulicas y sanitarias</t>
  </si>
  <si>
    <t>1206010306</t>
  </si>
  <si>
    <t>Obras de energía</t>
  </si>
  <si>
    <t>1206010307</t>
  </si>
  <si>
    <t>Obras de telecomunicaciones</t>
  </si>
  <si>
    <t>1206010308</t>
  </si>
  <si>
    <t>Infraestructura terrestre y obras anexas</t>
  </si>
  <si>
    <t>1206010309</t>
  </si>
  <si>
    <t>Infraestructura marítima y aérea</t>
  </si>
  <si>
    <t>1206010310</t>
  </si>
  <si>
    <t>Infraestructura y plantaciones agrícolas</t>
  </si>
  <si>
    <t>1206010311</t>
  </si>
  <si>
    <t>Obras urbanísticas</t>
  </si>
  <si>
    <t>1206010312</t>
  </si>
  <si>
    <t>Obras en cementerios</t>
  </si>
  <si>
    <t>1206010313</t>
  </si>
  <si>
    <t>Obras en plantas industriales, hidrocarburos y minas</t>
  </si>
  <si>
    <t>1206010314</t>
  </si>
  <si>
    <t>Bienes de la propiedad intelectual</t>
  </si>
  <si>
    <t>1206010315</t>
  </si>
  <si>
    <t xml:space="preserve">Bienes Intangibles </t>
  </si>
  <si>
    <t>1206010399</t>
  </si>
  <si>
    <t>Otros no clasificados precedentemente</t>
  </si>
  <si>
    <t>12060104</t>
  </si>
  <si>
    <t>Equipos, mobiliario de oficina y alojamiento</t>
  </si>
  <si>
    <t>1206010401</t>
  </si>
  <si>
    <t>Muebles de oficina y estantería</t>
  </si>
  <si>
    <t>120601040101</t>
  </si>
  <si>
    <t>Muebles de oficina y estantería - Valores de origen</t>
  </si>
  <si>
    <t>120601040102</t>
  </si>
  <si>
    <t xml:space="preserve">Muebles de oficina y estantería - Revaluaciones </t>
  </si>
  <si>
    <t>120601040103</t>
  </si>
  <si>
    <t xml:space="preserve">Muebles de oficina y estantería - Depreciaciones acumuladas </t>
  </si>
  <si>
    <t>120601040104</t>
  </si>
  <si>
    <t xml:space="preserve">Muebles de oficina y estantería - Pérdidas por deterioro </t>
  </si>
  <si>
    <t>120601040105</t>
  </si>
  <si>
    <t xml:space="preserve">Muebles de oficina y estantería - Mejoras </t>
  </si>
  <si>
    <t>1206010402</t>
  </si>
  <si>
    <t>Muebles de alojamiento</t>
  </si>
  <si>
    <t>120601040201</t>
  </si>
  <si>
    <t>Muebles de alojamiento - Valores de origen</t>
  </si>
  <si>
    <t>120601040202</t>
  </si>
  <si>
    <t>Muebles de alojamiento - Revaluaciones</t>
  </si>
  <si>
    <t>120601040203</t>
  </si>
  <si>
    <t xml:space="preserve">Muebles de alojamiento - Depreciaciones acumuladas </t>
  </si>
  <si>
    <t>120601040204</t>
  </si>
  <si>
    <t>Muebles de alojamiento - Pérdidas por deterioro</t>
  </si>
  <si>
    <t>120601040205</t>
  </si>
  <si>
    <t xml:space="preserve">Muebles de alojamiento - Mejoras </t>
  </si>
  <si>
    <t>1206010403</t>
  </si>
  <si>
    <t>Equipos de cómputo</t>
  </si>
  <si>
    <t>120601040301</t>
  </si>
  <si>
    <t>Equipos de cómputo - Valores de origen</t>
  </si>
  <si>
    <t>120601040302</t>
  </si>
  <si>
    <t>Equipos de cómputo - Revaluaciones.</t>
  </si>
  <si>
    <t>120601040303</t>
  </si>
  <si>
    <t xml:space="preserve">Equipos de cómputo - Depreciaciones acumuladas </t>
  </si>
  <si>
    <t>120601040304</t>
  </si>
  <si>
    <t>Equipos de cómputo - Pérdidas por deterioro</t>
  </si>
  <si>
    <t>120601040305</t>
  </si>
  <si>
    <t xml:space="preserve">Equipos de cómputo  - Mejoras </t>
  </si>
  <si>
    <t>1206010404</t>
  </si>
  <si>
    <t>Electrodomésticos</t>
  </si>
  <si>
    <t>120601040401</t>
  </si>
  <si>
    <t>Electrodomésticos - Valores de origen</t>
  </si>
  <si>
    <t>120601040402</t>
  </si>
  <si>
    <t>Electrodomésticos - Revaluaciones</t>
  </si>
  <si>
    <t>120601040403</t>
  </si>
  <si>
    <t xml:space="preserve">Electrodomésticos - Depreciaciones acumuladas </t>
  </si>
  <si>
    <t>120601040404</t>
  </si>
  <si>
    <t>Electrodomésticos - Pérdidas por deterioro</t>
  </si>
  <si>
    <t>120601040405</t>
  </si>
  <si>
    <t xml:space="preserve">Electrodomésticos - Mejoras </t>
  </si>
  <si>
    <t>1206010499</t>
  </si>
  <si>
    <t>Otros equipos y mobiliario de oficina y alojamiento</t>
  </si>
  <si>
    <t>120601049901</t>
  </si>
  <si>
    <t>Otros equipos y mobiliario de oficina y alojamiento - Valores de origen</t>
  </si>
  <si>
    <t>120601049902</t>
  </si>
  <si>
    <t>Otros equipos y mobiliario de oficina y alojamiento - Revaluaciones</t>
  </si>
  <si>
    <t>120601049903</t>
  </si>
  <si>
    <t xml:space="preserve">Otros equipos y mobiliario de oficina y alojamiento - Depreciaciones acumuladas </t>
  </si>
  <si>
    <t>120601049904</t>
  </si>
  <si>
    <t xml:space="preserve">Otros equipos y mobiliario de oficina y alojamiento - Pérdidas por deterioro </t>
  </si>
  <si>
    <t>120601049905</t>
  </si>
  <si>
    <t xml:space="preserve">Otros equipos y mobiliario de oficina y alojamiento - Mejoras </t>
  </si>
  <si>
    <t>12060105</t>
  </si>
  <si>
    <t>Equipos y mobiliario educacional, deportivo y recreativo</t>
  </si>
  <si>
    <t>1206010501</t>
  </si>
  <si>
    <t>Equipos y aparatos audiovisuales</t>
  </si>
  <si>
    <t>120601050101</t>
  </si>
  <si>
    <t>Equipos y aparatos audiovisuales - Valores de origen</t>
  </si>
  <si>
    <t>120601050102</t>
  </si>
  <si>
    <t>Equipos y aparatos audiovisuales - Revaluaciones</t>
  </si>
  <si>
    <t>120601050103</t>
  </si>
  <si>
    <t xml:space="preserve">Equipos y aparatos audiovisuales - Depreciaciones acumuladas </t>
  </si>
  <si>
    <t>120601050104</t>
  </si>
  <si>
    <t>Equipos y aparatos audiovisuales - Pérdidas por deterioro</t>
  </si>
  <si>
    <t>120601050105</t>
  </si>
  <si>
    <t xml:space="preserve">Equipos y aparatos audiovisuales - Mejoras </t>
  </si>
  <si>
    <t>1206010502</t>
  </si>
  <si>
    <t>Aparatos deportivos</t>
  </si>
  <si>
    <t>120601050201</t>
  </si>
  <si>
    <t>Aparatos deportivos - Valores de origen</t>
  </si>
  <si>
    <t>120601050202</t>
  </si>
  <si>
    <t>Aparatos deportivos - Revaluaciones</t>
  </si>
  <si>
    <t>120601050203</t>
  </si>
  <si>
    <t xml:space="preserve">Aparatos deportivos - Depreciaciones acumuladas </t>
  </si>
  <si>
    <t>120601050204</t>
  </si>
  <si>
    <t>Aparatos deportivos - Pérdidas por deterioro</t>
  </si>
  <si>
    <t>120601050205</t>
  </si>
  <si>
    <t xml:space="preserve">Aparatos deportivos - Mejoras </t>
  </si>
  <si>
    <t>1206010503</t>
  </si>
  <si>
    <t>Cámaras fotográficas y de video</t>
  </si>
  <si>
    <t>120601050301</t>
  </si>
  <si>
    <t>Cámaras fotográficas y de video - Valores de origen</t>
  </si>
  <si>
    <t>120601050302</t>
  </si>
  <si>
    <t xml:space="preserve">Cámaras fotográficas y de video - Revaluaciones </t>
  </si>
  <si>
    <t>120601050303</t>
  </si>
  <si>
    <t xml:space="preserve">Cámaras fotográficas y de video - Depreciaciones acumuladas </t>
  </si>
  <si>
    <t>120601050304</t>
  </si>
  <si>
    <t xml:space="preserve">Cámaras fotográficas y de video - Pérdidas por deterioro </t>
  </si>
  <si>
    <t>120601050305</t>
  </si>
  <si>
    <t xml:space="preserve">Cámaras fotográficas y de video - Mejoras </t>
  </si>
  <si>
    <t>1206010599</t>
  </si>
  <si>
    <t>Otros equipos y mobiliario educacional, deportivo y recreativo</t>
  </si>
  <si>
    <t>120601059901</t>
  </si>
  <si>
    <t>Otros equipos y mobiliario educacional, deportivo y recreativo - Valores de origen</t>
  </si>
  <si>
    <t>120601059902</t>
  </si>
  <si>
    <t>Otros equipos y mobiliario educacional, deportivo y recreativo - Revaluaciones</t>
  </si>
  <si>
    <t>120601059903</t>
  </si>
  <si>
    <t xml:space="preserve">Otros equipos y mobiliario educacional, deportivo y recreativo - Depreciaciones acumuladas </t>
  </si>
  <si>
    <t>120601059904</t>
  </si>
  <si>
    <t xml:space="preserve">Otros equipos y mobiliario educacional, deportivo y recreativo - Pérdidas por deterioro </t>
  </si>
  <si>
    <t>120601059905</t>
  </si>
  <si>
    <t xml:space="preserve">Otros equipos y mobiliario educacional, deportivo y recreativo - Mejoras </t>
  </si>
  <si>
    <t>12060106</t>
  </si>
  <si>
    <t>Equipo e instrumental médico, científico y de laboratorio</t>
  </si>
  <si>
    <t>1206010601</t>
  </si>
  <si>
    <t>Equipo médico y de laboratorio</t>
  </si>
  <si>
    <t>120601060101</t>
  </si>
  <si>
    <t>Equipo médico y de laboratorio - Valores de origen</t>
  </si>
  <si>
    <t>120601060102</t>
  </si>
  <si>
    <t>Equipo médico y de laboratorio - Revaluaciones</t>
  </si>
  <si>
    <t>120601060103</t>
  </si>
  <si>
    <t xml:space="preserve">Equipo médico y de laboratorio - Depreciaciones acumuladas </t>
  </si>
  <si>
    <t>120601060104</t>
  </si>
  <si>
    <t xml:space="preserve">Equipo médico y de laboratorio - Pérdidas por deterioro </t>
  </si>
  <si>
    <t>120601060105</t>
  </si>
  <si>
    <t xml:space="preserve">Equipo médico y de laboratorio - Mejoras </t>
  </si>
  <si>
    <t>1206010602</t>
  </si>
  <si>
    <t>Instrumental médico y de laboratorio</t>
  </si>
  <si>
    <t>120601060201</t>
  </si>
  <si>
    <t>Instrumental médico y de laboratorio - Valores de origen</t>
  </si>
  <si>
    <t>120601060202</t>
  </si>
  <si>
    <t>Instrumental médico y de laboratorio - Revaluaciones</t>
  </si>
  <si>
    <t>120601060203</t>
  </si>
  <si>
    <t xml:space="preserve">Instrumental médico y de laboratorio - Depreciaciones acumuladas </t>
  </si>
  <si>
    <t>120601060204</t>
  </si>
  <si>
    <t xml:space="preserve">Instrumental médico y de laboratorio - Pérdidas por deterioro </t>
  </si>
  <si>
    <t>120601060205</t>
  </si>
  <si>
    <t xml:space="preserve">Instrumental médico y de laboratorio - Mejoras </t>
  </si>
  <si>
    <t>1206010603</t>
  </si>
  <si>
    <t>Equipo veterinario</t>
  </si>
  <si>
    <t>120601060301</t>
  </si>
  <si>
    <t>Equipo veterinario - Valores de origen</t>
  </si>
  <si>
    <t>120601060302</t>
  </si>
  <si>
    <t>Equipo veterinario - Revaluaciones</t>
  </si>
  <si>
    <t>120601060303</t>
  </si>
  <si>
    <t xml:space="preserve">Equipo veterinario - Depreciaciones acumuladas </t>
  </si>
  <si>
    <t>120601060304</t>
  </si>
  <si>
    <t xml:space="preserve">Equipo veterinario - Pérdidas por deterioro </t>
  </si>
  <si>
    <t>120601060305</t>
  </si>
  <si>
    <t>Equipo veterinario - Mejoras</t>
  </si>
  <si>
    <t>1206010604</t>
  </si>
  <si>
    <t>Equipo meteorológico y sismológico</t>
  </si>
  <si>
    <t>120601060401</t>
  </si>
  <si>
    <t>Equipo meteorológico y sismológico - Valores de Origen</t>
  </si>
  <si>
    <t>120601060402</t>
  </si>
  <si>
    <t>Equipo meteorológico y sismológico - Revaluaciones</t>
  </si>
  <si>
    <t>120601060403</t>
  </si>
  <si>
    <t xml:space="preserve">Equipo meteorológico y sismológico - Depreciaciones acumuladas </t>
  </si>
  <si>
    <t>120601060404</t>
  </si>
  <si>
    <t xml:space="preserve">Equipo meteorológico y sismológico - Pérdidas por deterioro </t>
  </si>
  <si>
    <t>120601060405</t>
  </si>
  <si>
    <t>Equipo meteorológico y sismológico - Mejoras</t>
  </si>
  <si>
    <t>1206010699</t>
  </si>
  <si>
    <t>Otros equipos científicos y de laboratorio</t>
  </si>
  <si>
    <t>120601069901</t>
  </si>
  <si>
    <t>Otros equipos científicos y de laboratorio - Valores de origen</t>
  </si>
  <si>
    <t>120601069902</t>
  </si>
  <si>
    <t>Otros equipos científicos y de laboratorio - Revaluaciones</t>
  </si>
  <si>
    <t>120601069903</t>
  </si>
  <si>
    <t xml:space="preserve">Otros equipos científicos y de laboratorio - Depreciaciones acumuladas </t>
  </si>
  <si>
    <t>120601069904</t>
  </si>
  <si>
    <t xml:space="preserve">Otros equipos científicos y de laboratorio - Pérdidas por deterioro </t>
  </si>
  <si>
    <t>120601069905</t>
  </si>
  <si>
    <t xml:space="preserve">Otros equipos científicos y de laboratorio - Mejoras </t>
  </si>
  <si>
    <t>12060107</t>
  </si>
  <si>
    <t>Equipos de transporte, tracción y elevación</t>
  </si>
  <si>
    <t>1206010701</t>
  </si>
  <si>
    <t>Automóviles y camiones</t>
  </si>
  <si>
    <t>120601070101</t>
  </si>
  <si>
    <t>Automóviles y camiones - Valores de origen</t>
  </si>
  <si>
    <t>120601070102</t>
  </si>
  <si>
    <t>Automóviles y camiones - Revaluaciones</t>
  </si>
  <si>
    <t>120601070103</t>
  </si>
  <si>
    <t xml:space="preserve">Automóviles y camiones - Depreciaciones acumuladas </t>
  </si>
  <si>
    <t>120601070104</t>
  </si>
  <si>
    <t xml:space="preserve">Automóviles y camiones - Pérdidas por deterioro </t>
  </si>
  <si>
    <t>120601070105</t>
  </si>
  <si>
    <t>Automóviles y camiones - Mejoras</t>
  </si>
  <si>
    <t>1206010702</t>
  </si>
  <si>
    <t>Carrocerías y remolques</t>
  </si>
  <si>
    <t>120601070201</t>
  </si>
  <si>
    <t>Carrocerías y remolques - Valores de origen</t>
  </si>
  <si>
    <t>120601070202</t>
  </si>
  <si>
    <t>Carrocerías y remolques - Revaluaciones</t>
  </si>
  <si>
    <t>120601070203</t>
  </si>
  <si>
    <t xml:space="preserve">Carrocerías y remolques - Depreciaciones acumuladas </t>
  </si>
  <si>
    <t>120601070204</t>
  </si>
  <si>
    <t xml:space="preserve">Carrocerías y remolques - Pérdidas por deterioro </t>
  </si>
  <si>
    <t>120601070205</t>
  </si>
  <si>
    <t>Carrocerías y remolques - Mejoras</t>
  </si>
  <si>
    <t>1206010703</t>
  </si>
  <si>
    <t>Motocicletas</t>
  </si>
  <si>
    <t>120601070301</t>
  </si>
  <si>
    <t>Motocicletas - Valores de origen</t>
  </si>
  <si>
    <t>120601070302</t>
  </si>
  <si>
    <t>Motocicletas - Revaluaciones</t>
  </si>
  <si>
    <t>120601070303</t>
  </si>
  <si>
    <t xml:space="preserve">Motocicletas - Depreciaciones acumuladas </t>
  </si>
  <si>
    <t>120601070304</t>
  </si>
  <si>
    <t xml:space="preserve">Motocicletas - Pérdidas por deterioro </t>
  </si>
  <si>
    <t>120601070305</t>
  </si>
  <si>
    <t>Motocicletas - Mejoras</t>
  </si>
  <si>
    <t>1206010704</t>
  </si>
  <si>
    <t>Aeronaves</t>
  </si>
  <si>
    <t>120601070401</t>
  </si>
  <si>
    <t>Aeronaves - Valores de origen</t>
  </si>
  <si>
    <t>120601070402</t>
  </si>
  <si>
    <t>Aeronaves - Revaluaciones</t>
  </si>
  <si>
    <t>120601070403</t>
  </si>
  <si>
    <t xml:space="preserve">Aeronaves - Depreciaciones acumuladas </t>
  </si>
  <si>
    <t>120601070404</t>
  </si>
  <si>
    <t xml:space="preserve">Aeronaves - Pérdidas por deterioro </t>
  </si>
  <si>
    <t>120601070405</t>
  </si>
  <si>
    <t>Aeronaves - Mejoras</t>
  </si>
  <si>
    <t>1206010705</t>
  </si>
  <si>
    <t>Equipos de transporte ferroviario</t>
  </si>
  <si>
    <t>120601070501</t>
  </si>
  <si>
    <t>Equipos de transporte ferroviario - Valores de origen</t>
  </si>
  <si>
    <t>120601070502</t>
  </si>
  <si>
    <t>Equipos de transporte ferroviario - Revaluaciones</t>
  </si>
  <si>
    <t>120601070503</t>
  </si>
  <si>
    <t xml:space="preserve">Equipos de transporte ferroviario - Depreciaciones acumuladas </t>
  </si>
  <si>
    <t>120601070504</t>
  </si>
  <si>
    <t xml:space="preserve">Equipos de transporte ferroviario - Pérdidas por deterioro </t>
  </si>
  <si>
    <t>120601070505</t>
  </si>
  <si>
    <t>Equipos de transporte ferroviario - Mejoras</t>
  </si>
  <si>
    <t>1206010706</t>
  </si>
  <si>
    <t>Embarcaciones</t>
  </si>
  <si>
    <t>120601070601</t>
  </si>
  <si>
    <t>Embarcaciones - Valores de origen</t>
  </si>
  <si>
    <t>120601070602</t>
  </si>
  <si>
    <t>Embarcaciones - Revaluaciones</t>
  </si>
  <si>
    <t>120601070603</t>
  </si>
  <si>
    <t xml:space="preserve">Embarcaciones - Depreciaciones acumuladas </t>
  </si>
  <si>
    <t>120601070604</t>
  </si>
  <si>
    <t xml:space="preserve">Embarcaciones - Pérdidas por deterioro </t>
  </si>
  <si>
    <t>120601070605</t>
  </si>
  <si>
    <t>Embarcaciones - Mejoras</t>
  </si>
  <si>
    <t>1206010707</t>
  </si>
  <si>
    <t>Equipos de tracción</t>
  </si>
  <si>
    <t>120601070701</t>
  </si>
  <si>
    <t>Equipos de tracción - Valores de origen</t>
  </si>
  <si>
    <t>120601070702</t>
  </si>
  <si>
    <t>Equipos de tracción - Revaluaciones</t>
  </si>
  <si>
    <t>120601070703</t>
  </si>
  <si>
    <t xml:space="preserve">Equipos de tracción - Depreciaciones acumuladas </t>
  </si>
  <si>
    <t>120601070704</t>
  </si>
  <si>
    <t>Equipos de tracción - Pérdidas por deterioro</t>
  </si>
  <si>
    <t>120601070705</t>
  </si>
  <si>
    <t>Equipos de tracción - Mejoras</t>
  </si>
  <si>
    <t>1206010708</t>
  </si>
  <si>
    <t>Equipos de elevación</t>
  </si>
  <si>
    <t>120601070801</t>
  </si>
  <si>
    <t>Equipos de elevación - Valores de origen</t>
  </si>
  <si>
    <t>120601070802</t>
  </si>
  <si>
    <t>Equipos de elevación - Revaluaciones</t>
  </si>
  <si>
    <t>120601070803</t>
  </si>
  <si>
    <t xml:space="preserve">Equipos de elevación - Depreciaciones acumuladas </t>
  </si>
  <si>
    <t>120601070804</t>
  </si>
  <si>
    <t xml:space="preserve">Equipos de elevación - Pérdidas por deterioro </t>
  </si>
  <si>
    <t>120601070805</t>
  </si>
  <si>
    <t>Equipos de elevación - Mejoras</t>
  </si>
  <si>
    <t>1206010799</t>
  </si>
  <si>
    <t>Otros equipos de transporte</t>
  </si>
  <si>
    <t>120601079901</t>
  </si>
  <si>
    <t>Otros equipos de transporte - Valores de origen</t>
  </si>
  <si>
    <t>120601079902</t>
  </si>
  <si>
    <t>Otros equipos de transporte - Revaluaciones</t>
  </si>
  <si>
    <t>120601079903</t>
  </si>
  <si>
    <t xml:space="preserve">Otros equipos de transporte - Depreciaciones acumuladas </t>
  </si>
  <si>
    <t>120601079904</t>
  </si>
  <si>
    <t xml:space="preserve">Otros equipos de transporte - Pérdidas por deterioro </t>
  </si>
  <si>
    <t>120601079905</t>
  </si>
  <si>
    <t>Otros equipos de transporte - Mejoras</t>
  </si>
  <si>
    <t>12060108</t>
  </si>
  <si>
    <t>Maquinarias y equipos especializados</t>
  </si>
  <si>
    <t>1206010801</t>
  </si>
  <si>
    <t>Maquinarias y equipos agropecuarios</t>
  </si>
  <si>
    <t>120601080101</t>
  </si>
  <si>
    <t>Maquinarias y equipos agropecuarios - Valores de origen</t>
  </si>
  <si>
    <t>120601080102</t>
  </si>
  <si>
    <t>Maquinarias y equipos agropecuarios - Revaluaciones</t>
  </si>
  <si>
    <t>120601080103</t>
  </si>
  <si>
    <t xml:space="preserve">Maquinarias y equipos agropecuarios - Depreciaciones acumuladas </t>
  </si>
  <si>
    <t>120601080104</t>
  </si>
  <si>
    <t xml:space="preserve">Maquinarias y equipos agropecuarios - Pérdidas por deterioro </t>
  </si>
  <si>
    <t>120601080105</t>
  </si>
  <si>
    <t>Maquinarias y equipos agropecuarios - Mejoras</t>
  </si>
  <si>
    <t>1206010802</t>
  </si>
  <si>
    <t>Maquinarias y equipos industriales</t>
  </si>
  <si>
    <t>120601080201</t>
  </si>
  <si>
    <t>Maquinarias y equipos industriales - Valores de origen</t>
  </si>
  <si>
    <t>120601080202</t>
  </si>
  <si>
    <t>Maquinarias y equipos industriales - Revaluaciones</t>
  </si>
  <si>
    <t>120601080203</t>
  </si>
  <si>
    <t xml:space="preserve">Maquinarias y equipos industriales - Depreciaciones acumuladas </t>
  </si>
  <si>
    <t>120601080204</t>
  </si>
  <si>
    <t xml:space="preserve">Maquinarias y equipos industriales - Pérdidas por deterioro </t>
  </si>
  <si>
    <t>120601080205</t>
  </si>
  <si>
    <t>Maquinarias y equipos industriales - Mejoras</t>
  </si>
  <si>
    <t>1206010803</t>
  </si>
  <si>
    <t>Maquinarias y equipos de construcción</t>
  </si>
  <si>
    <t>120601080301</t>
  </si>
  <si>
    <t>Maquinarias y equipos de construcción - Valores de origen</t>
  </si>
  <si>
    <t>120601080302</t>
  </si>
  <si>
    <t>Maquinarias y equipos de construcción - Revaluaciones</t>
  </si>
  <si>
    <t>120601080303</t>
  </si>
  <si>
    <t xml:space="preserve">Maquinarias y equipos de construcción - Depreciaciones acumuladas </t>
  </si>
  <si>
    <t>120601080304</t>
  </si>
  <si>
    <t xml:space="preserve">Maquinarias y equipos de construcción - Pérdidas por deterioro </t>
  </si>
  <si>
    <t>120601080305</t>
  </si>
  <si>
    <t>Maquinarias y equipos de construcción - Mejoras</t>
  </si>
  <si>
    <t>1206010804</t>
  </si>
  <si>
    <t>Sistemas de aire acondicionado, calefacción y refrigeración industrial y comercial</t>
  </si>
  <si>
    <t>120601080401</t>
  </si>
  <si>
    <t>Sistemas de aire acondicionado, calefacción y refrigeración industrial y comercial - Valores de origen</t>
  </si>
  <si>
    <t>120601080402</t>
  </si>
  <si>
    <t>Sistemas de aire acondicionado, calefacción y refrigeración industrial y comercial - Revaluaciones</t>
  </si>
  <si>
    <t>120601080403</t>
  </si>
  <si>
    <t xml:space="preserve">Sistemas de aire acondicionado, calefacción y refrigeración industrial y comercial - Depreciaciones acumuladas </t>
  </si>
  <si>
    <t>120601080404</t>
  </si>
  <si>
    <t xml:space="preserve">Sistemas de aire acondicionado, calefacción y refrigeración industrial y comercial - Pérdidas por deterioro </t>
  </si>
  <si>
    <t>120601080405</t>
  </si>
  <si>
    <t>Sistemas de aire acondicionado, calefacción y refrigeración industrial y comercial - Mejoras</t>
  </si>
  <si>
    <t>1206010805</t>
  </si>
  <si>
    <t>Equipos de comunicación, telecomunicaciones y señalamiento</t>
  </si>
  <si>
    <t>120601080501</t>
  </si>
  <si>
    <t>Equipos de comunicación, telecomunicaciones y señalamiento - Valores de origen</t>
  </si>
  <si>
    <t>120601080502</t>
  </si>
  <si>
    <t>Equipos de comunicación, telecomunicaciones y señalamiento - Revaluaciones</t>
  </si>
  <si>
    <t>120601080503</t>
  </si>
  <si>
    <t xml:space="preserve">Equipos de comunicación, telecomunicaciones y señalamiento - Depreciaciones acumuladas </t>
  </si>
  <si>
    <t>120601080504</t>
  </si>
  <si>
    <t xml:space="preserve">Equipos de comunicación, telecomunicaciones y señalamiento - Pérdidas por deterioro </t>
  </si>
  <si>
    <t>120601080505</t>
  </si>
  <si>
    <t>Equipos de comunicación, telecomunicaciones y señalamiento - Mejoras</t>
  </si>
  <si>
    <t>1206010806</t>
  </si>
  <si>
    <t>Equipos de generación eléctrica, aparatos y accesorios eléctricos</t>
  </si>
  <si>
    <t>120601080601</t>
  </si>
  <si>
    <t>Equipos de generación eléctrica, aparatos y accesorios eléctricos - Valores de origen</t>
  </si>
  <si>
    <t>120601080602</t>
  </si>
  <si>
    <t>Equipos de generación eléctrica, aparatos y accesorios eléctricos - Revaluaciones</t>
  </si>
  <si>
    <t>120601080603</t>
  </si>
  <si>
    <t xml:space="preserve">Equipos de generación eléctrica, aparatos y accesorios eléctricos - Depreciaciones acumuladas </t>
  </si>
  <si>
    <t>120601080604</t>
  </si>
  <si>
    <t xml:space="preserve">Equipos de generación eléctrica, aparatos y accesorios eléctricos - Pérdidas por deterioro </t>
  </si>
  <si>
    <t>120601080605</t>
  </si>
  <si>
    <t>Equipos de generación eléctrica, aparatos y accesorios eléctricos - Mejoras</t>
  </si>
  <si>
    <t>1206010807</t>
  </si>
  <si>
    <t>Herramientas y máquinas-herramientas</t>
  </si>
  <si>
    <t>120601080701</t>
  </si>
  <si>
    <t>Herramientas y máquinas-herramientas - Valores de origen</t>
  </si>
  <si>
    <t>120601080702</t>
  </si>
  <si>
    <t>Herramientas y máquinas-herramientas - Revaluaciones</t>
  </si>
  <si>
    <t>120601080703</t>
  </si>
  <si>
    <t xml:space="preserve">Herramientas y máquinas-herramientas - Depreciaciones acumuladas </t>
  </si>
  <si>
    <t>120601080704</t>
  </si>
  <si>
    <t xml:space="preserve">Herramientas y máquinas-herramientas - Pérdidas por deterioro </t>
  </si>
  <si>
    <t>120601080705</t>
  </si>
  <si>
    <t>Herramientas y máquinas-herramientas - Mejoras</t>
  </si>
  <si>
    <t>1206010899</t>
  </si>
  <si>
    <t>Otras maquinarias y equipos especializados</t>
  </si>
  <si>
    <t>120601089901</t>
  </si>
  <si>
    <t>Otras maquinarias y equipos especializados - Valores de origen</t>
  </si>
  <si>
    <t>120601089902</t>
  </si>
  <si>
    <t>Otras maquinarias y equipos especializados - Revaluaciones</t>
  </si>
  <si>
    <t>120601089903</t>
  </si>
  <si>
    <t xml:space="preserve">Otras maquinarias y equipos especializados - Depreciaciones acumuladas </t>
  </si>
  <si>
    <t>120601089904</t>
  </si>
  <si>
    <t xml:space="preserve">Otras maquinarias y equipos especializados - Pérdidas por deterioro </t>
  </si>
  <si>
    <t>120601089905</t>
  </si>
  <si>
    <t>Otras maquinarias y equipos especializados - Mejoras</t>
  </si>
  <si>
    <t>12060109</t>
  </si>
  <si>
    <t>Equipos de defensa, seguridad y orden público</t>
  </si>
  <si>
    <t>1206010901</t>
  </si>
  <si>
    <t>Equipos de defensa</t>
  </si>
  <si>
    <t>120601090101</t>
  </si>
  <si>
    <t>Equipos de defensa - Valores de origen</t>
  </si>
  <si>
    <t>120601090102</t>
  </si>
  <si>
    <t>Equipos de defensa - Revaluaciones</t>
  </si>
  <si>
    <t>120601090103</t>
  </si>
  <si>
    <t xml:space="preserve">Equipos de defensa - Depreciaciones acumuladas </t>
  </si>
  <si>
    <t>120601090104</t>
  </si>
  <si>
    <t xml:space="preserve">Equipos de defensa - Pérdidas por deterioro </t>
  </si>
  <si>
    <t>120601090105</t>
  </si>
  <si>
    <t>Equipos de defensa - Mejoras</t>
  </si>
  <si>
    <t>1206010902</t>
  </si>
  <si>
    <t>Equipos de seguridad</t>
  </si>
  <si>
    <t>120601090201</t>
  </si>
  <si>
    <t>Equipos de seguridad - Valores de origen</t>
  </si>
  <si>
    <t>120601090202</t>
  </si>
  <si>
    <t>Equipos de seguridad - Revaluaciones</t>
  </si>
  <si>
    <t>120601090203</t>
  </si>
  <si>
    <t xml:space="preserve">Equipos de seguridad - Depreciaciones acumuladas </t>
  </si>
  <si>
    <t>120601090204</t>
  </si>
  <si>
    <t xml:space="preserve">Equipos de seguridad - Pérdidas por deterioro </t>
  </si>
  <si>
    <t>120601090205</t>
  </si>
  <si>
    <t>Equipos de seguridad - Mejoras</t>
  </si>
  <si>
    <t>1206010903</t>
  </si>
  <si>
    <t>Vehículos de defensa y seguridad</t>
  </si>
  <si>
    <t>120601090301</t>
  </si>
  <si>
    <t>Vehículos de defensa y seguridad - Valores de origen</t>
  </si>
  <si>
    <t>120601090302</t>
  </si>
  <si>
    <t>Vehículos de defensa y seguridad - Revaluaciones</t>
  </si>
  <si>
    <t>120601090303</t>
  </si>
  <si>
    <t xml:space="preserve">Vehículos de defensa y seguridad - Depreciaciones acumuladas </t>
  </si>
  <si>
    <t>120601090304</t>
  </si>
  <si>
    <t xml:space="preserve">Vehículos de defensa y seguridad - Pérdidas por deterioro </t>
  </si>
  <si>
    <t>120601090305</t>
  </si>
  <si>
    <t>Vehículos de defensa y seguridad - Mejoras</t>
  </si>
  <si>
    <t>1206010904</t>
  </si>
  <si>
    <t>Embarcaciones de defensa y seguridad</t>
  </si>
  <si>
    <t>120601090401</t>
  </si>
  <si>
    <t>Embarcaciones de defensa y seguridad - Valores de origen</t>
  </si>
  <si>
    <t>120601090402</t>
  </si>
  <si>
    <t>Embarcaciones de defensa y seguridad - Revaluaciones</t>
  </si>
  <si>
    <t>120601090403</t>
  </si>
  <si>
    <t xml:space="preserve">Embarcaciones de defensa y seguridad - Depreciaciones acumuladas </t>
  </si>
  <si>
    <t>120601090404</t>
  </si>
  <si>
    <t>Embarcaciones de defensa y seguridad - Pérdidas por deterioro</t>
  </si>
  <si>
    <t>120601090405</t>
  </si>
  <si>
    <t>Embarcaciones de defensa y seguridad - Mejoras</t>
  </si>
  <si>
    <t>1206010905</t>
  </si>
  <si>
    <t>Aeronaves de defensa y seguridad</t>
  </si>
  <si>
    <t>120601090501</t>
  </si>
  <si>
    <t>Aeronaves de defensa y seguridad - Valores de origen</t>
  </si>
  <si>
    <t>120601090502</t>
  </si>
  <si>
    <t>Aeronaves de defensa y seguridad - Revaluaciones</t>
  </si>
  <si>
    <t>120601090503</t>
  </si>
  <si>
    <t xml:space="preserve">Aeronaves de defensa y seguridad - Depreciaciones acumuladas </t>
  </si>
  <si>
    <t>120601090504</t>
  </si>
  <si>
    <t xml:space="preserve">Aeronaves de defensa y seguridad - Pérdidas por deterioro </t>
  </si>
  <si>
    <t>120601090505</t>
  </si>
  <si>
    <t>Aeronaves de defensa y seguridad - Mejoras</t>
  </si>
  <si>
    <t>1206010906</t>
  </si>
  <si>
    <t>Armas</t>
  </si>
  <si>
    <t>120601090601</t>
  </si>
  <si>
    <t>Armas - Valores de origen</t>
  </si>
  <si>
    <t>120601090602</t>
  </si>
  <si>
    <t>Armas - Valores Revaluaciones</t>
  </si>
  <si>
    <t>120601090603</t>
  </si>
  <si>
    <t xml:space="preserve">Armas - Depreciaciones acumuladas </t>
  </si>
  <si>
    <t>120601090604</t>
  </si>
  <si>
    <t xml:space="preserve">Armas - Pérdidas por deterioro </t>
  </si>
  <si>
    <t>120601090605</t>
  </si>
  <si>
    <t>Armas - Mejoras</t>
  </si>
  <si>
    <t>1206010999</t>
  </si>
  <si>
    <t>Otros equipos de defensa, seguridad y orden público</t>
  </si>
  <si>
    <t>120601099901</t>
  </si>
  <si>
    <t>Otros equipos de defensa, seguridad y orden público - Valores de origen</t>
  </si>
  <si>
    <t>120601099902</t>
  </si>
  <si>
    <t>Otros equipos de defensa, seguridad y orden público - Revaluaciones</t>
  </si>
  <si>
    <t>120601099903</t>
  </si>
  <si>
    <t xml:space="preserve">Otros equipos de defensa, seguridad y orden público - Depreciaciones acumuladas </t>
  </si>
  <si>
    <t>120601099904</t>
  </si>
  <si>
    <t xml:space="preserve">Otros equipos de defensa, seguridad y orden público - Pérdidas por deterioro </t>
  </si>
  <si>
    <t>120601099905</t>
  </si>
  <si>
    <t>Otros equipos de defensa, seguridad y orden público - Mejoras</t>
  </si>
  <si>
    <t>12060110</t>
  </si>
  <si>
    <t>Semovientes</t>
  </si>
  <si>
    <t>1206011001</t>
  </si>
  <si>
    <t>Equinos</t>
  </si>
  <si>
    <t>120601100101</t>
  </si>
  <si>
    <t>Equinos - Valores de origen</t>
  </si>
  <si>
    <t>120601100102</t>
  </si>
  <si>
    <t>Equinos - Revaluaciones</t>
  </si>
  <si>
    <t>120601100103</t>
  </si>
  <si>
    <t xml:space="preserve">Equinos - Depreciaciones acumuladas </t>
  </si>
  <si>
    <t>120601100104</t>
  </si>
  <si>
    <t xml:space="preserve">Equinos - Pérdidas por deterioro </t>
  </si>
  <si>
    <t>1206011002</t>
  </si>
  <si>
    <t>Caninos</t>
  </si>
  <si>
    <t>120601100201</t>
  </si>
  <si>
    <t>Caninos - Valores de origen</t>
  </si>
  <si>
    <t>120601100202</t>
  </si>
  <si>
    <t>Caninos - Revaluaciones</t>
  </si>
  <si>
    <t>120601100203</t>
  </si>
  <si>
    <t xml:space="preserve">Caninos - Depreciaciones acumuladas </t>
  </si>
  <si>
    <t>120601100204</t>
  </si>
  <si>
    <t xml:space="preserve">Caninos - Pérdidas por deterioro </t>
  </si>
  <si>
    <t>1206011003</t>
  </si>
  <si>
    <t>Bovinos</t>
  </si>
  <si>
    <t>120601100301</t>
  </si>
  <si>
    <t>Bovinos - Valores de origen</t>
  </si>
  <si>
    <t>120601100302</t>
  </si>
  <si>
    <t>Bovinos - Revaluaciones</t>
  </si>
  <si>
    <t>120601100303</t>
  </si>
  <si>
    <t xml:space="preserve">Bovinos - Depreciaciones acumuladas </t>
  </si>
  <si>
    <t>120601100304</t>
  </si>
  <si>
    <t xml:space="preserve">Bovinos - Pérdidas por deterioro </t>
  </si>
  <si>
    <t>1206011099</t>
  </si>
  <si>
    <t>Otros semovientes</t>
  </si>
  <si>
    <t>120601109901</t>
  </si>
  <si>
    <t>Otros semovientes - Valores de origen</t>
  </si>
  <si>
    <t>120601109902</t>
  </si>
  <si>
    <t>Otros semovientes - Revaluaciones</t>
  </si>
  <si>
    <t>120601109903</t>
  </si>
  <si>
    <t xml:space="preserve">Otros semovientes - Depreciaciones acumuladas </t>
  </si>
  <si>
    <t>120601109904</t>
  </si>
  <si>
    <t xml:space="preserve">Otros semovientes - Pérdidas por deterioro </t>
  </si>
  <si>
    <t>12060111</t>
  </si>
  <si>
    <t>Bienes de infraestructura y de beneficio y uso público en servicio</t>
  </si>
  <si>
    <t>1206011101</t>
  </si>
  <si>
    <t>Carreteras y caminos</t>
  </si>
  <si>
    <t>120601110101</t>
  </si>
  <si>
    <t>Carreteras y caminos - Valores de origen</t>
  </si>
  <si>
    <t>120601110102</t>
  </si>
  <si>
    <t>Carreteras y caminos - Revaluaciones</t>
  </si>
  <si>
    <t>120601110103</t>
  </si>
  <si>
    <t xml:space="preserve">Carreteras y caminos - Depreciaciones acumuladas </t>
  </si>
  <si>
    <t>120601110104</t>
  </si>
  <si>
    <t xml:space="preserve">Carreteras y caminos - Pérdidas por deterioro  </t>
  </si>
  <si>
    <t>120601110105</t>
  </si>
  <si>
    <t>Carreteras y caminos - Mejoras</t>
  </si>
  <si>
    <t>1206011102</t>
  </si>
  <si>
    <t>Vías férreas</t>
  </si>
  <si>
    <t>120601110201</t>
  </si>
  <si>
    <t>Vías férreas - Valores de origen</t>
  </si>
  <si>
    <t>120601110202</t>
  </si>
  <si>
    <t>Vías férreas - Revaluaciones</t>
  </si>
  <si>
    <t>120601110203</t>
  </si>
  <si>
    <t xml:space="preserve">Vías férreas - Depreciaciones acumuladas </t>
  </si>
  <si>
    <t>120601110204</t>
  </si>
  <si>
    <t xml:space="preserve">Vías férreas - Pérdidas por deterioro </t>
  </si>
  <si>
    <t>120601110205</t>
  </si>
  <si>
    <t>Vías férreas - Mejoras</t>
  </si>
  <si>
    <t>1206011103</t>
  </si>
  <si>
    <t>Puentes</t>
  </si>
  <si>
    <t>120601110301</t>
  </si>
  <si>
    <t>Puentes - Valores de origen</t>
  </si>
  <si>
    <t>120601110302</t>
  </si>
  <si>
    <t>Puentes - Revaluaciones</t>
  </si>
  <si>
    <t>120601110303</t>
  </si>
  <si>
    <t xml:space="preserve">Puentes - Depreciaciones acumuladas </t>
  </si>
  <si>
    <t>120601110304</t>
  </si>
  <si>
    <t xml:space="preserve">Puentes - Pérdidas por deterioro </t>
  </si>
  <si>
    <t>120601110305</t>
  </si>
  <si>
    <t>Puentes - Mejoras</t>
  </si>
  <si>
    <t>1206011104</t>
  </si>
  <si>
    <t>Túneles</t>
  </si>
  <si>
    <t>120601110401</t>
  </si>
  <si>
    <t>Túneles - Valores de origen</t>
  </si>
  <si>
    <t>120601110402</t>
  </si>
  <si>
    <t>Túneles - Revaluaciones</t>
  </si>
  <si>
    <t>120601110403</t>
  </si>
  <si>
    <t xml:space="preserve">Túneles - Depreciaciones acumuladas </t>
  </si>
  <si>
    <t>120601110404</t>
  </si>
  <si>
    <t xml:space="preserve">Túneles - Pérdidas por deterioro </t>
  </si>
  <si>
    <t>120601110405</t>
  </si>
  <si>
    <t>Túneles - Mejoras</t>
  </si>
  <si>
    <t>1206011105</t>
  </si>
  <si>
    <t>Plazas y parques</t>
  </si>
  <si>
    <t>120601110501</t>
  </si>
  <si>
    <t>Plazas y parques - Valores de origen</t>
  </si>
  <si>
    <t>120601110502</t>
  </si>
  <si>
    <t>Plazas y parques - Revaluaciones</t>
  </si>
  <si>
    <t>120601110503</t>
  </si>
  <si>
    <t xml:space="preserve">Plazas y parques - Depreciaciones acumuladas </t>
  </si>
  <si>
    <t>120601110504</t>
  </si>
  <si>
    <t xml:space="preserve">Plazas y parques - Pérdidas por deterioro </t>
  </si>
  <si>
    <t>120601110505</t>
  </si>
  <si>
    <t>Plazas y parques - Mejoras</t>
  </si>
  <si>
    <t>1206011106</t>
  </si>
  <si>
    <t>Cementerios</t>
  </si>
  <si>
    <t>120601110601</t>
  </si>
  <si>
    <t>Cementerios - Valores de origen</t>
  </si>
  <si>
    <t>120601110602</t>
  </si>
  <si>
    <t>Cementerios - Revaluaciones</t>
  </si>
  <si>
    <t>120601110603</t>
  </si>
  <si>
    <t xml:space="preserve">Cementerios - Depreciaciones acumuladas </t>
  </si>
  <si>
    <t>120601110604</t>
  </si>
  <si>
    <t xml:space="preserve">Cementerios - Pérdidas por deterioro </t>
  </si>
  <si>
    <t>120601110605</t>
  </si>
  <si>
    <t>Cementerios - Mejoras</t>
  </si>
  <si>
    <t>1206011107</t>
  </si>
  <si>
    <t>Infraestructura Urbanística</t>
  </si>
  <si>
    <t>120601110701</t>
  </si>
  <si>
    <t>Infraestructura Urbanística - Valores de origen</t>
  </si>
  <si>
    <t>120601110702</t>
  </si>
  <si>
    <t>Infraestructura Urbanística - Revaluaciones</t>
  </si>
  <si>
    <t>120601110703</t>
  </si>
  <si>
    <t xml:space="preserve">Infraestructura Urbanística - Depreciaciones acumuladas </t>
  </si>
  <si>
    <t>120601110704</t>
  </si>
  <si>
    <t xml:space="preserve">Infraestructura Urbanística - Pérdidas por deterioro </t>
  </si>
  <si>
    <t>120601110705</t>
  </si>
  <si>
    <t>Infraestructura Urbanística - Mejoras</t>
  </si>
  <si>
    <t>1206011108</t>
  </si>
  <si>
    <t>Mercados Municipales</t>
  </si>
  <si>
    <t>120601110801</t>
  </si>
  <si>
    <t>Mercados Municipales - Valores de origen</t>
  </si>
  <si>
    <t>120601110802</t>
  </si>
  <si>
    <t>Mercados Municipales - Revaluaciones</t>
  </si>
  <si>
    <t>120601110803</t>
  </si>
  <si>
    <t xml:space="preserve">Mercados Municipales - Depreciaciones acumuladas </t>
  </si>
  <si>
    <t>120601110804</t>
  </si>
  <si>
    <t xml:space="preserve">Mercados Municipales - Pérdidas por deterioro </t>
  </si>
  <si>
    <t>120601110805</t>
  </si>
  <si>
    <t>Mercados Municipales - Mejoras</t>
  </si>
  <si>
    <t>1206011109</t>
  </si>
  <si>
    <t>Mataderos Municipales</t>
  </si>
  <si>
    <t>120601110901</t>
  </si>
  <si>
    <t>Mataderos Municipales - Valores de origen</t>
  </si>
  <si>
    <t>120601110902</t>
  </si>
  <si>
    <t>Mataderos Municipales - Revaluaciones</t>
  </si>
  <si>
    <t>120601110903</t>
  </si>
  <si>
    <t xml:space="preserve">Mataderos Municipales - Depreciaciones acumuladas </t>
  </si>
  <si>
    <t>120601110904</t>
  </si>
  <si>
    <t xml:space="preserve">Mataderos Municipales - Pérdidas por deterioro </t>
  </si>
  <si>
    <t>120601110905</t>
  </si>
  <si>
    <t>Mataderos Municipales - Mejoras</t>
  </si>
  <si>
    <t>1206011199</t>
  </si>
  <si>
    <t>Otros bienes de infraestructura y de beneficio y uso público diversos</t>
  </si>
  <si>
    <t>120601119901</t>
  </si>
  <si>
    <t>Otros bienes de infraestructura y de beneficio y uso público diversos - Valores de origen</t>
  </si>
  <si>
    <t>120601119902</t>
  </si>
  <si>
    <t>Otros bienes de infraestructura y de beneficio y uso público diversos - Revaluaciones</t>
  </si>
  <si>
    <t>120601119903</t>
  </si>
  <si>
    <t xml:space="preserve">Otros bienes de infraestructura y de beneficio y uso público diversos - Depreciaciones acumuladas </t>
  </si>
  <si>
    <t>120601119904</t>
  </si>
  <si>
    <t xml:space="preserve">Otros bienes de infraestructura y de beneficio y uso público diversos - Pérdidas por deterioro </t>
  </si>
  <si>
    <t>120601119905</t>
  </si>
  <si>
    <t>Otros bienes de infraestructura y de beneficio y uso público diversos - Mejoras</t>
  </si>
  <si>
    <t>120602</t>
  </si>
  <si>
    <t>Propiedades, planta y equipos concesionados</t>
  </si>
  <si>
    <t>12060201</t>
  </si>
  <si>
    <t>Tierras y terrenos</t>
  </si>
  <si>
    <t>12060202</t>
  </si>
  <si>
    <t>1206020201</t>
  </si>
  <si>
    <t>Edificios residenciales</t>
  </si>
  <si>
    <t>1206020202</t>
  </si>
  <si>
    <t>Edificios no residenciales</t>
  </si>
  <si>
    <t>12060203</t>
  </si>
  <si>
    <t>Bienes concesionados en proceso de producción</t>
  </si>
  <si>
    <t>1206020301</t>
  </si>
  <si>
    <t>Construcciones en bienes de uso público concesionados</t>
  </si>
  <si>
    <t>1206020302</t>
  </si>
  <si>
    <t>Construcciones en bienes de uso privado concesionados</t>
  </si>
  <si>
    <t>12060204</t>
  </si>
  <si>
    <t>12060205</t>
  </si>
  <si>
    <t>12060206</t>
  </si>
  <si>
    <t>12060207</t>
  </si>
  <si>
    <t>12060208</t>
  </si>
  <si>
    <t>12060209</t>
  </si>
  <si>
    <t>12060210</t>
  </si>
  <si>
    <t>Activos Biológicos producidos</t>
  </si>
  <si>
    <t>1206021001</t>
  </si>
  <si>
    <t>Activos Biológicos de Origen Animal</t>
  </si>
  <si>
    <t>1206021002</t>
  </si>
  <si>
    <t>Activos Biológicos de Origen Vegetal</t>
  </si>
  <si>
    <t>12060211</t>
  </si>
  <si>
    <t>1207</t>
  </si>
  <si>
    <t>Bienes del Patrimonio histórico y cultural</t>
  </si>
  <si>
    <t>120701</t>
  </si>
  <si>
    <t>Bienes del Patrimonio históricos y cultural, no producidos</t>
  </si>
  <si>
    <t>12070101</t>
  </si>
  <si>
    <t>1207010101</t>
  </si>
  <si>
    <t>Terrenos - Valores de origen</t>
  </si>
  <si>
    <t>1207010102</t>
  </si>
  <si>
    <t>Terrenos - Revaluaciones</t>
  </si>
  <si>
    <t>1207010104</t>
  </si>
  <si>
    <t xml:space="preserve">Terrenos - Pérdidas por deterioro </t>
  </si>
  <si>
    <t>1207010105</t>
  </si>
  <si>
    <t>Terrenos - Mejoras</t>
  </si>
  <si>
    <t>120702</t>
  </si>
  <si>
    <t>Bienes del Patrimonio históricos y cultural, producidos</t>
  </si>
  <si>
    <t>12070201</t>
  </si>
  <si>
    <t>Inmuebles</t>
  </si>
  <si>
    <t>1207020101</t>
  </si>
  <si>
    <t>Inmuebles- Valores de origen</t>
  </si>
  <si>
    <t>1207020102</t>
  </si>
  <si>
    <t>Inmuebles - Revaluaciones</t>
  </si>
  <si>
    <t>1207020104</t>
  </si>
  <si>
    <t xml:space="preserve">Inmuebles - Pérdidas por deterioro </t>
  </si>
  <si>
    <t>1207020105</t>
  </si>
  <si>
    <t>Inmuebles- Mejoras.</t>
  </si>
  <si>
    <t>12070202</t>
  </si>
  <si>
    <t>Bibliotecas y museos</t>
  </si>
  <si>
    <t>1207020201</t>
  </si>
  <si>
    <t>Bibliotecas y museos - Valores de origen</t>
  </si>
  <si>
    <t>1207020202</t>
  </si>
  <si>
    <t>Bibliotecas y museos - Revaluaciones</t>
  </si>
  <si>
    <t>1207020204</t>
  </si>
  <si>
    <t xml:space="preserve">Bibliotecas y museos - Pérdidas por deterioro </t>
  </si>
  <si>
    <t>1207020205</t>
  </si>
  <si>
    <t>Bibliotecas y museos - Mejoras</t>
  </si>
  <si>
    <t>12070203</t>
  </si>
  <si>
    <t>Bienes Muebles</t>
  </si>
  <si>
    <t>1207020301</t>
  </si>
  <si>
    <t>Bienes Muebles - Valores de origen</t>
  </si>
  <si>
    <t>1207020302</t>
  </si>
  <si>
    <t>Bienes muebles - Revaluaciones</t>
  </si>
  <si>
    <t>1207020304</t>
  </si>
  <si>
    <t xml:space="preserve">Bienes Muebles - Pérdidas por deterioro </t>
  </si>
  <si>
    <t>1207020305</t>
  </si>
  <si>
    <t>Bienes Muebles - Mejoras</t>
  </si>
  <si>
    <t>12070204</t>
  </si>
  <si>
    <t>Objetos coleccionables</t>
  </si>
  <si>
    <t>1207020401</t>
  </si>
  <si>
    <t>Objetos coleccionables - Valores de origen</t>
  </si>
  <si>
    <t>1207020402</t>
  </si>
  <si>
    <t>Objetos coleccionables - Revaluaciones</t>
  </si>
  <si>
    <t>1207020404</t>
  </si>
  <si>
    <t xml:space="preserve">Objetos coleccionables - Pérdidas por deterioro </t>
  </si>
  <si>
    <t>1207020405</t>
  </si>
  <si>
    <t>Objetos coleccionables - Mejoras.</t>
  </si>
  <si>
    <t>12070205</t>
  </si>
  <si>
    <t>Objetos de valor</t>
  </si>
  <si>
    <t>1207020501</t>
  </si>
  <si>
    <t>Objetos de Valor - Valores de origen</t>
  </si>
  <si>
    <t>1207020502</t>
  </si>
  <si>
    <t>Objetos de valor - Revaluaciones</t>
  </si>
  <si>
    <t>1207020504</t>
  </si>
  <si>
    <t xml:space="preserve">Objetos de valor - Pérdidas por deterioro </t>
  </si>
  <si>
    <t>1207020505</t>
  </si>
  <si>
    <t>Objetos de valor - Mejoras</t>
  </si>
  <si>
    <t>12070299</t>
  </si>
  <si>
    <t>Otros bienes históricos y culturales</t>
  </si>
  <si>
    <t>1207029901</t>
  </si>
  <si>
    <t>Otros bienes históricos culturales - Valores de origen</t>
  </si>
  <si>
    <t>1207029902</t>
  </si>
  <si>
    <t>Otros objetos culturales - Revaluaciones</t>
  </si>
  <si>
    <t>1207029904</t>
  </si>
  <si>
    <t xml:space="preserve">Otros objetos culturales - Pérdidas por deterioro </t>
  </si>
  <si>
    <t>1207029905</t>
  </si>
  <si>
    <t>Otros objetos culturales- Mejoras</t>
  </si>
  <si>
    <t>1208</t>
  </si>
  <si>
    <t>Recursos naturales</t>
  </si>
  <si>
    <t>120801</t>
  </si>
  <si>
    <t xml:space="preserve">Recursos naturales no renovables en explotación no Concesionados </t>
  </si>
  <si>
    <t>12080101</t>
  </si>
  <si>
    <t>Tierras y Terrenos</t>
  </si>
  <si>
    <t>1208010101</t>
  </si>
  <si>
    <t xml:space="preserve">Tierras y terrenos  -  Valores de origen </t>
  </si>
  <si>
    <t>1208010102</t>
  </si>
  <si>
    <t>Tierras y terrenos - Revaluaciones</t>
  </si>
  <si>
    <t>1208010104</t>
  </si>
  <si>
    <t xml:space="preserve">Tierras y terrenos  - Pérdidas por deterioro </t>
  </si>
  <si>
    <t>1208010105</t>
  </si>
  <si>
    <t>Tierras y terrenos- Mejoras</t>
  </si>
  <si>
    <t>12080102</t>
  </si>
  <si>
    <t>Recursos Minerales y Energéticos</t>
  </si>
  <si>
    <t>1208010201</t>
  </si>
  <si>
    <t>Recursos Minerales y Energéticos - Valores de origen</t>
  </si>
  <si>
    <t>1208010202</t>
  </si>
  <si>
    <t>Recursos Minerales y Energéticos – Revaluaciones</t>
  </si>
  <si>
    <t>1208010204</t>
  </si>
  <si>
    <t xml:space="preserve">Recursos Minerales y Energéticos - Pérdidas por deterioro </t>
  </si>
  <si>
    <t>1208010205</t>
  </si>
  <si>
    <t xml:space="preserve">Recursos Minerales y Energéticos - Agotamiento acumulado </t>
  </si>
  <si>
    <t>12080103</t>
  </si>
  <si>
    <t>Recursos Hídricos</t>
  </si>
  <si>
    <t>1208010301</t>
  </si>
  <si>
    <t>Recursos Hídricos - Valores de origen</t>
  </si>
  <si>
    <t>1208010302</t>
  </si>
  <si>
    <t>Recursos Hídricos - Revaluaciones</t>
  </si>
  <si>
    <t>1208010304</t>
  </si>
  <si>
    <t xml:space="preserve">Recursos Hídricos - Pérdidas por deterioro </t>
  </si>
  <si>
    <t>1208010305</t>
  </si>
  <si>
    <t>Recursos Hídricos - Agotamiento acumulado</t>
  </si>
  <si>
    <t>12080199</t>
  </si>
  <si>
    <t>Otros recursos de origen natural no renovables</t>
  </si>
  <si>
    <t>1208019901</t>
  </si>
  <si>
    <t>Otros activos de origen natural - Valores de origen</t>
  </si>
  <si>
    <t>1208019902</t>
  </si>
  <si>
    <t>Otros activos de origen natural - Revaluaciones</t>
  </si>
  <si>
    <t>1208019904</t>
  </si>
  <si>
    <t xml:space="preserve">Otros activos de origen natural - Pérdidas por deterioro </t>
  </si>
  <si>
    <t>1208019905</t>
  </si>
  <si>
    <t>Otros activos de origen natural - Agotamiento acumulado</t>
  </si>
  <si>
    <t>120802</t>
  </si>
  <si>
    <t>Recursos naturales renovables en explotación no Concesionados</t>
  </si>
  <si>
    <t>12080201</t>
  </si>
  <si>
    <t>Bosques</t>
  </si>
  <si>
    <t>1208020101</t>
  </si>
  <si>
    <t>Bosques- Valores de origen</t>
  </si>
  <si>
    <t>1208020102</t>
  </si>
  <si>
    <t>Bosques - Revaluaciones</t>
  </si>
  <si>
    <t>1208020104</t>
  </si>
  <si>
    <t xml:space="preserve">Bosques - Pérdidas por deterioro </t>
  </si>
  <si>
    <t>12080202</t>
  </si>
  <si>
    <t>Espectro radial</t>
  </si>
  <si>
    <t>1208020201</t>
  </si>
  <si>
    <t>Espectro radial - Valores de origen</t>
  </si>
  <si>
    <t>1208020202</t>
  </si>
  <si>
    <t>Espectro radial - Revaluaciones</t>
  </si>
  <si>
    <t>1208020204</t>
  </si>
  <si>
    <t xml:space="preserve">Espectro radial - Pérdidas por deterioro  </t>
  </si>
  <si>
    <t>120803</t>
  </si>
  <si>
    <t xml:space="preserve">Recursos naturales no renovables en conservación no Concesionados </t>
  </si>
  <si>
    <t>12080301</t>
  </si>
  <si>
    <t>1208030101</t>
  </si>
  <si>
    <t>1208030102</t>
  </si>
  <si>
    <t>1208030104</t>
  </si>
  <si>
    <t>Tierras y terrenos  - Pérdidas por deterioro</t>
  </si>
  <si>
    <t>1208030105</t>
  </si>
  <si>
    <t>Tierras y terrenos - Mejoras</t>
  </si>
  <si>
    <t>12080302</t>
  </si>
  <si>
    <t>1208030201</t>
  </si>
  <si>
    <t>1208030202</t>
  </si>
  <si>
    <t>1208030204</t>
  </si>
  <si>
    <t>Recursos Minerales y Energéticos - Pérdidas por deterioro</t>
  </si>
  <si>
    <t>1208030205</t>
  </si>
  <si>
    <t>Recursos Minerales y Energéticos - Agotamiento acumulado</t>
  </si>
  <si>
    <t>12080303</t>
  </si>
  <si>
    <t>1208030301</t>
  </si>
  <si>
    <t>1208030302</t>
  </si>
  <si>
    <t>1208030304</t>
  </si>
  <si>
    <t>Recursos Hídricos - Pérdidas por deterioro</t>
  </si>
  <si>
    <t>1208030305</t>
  </si>
  <si>
    <t>12080399</t>
  </si>
  <si>
    <t>1208039901</t>
  </si>
  <si>
    <t>1208039902</t>
  </si>
  <si>
    <t>1208039903</t>
  </si>
  <si>
    <t>1208039904</t>
  </si>
  <si>
    <t>120804</t>
  </si>
  <si>
    <t>Recursos naturales renovables en conservación no Concesionados</t>
  </si>
  <si>
    <t>12080401</t>
  </si>
  <si>
    <t>1208040101</t>
  </si>
  <si>
    <t>1208040102</t>
  </si>
  <si>
    <t>1208040104</t>
  </si>
  <si>
    <t>12080402</t>
  </si>
  <si>
    <t>1208040201</t>
  </si>
  <si>
    <t>1208040202</t>
  </si>
  <si>
    <t>1208040204</t>
  </si>
  <si>
    <t xml:space="preserve">Espectro radial - Pérdidas por deterioro </t>
  </si>
  <si>
    <t>120805</t>
  </si>
  <si>
    <t xml:space="preserve">Recursos naturales no renovables en explotación Concesionados </t>
  </si>
  <si>
    <t>12080501</t>
  </si>
  <si>
    <t>1208050101</t>
  </si>
  <si>
    <t>Tierras y Terrenos urbanos</t>
  </si>
  <si>
    <t>120805010101</t>
  </si>
  <si>
    <t xml:space="preserve">Tierras y terrenos Urbanos -  Valores de origen </t>
  </si>
  <si>
    <t>120805010102</t>
  </si>
  <si>
    <t>Tierras y terrenos Urbanos - Revaluaciones</t>
  </si>
  <si>
    <t>120805010104</t>
  </si>
  <si>
    <t xml:space="preserve">Tierras y terrenos Urbanos - Pérdidas por deterioro  </t>
  </si>
  <si>
    <t>120805010105</t>
  </si>
  <si>
    <t>Tierras y terrenos urbanos - Mejoras</t>
  </si>
  <si>
    <t>1208050102</t>
  </si>
  <si>
    <t>Tierras y terrenos rurales</t>
  </si>
  <si>
    <t>120805010201</t>
  </si>
  <si>
    <t xml:space="preserve">Tierras y terrenos rurales - Valores de origen </t>
  </si>
  <si>
    <t>120805010202</t>
  </si>
  <si>
    <t>Tierras y terrenos rurales - Revaluaciones</t>
  </si>
  <si>
    <t>120805010204</t>
  </si>
  <si>
    <t xml:space="preserve">Tierras y terrenos rurales - Pérdidas por deterioro  </t>
  </si>
  <si>
    <t>120805010205</t>
  </si>
  <si>
    <t>Tierras y terrenos rurales - Mejoras</t>
  </si>
  <si>
    <t>12080502</t>
  </si>
  <si>
    <t>Recursos Minerales y Energéticos concesionados</t>
  </si>
  <si>
    <t>1208050201</t>
  </si>
  <si>
    <t>1208050202</t>
  </si>
  <si>
    <t>1208050203</t>
  </si>
  <si>
    <t>1208050204</t>
  </si>
  <si>
    <t xml:space="preserve">Recursos Minerales y Energéticos - Pérdidas por deterioro  </t>
  </si>
  <si>
    <t>12080503</t>
  </si>
  <si>
    <t>Recursos Hídricos concesionados</t>
  </si>
  <si>
    <t>1208050301</t>
  </si>
  <si>
    <t>1208050302</t>
  </si>
  <si>
    <t>1208050303</t>
  </si>
  <si>
    <t>1208050304</t>
  </si>
  <si>
    <t xml:space="preserve">Recursos Hídricos - Pérdidas por deterioro  </t>
  </si>
  <si>
    <t>12080504</t>
  </si>
  <si>
    <t>1208050401</t>
  </si>
  <si>
    <t>1208050402</t>
  </si>
  <si>
    <t>1208050403</t>
  </si>
  <si>
    <t>1208050404</t>
  </si>
  <si>
    <t xml:space="preserve">Otros activos de origen natural - Pérdidas por deterioro  </t>
  </si>
  <si>
    <t>120806</t>
  </si>
  <si>
    <t xml:space="preserve">Recursos naturales renovables en explotación concesionados </t>
  </si>
  <si>
    <t>12080601</t>
  </si>
  <si>
    <t>Bosques concesionados</t>
  </si>
  <si>
    <t>1208060101</t>
  </si>
  <si>
    <t>1208060102</t>
  </si>
  <si>
    <t>1208060103</t>
  </si>
  <si>
    <t>Bosques - Agotamiento acumulado</t>
  </si>
  <si>
    <t>1208060104</t>
  </si>
  <si>
    <t xml:space="preserve">Bosques - Pérdidas por deterioro  </t>
  </si>
  <si>
    <t>12080602</t>
  </si>
  <si>
    <t>Espectro radial concesionados</t>
  </si>
  <si>
    <t>1208060201</t>
  </si>
  <si>
    <t>1208060202</t>
  </si>
  <si>
    <t>1208060203</t>
  </si>
  <si>
    <t>Espectro radial - Agotamiento acumulado</t>
  </si>
  <si>
    <t>1208060204</t>
  </si>
  <si>
    <t>1209</t>
  </si>
  <si>
    <t>Bienes intangibles</t>
  </si>
  <si>
    <t>120901</t>
  </si>
  <si>
    <t>Productos de la propiedad intelectual no Concesionados</t>
  </si>
  <si>
    <t>12090101</t>
  </si>
  <si>
    <t xml:space="preserve">Patentes, Marcas y Derechos </t>
  </si>
  <si>
    <t>1209010101</t>
  </si>
  <si>
    <t>Patentes, Marcas y Derechos - Valores de origen</t>
  </si>
  <si>
    <t>1209010102</t>
  </si>
  <si>
    <t>Patentes, Marcas y Derechos - Revaluaciones</t>
  </si>
  <si>
    <t>1209010103</t>
  </si>
  <si>
    <t>Patentes, Marcas y Derechos - Amortizaciones Acumuladas</t>
  </si>
  <si>
    <t>1209010104</t>
  </si>
  <si>
    <t xml:space="preserve">Patentes, Marcas y Derechos - Pérdidas por deterioro </t>
  </si>
  <si>
    <t>12090102</t>
  </si>
  <si>
    <t>Derechos de autor</t>
  </si>
  <si>
    <t>1209010201</t>
  </si>
  <si>
    <t>Derechos de autor - Valores de origen</t>
  </si>
  <si>
    <t>1209010202</t>
  </si>
  <si>
    <t>Derechos de autor - Revaluaciones</t>
  </si>
  <si>
    <t>1209010203</t>
  </si>
  <si>
    <t xml:space="preserve">Derechos de autor - Amortizaciones acumuladas </t>
  </si>
  <si>
    <t>1209010204</t>
  </si>
  <si>
    <t xml:space="preserve">Derechos de autor - Pérdidas por deterioro </t>
  </si>
  <si>
    <t>12090103</t>
  </si>
  <si>
    <t>Programas de informática y base de datos</t>
  </si>
  <si>
    <t>1209010301</t>
  </si>
  <si>
    <t>Programas de informática y base de datos - Valores de origen</t>
  </si>
  <si>
    <t>1209010302</t>
  </si>
  <si>
    <t>Programas de informática y base de datos - Revaluaciones</t>
  </si>
  <si>
    <t>1209010303</t>
  </si>
  <si>
    <t xml:space="preserve">Programas de informática y base de datos - Amortizaciones acumuladas </t>
  </si>
  <si>
    <t>1209010304</t>
  </si>
  <si>
    <t xml:space="preserve">Programas de informática y base de datos - Pérdidas por deterioro </t>
  </si>
  <si>
    <t>12090104</t>
  </si>
  <si>
    <t>Licencias</t>
  </si>
  <si>
    <t>1209010401</t>
  </si>
  <si>
    <t>Licencias - Valores de origen</t>
  </si>
  <si>
    <t>1209010402</t>
  </si>
  <si>
    <t>Licencias - Revaluaciones</t>
  </si>
  <si>
    <t>1209010403</t>
  </si>
  <si>
    <t xml:space="preserve">Licencias - Amortizaciones acumuladas </t>
  </si>
  <si>
    <t>1209010404</t>
  </si>
  <si>
    <t xml:space="preserve">Licencias - Pérdidas por deterioro </t>
  </si>
  <si>
    <t>12090199</t>
  </si>
  <si>
    <t>Otros derechos de la propiedad intelectual</t>
  </si>
  <si>
    <t>1209019901</t>
  </si>
  <si>
    <t>Otros derechos de la propiedad intelectual - Valores de origen</t>
  </si>
  <si>
    <t>1209019902</t>
  </si>
  <si>
    <t>Otros derechos de la propiedad intelectual - Revaluaciones</t>
  </si>
  <si>
    <t>1209019903</t>
  </si>
  <si>
    <t>Otros derechos de la propiedad intelectual - Amortización Acumulada</t>
  </si>
  <si>
    <t>1209019904</t>
  </si>
  <si>
    <t xml:space="preserve">Otros derechos de la propiedad intelectual - Pérdidas por deterioro </t>
  </si>
  <si>
    <t>120902</t>
  </si>
  <si>
    <t>Intangibles no producidos no Concesionados</t>
  </si>
  <si>
    <t>12090201</t>
  </si>
  <si>
    <t xml:space="preserve">Arrendamientos operativos comerciales </t>
  </si>
  <si>
    <t>12090202</t>
  </si>
  <si>
    <t>Permisos para el uso de recursos naturales</t>
  </si>
  <si>
    <t>12090203</t>
  </si>
  <si>
    <t>Permisos para emprender actividades específicas</t>
  </si>
  <si>
    <t>12090204</t>
  </si>
  <si>
    <t>Derechos de exclusividad sobre bienes y servicios</t>
  </si>
  <si>
    <t>12090205</t>
  </si>
  <si>
    <t>Fondos de comercio y activos de comercialización</t>
  </si>
  <si>
    <t>120903</t>
  </si>
  <si>
    <t>Productos de la propiedad intelectual Concesionados</t>
  </si>
  <si>
    <t>12090301</t>
  </si>
  <si>
    <t>12090302</t>
  </si>
  <si>
    <t>12090303</t>
  </si>
  <si>
    <t>12090304</t>
  </si>
  <si>
    <t>12090399</t>
  </si>
  <si>
    <t>120904</t>
  </si>
  <si>
    <t>Intangibles no producidos Concesionados</t>
  </si>
  <si>
    <t>12090401</t>
  </si>
  <si>
    <t>12090402</t>
  </si>
  <si>
    <t>12090403</t>
  </si>
  <si>
    <t>12090404</t>
  </si>
  <si>
    <t>12090405</t>
  </si>
  <si>
    <t>1210</t>
  </si>
  <si>
    <t>Activos biológicos</t>
  </si>
  <si>
    <t>121001</t>
  </si>
  <si>
    <t>Plantas</t>
  </si>
  <si>
    <t>12100101</t>
  </si>
  <si>
    <t>Árboles</t>
  </si>
  <si>
    <t>1210010101</t>
  </si>
  <si>
    <t>Árboles - Valores de origen</t>
  </si>
  <si>
    <t>1210010102</t>
  </si>
  <si>
    <t>Árboles - Revaluaciones</t>
  </si>
  <si>
    <t>1210010103</t>
  </si>
  <si>
    <t xml:space="preserve">Árboles - Depreciaciones acumuladas </t>
  </si>
  <si>
    <t>1210010104</t>
  </si>
  <si>
    <t xml:space="preserve">Árboles - Pérdidas por deterioro </t>
  </si>
  <si>
    <t>12100199</t>
  </si>
  <si>
    <t>Otras plantas</t>
  </si>
  <si>
    <t>1210019901</t>
  </si>
  <si>
    <t>Otras plantas - Valores de origen</t>
  </si>
  <si>
    <t>1210019902</t>
  </si>
  <si>
    <t>Otras plantas - Revaluaciones</t>
  </si>
  <si>
    <t>1210019903</t>
  </si>
  <si>
    <t xml:space="preserve">Otras plantas - Depreciaciones acumuladas </t>
  </si>
  <si>
    <t>1210019904</t>
  </si>
  <si>
    <t xml:space="preserve">Otras plantas - Pérdidas por deterioro </t>
  </si>
  <si>
    <t>121002</t>
  </si>
  <si>
    <t>Animales</t>
  </si>
  <si>
    <t>12100201</t>
  </si>
  <si>
    <t>1210020101</t>
  </si>
  <si>
    <t>1210020102</t>
  </si>
  <si>
    <t>1210020103</t>
  </si>
  <si>
    <t>1210020104</t>
  </si>
  <si>
    <t>12100202</t>
  </si>
  <si>
    <t>1210020201</t>
  </si>
  <si>
    <t>1210020202</t>
  </si>
  <si>
    <t>1210020203</t>
  </si>
  <si>
    <t>1210020204</t>
  </si>
  <si>
    <t>12100203</t>
  </si>
  <si>
    <t>1210020301</t>
  </si>
  <si>
    <t>1210020302</t>
  </si>
  <si>
    <t>1210020303</t>
  </si>
  <si>
    <t>1210020304</t>
  </si>
  <si>
    <t>12100204</t>
  </si>
  <si>
    <t>Porcinos</t>
  </si>
  <si>
    <t>1210020401</t>
  </si>
  <si>
    <t>Porcinos - Valores de origen</t>
  </si>
  <si>
    <t>1210020402</t>
  </si>
  <si>
    <t>Porcinos - Revaluaciones</t>
  </si>
  <si>
    <t>1210020403</t>
  </si>
  <si>
    <t xml:space="preserve">Porcinos - Depreciaciones acumuladas </t>
  </si>
  <si>
    <t>1210020404</t>
  </si>
  <si>
    <t xml:space="preserve">Porcinos - Pérdidas por deterioro </t>
  </si>
  <si>
    <t>12100205</t>
  </si>
  <si>
    <t>Ovinos y caprinos</t>
  </si>
  <si>
    <t>1210020501</t>
  </si>
  <si>
    <t>Ovinos y caprinos - Valores de origen</t>
  </si>
  <si>
    <t>1210020502</t>
  </si>
  <si>
    <t>Ovinos y caprinos - Revaluaciones</t>
  </si>
  <si>
    <t>1210020503</t>
  </si>
  <si>
    <t xml:space="preserve">Ovinos y caprinos - Depreciaciones acumuladas </t>
  </si>
  <si>
    <t>1210020504</t>
  </si>
  <si>
    <t>Ovinos y caprinos - Pérdidas por deterioro</t>
  </si>
  <si>
    <t>12100299</t>
  </si>
  <si>
    <t>Otros animales</t>
  </si>
  <si>
    <t>1210029901</t>
  </si>
  <si>
    <t>Otros animales - Valores de origen</t>
  </si>
  <si>
    <t>1210029902</t>
  </si>
  <si>
    <t>Otros animales - Revaluaciones</t>
  </si>
  <si>
    <t>1210029903</t>
  </si>
  <si>
    <t xml:space="preserve">Otros animales - Depreciaciones acumuladas </t>
  </si>
  <si>
    <t>1210029904</t>
  </si>
  <si>
    <t xml:space="preserve">Otros animales - Pérdidas por deterioro </t>
  </si>
  <si>
    <t>1211</t>
  </si>
  <si>
    <t>Otros activos no corrientes</t>
  </si>
  <si>
    <t>121101</t>
  </si>
  <si>
    <t xml:space="preserve">Objetos de valor </t>
  </si>
  <si>
    <t>12110101</t>
  </si>
  <si>
    <t>Metales y piedras preciosas</t>
  </si>
  <si>
    <t>1211010101</t>
  </si>
  <si>
    <t>Metales y piedras preciosas - Valores de origen</t>
  </si>
  <si>
    <t>1211010102</t>
  </si>
  <si>
    <t>Metales y piedras preciosas - Revaluaciones.</t>
  </si>
  <si>
    <t>1211010104</t>
  </si>
  <si>
    <t xml:space="preserve">Metales y piedras preciosas - Pérdidas por deterioro </t>
  </si>
  <si>
    <t>1211010105</t>
  </si>
  <si>
    <t>Metales y piedras preciosas - Mejoras.</t>
  </si>
  <si>
    <t>12110102</t>
  </si>
  <si>
    <t xml:space="preserve">Antigüedades y otros objetos de arte </t>
  </si>
  <si>
    <t>1211010201</t>
  </si>
  <si>
    <t>Antigüedades y otros objetos de arte - Valores de origen</t>
  </si>
  <si>
    <t>1211010202</t>
  </si>
  <si>
    <t>Antigüedades y otros objetos de arte - Revaluaciones</t>
  </si>
  <si>
    <t>1211010204</t>
  </si>
  <si>
    <t xml:space="preserve">Antigüedades y otros objetos de arte - Pérdidas por deterioro </t>
  </si>
  <si>
    <t>1211010205</t>
  </si>
  <si>
    <t>Antigüedades y otros objetos de arte - Mejoras.</t>
  </si>
  <si>
    <t>12110103</t>
  </si>
  <si>
    <t>Bienes artísticos y culturales</t>
  </si>
  <si>
    <t>1211010301</t>
  </si>
  <si>
    <t>Bienes artísticos y culturales - Valores de origen</t>
  </si>
  <si>
    <t>1211010302</t>
  </si>
  <si>
    <t>Bienes artísticos y culturales - Revaluaciones</t>
  </si>
  <si>
    <t>1211010304</t>
  </si>
  <si>
    <t xml:space="preserve">Bienes artísticos y culturales – Pérdidas por deterioro </t>
  </si>
  <si>
    <t>1211010305</t>
  </si>
  <si>
    <t>Bienes artísticos y culturales - Mejoras.</t>
  </si>
  <si>
    <t>121102</t>
  </si>
  <si>
    <t>Bienes en Arrendamiento Financiero (leasing)</t>
  </si>
  <si>
    <t>12110201</t>
  </si>
  <si>
    <t>Bienes muebles en arrendamiento financiero (leasing)</t>
  </si>
  <si>
    <t>12110202</t>
  </si>
  <si>
    <t>Bienes inmuebles en arrendamiento financiero (leasing)</t>
  </si>
  <si>
    <t>121103</t>
  </si>
  <si>
    <t>Bienes en comodato</t>
  </si>
  <si>
    <t>12110301</t>
  </si>
  <si>
    <t>Bienes muebles en comodato</t>
  </si>
  <si>
    <t>12110302</t>
  </si>
  <si>
    <t>Bienes inmuebles en comodato</t>
  </si>
  <si>
    <t>121104</t>
  </si>
  <si>
    <t>Bienes en Tránsito</t>
  </si>
  <si>
    <t>12110401</t>
  </si>
  <si>
    <t>Bienes muebles e inmuebles en proceso de escrituración</t>
  </si>
  <si>
    <t>12110402</t>
  </si>
  <si>
    <t>Bienes Muebles en Proceso de Importación</t>
  </si>
  <si>
    <t>121105</t>
  </si>
  <si>
    <t>Gastos pagados por adelantado a largo plazo</t>
  </si>
  <si>
    <t>12110501</t>
  </si>
  <si>
    <t>Primas y gastos de seguros a devengar a largo plazo</t>
  </si>
  <si>
    <t>1211050101</t>
  </si>
  <si>
    <t>Primas y gastos de seguros a devengar del sector privado interno a l/p</t>
  </si>
  <si>
    <t>1211050102</t>
  </si>
  <si>
    <t>Primas y gastos de seguros a devengar del sector público a l/p</t>
  </si>
  <si>
    <t>1211050103</t>
  </si>
  <si>
    <t>Primas y gastos de seguros a devengar del sector externo a l/p</t>
  </si>
  <si>
    <t>12110502</t>
  </si>
  <si>
    <t>121106</t>
  </si>
  <si>
    <t>Fianzas y depósitos a largo plazo</t>
  </si>
  <si>
    <t>12110601</t>
  </si>
  <si>
    <t>Fianzas y Depósitos a devengar del sector privado interno a l/p</t>
  </si>
  <si>
    <t>Fianzas y Depósitos a devengar del sector público a l/p</t>
  </si>
  <si>
    <t>12110603</t>
  </si>
  <si>
    <t>Fianzas y Depósitos a devengar del sector externo a l/p</t>
  </si>
  <si>
    <t>121199</t>
  </si>
  <si>
    <t>Activos no corrientes sujetos a depuración contable</t>
  </si>
  <si>
    <t>12119901</t>
  </si>
  <si>
    <t>Cuentas por cobrar largo plazo sujetas a depuración</t>
  </si>
  <si>
    <t>1211990101</t>
  </si>
  <si>
    <t>Cuentas por cobrar de origen tributario sujetas a depuración</t>
  </si>
  <si>
    <t>1211990102</t>
  </si>
  <si>
    <t>Contribuciones sociales a cobrar a largo plazo sujetas a depuración</t>
  </si>
  <si>
    <t>1211990103</t>
  </si>
  <si>
    <t>Cuentas por cobrar por ingresos con contraprestación l/p sujetas a depuración</t>
  </si>
  <si>
    <t>1211990104</t>
  </si>
  <si>
    <t>Cuentas por cobrar en gestión judicial sujetas a depuración</t>
  </si>
  <si>
    <t>1211990105</t>
  </si>
  <si>
    <t>Anticipos a proveedores y contratistas a largo plazo  sujetas a depuración</t>
  </si>
  <si>
    <t>1211990199</t>
  </si>
  <si>
    <t>Cuenta por cobrar por otros ingresos a largo plazo sujetas a depuración</t>
  </si>
  <si>
    <t>12119902</t>
  </si>
  <si>
    <t>Documentos por cobrar de largo plazo  sujetas a depuración</t>
  </si>
  <si>
    <t>1211990201</t>
  </si>
  <si>
    <t>Fideicomisos y contratos equivalentes sujetas a depuración</t>
  </si>
  <si>
    <t>1211990202</t>
  </si>
  <si>
    <t>Préstamos otorgados a largo plazo con fines liquidez sujetas a depuración</t>
  </si>
  <si>
    <t>1211990203</t>
  </si>
  <si>
    <t>Préstamos otorgados con fines de política económica a l/p. sujetas a depuración</t>
  </si>
  <si>
    <t>1211990204</t>
  </si>
  <si>
    <t>Deudores por avales a largo plazo sujetas a depuración</t>
  </si>
  <si>
    <t>12119903</t>
  </si>
  <si>
    <t>Inversiones a Largo plazo sujetas a depuración</t>
  </si>
  <si>
    <t>1211990301</t>
  </si>
  <si>
    <t>Títulos-valores a valor razonable a largo plazo l/p sujetas a depuración</t>
  </si>
  <si>
    <t>1211990302</t>
  </si>
  <si>
    <t>Títulos-valores a costo amortizado a largo plazo sujetas a depuración</t>
  </si>
  <si>
    <t>1211990303</t>
  </si>
  <si>
    <t>Instrumentos financieros  derivados a largo plazo sujetas a depuración</t>
  </si>
  <si>
    <t>1211990399</t>
  </si>
  <si>
    <t>Otras inversiones financieras a largo plazo a l/p sujetas a depuración</t>
  </si>
  <si>
    <t>12119904</t>
  </si>
  <si>
    <t>Inversiones patrimoniales sujetas a depuración</t>
  </si>
  <si>
    <t>1211990401</t>
  </si>
  <si>
    <t>Inversiones patrimoniales en el sector privado interno sujetas a depuración</t>
  </si>
  <si>
    <t>1211990402</t>
  </si>
  <si>
    <t>Inversiones patrimoniales en el sector público interno sujetas a depuración</t>
  </si>
  <si>
    <t>1211990403</t>
  </si>
  <si>
    <t>Inversiones patrimoniales en el sector externo sujetas a depuración</t>
  </si>
  <si>
    <t>12119905</t>
  </si>
  <si>
    <t>Propiedades de Inversión sujetas a depuración</t>
  </si>
  <si>
    <t>1211990501</t>
  </si>
  <si>
    <t>Activos no producidos sujetas a depuración</t>
  </si>
  <si>
    <t>1211990502</t>
  </si>
  <si>
    <t>Activos producidos sujetas a depuración</t>
  </si>
  <si>
    <t>12119906</t>
  </si>
  <si>
    <t>Propiedades, planta y equipo neto sujetas a depuración</t>
  </si>
  <si>
    <t>1211990601</t>
  </si>
  <si>
    <t>Propiedades, planta y equipo neto no concesionados sujetas a depuración</t>
  </si>
  <si>
    <t>1211990602</t>
  </si>
  <si>
    <t>Propiedades, planta y equipos concesionados sujetas a depuración</t>
  </si>
  <si>
    <t>1211990603</t>
  </si>
  <si>
    <t>Propiedades, planta y equipo neto - Depreciaciones acumuladas sujetas a depuración</t>
  </si>
  <si>
    <t>1211990604</t>
  </si>
  <si>
    <t>Propiedad planta y equipo en proceso sujetas a depuración</t>
  </si>
  <si>
    <t>1211990605</t>
  </si>
  <si>
    <t>Bienes intangibles - Amortizaciones acumuladas sujetas a depuración</t>
  </si>
  <si>
    <t>12119907</t>
  </si>
  <si>
    <t>Bienes del Patrimonio histórico y cultural sujetas a depuración</t>
  </si>
  <si>
    <t>1211990701</t>
  </si>
  <si>
    <t>Bienes del Patrimonio históricos y cultural, no producidos sujetas a depuración</t>
  </si>
  <si>
    <t>1211990702</t>
  </si>
  <si>
    <t>Bienes del Patrimonio históricos y cultural, producidos sujetas a depuración</t>
  </si>
  <si>
    <t>12119908</t>
  </si>
  <si>
    <t>Recursos naturales sujetas a depuración</t>
  </si>
  <si>
    <t>1211990801</t>
  </si>
  <si>
    <t>Recursos naturales no renovables en explotación no Concesionados  sujetas a depuración</t>
  </si>
  <si>
    <t>1211990802</t>
  </si>
  <si>
    <t>Recursos naturales renovables en explotación no Concesionados sujetas a depuración</t>
  </si>
  <si>
    <t>1211990803</t>
  </si>
  <si>
    <t>Recursos naturales no renovables en conservación no Concesionados  sujetas a depuración</t>
  </si>
  <si>
    <t>1211990804</t>
  </si>
  <si>
    <t>Recursos naturales renovables en conservación no Concesionados sujetas a depuración</t>
  </si>
  <si>
    <t>1211990805</t>
  </si>
  <si>
    <t>Recursos naturales no renovables en explotación Concesionados  sujetas a depuración</t>
  </si>
  <si>
    <t>1211990806</t>
  </si>
  <si>
    <t>Recursos naturales renovables en explotación concesionados  sujetas a depuración</t>
  </si>
  <si>
    <t>12119909</t>
  </si>
  <si>
    <t>Bienes intangibles sujetas a depuración</t>
  </si>
  <si>
    <t>1211990901</t>
  </si>
  <si>
    <t>Productos de la propiedad intelectual no Concesionados sujetas a depuración</t>
  </si>
  <si>
    <t>1211990902</t>
  </si>
  <si>
    <t>Intangibles no producidos no Concesionados sujetas a depuración</t>
  </si>
  <si>
    <t>1211990903</t>
  </si>
  <si>
    <t>Productos de la propiedad intelectual Concesionados sujetas a depuración</t>
  </si>
  <si>
    <t>1211990904</t>
  </si>
  <si>
    <t>Intangibles no producidos Concesionados sujetas a depuración</t>
  </si>
  <si>
    <t>12119910</t>
  </si>
  <si>
    <t>Activos biológicos sujetas a depuración</t>
  </si>
  <si>
    <t>1211991001</t>
  </si>
  <si>
    <t>Plantas sujetas a depuración</t>
  </si>
  <si>
    <t>1211991002</t>
  </si>
  <si>
    <t>Animales sujetas a depuración</t>
  </si>
  <si>
    <t>12119911</t>
  </si>
  <si>
    <t>Otros activos no corrientes sujetas a depuración</t>
  </si>
  <si>
    <t>1211991101</t>
  </si>
  <si>
    <t>Objetos de valor  sujetas a depuración</t>
  </si>
  <si>
    <t>1211991102</t>
  </si>
  <si>
    <t>Bienes en Arrendamiento Financiero (leasing) sujetas a depuración</t>
  </si>
  <si>
    <t>1211991103</t>
  </si>
  <si>
    <t>Bienes en comodato sujetas a depuración</t>
  </si>
  <si>
    <t>1211991104</t>
  </si>
  <si>
    <t>Bienes en Tránsito sujetas a depuración</t>
  </si>
  <si>
    <t>2</t>
  </si>
  <si>
    <t>PASIVO</t>
  </si>
  <si>
    <t>Pasivo Corriente</t>
  </si>
  <si>
    <t>2101</t>
  </si>
  <si>
    <t>Cuentas a pagar a corto plazo</t>
  </si>
  <si>
    <t>210101</t>
  </si>
  <si>
    <t>Cuentas comerciales a pagar a corto plazo</t>
  </si>
  <si>
    <t>21010101</t>
  </si>
  <si>
    <t>Proveedores a Pagar c/p</t>
  </si>
  <si>
    <t>2101010101</t>
  </si>
  <si>
    <t>Proveedores a pagar al sector privado interno c/p</t>
  </si>
  <si>
    <t>2101010102</t>
  </si>
  <si>
    <t>Proveedores a pagar al sector público c/p</t>
  </si>
  <si>
    <t>2101010103</t>
  </si>
  <si>
    <t>Proveedores a pagar al sector externo c/p</t>
  </si>
  <si>
    <t>21010102</t>
  </si>
  <si>
    <t>Contratistas a pagar c/p</t>
  </si>
  <si>
    <t>2101010201</t>
  </si>
  <si>
    <t>Contratistas a pagar al sector privado interno c/p</t>
  </si>
  <si>
    <t>2101010202</t>
  </si>
  <si>
    <t>Contratistas a pagar al sector público c/p</t>
  </si>
  <si>
    <t>2101010203</t>
  </si>
  <si>
    <t>Contratistas a pagar al sector externo c/p</t>
  </si>
  <si>
    <t>21010103</t>
  </si>
  <si>
    <t>Otras Cuentas Comerciales a pagar c/p</t>
  </si>
  <si>
    <t>2101010301</t>
  </si>
  <si>
    <t>Otras Cuentas Comerciales a pagar al sector privado interno c/p</t>
  </si>
  <si>
    <t>210101030101</t>
  </si>
  <si>
    <t>Cuentas por Deuda Administrativa por Pagar</t>
  </si>
  <si>
    <t>210101030102</t>
  </si>
  <si>
    <t>Cuentas por Sentencias Judiciales por Pagar</t>
  </si>
  <si>
    <t>2101010302</t>
  </si>
  <si>
    <t>Otras Cuentas Comerciales a pagar al sector público c/p</t>
  </si>
  <si>
    <t>Otras Cuentas Comerciales a pagar al sector externo c/p</t>
  </si>
  <si>
    <t>210102</t>
  </si>
  <si>
    <t>Transferencias a pagar a corto plazo</t>
  </si>
  <si>
    <t>21010201</t>
  </si>
  <si>
    <t>Transferencias al sector privado interno a pagar c/p</t>
  </si>
  <si>
    <t>21010202</t>
  </si>
  <si>
    <t>Transferencias al sector público a pagar c/p</t>
  </si>
  <si>
    <t>21010203</t>
  </si>
  <si>
    <t>Transferencias al sector externo a pagar c/p</t>
  </si>
  <si>
    <t>210103</t>
  </si>
  <si>
    <t>Deudas por anticipos financieros a corto plazo</t>
  </si>
  <si>
    <t>21010301</t>
  </si>
  <si>
    <t>Deudas por anticipos financieros del sector privado interno c/p</t>
  </si>
  <si>
    <t>21010302</t>
  </si>
  <si>
    <t>Deudas por anticipos financieros del sector público c/p</t>
  </si>
  <si>
    <t>21010303</t>
  </si>
  <si>
    <t>Deudas por anticipos financieros del sector externo c/p</t>
  </si>
  <si>
    <t>210104</t>
  </si>
  <si>
    <t xml:space="preserve">Servicios de préstamos indirectos a pagar </t>
  </si>
  <si>
    <t>21010401</t>
  </si>
  <si>
    <t xml:space="preserve">Servicios de préstamos indirectos a pagar al sector privado </t>
  </si>
  <si>
    <t>21010402</t>
  </si>
  <si>
    <t>Servicios de préstamos indirectos a pagar al sector público</t>
  </si>
  <si>
    <t>21010403</t>
  </si>
  <si>
    <t xml:space="preserve">Servicios de préstamos indirectos a  pagar del sector externo </t>
  </si>
  <si>
    <t>210105</t>
  </si>
  <si>
    <t>Servicios de préstamos a pagar a corto plazo</t>
  </si>
  <si>
    <t>21010501</t>
  </si>
  <si>
    <t xml:space="preserve">Servicios de préstamos a pagar al sector privado </t>
  </si>
  <si>
    <t>21010502</t>
  </si>
  <si>
    <t xml:space="preserve">Servicios de préstamos a pagar al sector público </t>
  </si>
  <si>
    <t>21010503</t>
  </si>
  <si>
    <t xml:space="preserve">Servicios de préstamos a pagar del sector externo </t>
  </si>
  <si>
    <t>210106</t>
  </si>
  <si>
    <t>Cuentas a pagar por operaciones financieras c/p</t>
  </si>
  <si>
    <t>21010601</t>
  </si>
  <si>
    <t>Cuentas a pagar por operaciones financieras con el sector privado interno c/p</t>
  </si>
  <si>
    <t>21010602</t>
  </si>
  <si>
    <t>Cuentas a pagar por operaciones financieras con el sector público c/p</t>
  </si>
  <si>
    <t>21010603</t>
  </si>
  <si>
    <t>Cuentas a pagar por operaciones financieras con el sector externo c/p</t>
  </si>
  <si>
    <t>210107</t>
  </si>
  <si>
    <t>Viáticos a pagar a corto plazo</t>
  </si>
  <si>
    <t>21010701</t>
  </si>
  <si>
    <t>Viáticos dentro del país a pagar c/p</t>
  </si>
  <si>
    <t>21010702</t>
  </si>
  <si>
    <t>Viáticos fuera del país a pagar c/p</t>
  </si>
  <si>
    <t>21010799</t>
  </si>
  <si>
    <t>Otros viáticos a pagar c/p</t>
  </si>
  <si>
    <t>210108</t>
  </si>
  <si>
    <t>Cuentas por pagar de origen tributario</t>
  </si>
  <si>
    <t>21010801</t>
  </si>
  <si>
    <t>Cuentas por pagar de origen tributario con el sector privado</t>
  </si>
  <si>
    <t>21010802</t>
  </si>
  <si>
    <t>Cuentas por pagar de origen tributario con el sector público</t>
  </si>
  <si>
    <t>210199</t>
  </si>
  <si>
    <t>Cuentas varias a pagar c/p</t>
  </si>
  <si>
    <t>21019901</t>
  </si>
  <si>
    <t>Cuentas varias a pagar al sector privado interno c/p</t>
  </si>
  <si>
    <t>21019902</t>
  </si>
  <si>
    <t>Cuentas varias a pagar al sector público c/p</t>
  </si>
  <si>
    <t>21019903</t>
  </si>
  <si>
    <t>Cuentas varias a pagar al sector externo c/p</t>
  </si>
  <si>
    <t>2102</t>
  </si>
  <si>
    <t>Préstamos a pagar en el corto plazo</t>
  </si>
  <si>
    <t>210201</t>
  </si>
  <si>
    <t>Sobregiro Bancario</t>
  </si>
  <si>
    <t>21020101</t>
  </si>
  <si>
    <t>Obligaciones de Pago por Sobregiro Bancario de la Tesorería Nacional</t>
  </si>
  <si>
    <t xml:space="preserve">Obligaciones de Pago por Sobregiro Bancario de las DAFS </t>
  </si>
  <si>
    <t>210202</t>
  </si>
  <si>
    <t>Endeudamiento de Tesorería a corto plazo</t>
  </si>
  <si>
    <t>21020201</t>
  </si>
  <si>
    <t>Letras de Tesorería c/p</t>
  </si>
  <si>
    <t>2102020101</t>
  </si>
  <si>
    <t>Letras de Tesorería deuda interna a pagar c/p</t>
  </si>
  <si>
    <t>2102020102</t>
  </si>
  <si>
    <t>Letras de Tesorería deuda externa a pagar c/p</t>
  </si>
  <si>
    <t>21020299</t>
  </si>
  <si>
    <t>Otro endeudamiento de tesorería c/p</t>
  </si>
  <si>
    <t>2102029901</t>
  </si>
  <si>
    <t>Otro endeudamiento interno de tesorería c/p</t>
  </si>
  <si>
    <t>2102029902</t>
  </si>
  <si>
    <t>Otro endeudamiento externo de tesorería c/p</t>
  </si>
  <si>
    <t>210203</t>
  </si>
  <si>
    <t>Títulos-valores de la deuda pública a pagar a corto plazo</t>
  </si>
  <si>
    <t>21020301</t>
  </si>
  <si>
    <t>Títulos-valores de la deuda pública interna a pagar c/p</t>
  </si>
  <si>
    <t>2102030101</t>
  </si>
  <si>
    <t>Títulos-valores de la deuda pública interna a pagar c/p - Capital</t>
  </si>
  <si>
    <t>2102030102</t>
  </si>
  <si>
    <t>Títulos-valores de la deuda pública interna a pagar c/p - Intereses devengados</t>
  </si>
  <si>
    <t>21020302</t>
  </si>
  <si>
    <t>Títulos-valores de la deuda pública externa a pagar c/p</t>
  </si>
  <si>
    <t>2102030201</t>
  </si>
  <si>
    <t>Títulos-valores de la deuda pública externa a pagar c/p - Capital</t>
  </si>
  <si>
    <t>2102030202</t>
  </si>
  <si>
    <t>Títulos-valores de la deuda pública externa a pagar c/p - Intereses devengados</t>
  </si>
  <si>
    <t>210204</t>
  </si>
  <si>
    <t>Préstamos a pagar a corto plazo</t>
  </si>
  <si>
    <t>21020401</t>
  </si>
  <si>
    <t>Préstamos del sector privado interno a pagar c/p</t>
  </si>
  <si>
    <t>2102040101</t>
  </si>
  <si>
    <t>Préstamos de empresas privadas a pagar c/p</t>
  </si>
  <si>
    <t>2102040102</t>
  </si>
  <si>
    <t>Intereses devengados por préstamos de empresas privadas a pagar c/p</t>
  </si>
  <si>
    <t>21020402</t>
  </si>
  <si>
    <t>Préstamos del sector público a pagar c/p</t>
  </si>
  <si>
    <t>2102040201</t>
  </si>
  <si>
    <t>2102040202</t>
  </si>
  <si>
    <t>Intereses devengados por préstamos a pagar c/p</t>
  </si>
  <si>
    <t>21020403</t>
  </si>
  <si>
    <t>Préstamos del sector externo a pagar c/p</t>
  </si>
  <si>
    <t>2102040301</t>
  </si>
  <si>
    <t>Préstamos del sector externo a pagar  c/p</t>
  </si>
  <si>
    <t>2102040302</t>
  </si>
  <si>
    <t>2103</t>
  </si>
  <si>
    <t>Porción corriente de préstamos a largo plazo</t>
  </si>
  <si>
    <t>210301</t>
  </si>
  <si>
    <t>Porción corriente de préstamos la deuda pública a largo plazo</t>
  </si>
  <si>
    <t>21030101</t>
  </si>
  <si>
    <t>Porción corriente de préstamos de la deuda pública interna a largo plazo</t>
  </si>
  <si>
    <t>21030102</t>
  </si>
  <si>
    <t>Porción corriente de préstamos de la deuda pública externa a largo plazo</t>
  </si>
  <si>
    <t>210302</t>
  </si>
  <si>
    <t>Porción corriente de arrendamiento financiero</t>
  </si>
  <si>
    <t>21030201</t>
  </si>
  <si>
    <t>Porción corriente de arrendamiento financiero interno (leasing)</t>
  </si>
  <si>
    <t>21030202</t>
  </si>
  <si>
    <t>Porción corriente de arrendamiento financiero externo (leasing)</t>
  </si>
  <si>
    <t>210303</t>
  </si>
  <si>
    <t>Porción corriente de títulos y valores de deuda pública de largo plazo</t>
  </si>
  <si>
    <t>21030301</t>
  </si>
  <si>
    <t>Porción corriente de títulos y valores de deuda pública Interna a largo plazo</t>
  </si>
  <si>
    <t>21030302</t>
  </si>
  <si>
    <t>Porción corriente de los títulos y valores de deuda pública externa a largo plazo</t>
  </si>
  <si>
    <t>210304</t>
  </si>
  <si>
    <t>Deuda vencida y no pagada</t>
  </si>
  <si>
    <t>21030401</t>
  </si>
  <si>
    <t>Préstamos de la deuda pública</t>
  </si>
  <si>
    <t>2103040101</t>
  </si>
  <si>
    <t>Préstamos de la deuda pública interna</t>
  </si>
  <si>
    <t>2103040102</t>
  </si>
  <si>
    <t>Préstamos de la deuda pública externa</t>
  </si>
  <si>
    <t>21030402</t>
  </si>
  <si>
    <t>Títulos y valores de la deuda pública</t>
  </si>
  <si>
    <t>2103040201</t>
  </si>
  <si>
    <t>Títulos y valores de la deuda pública interna</t>
  </si>
  <si>
    <t>2103040202</t>
  </si>
  <si>
    <t>Títulos y valores de la deuda pública externa</t>
  </si>
  <si>
    <t>2104</t>
  </si>
  <si>
    <t>Retenciones y acumulaciones a pagar c/p</t>
  </si>
  <si>
    <t>210401</t>
  </si>
  <si>
    <t>Impuestos y retenciones a pagar a corto plazo</t>
  </si>
  <si>
    <t>21040101</t>
  </si>
  <si>
    <t>Impuestos a pagar c/p</t>
  </si>
  <si>
    <t>21040102</t>
  </si>
  <si>
    <t>Anticipos y pagos a cuenta de impuestos a pagar c/p</t>
  </si>
  <si>
    <t>21040103</t>
  </si>
  <si>
    <t>Devoluciones de impuestos a pagar c/p</t>
  </si>
  <si>
    <t>21040104</t>
  </si>
  <si>
    <t>Retenciones y deducciones a pagar c/p</t>
  </si>
  <si>
    <t>210402</t>
  </si>
  <si>
    <t>Fondos de terceros en la Cuenta Única del Tesoro</t>
  </si>
  <si>
    <t>21040201</t>
  </si>
  <si>
    <t xml:space="preserve">Fondos del sector público en la Cuenta Única del Tesoro </t>
  </si>
  <si>
    <t>2104020101</t>
  </si>
  <si>
    <t>Fondos de terceros en la CUT por cuenta de la administración central</t>
  </si>
  <si>
    <t>2104020102</t>
  </si>
  <si>
    <t>Fondos de instituciones públicas descentralizadas y autónomas en la CUT</t>
  </si>
  <si>
    <t>210402010201</t>
  </si>
  <si>
    <t>Depósitos en la CUT- Centro de Exportación e Inversión de la República Dominicana (CEI-RD)</t>
  </si>
  <si>
    <t>210402010202</t>
  </si>
  <si>
    <t>Depósitos en la CUT- Consejo Nacional de Población y Familia (CONAPOFA)</t>
  </si>
  <si>
    <t>210402010203</t>
  </si>
  <si>
    <t>Depósitos en la CUT- Departamento Aeroportuario</t>
  </si>
  <si>
    <t>210402010204</t>
  </si>
  <si>
    <t>Depósitos en la CUT- Cruz Roja Dominicana</t>
  </si>
  <si>
    <t>210402010205</t>
  </si>
  <si>
    <t>Depósitos en la CUT- Defensa Civil</t>
  </si>
  <si>
    <t>210402010206</t>
  </si>
  <si>
    <t>Depósitos en la CUT- Instituto Agrario Dominicano (IAD)</t>
  </si>
  <si>
    <t>210402010207</t>
  </si>
  <si>
    <t>Depósitos en la CUT- Instituto Azucarero Dominicano (INAZUCAR)</t>
  </si>
  <si>
    <t>210402010208</t>
  </si>
  <si>
    <t>Depósitos en la CUT- Jardín Botánico Nacional</t>
  </si>
  <si>
    <t>210402010209</t>
  </si>
  <si>
    <t>Depósitos en la CUT- Liga Municipal Dominicana</t>
  </si>
  <si>
    <t>210402010210</t>
  </si>
  <si>
    <t>Depósitos en la CUT- Universidad Autónoma de Santo Domingo (UASD)</t>
  </si>
  <si>
    <t>210402010211</t>
  </si>
  <si>
    <t>Depósitos en la CUT- Parque Zoológico Nacional (ZOODOM)</t>
  </si>
  <si>
    <t>210402010212</t>
  </si>
  <si>
    <t>Depósitos en la CUT- Instituto Dominicano de las Telecomunicaciones (INDOTEL)</t>
  </si>
  <si>
    <t>210402010213</t>
  </si>
  <si>
    <t>Depósitos en la CUT- Instituto Dominicano de Investigaciones Agropecuarias y Forestales (IDIAF)</t>
  </si>
  <si>
    <t>210402010214</t>
  </si>
  <si>
    <t>Depósitos en la CUT- Museo de Historia Natural</t>
  </si>
  <si>
    <t>210402010215</t>
  </si>
  <si>
    <t>Depósitos en la CUT- Acuario Nacional</t>
  </si>
  <si>
    <t>210402010216</t>
  </si>
  <si>
    <t>Depósitos en la CUT- Oficina Nacional de Propiedad Industrial (ONAPI)</t>
  </si>
  <si>
    <t>210402010217</t>
  </si>
  <si>
    <t>Depósitos en la CUT- Instituto Dominicano del Café (INDOCAFE)</t>
  </si>
  <si>
    <t>210402010218</t>
  </si>
  <si>
    <t>Depósitos en la CUT- Instituto Duartiano</t>
  </si>
  <si>
    <t>210402010219</t>
  </si>
  <si>
    <t>Depósitos en la CUT- Comisión Nacional de Energía</t>
  </si>
  <si>
    <t>210402010220</t>
  </si>
  <si>
    <t>Depósitos en la CUT- Superintendencia de Electricidad</t>
  </si>
  <si>
    <t>210402010221</t>
  </si>
  <si>
    <t>Depósitos en la CUT- Instituto del Tabaco de la República Dominicana (INTABACO)</t>
  </si>
  <si>
    <t>210402010222</t>
  </si>
  <si>
    <t>Depósitos en la CUT- Fondo Patrimonial de Empresas Reformadas</t>
  </si>
  <si>
    <t>210402010223</t>
  </si>
  <si>
    <t>Depósitos en la CUT- Instituto de Desarrollo y Crédito Cooperativo (IDECOOP)</t>
  </si>
  <si>
    <t>210402010224</t>
  </si>
  <si>
    <t>Depósitos en la CUT- Fondo Especial para el Desarrollo Agropecuario (FEDA)</t>
  </si>
  <si>
    <t>210402010225</t>
  </si>
  <si>
    <t>Depósitos en la CUT- Instituto Nacional de la Uva (INUVA)</t>
  </si>
  <si>
    <t>210402010226</t>
  </si>
  <si>
    <t>Depósitos en la CUT- Consejo Nacional de Zonas Francas</t>
  </si>
  <si>
    <t>210402010227</t>
  </si>
  <si>
    <t>Depósitos en la CUT- Consejo Nacional para la Niñez y la Adolescencia (CONANI)</t>
  </si>
  <si>
    <t>210402010228</t>
  </si>
  <si>
    <t>Depósitos en la CUT- Instituto de Innovación en Biotecnología e Industria (IIBI)</t>
  </si>
  <si>
    <t>210402010229</t>
  </si>
  <si>
    <t>Depósitos en la CUT- Instituto Nacional de Formación Técnico Profesional (INFOTEP)</t>
  </si>
  <si>
    <t>210402010230</t>
  </si>
  <si>
    <t>Depósitos en la CUT- Dirección General de Aduanas (DGA)</t>
  </si>
  <si>
    <t>210402010231</t>
  </si>
  <si>
    <t>Depósitos en la CUT- Dirección General de Impuestos Internos (DGII)</t>
  </si>
  <si>
    <t>210402010232</t>
  </si>
  <si>
    <t>Depósitos en la CUT- Instituto de Protección de los Derechos al Consumidor (PROCONSUMIDOR)</t>
  </si>
  <si>
    <t>210402010233</t>
  </si>
  <si>
    <t>Depósitos en la CUT- Instituto Dominicano de Aviación Civil (IDAC)</t>
  </si>
  <si>
    <t>210402010234</t>
  </si>
  <si>
    <t>Depósitos en la CUT- Comisión Reguladora de Prácticas Desleales en el Comercio</t>
  </si>
  <si>
    <t>210402010235</t>
  </si>
  <si>
    <t>Depósitos en la CUT- Comisión Nacional de Defensa de la Competencia (PROCOMPETENCIA)</t>
  </si>
  <si>
    <t>210402010236</t>
  </si>
  <si>
    <t>Depósitos en la CUT- Oficina Nacional de Defensa Pública</t>
  </si>
  <si>
    <t>210402010237</t>
  </si>
  <si>
    <t>Depósitos en la CUT- Archivo General de la Nación</t>
  </si>
  <si>
    <t>210402010238</t>
  </si>
  <si>
    <t>Depósitos en la CUT- Dirección General de Cine (DGCINE)</t>
  </si>
  <si>
    <t>210402010239</t>
  </si>
  <si>
    <t>Depósitos en la CUT- Superintendencia de Seguros</t>
  </si>
  <si>
    <t>210402010240</t>
  </si>
  <si>
    <t>Depósitos en la CUT- Mercados Dominicanos de Abasto Agropecuario (MERCADOM)</t>
  </si>
  <si>
    <t>210402010241</t>
  </si>
  <si>
    <t>Depósitos en la CUT- Instituto Dominicano para la Calidad (INDOCAL)</t>
  </si>
  <si>
    <t>210402010242</t>
  </si>
  <si>
    <t>Depósitos en la CUT- Consejo Nacional de Competitividad</t>
  </si>
  <si>
    <t>210402010243</t>
  </si>
  <si>
    <t>Depósitos en la CUT- Consejo Nacional de Discapacidad (CONADIS)</t>
  </si>
  <si>
    <t>210402010244</t>
  </si>
  <si>
    <t>Depósitos en la CUT- Consejo Nacional de Investigaciones Agropecuarias y Forestales (CONIAF)</t>
  </si>
  <si>
    <t>210402010245</t>
  </si>
  <si>
    <t>Depósitos en la CUT- Fondo Nacional para el Medio Ambiente y Recursos Naturales (FONDO MARENA)</t>
  </si>
  <si>
    <t>210402010246</t>
  </si>
  <si>
    <t>Depósitos en la CUT- Servicio Geológico Nacional</t>
  </si>
  <si>
    <t>210402010247</t>
  </si>
  <si>
    <t>Depósitos en la CUT- Consejo Nacional para las Comunidades Dominicanas en el Exterior (CONDEX)</t>
  </si>
  <si>
    <t>210402010248</t>
  </si>
  <si>
    <t>Depósitos en la CUT- Dirección Central del Servicio Nacional de Salud (SNS)</t>
  </si>
  <si>
    <t>210402010249</t>
  </si>
  <si>
    <t>Depósitos en la CUT- Organismo Dominicano de Acreditación (ODAC)</t>
  </si>
  <si>
    <t>210402010250</t>
  </si>
  <si>
    <t>Depósitos en la CUT- Instituto Geográfico Nacional José Joaquín Hungría Morell</t>
  </si>
  <si>
    <t>210402010251</t>
  </si>
  <si>
    <t>Depósitos en la CUT- Consejo Nacional de Estancias Infantiles</t>
  </si>
  <si>
    <t>210402010252</t>
  </si>
  <si>
    <t>Depósitos en la CUT- Instituto Nacional de Tránsito y Transporte Terrestre (INTRANT)</t>
  </si>
  <si>
    <t>210402010253</t>
  </si>
  <si>
    <t>Depósitos en la CUT- Unidad de Análisis Financiero (UAF)</t>
  </si>
  <si>
    <t>210402010254</t>
  </si>
  <si>
    <t>Depósitos en la CUT- Dirección General de Alianzas Público-Privadas</t>
  </si>
  <si>
    <t>210402010255</t>
  </si>
  <si>
    <t>Depósitos en la CUT- Instituto para el Desarrollo del Noroeste  (INDENOR)</t>
  </si>
  <si>
    <t>210402010256</t>
  </si>
  <si>
    <t>Depósitos en la CUT- Instituto Nacional de Recursos Hidráulicos  (INDRHI)</t>
  </si>
  <si>
    <t>210402010257</t>
  </si>
  <si>
    <t>Depósitos en la CUT- Instituto para el Desarrollo del Suroeste  (INDESUR)</t>
  </si>
  <si>
    <t>210402010258</t>
  </si>
  <si>
    <t>Depósitos en la CUT- Instituto Nacional de Atención Integral a la Primera Infancia (INAIPI)</t>
  </si>
  <si>
    <t>210402010259</t>
  </si>
  <si>
    <t>Depósitos en la CUT- Hospital General Dr. Vinicio Calventi</t>
  </si>
  <si>
    <t>210402010260</t>
  </si>
  <si>
    <t>Depósitos en la CUT- Hospital Regional Dr. Marcelino Vélez Santana</t>
  </si>
  <si>
    <t>210402010261</t>
  </si>
  <si>
    <t>Depósitos en la CUT- Hospital Traumatológico Quirúrgico Profesor Juan Bosch</t>
  </si>
  <si>
    <t>210402010262</t>
  </si>
  <si>
    <t>Depósitos en la CUT- Hospital Traumatológico Dr. Ney Arias Lora</t>
  </si>
  <si>
    <t>210402010263</t>
  </si>
  <si>
    <t>Depósitos en la CUT- Instituto Nacional del Cáncer Rosa Emilia Sanchez Perez de Tavarez</t>
  </si>
  <si>
    <t>210402010264</t>
  </si>
  <si>
    <t>Depósitos en la CUT- Hospital Pediátrico Dr. Hugo Mendoza, Ciudad de la Salud</t>
  </si>
  <si>
    <t>210402010265</t>
  </si>
  <si>
    <t>Depósitos en la CUT- Hospital Materno Dr. Reynaldo Almánzar, Ciudad de la Salud</t>
  </si>
  <si>
    <t>210402010266</t>
  </si>
  <si>
    <t>Depósitos en la CUT- Centro Cardio-Neuro Oftalmológico y de Trasplante (CECANOT)</t>
  </si>
  <si>
    <t>210402010267</t>
  </si>
  <si>
    <t>Depósitos en la CUT- Centro de Educación Médica de Amistad Dominico-Japonés (CEMADOJA)</t>
  </si>
  <si>
    <t>210402010268</t>
  </si>
  <si>
    <t>Depósitos en la CUT- Hospital General y de Especialidades Nuestra Sra. de La Altagracia</t>
  </si>
  <si>
    <t>210402010269</t>
  </si>
  <si>
    <t>Depósitos en la CUT- Centro Hospitalario Ciudad Sanitaria Luis Eduardo Aybar</t>
  </si>
  <si>
    <t>210402010270</t>
  </si>
  <si>
    <t>Depósitos en la CUT- Hospital Materno -Infantil San Lorenzo de Los Mina</t>
  </si>
  <si>
    <t>210402010271</t>
  </si>
  <si>
    <t>Depósitos en la CUT- Hospital Universitario Maternidad Nuestra Señora de la Altagracia</t>
  </si>
  <si>
    <t>210402010272</t>
  </si>
  <si>
    <t>Depósitos en la CUT- Dirección de Servicios de Atención a Emergencias Extrahospitalarias</t>
  </si>
  <si>
    <t>210402010273</t>
  </si>
  <si>
    <t>Depósitos en la CUT- Dirección General de Riesgos Agropecuarios</t>
  </si>
  <si>
    <t>210402010274</t>
  </si>
  <si>
    <t>Depósitos en la CUT- Superintendencia de Valores</t>
  </si>
  <si>
    <t>210402010275</t>
  </si>
  <si>
    <t>Depósitos en la CUT- Oficina Nacional de Meteorología</t>
  </si>
  <si>
    <t>210402010276</t>
  </si>
  <si>
    <t>Depósitos en la CUT- Consejo Dominicano de Pesca Acuicultura</t>
  </si>
  <si>
    <t>210402010277</t>
  </si>
  <si>
    <t>Depósitos en la CUT- Instituto Nacional de Bienestar Estudiantil</t>
  </si>
  <si>
    <t>210402010278</t>
  </si>
  <si>
    <t>Depósitos en la CUT- Corporación Dominicana de Empresas Estatales</t>
  </si>
  <si>
    <t>210402010279</t>
  </si>
  <si>
    <t>Depósitos en la CUT- Superintendencia de Bancos</t>
  </si>
  <si>
    <t>2104020103</t>
  </si>
  <si>
    <t>210402010301</t>
  </si>
  <si>
    <t>Depósitos en la CUT- Seguro Nacional de Salud (SENASA)</t>
  </si>
  <si>
    <t>210402010302</t>
  </si>
  <si>
    <t>Depósitos en la CUT- Instituto de Auxilios y Viviendas (INAVI)</t>
  </si>
  <si>
    <t>210402010303</t>
  </si>
  <si>
    <t>Depósitos en la CUT- Superintendencia de Pensiones (SIPEN)</t>
  </si>
  <si>
    <t>210402010304</t>
  </si>
  <si>
    <t>Depósitos en la CUT- Superintendencia de Salud y Riesgo Laboral  (SISARIL)</t>
  </si>
  <si>
    <t>210402010305</t>
  </si>
  <si>
    <t>Depósitos en la CUT- Consejo Nacional de la Seguridad Social (CNSS)</t>
  </si>
  <si>
    <t>210402010306</t>
  </si>
  <si>
    <t>Depósitos en la CUT- Dirección de Información y Defensa de los Afiliados (DIDA)</t>
  </si>
  <si>
    <t>210402010307</t>
  </si>
  <si>
    <t>Depósitos en la CUT- Instituto Dominicano de Prevención y Protección de Riesgos Laborales (IDOPPRIL)</t>
  </si>
  <si>
    <t>210402010308</t>
  </si>
  <si>
    <t>Depósitos en la CUT- Tesorería de la Seguridad Social (TSS)</t>
  </si>
  <si>
    <t>210402010309</t>
  </si>
  <si>
    <t>Depósitos en la CUT- Depósitos en la CUT- Instituto Dominicano de Seguros Sociales (IDSS)</t>
  </si>
  <si>
    <t>210402010310</t>
  </si>
  <si>
    <t>Depósitos en la CUT- Administradora de Estancias Infantiles Salud Segura (AEI-SS)</t>
  </si>
  <si>
    <t>2104020104</t>
  </si>
  <si>
    <t>210402010401</t>
  </si>
  <si>
    <t>Depósitos en la CUT- Corporación del Acueducto y Alcantarillado de Santo Domingo (CAASD)</t>
  </si>
  <si>
    <t>210402010402</t>
  </si>
  <si>
    <t>Depósitos en la CUT- Corporación Estatal de Radio y Televisión Dominicana (CERTV)</t>
  </si>
  <si>
    <t>210402010403</t>
  </si>
  <si>
    <t>Depósitos en la CUT- Corporación de Acueducto y Alcantarillado de Santiago (CORAASAN)</t>
  </si>
  <si>
    <t>210402010404</t>
  </si>
  <si>
    <t>Depósitos en la CUT- Corporación de Acueducto y Alcantarillado de Moca (CORAAMOCA)</t>
  </si>
  <si>
    <t>210402010405</t>
  </si>
  <si>
    <t>Depósitos en la CUT- Corporación de Acueducto y Alcantarillado de la Romana  (COAAROM)</t>
  </si>
  <si>
    <t>210402010406</t>
  </si>
  <si>
    <t>Depósitos en la CUT- Corporación de Acueducto y Alcantarillado de Puerto Plata (CORAAPPLATA)</t>
  </si>
  <si>
    <t>210402010407</t>
  </si>
  <si>
    <t>Depósitos en la CUT- Consejo Estatal del Azúcar (CEA)</t>
  </si>
  <si>
    <t>210402010408</t>
  </si>
  <si>
    <t>Depósitos en la CUT- Instituto de Estabilización de Precios (INESPRE)</t>
  </si>
  <si>
    <t>210402010409</t>
  </si>
  <si>
    <t>Depósitos en la CUT- Instituto Nacional de Agua Potable y Alcantarillado (INAPA)</t>
  </si>
  <si>
    <t>210402010410</t>
  </si>
  <si>
    <t>Depósitos en la CUT- Corporación de Fomento Hotelero y Desarrollo del Turismo (CORPHOTELS)</t>
  </si>
  <si>
    <t>210402010411</t>
  </si>
  <si>
    <t>Depósitos en la CUT- Instituto Postal Dominicano (INPOSDOM)</t>
  </si>
  <si>
    <t>210402010412</t>
  </si>
  <si>
    <t>Depósitos en la CUT- Autoridad Portuaria Dominicana (APORDOM)</t>
  </si>
  <si>
    <t>210402010413</t>
  </si>
  <si>
    <t>Depósitos en la CUT- Instituto Nacional de la Vivienda</t>
  </si>
  <si>
    <t>210402010414</t>
  </si>
  <si>
    <t>Depósitos en la CUT- La Cruz de Manzanillo</t>
  </si>
  <si>
    <t>210402010415</t>
  </si>
  <si>
    <t>Depósitos en la CUT- Corporación de Acueducto y Alcantarillado de Boca Chica (CORAABO)</t>
  </si>
  <si>
    <t>210402010416</t>
  </si>
  <si>
    <t>Depósitos en la CUT- Corporación de Acueducto y Alcantarillado de Monseñor Nouel (CORAMON)</t>
  </si>
  <si>
    <t>210402010417</t>
  </si>
  <si>
    <t>Depósitos en la CUT- Empresa de Generación Hidroeléctrica Dominicana (EGEHID)</t>
  </si>
  <si>
    <t>210402010418</t>
  </si>
  <si>
    <t>Depósitos en la CUT- Empresa de Transmisión Eléctrica Dominicana (ETED)</t>
  </si>
  <si>
    <t>210402010419</t>
  </si>
  <si>
    <t>Depósitos en la CUT- Corporación de Acueducto y Alcantarillado de la Vega (CORAAVEGA)</t>
  </si>
  <si>
    <t>210402010420</t>
  </si>
  <si>
    <t>Depósitos en la CUT- Lotería Nacional</t>
  </si>
  <si>
    <t>210402010421</t>
  </si>
  <si>
    <t>Depósitos en la CUT- Empresa Distribuidora de Electricidad del Norte (EDENORTE)</t>
  </si>
  <si>
    <t>210402010422</t>
  </si>
  <si>
    <t>Depósitos en la CUT- Empresa Distribuidora de Electricidad del Sur (EDESUR)</t>
  </si>
  <si>
    <t>210402010423</t>
  </si>
  <si>
    <t>Depósitos en la CUT- Empresa Distribuidora de Electricidad del Este (EDEESTE)</t>
  </si>
  <si>
    <t>2104020198</t>
  </si>
  <si>
    <t>Fondos de otras entidades del sector público en la CUT</t>
  </si>
  <si>
    <t>21040202</t>
  </si>
  <si>
    <t>Fondos por clasificar</t>
  </si>
  <si>
    <t>2104020201</t>
  </si>
  <si>
    <t>Devolución de Fondos</t>
  </si>
  <si>
    <t>2104020299</t>
  </si>
  <si>
    <t>Transferencias entre Entes por Clasificar</t>
  </si>
  <si>
    <t>210402029901</t>
  </si>
  <si>
    <t>210403</t>
  </si>
  <si>
    <t>Recaudación por cuenta de terceros</t>
  </si>
  <si>
    <t>21040301</t>
  </si>
  <si>
    <t>Recaudación por cuenta de entidades del sector privado interno</t>
  </si>
  <si>
    <t>21040302</t>
  </si>
  <si>
    <t>Recaudación por cuenta de entidades del sector público</t>
  </si>
  <si>
    <t>210404</t>
  </si>
  <si>
    <t>Depósitos en garantía</t>
  </si>
  <si>
    <t>21040401</t>
  </si>
  <si>
    <t xml:space="preserve">Depósitos en garantía del sector privado interno </t>
  </si>
  <si>
    <t>21040402</t>
  </si>
  <si>
    <t xml:space="preserve">Depósitos en garantía del sector público </t>
  </si>
  <si>
    <t>21040403</t>
  </si>
  <si>
    <t>Depósitos en garantía del sector externo</t>
  </si>
  <si>
    <t>210499</t>
  </si>
  <si>
    <t>Otros fondos</t>
  </si>
  <si>
    <t>21049901</t>
  </si>
  <si>
    <t>Fondos de fideicomisos</t>
  </si>
  <si>
    <t>21049902</t>
  </si>
  <si>
    <t>Fondos para contingencias</t>
  </si>
  <si>
    <t>21049903</t>
  </si>
  <si>
    <t>Valores y bienes en garantía</t>
  </si>
  <si>
    <t>21049999</t>
  </si>
  <si>
    <t>Otros fondos de terceros</t>
  </si>
  <si>
    <t>2104999901</t>
  </si>
  <si>
    <t xml:space="preserve">Otros fondos de terceros del sector privado interno </t>
  </si>
  <si>
    <t>2104999902</t>
  </si>
  <si>
    <t xml:space="preserve">Otros fondos de terceros del sector público </t>
  </si>
  <si>
    <t>2104999903</t>
  </si>
  <si>
    <t>Otros fondos de terceros del sector externo</t>
  </si>
  <si>
    <t>2105</t>
  </si>
  <si>
    <t>Provisiones a corto plazo</t>
  </si>
  <si>
    <t>210501</t>
  </si>
  <si>
    <t>Provisiones al sector privado interno c/p</t>
  </si>
  <si>
    <t>21050101</t>
  </si>
  <si>
    <t>Provisiones para litigios y demandas a corto plazo</t>
  </si>
  <si>
    <t>2105010101</t>
  </si>
  <si>
    <t>Provisiones para litigios y demandas comerciales al sector privado interno c/p</t>
  </si>
  <si>
    <t>2105010102</t>
  </si>
  <si>
    <t>Provisiones para litigios y demandas laborales al sector privado interno c/p</t>
  </si>
  <si>
    <t>2105010103</t>
  </si>
  <si>
    <t>Provisiones para litigios y demandas por daños a terceros al sector privado interno c/p</t>
  </si>
  <si>
    <t>2105010199</t>
  </si>
  <si>
    <t>Provisiones para otros litigios y demandas al sector privado interno c/p</t>
  </si>
  <si>
    <t>21050102</t>
  </si>
  <si>
    <t>Provisiones para reestructuraciones al sector privado interno a corto plazo</t>
  </si>
  <si>
    <t>21050103</t>
  </si>
  <si>
    <t>Provisiones para beneficios a los empleados a corto plazo</t>
  </si>
  <si>
    <t>2105010301</t>
  </si>
  <si>
    <t>Provisiones para vacaciones c/p</t>
  </si>
  <si>
    <t>2105010302</t>
  </si>
  <si>
    <t>Provisiones para beneficios por terminación c/p</t>
  </si>
  <si>
    <t>2105010399</t>
  </si>
  <si>
    <t>Provisiones para otros beneficios a los empleados c/p</t>
  </si>
  <si>
    <t>21050199</t>
  </si>
  <si>
    <t>Otras provisiones a corto plazo</t>
  </si>
  <si>
    <t>2105019901</t>
  </si>
  <si>
    <t>Otras provisiones varias c/p</t>
  </si>
  <si>
    <t>210502</t>
  </si>
  <si>
    <t>Provisiones sector público  c/p</t>
  </si>
  <si>
    <t>21050201</t>
  </si>
  <si>
    <t>2105020101</t>
  </si>
  <si>
    <t>Provisiones para litigios y demandas comerciales c/p</t>
  </si>
  <si>
    <t>2105020199</t>
  </si>
  <si>
    <t>Provisiones para otros litigios y demandas c/p</t>
  </si>
  <si>
    <t>21050202</t>
  </si>
  <si>
    <t>Provisiones para reestructuraciones al sector público a corto plazo</t>
  </si>
  <si>
    <t>21050299</t>
  </si>
  <si>
    <t>Otras provisiones del sector público a c/p</t>
  </si>
  <si>
    <t>2105029901</t>
  </si>
  <si>
    <t>Otras provisiones varias del sector público c/p</t>
  </si>
  <si>
    <t>210503</t>
  </si>
  <si>
    <t>Provisiones al sector externo  c/p</t>
  </si>
  <si>
    <t>21050301</t>
  </si>
  <si>
    <t>2105030101</t>
  </si>
  <si>
    <t>Provisiones para litigios y demandas comercialesl sector externo c/p</t>
  </si>
  <si>
    <t>2105030199</t>
  </si>
  <si>
    <t>Provisiones para otros litigios y demandas al sector externo c/p</t>
  </si>
  <si>
    <t>21050302</t>
  </si>
  <si>
    <t>Provisiones para reestructuraciones al sector externo c/p</t>
  </si>
  <si>
    <t>21050399</t>
  </si>
  <si>
    <t>Otras provisiones al sector externo c/p</t>
  </si>
  <si>
    <t>2105039901</t>
  </si>
  <si>
    <t>Otras provisiones varias al sector externo c/p</t>
  </si>
  <si>
    <t>2106</t>
  </si>
  <si>
    <t>Beneficios a los empleados a pagar a corto plazo</t>
  </si>
  <si>
    <t>210601</t>
  </si>
  <si>
    <t>Remuneraciones y aportes a pagar a corto plazo</t>
  </si>
  <si>
    <t>21060101</t>
  </si>
  <si>
    <t>Remuneraciones a pagar c/p</t>
  </si>
  <si>
    <t>21060102</t>
  </si>
  <si>
    <t>Adicionales e incentivos salariales a pagar c/p</t>
  </si>
  <si>
    <t>21060103</t>
  </si>
  <si>
    <t>Dietas y gastos de representación a pagar c/p</t>
  </si>
  <si>
    <t>21060104</t>
  </si>
  <si>
    <t>Beneficios por terminación a pagar c/p</t>
  </si>
  <si>
    <t>21060105</t>
  </si>
  <si>
    <t>Contribuciones a la seguridad social a pagar c/p</t>
  </si>
  <si>
    <t>21060199</t>
  </si>
  <si>
    <t>Otros beneficios a los empleados a pagar c/p</t>
  </si>
  <si>
    <t>2107</t>
  </si>
  <si>
    <t xml:space="preserve">Pensiones </t>
  </si>
  <si>
    <t>210701</t>
  </si>
  <si>
    <t xml:space="preserve">Contributivas </t>
  </si>
  <si>
    <t>21070101</t>
  </si>
  <si>
    <t>Contributiva- Monto base a pagar c/p</t>
  </si>
  <si>
    <t>21070102</t>
  </si>
  <si>
    <t>Contributiva - Adicionales a pagar c/p</t>
  </si>
  <si>
    <t>21070103</t>
  </si>
  <si>
    <t>Contributiva- Retroactivo a pagar c/p</t>
  </si>
  <si>
    <t>210702</t>
  </si>
  <si>
    <t>No contributivas o graciable</t>
  </si>
  <si>
    <t>21070201</t>
  </si>
  <si>
    <t>No contributiva- Monto base a pagar c/p</t>
  </si>
  <si>
    <t>21070202</t>
  </si>
  <si>
    <t>No contributiva- Adicionales a pagar c/p</t>
  </si>
  <si>
    <t>21070203</t>
  </si>
  <si>
    <t>No contributiva- Retroactivo a pagar c/p</t>
  </si>
  <si>
    <t>2109</t>
  </si>
  <si>
    <t>Otros pasivos corrientes</t>
  </si>
  <si>
    <t>210901</t>
  </si>
  <si>
    <t>Obligaciones y documentos por pagar de corto plazo</t>
  </si>
  <si>
    <t>21090101</t>
  </si>
  <si>
    <t>Documentos comerciales por pagar corto plazo</t>
  </si>
  <si>
    <t>2109010101</t>
  </si>
  <si>
    <t>2109010102</t>
  </si>
  <si>
    <t>Documento de contratos de obra por pagar corto plazo</t>
  </si>
  <si>
    <t>21090102</t>
  </si>
  <si>
    <t>Otros documentos por pagar corto plazo</t>
  </si>
  <si>
    <t>2109010201</t>
  </si>
  <si>
    <t>Documentos especiales de regulación monetaria</t>
  </si>
  <si>
    <t>2109010202</t>
  </si>
  <si>
    <t>Certificados especiales por pagar</t>
  </si>
  <si>
    <t>2109010203</t>
  </si>
  <si>
    <t>210902</t>
  </si>
  <si>
    <t>Arrendamientos Financieros</t>
  </si>
  <si>
    <t>21090201</t>
  </si>
  <si>
    <t>Arrendamientos financieros internos</t>
  </si>
  <si>
    <t>21090202</t>
  </si>
  <si>
    <t>Arrendamientos financieros externos</t>
  </si>
  <si>
    <t>210903</t>
  </si>
  <si>
    <t>Ingresos por concesiones y regalías a devengar c/p</t>
  </si>
  <si>
    <t>21090301</t>
  </si>
  <si>
    <t>21090302</t>
  </si>
  <si>
    <t>Ingresos por concesiones a devengar c/p</t>
  </si>
  <si>
    <t>210904</t>
  </si>
  <si>
    <t>Condiciones por activos transferidos c/p</t>
  </si>
  <si>
    <t>21090401</t>
  </si>
  <si>
    <t>Condiciones por activos transferidos del sector privado interno c/p</t>
  </si>
  <si>
    <t>21090402</t>
  </si>
  <si>
    <t>Condiciones por activos transferidos del sector externo c/p</t>
  </si>
  <si>
    <t>210905</t>
  </si>
  <si>
    <t>Instrumentos derivados a pagar a corto plazo</t>
  </si>
  <si>
    <t>21090501</t>
  </si>
  <si>
    <t>21090502</t>
  </si>
  <si>
    <t>21090503</t>
  </si>
  <si>
    <t>210906</t>
  </si>
  <si>
    <t>Pasivos diferidos a corto plazo</t>
  </si>
  <si>
    <t>21090601</t>
  </si>
  <si>
    <t>Ingresos cobrados por adelantado</t>
  </si>
  <si>
    <t>21090602</t>
  </si>
  <si>
    <t>Intereses cobrados por adelantado</t>
  </si>
  <si>
    <t>21090699</t>
  </si>
  <si>
    <t>Otros pasivos diferidos</t>
  </si>
  <si>
    <t>210907</t>
  </si>
  <si>
    <t>Cuentas Transitorias</t>
  </si>
  <si>
    <t>21090701</t>
  </si>
  <si>
    <t>Transferencias Financieras Pendientes de Clasificación</t>
  </si>
  <si>
    <t>2109070101</t>
  </si>
  <si>
    <t>Débitos y Créditos de Transferencias por Clasificar en Cuentas Únicas</t>
  </si>
  <si>
    <t>2109070102</t>
  </si>
  <si>
    <t>Débitos y Créditos de Transferencias por Clasificar en Cuentas Colectoras</t>
  </si>
  <si>
    <t>2109070103</t>
  </si>
  <si>
    <t>Débitos y Créditos de Transferencia por  Clasificar en Cuentas Operativa Institucional</t>
  </si>
  <si>
    <t>2109070104</t>
  </si>
  <si>
    <t>Débitos y Créditos de Transferencia por  Clasificar en Cuentas Financiamiento Externo</t>
  </si>
  <si>
    <t>2109070105</t>
  </si>
  <si>
    <t>Débitos y créditos de transferencia por  clasificar en cuentas de fondos reponibles, en avance y liquidables</t>
  </si>
  <si>
    <t>2109070106</t>
  </si>
  <si>
    <t>Débitos y Créditos de Transferencia por Clasificar en Cuentas Especiales</t>
  </si>
  <si>
    <t>21090702</t>
  </si>
  <si>
    <t>Débitos y Créditos Financieros Pendientes de Clasificación</t>
  </si>
  <si>
    <t>2109070201</t>
  </si>
  <si>
    <t>Débitos y Créditos Financieros Pendientes de Clasificación Cuentas Únicas</t>
  </si>
  <si>
    <t>2109070202</t>
  </si>
  <si>
    <t>Débitos y Créditos Financieros Pendientes de Clasificación Cuentas Colectoras</t>
  </si>
  <si>
    <t>2109070203</t>
  </si>
  <si>
    <t>Débitos y Créditos Financieros Pendientes de Clasificación Cuentas Operativa Institucional</t>
  </si>
  <si>
    <t>2109070204</t>
  </si>
  <si>
    <t>Débitos y Créditos Financieros Pendientes de Clasificación Cuentas Financiamiento Externo</t>
  </si>
  <si>
    <t>2109070205</t>
  </si>
  <si>
    <t>Débitos y Créditos Financieros Pendientes de Clasificación Cuentas de Fondos Reponibles, en Avance y Liquidables</t>
  </si>
  <si>
    <t>2109070206</t>
  </si>
  <si>
    <t>Débitos y Créditos Financieros Pendientes de Clasificación Cuentas Clasificar Especiales</t>
  </si>
  <si>
    <t>21090703</t>
  </si>
  <si>
    <t>Comprobantes en Procesos de Pagos</t>
  </si>
  <si>
    <t>2109070301</t>
  </si>
  <si>
    <t>Comprobante por Pagar</t>
  </si>
  <si>
    <t>2109070302</t>
  </si>
  <si>
    <t xml:space="preserve">Comprobantes Deducidos </t>
  </si>
  <si>
    <t>2109070303</t>
  </si>
  <si>
    <t xml:space="preserve">Comprobantes Rechazados </t>
  </si>
  <si>
    <t>2109070304</t>
  </si>
  <si>
    <t xml:space="preserve">Comprobantes Retenidos </t>
  </si>
  <si>
    <t>2109070305</t>
  </si>
  <si>
    <t xml:space="preserve">Transferencia en Tránsito </t>
  </si>
  <si>
    <t>2109070306</t>
  </si>
  <si>
    <t>Crédito no Identificados</t>
  </si>
  <si>
    <t>2109070307</t>
  </si>
  <si>
    <t>Debito no Identificados</t>
  </si>
  <si>
    <t>2109070308</t>
  </si>
  <si>
    <t>Emisión de Cheques</t>
  </si>
  <si>
    <t>2109070309</t>
  </si>
  <si>
    <t xml:space="preserve">Recursos Utilizados por el Tesoro </t>
  </si>
  <si>
    <t>2109070310</t>
  </si>
  <si>
    <t xml:space="preserve">Inversión Financiera Disponibilidades Tesoro </t>
  </si>
  <si>
    <t>2109070311</t>
  </si>
  <si>
    <t>Cheques no Pagados</t>
  </si>
  <si>
    <t>2109070399</t>
  </si>
  <si>
    <t>Comprobantes en Procesos de Pagos Genéricos</t>
  </si>
  <si>
    <t>21090704</t>
  </si>
  <si>
    <t>Otros préstamos del sector público por clasificar</t>
  </si>
  <si>
    <t>2109070401</t>
  </si>
  <si>
    <t>Otros préstamos internos del sector público por clasificar</t>
  </si>
  <si>
    <t>2109070402</t>
  </si>
  <si>
    <t>Otros préstamos externos del sector público por clasificar</t>
  </si>
  <si>
    <t>210908</t>
  </si>
  <si>
    <t>Otros ingresos a devengar c/p</t>
  </si>
  <si>
    <t>210999</t>
  </si>
  <si>
    <t>Pasivos corrientes sujetos a depuración contable</t>
  </si>
  <si>
    <t>21099901</t>
  </si>
  <si>
    <t>Cuentas a pagar a corto plazo sujetas a depuración</t>
  </si>
  <si>
    <t>2109990101</t>
  </si>
  <si>
    <t>Cuentas comerciales a pagar a corto plazo sujetas a depuración</t>
  </si>
  <si>
    <t>2109990102</t>
  </si>
  <si>
    <t>Transferencias a pagar a corto plazo sujetas a depuración</t>
  </si>
  <si>
    <t>2109990103</t>
  </si>
  <si>
    <t>Deudas por anticipos financieros a corto plazo sujetas a depuración</t>
  </si>
  <si>
    <t>2109990104</t>
  </si>
  <si>
    <t>Servicios de préstamos indirectos a pagar  sujetas a depuración</t>
  </si>
  <si>
    <t>2109990105</t>
  </si>
  <si>
    <t>Servicios de préstamos a pagar a corto plazo sujetas a depuración</t>
  </si>
  <si>
    <t>2109990106</t>
  </si>
  <si>
    <t>Cuentas a pagar por operaciones financieras c/p sujetas a depuración</t>
  </si>
  <si>
    <t>2109990199</t>
  </si>
  <si>
    <t>Cuentas varias a pagar c/p sujetas a depuración</t>
  </si>
  <si>
    <t>21099902</t>
  </si>
  <si>
    <t>Préstamos a pagar en el corto plazo sujetas a depuración</t>
  </si>
  <si>
    <t>2109990201</t>
  </si>
  <si>
    <t>Sobregiro Bancario sujetas a depuración</t>
  </si>
  <si>
    <t>2109990202</t>
  </si>
  <si>
    <t>Endeudamiento de Tesorería a corto plazo sujetas a depuración</t>
  </si>
  <si>
    <t>2109990203</t>
  </si>
  <si>
    <t>Títulos-valores de la deuda pública a pagar a corto plazo sujetas a depuración</t>
  </si>
  <si>
    <t>2109990204</t>
  </si>
  <si>
    <t>Préstamos a pagar a corto plazo sujetas a depuración</t>
  </si>
  <si>
    <t>21099903</t>
  </si>
  <si>
    <t>Porción corriente de préstamos a largo plazo sujetas a depuración</t>
  </si>
  <si>
    <t>2109990301</t>
  </si>
  <si>
    <t>Porción corriente de préstamos la deuda pública a largo plazo sujetas a depuración</t>
  </si>
  <si>
    <t>2109990302</t>
  </si>
  <si>
    <t>Porción corriente de arrendamiento financiero sujetas a depuración</t>
  </si>
  <si>
    <t>2109990303</t>
  </si>
  <si>
    <t>Porción corriente de títulos y valores  de deuda pública de largo plazo sujetas a depuración</t>
  </si>
  <si>
    <t>2109990304</t>
  </si>
  <si>
    <t>Deuda vencida y no pagada sujetas a depuración</t>
  </si>
  <si>
    <t>21099904</t>
  </si>
  <si>
    <t>Retenciones y acumulaciones a pagar c/p sujetas a depuración</t>
  </si>
  <si>
    <t>2109990401</t>
  </si>
  <si>
    <t>Impuestos y retenciones a pagar a corto plazo sujetas a depuración</t>
  </si>
  <si>
    <t>2109990402</t>
  </si>
  <si>
    <t>Fondos de terceros en la Cuenta Única del Tesoro sujetas a depuración</t>
  </si>
  <si>
    <t>2109990403</t>
  </si>
  <si>
    <t>Recaudación por cuenta de terceros sujetas a depuración</t>
  </si>
  <si>
    <t>2109990404</t>
  </si>
  <si>
    <t>Depósitos en garantía sujetas a depuración</t>
  </si>
  <si>
    <t>2109990499</t>
  </si>
  <si>
    <t>Otros fondos de terceros sujetas a depuración</t>
  </si>
  <si>
    <t>21099905</t>
  </si>
  <si>
    <t>Provisiones a corto plazo sujetas a depuración</t>
  </si>
  <si>
    <t>2109990501</t>
  </si>
  <si>
    <t>Provisiones sector privado interno - c/p sujetas a depuración</t>
  </si>
  <si>
    <t>2109990502</t>
  </si>
  <si>
    <t>Provisiones sector público - c/p sujetas a depuración</t>
  </si>
  <si>
    <t>2109990503</t>
  </si>
  <si>
    <t>Provisiones al sector externo - c/p sujetas a depuración</t>
  </si>
  <si>
    <t>21099906</t>
  </si>
  <si>
    <t>Beneficios a los empleados a pagar a corto plazo sujetas a depuración</t>
  </si>
  <si>
    <t>2109990601</t>
  </si>
  <si>
    <t>Remuneraciones y aportes a pagar a corto plazo sujetas a depuración</t>
  </si>
  <si>
    <t>21099907</t>
  </si>
  <si>
    <t>Pensiones  sujetas a depuración</t>
  </si>
  <si>
    <t>2109990701</t>
  </si>
  <si>
    <t>Contributivas  sujetas a depuración</t>
  </si>
  <si>
    <t>2109990702</t>
  </si>
  <si>
    <t>No contributivas o graciable sujetas a depuración</t>
  </si>
  <si>
    <t>21099909</t>
  </si>
  <si>
    <t>Otros pasivos corrientes sujetas a depuración</t>
  </si>
  <si>
    <t>2109990901</t>
  </si>
  <si>
    <t>Obligaciones y documentos por pagar de corto plazo sujetas a depuración</t>
  </si>
  <si>
    <t>2109990902</t>
  </si>
  <si>
    <t>Arrendamientos Financieros sujetas a depuración</t>
  </si>
  <si>
    <t>2109990903</t>
  </si>
  <si>
    <t>Ingresos por concesiones y regalías a devengar c/p sujetas a depuración</t>
  </si>
  <si>
    <t>2109990904</t>
  </si>
  <si>
    <t>Condiciones por activos transferidos c/p sujetas a depuración</t>
  </si>
  <si>
    <t>2109990905</t>
  </si>
  <si>
    <t>Instrumentos Derivados a pagar a corto plazo sujetas a depuración</t>
  </si>
  <si>
    <t>2109990906</t>
  </si>
  <si>
    <t>Pasivos diferidos a corto plazo sujetas a depuración</t>
  </si>
  <si>
    <t>2109990907</t>
  </si>
  <si>
    <t>Cuentas Transitorias sujetas a depuración</t>
  </si>
  <si>
    <t>2109990908</t>
  </si>
  <si>
    <t>Otros ingresos a devengar c/p sujetas a depuración</t>
  </si>
  <si>
    <t>Pasivo no corriente</t>
  </si>
  <si>
    <t>2201</t>
  </si>
  <si>
    <t>Cuentas a pagar a largo plazo</t>
  </si>
  <si>
    <t>220101</t>
  </si>
  <si>
    <t>Cuentas comerciales a pagar a largo plazo</t>
  </si>
  <si>
    <t>22010101</t>
  </si>
  <si>
    <t>Proveedores a pagar l/p</t>
  </si>
  <si>
    <t>2201010101</t>
  </si>
  <si>
    <t>Proveedores a pagar al sector privado interno l/p</t>
  </si>
  <si>
    <t>2201010102</t>
  </si>
  <si>
    <t>Proveedores a pagar al sector público l/p</t>
  </si>
  <si>
    <t>2201010103</t>
  </si>
  <si>
    <t>Proveedores a pagar al sector externo l/p</t>
  </si>
  <si>
    <t>22010102</t>
  </si>
  <si>
    <t>Contratistas a pagar l/p</t>
  </si>
  <si>
    <t>2201010201</t>
  </si>
  <si>
    <t>Contratistas a pagar al sector privado interno l/p</t>
  </si>
  <si>
    <t>2201010202</t>
  </si>
  <si>
    <t>Contratistas a pagar al sector público l/p</t>
  </si>
  <si>
    <t>2201010203</t>
  </si>
  <si>
    <t>Contratistas a pagar al sector externo l/p</t>
  </si>
  <si>
    <t>22010103</t>
  </si>
  <si>
    <t>Otras cuentas comerciales a pagar l/p</t>
  </si>
  <si>
    <t>2201010301</t>
  </si>
  <si>
    <t>Otras cuentas comerciales a pagar al sector privado interno l/p</t>
  </si>
  <si>
    <t>2201010302</t>
  </si>
  <si>
    <t>Otras cuentas comerciales a pagar al sector público l/p</t>
  </si>
  <si>
    <t>2201010303</t>
  </si>
  <si>
    <t>Otras cuentas comerciales a pagar al sector externo l/p</t>
  </si>
  <si>
    <t>220102</t>
  </si>
  <si>
    <t>Impuestos y retenciones a pagar a l/p</t>
  </si>
  <si>
    <t>2202</t>
  </si>
  <si>
    <t>Préstamos a pagar a largo plazo</t>
  </si>
  <si>
    <t>220201</t>
  </si>
  <si>
    <t>Préstamos directos a pagar a largo plazo</t>
  </si>
  <si>
    <t>22020101</t>
  </si>
  <si>
    <t>Préstamos del sector privado interno a pagar l/p</t>
  </si>
  <si>
    <t>2202010101</t>
  </si>
  <si>
    <t>Préstamos de empresas privadas no financieras a pagar l/p</t>
  </si>
  <si>
    <t>220201010101</t>
  </si>
  <si>
    <t>Préstamos de empresas privadas no financieras a pagar l/p - Capital</t>
  </si>
  <si>
    <t>220201010102</t>
  </si>
  <si>
    <t>Préstamos de empresas privadas no financieras a pagar l/p - Intereses devengados</t>
  </si>
  <si>
    <t>2202010102</t>
  </si>
  <si>
    <t>Préstamos de empresas privadas financieras a pagar l/p</t>
  </si>
  <si>
    <t>220201010201</t>
  </si>
  <si>
    <t>Préstamos de empresas privadas financieras a pagar l/p - Capital</t>
  </si>
  <si>
    <t>220201010202</t>
  </si>
  <si>
    <t>Préstamos de empresas privadas financieras a pagar l/p - Intereses devengados</t>
  </si>
  <si>
    <t>22020102</t>
  </si>
  <si>
    <t>Préstamos del sector público a pagar l/p</t>
  </si>
  <si>
    <t>2202010201</t>
  </si>
  <si>
    <t>Préstamos de empresas públicas no financieras a pagar l/p</t>
  </si>
  <si>
    <t>220201020101</t>
  </si>
  <si>
    <t>Préstamos de empresas públicas no financieras a pagar l/p - Capital</t>
  </si>
  <si>
    <t>220201020102</t>
  </si>
  <si>
    <t>Préstamos de empresas públicas no financieras a pagar l/p - Intereses devengados</t>
  </si>
  <si>
    <t>2202010202</t>
  </si>
  <si>
    <t>Préstamos de empresas públicas financieras a pagar l/p</t>
  </si>
  <si>
    <t>220201020201</t>
  </si>
  <si>
    <t>Préstamos de empresas públicas financieras a pagar l/p - Capital</t>
  </si>
  <si>
    <t>220201020202</t>
  </si>
  <si>
    <t>Préstamos de empresas públicas financieras a pagar l/p - Intereses devengados</t>
  </si>
  <si>
    <t>22020103</t>
  </si>
  <si>
    <t>Préstamos del sector externo a pagar l/p</t>
  </si>
  <si>
    <t>2202010301</t>
  </si>
  <si>
    <t>Préstamos de gobiernos extranjeros a pagar l/p</t>
  </si>
  <si>
    <t>220201030101</t>
  </si>
  <si>
    <t>Préstamos de gobiernos extranjeros a pagar l/p - Capital</t>
  </si>
  <si>
    <t>220201030102</t>
  </si>
  <si>
    <t>Préstamos de gobiernos extranjeros a pagar l/p - Intereses devengados</t>
  </si>
  <si>
    <t>2202010302</t>
  </si>
  <si>
    <t>Préstamos de organismos financieros internacionales a pagar l/p</t>
  </si>
  <si>
    <t>220201030201</t>
  </si>
  <si>
    <t>Préstamos de organismos financieros internacionales a pagar l/p - Capital</t>
  </si>
  <si>
    <t>220201030202</t>
  </si>
  <si>
    <t>Préstamos de organismos financieros internacionales a pagar l/p - Intereses devengados</t>
  </si>
  <si>
    <t>2202010303</t>
  </si>
  <si>
    <t>Préstamos de instituciones financieras internacionales a pagar l/p</t>
  </si>
  <si>
    <t>220201030301</t>
  </si>
  <si>
    <t>Préstamos de instituciones financieras internacionales a pagar l/p - Capital</t>
  </si>
  <si>
    <t>220201030302</t>
  </si>
  <si>
    <t>Préstamos de instituciones financieras internacionales a pagar l/p - Intereses devengados</t>
  </si>
  <si>
    <t>220202</t>
  </si>
  <si>
    <t>Arrendamiento financiero de largo plazo</t>
  </si>
  <si>
    <t>22020201</t>
  </si>
  <si>
    <t>Arrendamiento financiero internos de largo plazo</t>
  </si>
  <si>
    <t>22020202</t>
  </si>
  <si>
    <t>Arrendamiento financiero externo de largo plazo (leasing)</t>
  </si>
  <si>
    <t>220203</t>
  </si>
  <si>
    <t>Préstamos Indirectos a pagar l/p</t>
  </si>
  <si>
    <t>22020301</t>
  </si>
  <si>
    <t>Deuda Pública Indirecta del sector privado interno a pagar l/p</t>
  </si>
  <si>
    <t>2202030101</t>
  </si>
  <si>
    <t>Deuda Pública Indirecta de empresas privadas no financieras a pagar l/p</t>
  </si>
  <si>
    <t>220203010101</t>
  </si>
  <si>
    <t>Deuda Pública Indirecta de empresas privadas no financieras a pagar l/p - Capital</t>
  </si>
  <si>
    <t>220203010102</t>
  </si>
  <si>
    <t>Deuda Pública Indirecta no financieras a pagar l/p - Intereses devengados</t>
  </si>
  <si>
    <t>2202030102</t>
  </si>
  <si>
    <t>Deuda Pública Indirecta de empresas privadas financieras a pagar l/p</t>
  </si>
  <si>
    <t>220203010201</t>
  </si>
  <si>
    <t>Deuda Pública Indirecta de empresas privadas financieras a pagar l/p - Capital</t>
  </si>
  <si>
    <t>220203010202</t>
  </si>
  <si>
    <t>Deuda Pública Indirecta de empresas privadas financieras a pagar l/p - Intereses devengados</t>
  </si>
  <si>
    <t>22020302</t>
  </si>
  <si>
    <t>Deuda Pública Indirecta del sector público a pagar l/p</t>
  </si>
  <si>
    <t>2202030201</t>
  </si>
  <si>
    <t>Deuda Pública Indirecta de empresas públicas no financieras a pagar l/p</t>
  </si>
  <si>
    <t>220203020101</t>
  </si>
  <si>
    <t>Deuda Pública Indirecta de empresas públicas no financieras a pagar l/p - Capital</t>
  </si>
  <si>
    <t>220203020102</t>
  </si>
  <si>
    <t>Deuda Pública Indirecta de empresas públicas no financieras a pagar l/p - Intereses devengados</t>
  </si>
  <si>
    <t>2202030202</t>
  </si>
  <si>
    <t>Deuda Pública Indirecta de empresas públicas financieras a pagar l/p</t>
  </si>
  <si>
    <t>220203020201</t>
  </si>
  <si>
    <t>Deuda Pública Indirecta de empresas públicas financieras a pagar l/p - Capital</t>
  </si>
  <si>
    <t>220203020202</t>
  </si>
  <si>
    <t>Deuda Pública Indirecta de empresas públicas financieras a pagar l/p - Intereses devengados</t>
  </si>
  <si>
    <t>22020303</t>
  </si>
  <si>
    <t>Deuda Pública Indirecta por préstamos del sector externo a pagar l/p</t>
  </si>
  <si>
    <t>2202030301</t>
  </si>
  <si>
    <t>Deuda Pública Indirecta de gobiernos extranjeros a pagar l/p</t>
  </si>
  <si>
    <t>220203030101</t>
  </si>
  <si>
    <t>Deuda Pública Indirecta de gobiernos extranjeros a pagar l/p - Capital</t>
  </si>
  <si>
    <t>220203030102</t>
  </si>
  <si>
    <t>Deuda Pública Indirecta de gobiernos extranjeros a pagar l/p - Intereses devengados</t>
  </si>
  <si>
    <t>2202030302</t>
  </si>
  <si>
    <t>Deuda Pública Indirecta de organismos financieros internacionales a pagar l/p</t>
  </si>
  <si>
    <t>220203030201</t>
  </si>
  <si>
    <t>Deuda Pública Indirecta de organismos financieros internacionales a pagar l/p - Capital</t>
  </si>
  <si>
    <t>220203030202</t>
  </si>
  <si>
    <t>Deuda Pública Indirecta de organismos financieros internacionales a pagar l/p - Intereses devengados</t>
  </si>
  <si>
    <t>2202030303</t>
  </si>
  <si>
    <t>Deuda Pública Indirecta de instituciones financieras internacionales a pagar l/p</t>
  </si>
  <si>
    <t>220203030301</t>
  </si>
  <si>
    <t>Deuda Pública Indirecta de instituciones financieras internacionales a pagar l/p - Capital</t>
  </si>
  <si>
    <t>220203030302</t>
  </si>
  <si>
    <t>Deuda Pública Indirecta de instituciones financieras internacionales a pagar l/p - Intereses devengados</t>
  </si>
  <si>
    <t>2202030304</t>
  </si>
  <si>
    <t>Deuda Pública Externa Indirecta de empresas privadas no financieras a pagar l/p</t>
  </si>
  <si>
    <t>220203030401</t>
  </si>
  <si>
    <t>Deuda Pública Externa Indirecta de empresas privadas no financieras a pagar l/p - Capital</t>
  </si>
  <si>
    <t>220203030402</t>
  </si>
  <si>
    <t>Deuda Pública Externa Indirecta de empresas privadas no financieras a pagar l/p - Intereses</t>
  </si>
  <si>
    <t>2203</t>
  </si>
  <si>
    <t>Instrumento de deuda a largo plazo</t>
  </si>
  <si>
    <t>220301</t>
  </si>
  <si>
    <t>Títulos-valores de la deuda pública a pagar a l / p</t>
  </si>
  <si>
    <t>22030101</t>
  </si>
  <si>
    <t>Títulos-valores de la deuda pública interna a pagar l/p</t>
  </si>
  <si>
    <t>2203010101</t>
  </si>
  <si>
    <t>Títulos-valores de la deuda pública interna a pagar l/p - Capital</t>
  </si>
  <si>
    <t>2203010102</t>
  </si>
  <si>
    <t>Títulos-valores de la deuda pública interna a pagar l/p - Intereses devengados</t>
  </si>
  <si>
    <t>2203010103</t>
  </si>
  <si>
    <t>Títulos-valores de la deuda pública interna a pagar l/p - Descuentos o primas.</t>
  </si>
  <si>
    <t>2203010104</t>
  </si>
  <si>
    <t>Títulos-valores de la deuda pública interna a pagar l/p - Primas por colocación sobre la par a devengar</t>
  </si>
  <si>
    <t>22030102</t>
  </si>
  <si>
    <t>Títulos-valores de la deuda pública externa a pagar l/p</t>
  </si>
  <si>
    <t>2203010201</t>
  </si>
  <si>
    <t>Títulos-valores de la deuda pública externa a pagar l/p - Capital</t>
  </si>
  <si>
    <t>2203010202</t>
  </si>
  <si>
    <t>Títulos-valores de la deuda pública externa a pagar l/p - Intereses devengados</t>
  </si>
  <si>
    <t>2203010203</t>
  </si>
  <si>
    <t>Títulos-valores de la deuda pública externa a pagar l/p -Descuentos o Primas</t>
  </si>
  <si>
    <t>2203010204</t>
  </si>
  <si>
    <t>Títulos-valores de la deuda pública externa a pagar l/p - Primas por colocación sobre la par a devengar</t>
  </si>
  <si>
    <t>2204</t>
  </si>
  <si>
    <t>Provisiones a largo plazo</t>
  </si>
  <si>
    <t>220401</t>
  </si>
  <si>
    <t>Provisiones a largo plazo sector privado l/p</t>
  </si>
  <si>
    <t>22040101</t>
  </si>
  <si>
    <t>Provisiones para litigios y demandas a largo plazo</t>
  </si>
  <si>
    <t>2204010101</t>
  </si>
  <si>
    <t>Provisiones para litigios y demandas comerciales l/p</t>
  </si>
  <si>
    <t>2204010102</t>
  </si>
  <si>
    <t>Provisiones para litigios y demandas laborales l/p</t>
  </si>
  <si>
    <t>2204010103</t>
  </si>
  <si>
    <t>Provisiones para litigios y demandas por daños a terceros l/p</t>
  </si>
  <si>
    <t>2204010199</t>
  </si>
  <si>
    <t>Provisiones para otros litigios y demandas l/p</t>
  </si>
  <si>
    <t>22040102</t>
  </si>
  <si>
    <t>Provisiones para reestructuraciones al sector privado a largo plazo</t>
  </si>
  <si>
    <t>22040103</t>
  </si>
  <si>
    <t>Provisiones para beneficios a los empleados a largo plazo</t>
  </si>
  <si>
    <t>2204010301</t>
  </si>
  <si>
    <t>Provisiones para vacaciones l/p</t>
  </si>
  <si>
    <t>2204010302</t>
  </si>
  <si>
    <t>Provisiones para beneficios por terminación l/p</t>
  </si>
  <si>
    <t>2204010399</t>
  </si>
  <si>
    <t>Provisiones para otros beneficios a los empleados l/p</t>
  </si>
  <si>
    <t>22040199</t>
  </si>
  <si>
    <t>Otras provisiones a largo plazo</t>
  </si>
  <si>
    <t>2204019999</t>
  </si>
  <si>
    <t>Otras provisiones varias l/p</t>
  </si>
  <si>
    <t>220402</t>
  </si>
  <si>
    <t>Provisiones a largo plazo sector público l/p</t>
  </si>
  <si>
    <t>22040201</t>
  </si>
  <si>
    <t>2204020101</t>
  </si>
  <si>
    <t>2204020102</t>
  </si>
  <si>
    <t>2204020199</t>
  </si>
  <si>
    <t>22040202</t>
  </si>
  <si>
    <t>Provisiones para reestructuraciones a largo plazo</t>
  </si>
  <si>
    <t>22040299</t>
  </si>
  <si>
    <t>2204029999</t>
  </si>
  <si>
    <t>220403</t>
  </si>
  <si>
    <t>Provisiones a largo plazo sector externo l/p</t>
  </si>
  <si>
    <t>22040301</t>
  </si>
  <si>
    <t>2204030101</t>
  </si>
  <si>
    <t>2204030102</t>
  </si>
  <si>
    <t>2204030199</t>
  </si>
  <si>
    <t>22040302</t>
  </si>
  <si>
    <t>22040399</t>
  </si>
  <si>
    <t>2204039999</t>
  </si>
  <si>
    <t>2205</t>
  </si>
  <si>
    <t>Beneficios a los empleados a pagar a largo plazo</t>
  </si>
  <si>
    <t>220501</t>
  </si>
  <si>
    <t>Remuneraciones y aportes a pagar a largo plazo</t>
  </si>
  <si>
    <t>22050101</t>
  </si>
  <si>
    <t>Remuneraciones a pagar l/p</t>
  </si>
  <si>
    <t>22050102</t>
  </si>
  <si>
    <t>Adicionales e incentivos salariales a pagar l/p</t>
  </si>
  <si>
    <t>22050103</t>
  </si>
  <si>
    <t>Dietas y gastos de representación a pagar l/p</t>
  </si>
  <si>
    <t>22050104</t>
  </si>
  <si>
    <t>Beneficios por terminación a pagar l/p</t>
  </si>
  <si>
    <t>22050105</t>
  </si>
  <si>
    <t>Contribuciones a la seguridad social a pagar l/p</t>
  </si>
  <si>
    <t>22050199</t>
  </si>
  <si>
    <t>Otros beneficios a los empleados a pagar l/p</t>
  </si>
  <si>
    <t>2209</t>
  </si>
  <si>
    <t>Otros pasivos no corrientes</t>
  </si>
  <si>
    <t>220901</t>
  </si>
  <si>
    <t>Obligaciones y documentos por pagar de largo plazo</t>
  </si>
  <si>
    <t>22090101</t>
  </si>
  <si>
    <t>Documentos comerciales por pagar largo plazo.</t>
  </si>
  <si>
    <t>2209010101</t>
  </si>
  <si>
    <t>Documentos comerciales por pagar largo plazo</t>
  </si>
  <si>
    <t>2209010102</t>
  </si>
  <si>
    <t>Documento de contratos de obra por pagar largo plazo</t>
  </si>
  <si>
    <t>22090199</t>
  </si>
  <si>
    <t>Otros documentos por pagar largo plazo</t>
  </si>
  <si>
    <t>2209019901</t>
  </si>
  <si>
    <t>Documentos especiales de regulación monetaria l/p</t>
  </si>
  <si>
    <t>2209019902</t>
  </si>
  <si>
    <t>Certificados especiales por pagar l/p</t>
  </si>
  <si>
    <t>2209019999</t>
  </si>
  <si>
    <t>Otros documentos por pagar largo plazo l/p</t>
  </si>
  <si>
    <t>220902</t>
  </si>
  <si>
    <t>22090201</t>
  </si>
  <si>
    <t>2209020101</t>
  </si>
  <si>
    <t>2209020102</t>
  </si>
  <si>
    <t>2209020103</t>
  </si>
  <si>
    <t>22090202</t>
  </si>
  <si>
    <t>2209020201</t>
  </si>
  <si>
    <t>No Contributiva- Monto base a pagar c/p</t>
  </si>
  <si>
    <t>2209020202</t>
  </si>
  <si>
    <t>No Contributiva- Adicionales a pagar c/p</t>
  </si>
  <si>
    <t>2209020203</t>
  </si>
  <si>
    <t>No Contributiva- Retroactivo a pagar c/p</t>
  </si>
  <si>
    <t>220903</t>
  </si>
  <si>
    <t>Ingresos por concesiones y regalías a devengar l/p</t>
  </si>
  <si>
    <t>22090301</t>
  </si>
  <si>
    <t>22090302</t>
  </si>
  <si>
    <t>Ingresos por concesiones a devengar l/p</t>
  </si>
  <si>
    <t>220904</t>
  </si>
  <si>
    <t>Condiciones por activos transferidos l/p</t>
  </si>
  <si>
    <t>22090401</t>
  </si>
  <si>
    <t>Condiciones por activos transferidos del sector privado interno l/p</t>
  </si>
  <si>
    <t>22090402</t>
  </si>
  <si>
    <t>Condiciones por activos transferidos del sector externo l/p</t>
  </si>
  <si>
    <t>220905</t>
  </si>
  <si>
    <t>Instrumentos derivados a pagar a largo plazo</t>
  </si>
  <si>
    <t>22090501</t>
  </si>
  <si>
    <t>Instrumentos derivados del sector privado interno l/p</t>
  </si>
  <si>
    <t>22090502</t>
  </si>
  <si>
    <t>Instrumentos derivados del sector público l/p</t>
  </si>
  <si>
    <t>22090503</t>
  </si>
  <si>
    <t>Instrumentos derivados del sector externo l/p</t>
  </si>
  <si>
    <t>220906</t>
  </si>
  <si>
    <t>Pasivos diferidos a largo plazo</t>
  </si>
  <si>
    <t>22090601</t>
  </si>
  <si>
    <t>22090602</t>
  </si>
  <si>
    <t>22090699</t>
  </si>
  <si>
    <t>220999</t>
  </si>
  <si>
    <t>Pasivos no corrientes sujetos a depuración contable</t>
  </si>
  <si>
    <t>22099901</t>
  </si>
  <si>
    <t>Cuentas a pagar a largo plazo sujetas a depuración</t>
  </si>
  <si>
    <t>2209990101</t>
  </si>
  <si>
    <t>Cuentas comerciales a pagar a largo plazo sujetas a depuración</t>
  </si>
  <si>
    <t>2209990102</t>
  </si>
  <si>
    <t>Impuestos y retenciones a pagar a l/p sujetas a depuración</t>
  </si>
  <si>
    <t>22099902</t>
  </si>
  <si>
    <t>Préstamos a pagar a largo plazo sujetas a depuración</t>
  </si>
  <si>
    <t>2209990201</t>
  </si>
  <si>
    <t>Préstamos directos a pagar a largo plazo sujetas a depuración</t>
  </si>
  <si>
    <t>2209990202</t>
  </si>
  <si>
    <t>Arrendamiento financiero de largo plazo sujetas a depuración</t>
  </si>
  <si>
    <t>2209990203</t>
  </si>
  <si>
    <t>Préstamos Indirectos a pagar l/p sujetas a depuración</t>
  </si>
  <si>
    <t>22099903</t>
  </si>
  <si>
    <t>Instrumento de deuda a largo plazo sujetas a depuración</t>
  </si>
  <si>
    <t>2209990301</t>
  </si>
  <si>
    <t>Títulos-valores de la deuda pública a pagar a l / p sujetas a depuración</t>
  </si>
  <si>
    <t>22099904</t>
  </si>
  <si>
    <t>Provisiones a largo plazo sujetas a depuración</t>
  </si>
  <si>
    <t>2209990401</t>
  </si>
  <si>
    <t>Provisiones a largo plazo sector privado l/p sujetas a depuración</t>
  </si>
  <si>
    <t>2209990402</t>
  </si>
  <si>
    <t>Provisiones a largo plazo sector público l/p sujetas a depuración</t>
  </si>
  <si>
    <t>2209990403</t>
  </si>
  <si>
    <t>Provisiones a largo plazo sector externo l/p sujetas a depuración</t>
  </si>
  <si>
    <t>22099905</t>
  </si>
  <si>
    <t>Beneficios a los empleados a pagar a largo plazo sujetas a depuración</t>
  </si>
  <si>
    <t>2209990501</t>
  </si>
  <si>
    <t>Remuneraciones y aportes a pagar a largo plazo sujetas a depuración</t>
  </si>
  <si>
    <t>22099909</t>
  </si>
  <si>
    <t>Otros pasivos no corrientes sujetas a depuración</t>
  </si>
  <si>
    <t>2209990901</t>
  </si>
  <si>
    <t>Obligaciones y documentos por pagar de largo plazo sujetas a depuración</t>
  </si>
  <si>
    <t>2209990902</t>
  </si>
  <si>
    <t>Pensiones sujetas a depuración</t>
  </si>
  <si>
    <t>2209990903</t>
  </si>
  <si>
    <t>Ingresos por concesiones y regalías a devengar l/p sujetas a depuración</t>
  </si>
  <si>
    <t>2209990904</t>
  </si>
  <si>
    <t>Condiciones por activos transferidos l/p sujetas a depuración</t>
  </si>
  <si>
    <t>2209990905</t>
  </si>
  <si>
    <t>Instrumentos derivados a pagar a largo plazo sujetas a depuración</t>
  </si>
  <si>
    <t>2209990906</t>
  </si>
  <si>
    <t>Pasivos diferidos a largo plazo sujetas a depuración</t>
  </si>
  <si>
    <t>3</t>
  </si>
  <si>
    <t>PATRIMONIO</t>
  </si>
  <si>
    <t>Patrimonio público</t>
  </si>
  <si>
    <t>3101</t>
  </si>
  <si>
    <t>Capital</t>
  </si>
  <si>
    <t>310101</t>
  </si>
  <si>
    <t>Capital inicial</t>
  </si>
  <si>
    <t>Capital inicial a valores históricos</t>
  </si>
  <si>
    <t>31010102</t>
  </si>
  <si>
    <t>Ajuste por reexpresión del capital inicial</t>
  </si>
  <si>
    <t>310102</t>
  </si>
  <si>
    <t>Incorporaciones al capital</t>
  </si>
  <si>
    <t>31010201</t>
  </si>
  <si>
    <t>Incorporaciones al capital a valores históricos</t>
  </si>
  <si>
    <t>3101020101</t>
  </si>
  <si>
    <t>Incorporaciones al capital a valores históricos de activos</t>
  </si>
  <si>
    <t>3101020102</t>
  </si>
  <si>
    <t>Incorporaciones al capital a valores históricos de pasivos</t>
  </si>
  <si>
    <t>31010202</t>
  </si>
  <si>
    <t>Ajuste por reexpresión de incorporaciones al capital</t>
  </si>
  <si>
    <t>310103</t>
  </si>
  <si>
    <t>Transferencias de capital</t>
  </si>
  <si>
    <t>31010301</t>
  </si>
  <si>
    <t>Transferencias de capital de ejercicios anteriores</t>
  </si>
  <si>
    <t>3101030101</t>
  </si>
  <si>
    <t>Transferencias de capital de ejercicios anteriores a valores históricos</t>
  </si>
  <si>
    <t>3101030102</t>
  </si>
  <si>
    <t>Ajuste por reexpresión de transferencias de capital de ejercicios anteriores</t>
  </si>
  <si>
    <t>31010302</t>
  </si>
  <si>
    <t>Transferencias de capital del ejercicio</t>
  </si>
  <si>
    <t>3101030201</t>
  </si>
  <si>
    <t>Transferencias de capital del ejercicio a valores históricos</t>
  </si>
  <si>
    <t>3101030202</t>
  </si>
  <si>
    <t>Ajuste por reexpresión de transferencias de capital del ejercicio</t>
  </si>
  <si>
    <t>3102</t>
  </si>
  <si>
    <t>Reservas</t>
  </si>
  <si>
    <t>310201</t>
  </si>
  <si>
    <t>Revaluación de bienes</t>
  </si>
  <si>
    <t>31020101</t>
  </si>
  <si>
    <t>Revaluación de propiedades planta y equipos</t>
  </si>
  <si>
    <t>31020102</t>
  </si>
  <si>
    <t>Revaluación de propiedades de inversión</t>
  </si>
  <si>
    <t>31020103</t>
  </si>
  <si>
    <t>Revaluación de activos biológicos</t>
  </si>
  <si>
    <t>31020104</t>
  </si>
  <si>
    <t>Revaluación de bienes de infraestructura y de beneficio y uso público</t>
  </si>
  <si>
    <t>31020105</t>
  </si>
  <si>
    <t>Revaluación de recursos naturales</t>
  </si>
  <si>
    <t>31020106</t>
  </si>
  <si>
    <t>Revaluación de bienes intangibles</t>
  </si>
  <si>
    <t>310299</t>
  </si>
  <si>
    <t>Otras reservas</t>
  </si>
  <si>
    <t>31029999</t>
  </si>
  <si>
    <t>Otras reservas varias</t>
  </si>
  <si>
    <t>3103</t>
  </si>
  <si>
    <t>Variaciones no asignables a reservas</t>
  </si>
  <si>
    <t>310301</t>
  </si>
  <si>
    <t>Diferencias de conversión de moneda extranjera</t>
  </si>
  <si>
    <t>31030101</t>
  </si>
  <si>
    <t>Diferencias de conversión de negocios en el exterior</t>
  </si>
  <si>
    <t>31030102</t>
  </si>
  <si>
    <t>Diferencias de conversión de moneda de presentación</t>
  </si>
  <si>
    <t>310302</t>
  </si>
  <si>
    <t>Diferencias de valor razonable de activos financieros destinados a la venta</t>
  </si>
  <si>
    <t>31030201</t>
  </si>
  <si>
    <t>310303</t>
  </si>
  <si>
    <t>Diferencias de valor razonable de instrumentos financieros designados como cobertura</t>
  </si>
  <si>
    <t>31030301</t>
  </si>
  <si>
    <t>310399</t>
  </si>
  <si>
    <t>Otras variaciones no asignables a reservas</t>
  </si>
  <si>
    <t>31039999</t>
  </si>
  <si>
    <t>Otras variaciones no asignables a reservas varias</t>
  </si>
  <si>
    <t>3104</t>
  </si>
  <si>
    <t>Resultados acumulados</t>
  </si>
  <si>
    <t>310401</t>
  </si>
  <si>
    <t>Resultados acumulados de ejercicios anteriores</t>
  </si>
  <si>
    <t>31040101</t>
  </si>
  <si>
    <t>Resultados de ejercicios anteriores</t>
  </si>
  <si>
    <t>31040102</t>
  </si>
  <si>
    <t>Ajuste de resultados de ejercicios anteriores</t>
  </si>
  <si>
    <t>3104010201</t>
  </si>
  <si>
    <t>Ajuste de resultados de ejercicios anteriores por cambios en políticas contables</t>
  </si>
  <si>
    <t>3104010202</t>
  </si>
  <si>
    <t>Ajuste de resultados de ejercicios anteriores por corrección de errores u omisiones</t>
  </si>
  <si>
    <t>3104010299</t>
  </si>
  <si>
    <t>Otros ajustes de resultados de ejercicios anteriores</t>
  </si>
  <si>
    <t>31040103</t>
  </si>
  <si>
    <t>Reservas de revaluación transferidas a resultados acumulados</t>
  </si>
  <si>
    <t>31040199</t>
  </si>
  <si>
    <t>Ajuste por reexpresión de resultados acumulados de ejercicios anteriores</t>
  </si>
  <si>
    <t>310402</t>
  </si>
  <si>
    <t>Resultado del ejercicio</t>
  </si>
  <si>
    <t>31040201</t>
  </si>
  <si>
    <t>Cierre cuentas de ingresos</t>
  </si>
  <si>
    <t>31040202</t>
  </si>
  <si>
    <t>Cierre cuentas de gastos</t>
  </si>
  <si>
    <t>31040203</t>
  </si>
  <si>
    <t>Resumen de ahorro o desahorro de la gestión</t>
  </si>
  <si>
    <t>Intereses minoritarios</t>
  </si>
  <si>
    <t>3201</t>
  </si>
  <si>
    <t>Intereses minoritarios - Participaciones en el patrimonio de entidades controladas</t>
  </si>
  <si>
    <t>320102</t>
  </si>
  <si>
    <t>Intereses minoritarios - Participaciones en el patrimonio de Instituciones Públicas Descentralizadas y Autónomas</t>
  </si>
  <si>
    <t>320103</t>
  </si>
  <si>
    <t>Intereses minoritarios - Participaciones en el patrimonio de Instituciones de la Seguridad Social</t>
  </si>
  <si>
    <t>320104</t>
  </si>
  <si>
    <t>Intereses minoritarios - Participaciones en el patrimonio de Gobiernos Centrales Municipales</t>
  </si>
  <si>
    <t>320105</t>
  </si>
  <si>
    <t>Intereses minoritarios - Participaciones en el patrimonio de otras Instituciones de Gobiernos Municipales</t>
  </si>
  <si>
    <t>320106</t>
  </si>
  <si>
    <t>Intereses minoritarios - Participaciones en el patrimonio de Empresas Públicas no Financieras</t>
  </si>
  <si>
    <t>320107</t>
  </si>
  <si>
    <t>Intereses minoritarios - Participaciones en el patrimonio de Instituciones Públicas Financieras</t>
  </si>
  <si>
    <t>320199</t>
  </si>
  <si>
    <t>Intereses minoritarios - Participaciones en el patrimonio de otras entidades del sector público interno</t>
  </si>
  <si>
    <t>3202</t>
  </si>
  <si>
    <t>Intereses minoritarios - Evolución</t>
  </si>
  <si>
    <t>320201</t>
  </si>
  <si>
    <t>Intereses minoritarios - Evolución por reservas</t>
  </si>
  <si>
    <t>32020102</t>
  </si>
  <si>
    <t>Intereses minoritarios - Evolución por reservas de Instituciones Públicas Descentralizadas y Autónomas</t>
  </si>
  <si>
    <t>32020103</t>
  </si>
  <si>
    <t>Intereses minoritarios - Evolución por reservas de Instituciones de la Seguridad Social</t>
  </si>
  <si>
    <t>32020104</t>
  </si>
  <si>
    <t>Intereses minoritarios - Evolución por reservas de Gobiernos Centrales Municipales</t>
  </si>
  <si>
    <t>32020105</t>
  </si>
  <si>
    <t>Intereses minoritarios - Evolución por reservas de otras Instituciones de Gobiernos Municipales</t>
  </si>
  <si>
    <t>32020106</t>
  </si>
  <si>
    <t>Intereses minoritarios - Evolución por reservas de Empresas Públicas no Financieras</t>
  </si>
  <si>
    <t>32020107</t>
  </si>
  <si>
    <t>Intereses minoritarios - Evolución por reservas de Instituciones Públicas Financieras</t>
  </si>
  <si>
    <t>32020199</t>
  </si>
  <si>
    <t>Intereses minoritarios - Evolución por reservas de otras entidades del sector público</t>
  </si>
  <si>
    <t>320202</t>
  </si>
  <si>
    <t>Intereses minoritarios - Evolución por variaciones no asignables a reservas</t>
  </si>
  <si>
    <t>32020202</t>
  </si>
  <si>
    <t>Intereses minoritarios - Evolución por variaciones no asignables a reservas de Instituciones Públicas Descentralizadas y Autónomas</t>
  </si>
  <si>
    <t>32020203</t>
  </si>
  <si>
    <t>Intereses minoritarios - Evolución por variaciones no asignables a reservas de Instituciones de la Seguridad Social</t>
  </si>
  <si>
    <t>32020204</t>
  </si>
  <si>
    <t>Intereses minoritarios - Evolución por variaciones no asignables a reservas de Gobiernos Centrales Municipales</t>
  </si>
  <si>
    <t>32020205</t>
  </si>
  <si>
    <t>Intereses minoritarios - Evolución por variaciones no asignables a reservas de otras Instituciones de Gobiernos Municipales</t>
  </si>
  <si>
    <t>32020206</t>
  </si>
  <si>
    <t>Intereses minoritarios - Evolución por variaciones no asignables a reservas de Empresas Públicas no Financieras</t>
  </si>
  <si>
    <t>32020207</t>
  </si>
  <si>
    <t>Intereses minoritarios - Evolución por variaciones no asignables a reservas de Instituciones Públicas Financieras</t>
  </si>
  <si>
    <t>32020299</t>
  </si>
  <si>
    <t xml:space="preserve">Intereses minoritarios - Evolución por variaciones no asignables a reservas </t>
  </si>
  <si>
    <t>320203</t>
  </si>
  <si>
    <t>Intereses minoritarios - Evolución por resultados acumulados</t>
  </si>
  <si>
    <t>32020302</t>
  </si>
  <si>
    <t>Intereses minoritarios - Evolución por resultados acumulados de Instituciones Públicas Descentralizadas y Autónomas</t>
  </si>
  <si>
    <t>32020303</t>
  </si>
  <si>
    <t>Intereses minoritarios - Evolución por resultados acumulados de Instituciones de la Seguridad Social</t>
  </si>
  <si>
    <t>32020304</t>
  </si>
  <si>
    <t>Intereses minoritarios - Evolución por resultados acumulados de Gobiernos Centrales Municipales</t>
  </si>
  <si>
    <t>32020305</t>
  </si>
  <si>
    <t>Intereses minoritarios - Evolución por resultados acumulados de otras Instituciones de Gobiernos Municipales</t>
  </si>
  <si>
    <t>32020306</t>
  </si>
  <si>
    <t>Intereses minoritarios - Evolución por resultados acumulados de Empresas Públicas no Financieras</t>
  </si>
  <si>
    <t>32020307</t>
  </si>
  <si>
    <t>Intereses minoritarios - Evolución por resultados acumulados de Instituciones Públicas Financieras</t>
  </si>
  <si>
    <t>32020399</t>
  </si>
  <si>
    <t>Intereses minoritarios - Evolución por resultados acumulados de otras entidades del sector público</t>
  </si>
  <si>
    <t>320299</t>
  </si>
  <si>
    <t>Intereses minoritarios - Evolución por otros componentes del patrimonio</t>
  </si>
  <si>
    <t>4</t>
  </si>
  <si>
    <t>INGRESOS</t>
  </si>
  <si>
    <t>Impuestos</t>
  </si>
  <si>
    <t>4101</t>
  </si>
  <si>
    <t>Impuestos sobre los ingresos</t>
  </si>
  <si>
    <t>410101</t>
  </si>
  <si>
    <t>Impuestos sobre los ingresos de personas físicas</t>
  </si>
  <si>
    <t>41010101</t>
  </si>
  <si>
    <t>Impuestos sobre la renta de las personas</t>
  </si>
  <si>
    <t>41010102</t>
  </si>
  <si>
    <t>Impuestos sobre la renta proveniente de salarios</t>
  </si>
  <si>
    <t>41010103</t>
  </si>
  <si>
    <t>Impuestos sobre la renta originada en la prestación de servicios en general</t>
  </si>
  <si>
    <t>41010104</t>
  </si>
  <si>
    <t>Impuestos sobre premios</t>
  </si>
  <si>
    <t>41010105</t>
  </si>
  <si>
    <t>Impuestos sobre la renta proveniente de alquileres y arrendamientos</t>
  </si>
  <si>
    <t>41010106</t>
  </si>
  <si>
    <t>Impuestos sobre retribuciones complementarias</t>
  </si>
  <si>
    <t>41010107</t>
  </si>
  <si>
    <t>Impuestos sobre intereses pagados por entidades financieras a personas físicas residentes</t>
  </si>
  <si>
    <t>41010108</t>
  </si>
  <si>
    <t>Impuestos sobre intereses pagados por entidades financieras a personas físicas no residentes</t>
  </si>
  <si>
    <t>41010109</t>
  </si>
  <si>
    <t>Impuestos por dividendos pagados o acreditados a personas físicas en el país</t>
  </si>
  <si>
    <t>41010110</t>
  </si>
  <si>
    <t>Impuestos por dividendos pagados o acreditados a personas físicas en el exterior</t>
  </si>
  <si>
    <t>41010199</t>
  </si>
  <si>
    <t>Otros impuestos sobre los ingresos de personas físicas</t>
  </si>
  <si>
    <t>410102</t>
  </si>
  <si>
    <t>Impuestos sobre los ingresos de empresas y otras corporaciones</t>
  </si>
  <si>
    <t>41010201</t>
  </si>
  <si>
    <t>Impuestos sobre la renta de las empresas</t>
  </si>
  <si>
    <t>41010202</t>
  </si>
  <si>
    <t>Impuestos casinos de juego</t>
  </si>
  <si>
    <t>41010203</t>
  </si>
  <si>
    <t>Impuestos por juegos telefónicos</t>
  </si>
  <si>
    <t>41010204</t>
  </si>
  <si>
    <t>Impuestos sobre ventas zonas francas</t>
  </si>
  <si>
    <t>41010205</t>
  </si>
  <si>
    <t>Impuesto sobre ventas zonas francas comerciales</t>
  </si>
  <si>
    <t>41010206</t>
  </si>
  <si>
    <t>Impuesto mínimo anual minero (IMA)</t>
  </si>
  <si>
    <t>41010207</t>
  </si>
  <si>
    <t>Impuesto sobre utilidades netas mineras</t>
  </si>
  <si>
    <t>41010208</t>
  </si>
  <si>
    <t>Impuesto sobre contrato de concesión de compañías de servicios de  comunicación (Canon)</t>
  </si>
  <si>
    <t>41010209</t>
  </si>
  <si>
    <t>Impuestos sobre las ganancias de capital</t>
  </si>
  <si>
    <t>41010210</t>
  </si>
  <si>
    <t>Impuestos sobre los hipódromos</t>
  </si>
  <si>
    <t>41010211</t>
  </si>
  <si>
    <t>Impuesto sobre beneficios por explotación minera</t>
  </si>
  <si>
    <t>41010212</t>
  </si>
  <si>
    <t>Impuestos sobre intereses pagados por entidades financieras a personas jurídicas residentes</t>
  </si>
  <si>
    <t>41010213</t>
  </si>
  <si>
    <t>Impuestos sobre intereses pagados por entidades financieras a personas jurídicas no residentes</t>
  </si>
  <si>
    <t>41010214</t>
  </si>
  <si>
    <t>Impuestos sobre intereses pagados o acreditados a personas jurídicas residentes</t>
  </si>
  <si>
    <t>41010215</t>
  </si>
  <si>
    <t>Impuestos sobre intereses pagados o acreditados a personas jurídicas no residentes</t>
  </si>
  <si>
    <t>41010299</t>
  </si>
  <si>
    <t>Otros impuestos sobre los ingresos de empresas y otras corporaciones</t>
  </si>
  <si>
    <t>410103</t>
  </si>
  <si>
    <t>Otros impuestos sobre los ingresos</t>
  </si>
  <si>
    <t>41010301</t>
  </si>
  <si>
    <t>Impuesto por provisión de bienes y servicios en general</t>
  </si>
  <si>
    <t>41010302</t>
  </si>
  <si>
    <t>Impuesto por intereses pagados o acreditados en el exterior</t>
  </si>
  <si>
    <t>41010303</t>
  </si>
  <si>
    <t>Impuesto por otro tipo de rentas no especificado</t>
  </si>
  <si>
    <t>41010304</t>
  </si>
  <si>
    <t>Impuesto sobre ventas bancas de apuesta de lotería</t>
  </si>
  <si>
    <t>41010305</t>
  </si>
  <si>
    <t>Impuesto sobre ventas bancas deportivas</t>
  </si>
  <si>
    <t>41010306</t>
  </si>
  <si>
    <t>Impuesto sobre máquinas tragamonedas</t>
  </si>
  <si>
    <t>41010307</t>
  </si>
  <si>
    <t>Impuesto por dividendos pagados o acreditados en el país</t>
  </si>
  <si>
    <t>41010308</t>
  </si>
  <si>
    <t>Impuesto por pagos al exterior en general</t>
  </si>
  <si>
    <t>41010399</t>
  </si>
  <si>
    <t>Otros impuestos diversos sobre los ingresos</t>
  </si>
  <si>
    <t>4102</t>
  </si>
  <si>
    <t>Impuestos sobre la nómina y la fuerza del trabajo</t>
  </si>
  <si>
    <t>410201</t>
  </si>
  <si>
    <t>41020101</t>
  </si>
  <si>
    <t>Aportes INFOTEP</t>
  </si>
  <si>
    <t>4102010101</t>
  </si>
  <si>
    <t>Aporte empresarial INFOTEP</t>
  </si>
  <si>
    <t>4102010102</t>
  </si>
  <si>
    <t>Aporte INFOTEP sobre bonificaciones</t>
  </si>
  <si>
    <t>4103</t>
  </si>
  <si>
    <t>Impuestos sobre el patrimonio</t>
  </si>
  <si>
    <t>410301</t>
  </si>
  <si>
    <t>Impuestos sobre la tenencia de patrimonio</t>
  </si>
  <si>
    <t>41030101</t>
  </si>
  <si>
    <t>Impuesto sobre viviendas suntuarias y solares urbanos no edificados</t>
  </si>
  <si>
    <t>41030102</t>
  </si>
  <si>
    <t xml:space="preserve">Impuesto sobre los activos </t>
  </si>
  <si>
    <t>41030103</t>
  </si>
  <si>
    <t>Impuesto sobre terrenos no urbanizados</t>
  </si>
  <si>
    <t>41030104</t>
  </si>
  <si>
    <t>Impuesto sobre solares no edificados</t>
  </si>
  <si>
    <t>41030105</t>
  </si>
  <si>
    <t xml:space="preserve">Contribuciones de Mejoras </t>
  </si>
  <si>
    <t>41030199</t>
  </si>
  <si>
    <t>Otros impuestos sobre la tenencia de patrimonio</t>
  </si>
  <si>
    <t>410302</t>
  </si>
  <si>
    <t>Impuestos sobre las transacciones financieras y de capital</t>
  </si>
  <si>
    <t>41030201</t>
  </si>
  <si>
    <t>Impuesto sobre las operaciones inmobiliarias</t>
  </si>
  <si>
    <t>41030202</t>
  </si>
  <si>
    <t>Impuesto sobre las sucesiones y donaciones</t>
  </si>
  <si>
    <t>41030203</t>
  </si>
  <si>
    <t>Impuesto sobre la transferencia de bienes muebles</t>
  </si>
  <si>
    <t>41030204</t>
  </si>
  <si>
    <t>Impuesto sobre los activos financieros</t>
  </si>
  <si>
    <t>41030205</t>
  </si>
  <si>
    <t>Impuesto sobre la constitución de compañías por acciones y en comandita</t>
  </si>
  <si>
    <t>41030206</t>
  </si>
  <si>
    <t>Impuesto sobre traspaso vehículo de motor</t>
  </si>
  <si>
    <t>41030207</t>
  </si>
  <si>
    <t>Impuesto sobre cheques</t>
  </si>
  <si>
    <t>41030299</t>
  </si>
  <si>
    <t>Otros impuestos sobre transacciones financieras y de capital</t>
  </si>
  <si>
    <t>4104</t>
  </si>
  <si>
    <t>Impuestos sobre mercancías y servicios</t>
  </si>
  <si>
    <t>410401</t>
  </si>
  <si>
    <t>Impuestos generales sobre bienes y servicios</t>
  </si>
  <si>
    <t>41040101</t>
  </si>
  <si>
    <t>Impuesto sobre la transferencia de bienes industrializados y servicios (ITBIS)</t>
  </si>
  <si>
    <t>41040102</t>
  </si>
  <si>
    <t>Impuesto adicional sobre mercancías y servicios</t>
  </si>
  <si>
    <t>41040103</t>
  </si>
  <si>
    <t>Impuesto sobre ventas condicionales de muebles</t>
  </si>
  <si>
    <t>41040199</t>
  </si>
  <si>
    <t>Otros impuestos generales sobre bienes y servicios</t>
  </si>
  <si>
    <t>410402</t>
  </si>
  <si>
    <t>Impuestos Adicionales y selectivos sobre los bienes y servicios</t>
  </si>
  <si>
    <t>41040201</t>
  </si>
  <si>
    <t>Impuestos específicos sobre los hidrocarburos</t>
  </si>
  <si>
    <t>41040202</t>
  </si>
  <si>
    <t>Impuestos selectivos y adicionales sobre el alcohol y las bebidas alcohólicas</t>
  </si>
  <si>
    <t>41040203</t>
  </si>
  <si>
    <t>Impuestos sobre los fósforos</t>
  </si>
  <si>
    <t>41040204</t>
  </si>
  <si>
    <t>Impuestos sobre el tabaco y los cigarrillos</t>
  </si>
  <si>
    <t>41040299</t>
  </si>
  <si>
    <t>Otros impuestos selectivos sobre bienes</t>
  </si>
  <si>
    <t>410403</t>
  </si>
  <si>
    <t>Impuestos sobre servicios específicos</t>
  </si>
  <si>
    <t>41040301</t>
  </si>
  <si>
    <t>Impuestos selectivos de seguros</t>
  </si>
  <si>
    <t>41040302</t>
  </si>
  <si>
    <t>Impuestos selectivos sobre las telecomunicaciones</t>
  </si>
  <si>
    <t>41040303</t>
  </si>
  <si>
    <t>Impuestos específicos sobre la electricidad</t>
  </si>
  <si>
    <t>41040399</t>
  </si>
  <si>
    <t>Otros impuestos sobre servicios específicos</t>
  </si>
  <si>
    <t>410404</t>
  </si>
  <si>
    <t>Impuestos al uso de bienes y servicios</t>
  </si>
  <si>
    <t>41040401</t>
  </si>
  <si>
    <t>Impuestos, permisos y licencias sobre actividades comerciales</t>
  </si>
  <si>
    <t>41040402</t>
  </si>
  <si>
    <t>Impuestos, permisos y licencias sobre actividades de construcción</t>
  </si>
  <si>
    <t>41040403</t>
  </si>
  <si>
    <t>Impuestos, permisos y licencias relacionados con el transporte</t>
  </si>
  <si>
    <t>41040404</t>
  </si>
  <si>
    <t>Impuestos, permisos y licencias sobre juegos</t>
  </si>
  <si>
    <t>41040405</t>
  </si>
  <si>
    <t>Impuestos, permisos y licencias sobre armas de fuego</t>
  </si>
  <si>
    <t>41040406</t>
  </si>
  <si>
    <t>Impuestos y permisos sobre trámites</t>
  </si>
  <si>
    <t>41040499</t>
  </si>
  <si>
    <t>Otros impuestos, permisos y licencias por uso de bienes y servicios</t>
  </si>
  <si>
    <t>4105</t>
  </si>
  <si>
    <t>Impuestos sobre el comercio y transacciones al comercio exterior</t>
  </si>
  <si>
    <t>410501</t>
  </si>
  <si>
    <t>Impuestos sobre las importaciones</t>
  </si>
  <si>
    <t>41050101</t>
  </si>
  <si>
    <t>Impuestos arancelarios</t>
  </si>
  <si>
    <t>41050199</t>
  </si>
  <si>
    <t>Otros impuestos sobre las importaciones</t>
  </si>
  <si>
    <t>410502</t>
  </si>
  <si>
    <t>Impuestos sobre las exportaciones</t>
  </si>
  <si>
    <t>41050201</t>
  </si>
  <si>
    <t>Impuestos sobre ventas de tiendas de zonas francas</t>
  </si>
  <si>
    <t>41050202</t>
  </si>
  <si>
    <t>Derechos de exportación de piedra caliza</t>
  </si>
  <si>
    <t>41050299</t>
  </si>
  <si>
    <t>Otros impuestos sobre las exportaciones</t>
  </si>
  <si>
    <t>410503</t>
  </si>
  <si>
    <t>Impuestos diversos sobre el comercio exterior</t>
  </si>
  <si>
    <t>41050301</t>
  </si>
  <si>
    <t>Impuestos a la salida de pasajeros al exterior</t>
  </si>
  <si>
    <t>41050302</t>
  </si>
  <si>
    <t>Derechos Consulares</t>
  </si>
  <si>
    <t>41050303</t>
  </si>
  <si>
    <t>Impuesto sobre mercancías declaradas en depósitos</t>
  </si>
  <si>
    <t>41050399</t>
  </si>
  <si>
    <t>Otros impuestos varios sobre el comercio exterior</t>
  </si>
  <si>
    <t>4106</t>
  </si>
  <si>
    <t>Impuestos Ecológicos</t>
  </si>
  <si>
    <t>410601</t>
  </si>
  <si>
    <t>41060101</t>
  </si>
  <si>
    <t>Compensación por daños al medio ambiente y vías públicas</t>
  </si>
  <si>
    <t>41060102</t>
  </si>
  <si>
    <t>Impuestos sobre las emisiones del Co2 por Km. de los vehículos de motor</t>
  </si>
  <si>
    <t>4109</t>
  </si>
  <si>
    <t>Otros impuestos</t>
  </si>
  <si>
    <t>410901</t>
  </si>
  <si>
    <t>Impuestos diversos</t>
  </si>
  <si>
    <t>41090101</t>
  </si>
  <si>
    <t>Impuesto sobre constitución de fianzas y consignación de valores</t>
  </si>
  <si>
    <t>Ingresos sin contraprestación</t>
  </si>
  <si>
    <t>4201</t>
  </si>
  <si>
    <t>Contribuciones sociales</t>
  </si>
  <si>
    <t>420101</t>
  </si>
  <si>
    <t>Contribuciones al seguro de salud y riesgo laboral</t>
  </si>
  <si>
    <t>42010101</t>
  </si>
  <si>
    <t>Contribuciones patronales al seguro de salud y riesgo laboral</t>
  </si>
  <si>
    <t>4201010101</t>
  </si>
  <si>
    <t>Contribuciones patronales del sector privado al seguro de salud y riesgo laboral</t>
  </si>
  <si>
    <t>4201010102</t>
  </si>
  <si>
    <t>Contribuciones patronales del sector público al seguro de salud y riesgo laboral</t>
  </si>
  <si>
    <t>42010102</t>
  </si>
  <si>
    <t>Contribuciones de empleados al seguro de salud y riesgo laboral</t>
  </si>
  <si>
    <t>4201010201</t>
  </si>
  <si>
    <t>Contribuciones de empleados del sector privado al seguro de salud y riesgo laboral</t>
  </si>
  <si>
    <t>4201010202</t>
  </si>
  <si>
    <t>Contribuciones de empleados del sector público al seguro de salud y riesgo laboral</t>
  </si>
  <si>
    <t>420102</t>
  </si>
  <si>
    <t>Contribuciones al seguro de pensiones</t>
  </si>
  <si>
    <t>42010201</t>
  </si>
  <si>
    <t>Contribuciones patronales al seguro de pensiones</t>
  </si>
  <si>
    <t>4201020101</t>
  </si>
  <si>
    <t>Contribuciones patronales del sector privado al seguro de pensiones</t>
  </si>
  <si>
    <t>4201020102</t>
  </si>
  <si>
    <t>Contribuciones patronales del sector público al seguro de pensiones</t>
  </si>
  <si>
    <t>42010202</t>
  </si>
  <si>
    <t>Contribuciones de empleados al seguro de pensiones</t>
  </si>
  <si>
    <t>4201020201</t>
  </si>
  <si>
    <t>Contribuciones de empleados del sector privado al seguro de pensiones</t>
  </si>
  <si>
    <t>4201020202</t>
  </si>
  <si>
    <t>Contribuciones de empleados del sector público al seguro de pensiones</t>
  </si>
  <si>
    <t>420103</t>
  </si>
  <si>
    <t>Contribuciones varias</t>
  </si>
  <si>
    <t>42010301</t>
  </si>
  <si>
    <t>Contribuciones varias al seguro social</t>
  </si>
  <si>
    <t>42010399</t>
  </si>
  <si>
    <t>Otras contribuciones varias</t>
  </si>
  <si>
    <t>4202</t>
  </si>
  <si>
    <t>Donaciones</t>
  </si>
  <si>
    <t>420201</t>
  </si>
  <si>
    <t>Donaciones corrientes</t>
  </si>
  <si>
    <t>42020101</t>
  </si>
  <si>
    <t>Donaciones corrientes de gobiernos extranjeros</t>
  </si>
  <si>
    <t>42020102</t>
  </si>
  <si>
    <t>Donaciones corrientes de organismos internacionales</t>
  </si>
  <si>
    <t>42020103</t>
  </si>
  <si>
    <t>Donaciones corrientes del sector privado</t>
  </si>
  <si>
    <t>420202</t>
  </si>
  <si>
    <t>Donaciones capital</t>
  </si>
  <si>
    <t>42020201</t>
  </si>
  <si>
    <t>Donaciones de capital de gobiernos extranjeros</t>
  </si>
  <si>
    <t>42020202</t>
  </si>
  <si>
    <t>Donaciones de capital de organismos internacionales</t>
  </si>
  <si>
    <t>42020203</t>
  </si>
  <si>
    <t>Donaciones de capital del sector privado externo</t>
  </si>
  <si>
    <t>4203</t>
  </si>
  <si>
    <t>Transferencias</t>
  </si>
  <si>
    <t>420301</t>
  </si>
  <si>
    <t>Transferencias corrientes</t>
  </si>
  <si>
    <t>42030101</t>
  </si>
  <si>
    <t>Transferencias corrientes del sector privado interno</t>
  </si>
  <si>
    <t>4203010101</t>
  </si>
  <si>
    <t>Transferencias corrientes de personas</t>
  </si>
  <si>
    <t>4203010102</t>
  </si>
  <si>
    <t>Transferencias corrientes de empresas</t>
  </si>
  <si>
    <t>42030102</t>
  </si>
  <si>
    <t>Transferencias corrientes del sector público</t>
  </si>
  <si>
    <t>Transferencias corrientes de la Administración Central</t>
  </si>
  <si>
    <t>4203010202</t>
  </si>
  <si>
    <t>Transferencias corrientes de Instituciones Públicas Descentralizadas y Autónomas no financieras</t>
  </si>
  <si>
    <t>4203010203</t>
  </si>
  <si>
    <t>Transferencias corrientes de Instituciones de la Seguridad Social</t>
  </si>
  <si>
    <t>4203010204</t>
  </si>
  <si>
    <t>Transferencias corrientes recibidas de los Gobiernos Municipales</t>
  </si>
  <si>
    <t>4203010205</t>
  </si>
  <si>
    <t>Transferencias corrientes  recibidas de otras Instituciones Centrales Municipales</t>
  </si>
  <si>
    <t>4203010206</t>
  </si>
  <si>
    <t>Transferencias corrientes recibidas de Instituciones Descentralizadas Municipales</t>
  </si>
  <si>
    <t>4203010207</t>
  </si>
  <si>
    <t>Transferencias corrientes de Empresas Públicas no Financieras</t>
  </si>
  <si>
    <t>4203010208</t>
  </si>
  <si>
    <t>Transferencias corrientes de Instituciones Públicas Financieras</t>
  </si>
  <si>
    <t>420302</t>
  </si>
  <si>
    <t>42030201</t>
  </si>
  <si>
    <t>Transferencias de capital del sector privado interno</t>
  </si>
  <si>
    <t>42030202</t>
  </si>
  <si>
    <t>Transferencias de capital del sector público</t>
  </si>
  <si>
    <t>4203020201</t>
  </si>
  <si>
    <t>Transferencias de capital de la Administración Central</t>
  </si>
  <si>
    <t>4203020202</t>
  </si>
  <si>
    <t>Transferencias de capital de Instituciones Públicas Descentralizadas y Autónomas</t>
  </si>
  <si>
    <t>4203020203</t>
  </si>
  <si>
    <t>Transferencias de capital de Instituciones de la Seguridad Social</t>
  </si>
  <si>
    <t>4203020204</t>
  </si>
  <si>
    <t>Transferencias de capital recibidas de los Gobiernos Municipales</t>
  </si>
  <si>
    <t>4203020205</t>
  </si>
  <si>
    <t>Transferencias de capital recibidas de otras Instituciones Centrales Municipales</t>
  </si>
  <si>
    <t>4203020206</t>
  </si>
  <si>
    <t>Transferencias de capital de Instituciones Públicas no Financieras</t>
  </si>
  <si>
    <t>4203020207</t>
  </si>
  <si>
    <t>Transferencias de capital de Instituciones Públicas Financieras</t>
  </si>
  <si>
    <t>4204</t>
  </si>
  <si>
    <t>Subvenciones</t>
  </si>
  <si>
    <t>420401</t>
  </si>
  <si>
    <t>Subvenciones recibidas</t>
  </si>
  <si>
    <t>42040101</t>
  </si>
  <si>
    <t>Subvenciones recibidas de empresas y cuasi empresas públicas</t>
  </si>
  <si>
    <t>42040102</t>
  </si>
  <si>
    <t>Subvenciones recibidas de instituciones financieras no monetarias</t>
  </si>
  <si>
    <t>42040103</t>
  </si>
  <si>
    <t>Subvenciones recibidas de instituciones financieras monetarias</t>
  </si>
  <si>
    <t>4209</t>
  </si>
  <si>
    <t>Ingresos sin contraprestación diversos</t>
  </si>
  <si>
    <t>420999</t>
  </si>
  <si>
    <t>Otros ingresos sin contraprestación diversos</t>
  </si>
  <si>
    <t>42099901</t>
  </si>
  <si>
    <t>Ingresos con contraprestación</t>
  </si>
  <si>
    <t>4301</t>
  </si>
  <si>
    <t>Ingresos por venta de bienes</t>
  </si>
  <si>
    <t>430101</t>
  </si>
  <si>
    <t>Ingresos por venta de mercancías</t>
  </si>
  <si>
    <t>43010101</t>
  </si>
  <si>
    <t>430102</t>
  </si>
  <si>
    <t>Ingresos por venta de activos no financieros</t>
  </si>
  <si>
    <t>43010201</t>
  </si>
  <si>
    <t>Ingresos por venta de Propiedad, Planta y Equipo</t>
  </si>
  <si>
    <t>4301020101</t>
  </si>
  <si>
    <t>Ingresos por venta de Edificios</t>
  </si>
  <si>
    <t>4301020102</t>
  </si>
  <si>
    <t>Ingresos por venta de Mobiliario y Equipo</t>
  </si>
  <si>
    <t>4301020103</t>
  </si>
  <si>
    <t>Ingresos por venta de Mobiliario y Equipo Educacional y Recreativo</t>
  </si>
  <si>
    <t>4301020104</t>
  </si>
  <si>
    <t>Ingresos por venta de Vehículos y Equipo de Transporte, Tracción y Elevación</t>
  </si>
  <si>
    <t>4301020105</t>
  </si>
  <si>
    <t>Ingresos por venta de Maquinaria, otros equipos y herramientas</t>
  </si>
  <si>
    <t>4301020106</t>
  </si>
  <si>
    <t>Ingresos por venta de Equipo Instrumental, Científico y de Laboratorio</t>
  </si>
  <si>
    <t>4301020107</t>
  </si>
  <si>
    <t>Ingresos por venta de Equipos de Defensa y Seguridad</t>
  </si>
  <si>
    <t>43010202</t>
  </si>
  <si>
    <t>Ingresos por venta de Activos Biológicos</t>
  </si>
  <si>
    <t>43010203</t>
  </si>
  <si>
    <t>Ingresos por venta de Activos Intangibles</t>
  </si>
  <si>
    <t>4301020301</t>
  </si>
  <si>
    <t>Ingresos por venta de derechos por el uso de activos de propiedad industrial, comercial e intelectual</t>
  </si>
  <si>
    <t>4301020302</t>
  </si>
  <si>
    <t>Ingresos por concesiones derechos de propiedad</t>
  </si>
  <si>
    <t>4301020399</t>
  </si>
  <si>
    <t>Ingresos por otras venta de Activos Intangibles</t>
  </si>
  <si>
    <t>43010204</t>
  </si>
  <si>
    <t>Ingresos por venta de Objetos de Valor</t>
  </si>
  <si>
    <t>43010205</t>
  </si>
  <si>
    <t xml:space="preserve">Ingresos por venta de  Activos no Producidos </t>
  </si>
  <si>
    <t>430199</t>
  </si>
  <si>
    <t>Otros ingresos por ventas de mercancías</t>
  </si>
  <si>
    <t>4302</t>
  </si>
  <si>
    <t>Ingresos por venta de servicios</t>
  </si>
  <si>
    <t>430201</t>
  </si>
  <si>
    <t>Ingresos por venta de formularios de aduanas</t>
  </si>
  <si>
    <t>430202</t>
  </si>
  <si>
    <t xml:space="preserve">Ingresos por venta de servicios de transporte </t>
  </si>
  <si>
    <t>430299</t>
  </si>
  <si>
    <t>Ingresos por otras ventas de servicios</t>
  </si>
  <si>
    <t>4303</t>
  </si>
  <si>
    <t>Ingresos por Arrendamientos</t>
  </si>
  <si>
    <t>430301</t>
  </si>
  <si>
    <t>Ingresos por Arrendamientos de Activos Producidos</t>
  </si>
  <si>
    <t>43030101</t>
  </si>
  <si>
    <t>Ingresos por Arrendamientos de Bienes muebles</t>
  </si>
  <si>
    <t>43030102</t>
  </si>
  <si>
    <t>Ingresos por Arrendamientos de Inmuebles</t>
  </si>
  <si>
    <t>430302</t>
  </si>
  <si>
    <t>Arrendamientos de Activos no Producidos</t>
  </si>
  <si>
    <t>43030201</t>
  </si>
  <si>
    <t>Ingresos por concesiones de activos no producidos</t>
  </si>
  <si>
    <t>4303020101</t>
  </si>
  <si>
    <t>Ingresos por arrendamientos mineros</t>
  </si>
  <si>
    <t>4303020199</t>
  </si>
  <si>
    <t>Otros ingresos por concesiones</t>
  </si>
  <si>
    <t>43030202</t>
  </si>
  <si>
    <t>Ingresos por regalías de activos no producidos</t>
  </si>
  <si>
    <t>4303020201</t>
  </si>
  <si>
    <t>Ingresos por regalías por explotación de recursos naturales</t>
  </si>
  <si>
    <t>4303020299</t>
  </si>
  <si>
    <t>Ingresos por otras regalías</t>
  </si>
  <si>
    <t>4304</t>
  </si>
  <si>
    <t>Multas y sanciones</t>
  </si>
  <si>
    <t>430401</t>
  </si>
  <si>
    <t>Multas, sanciones y recargos sobre tasas y derechos administrativos</t>
  </si>
  <si>
    <t>430402</t>
  </si>
  <si>
    <t>Multas de tribunales</t>
  </si>
  <si>
    <t>430403</t>
  </si>
  <si>
    <t>Multas de tránsito</t>
  </si>
  <si>
    <t>430404</t>
  </si>
  <si>
    <t>Multas carreteras</t>
  </si>
  <si>
    <t>430405</t>
  </si>
  <si>
    <t>Multas por infracciones a la Ley forestal</t>
  </si>
  <si>
    <t>430406</t>
  </si>
  <si>
    <t>Multas por violaciones a la Ley de drogas narcóticas</t>
  </si>
  <si>
    <t>430407</t>
  </si>
  <si>
    <t>Multas seguro social, contrato de trabajo</t>
  </si>
  <si>
    <t>430408</t>
  </si>
  <si>
    <t>Multas por pago tardío recolección desechos sólidos</t>
  </si>
  <si>
    <t>430409</t>
  </si>
  <si>
    <t>Multas por pago tardío remates proventos</t>
  </si>
  <si>
    <t>430410</t>
  </si>
  <si>
    <t>Multas administrativas</t>
  </si>
  <si>
    <t>430411</t>
  </si>
  <si>
    <t>Multas por construcción ilegal</t>
  </si>
  <si>
    <t>430412</t>
  </si>
  <si>
    <t xml:space="preserve">Multas por tirada de escombros y desechos en las vías públicas </t>
  </si>
  <si>
    <t>430413</t>
  </si>
  <si>
    <t>Multas judiciales</t>
  </si>
  <si>
    <t>430414</t>
  </si>
  <si>
    <t>Multas por incautación</t>
  </si>
  <si>
    <t>430499</t>
  </si>
  <si>
    <t>Otras multas y sanciones diversas</t>
  </si>
  <si>
    <t>4305</t>
  </si>
  <si>
    <t>Tasas y derechos</t>
  </si>
  <si>
    <t>430501</t>
  </si>
  <si>
    <t>Tasas</t>
  </si>
  <si>
    <t>43050101</t>
  </si>
  <si>
    <t>Tasa judicial sobre actos expedidos por el Poder Judicial</t>
  </si>
  <si>
    <t>43050102</t>
  </si>
  <si>
    <t>Tasa por expedición y renovación de pasaportes</t>
  </si>
  <si>
    <t>43050103</t>
  </si>
  <si>
    <t>Tarjetas de turismo</t>
  </si>
  <si>
    <t>43050104</t>
  </si>
  <si>
    <t>Tasa a la matanza de animales</t>
  </si>
  <si>
    <t>43050105</t>
  </si>
  <si>
    <t>Instalación de tanques con material inflamable para uso residencial</t>
  </si>
  <si>
    <t>43050106</t>
  </si>
  <si>
    <t>Pago mensura catastrales para enajenación y arrendamiento de solares</t>
  </si>
  <si>
    <t>43050107</t>
  </si>
  <si>
    <t>Tramitación de plano</t>
  </si>
  <si>
    <t>43050108</t>
  </si>
  <si>
    <t>Supervisión y fiscalización de obras</t>
  </si>
  <si>
    <t>43050109</t>
  </si>
  <si>
    <t>Limpieza solares yermos</t>
  </si>
  <si>
    <t>43050110</t>
  </si>
  <si>
    <t>Expedición certificaciones y legalizaciones</t>
  </si>
  <si>
    <t>43050111</t>
  </si>
  <si>
    <t>Estudio, autorizaciones y certificaciones para uso y cambio de suelo</t>
  </si>
  <si>
    <t>43050112</t>
  </si>
  <si>
    <t>Garajes</t>
  </si>
  <si>
    <t>43050113</t>
  </si>
  <si>
    <t>Certificaciones vida y costumbre</t>
  </si>
  <si>
    <t>43050114</t>
  </si>
  <si>
    <t>Mantenimiento paseos comerciales</t>
  </si>
  <si>
    <t>43050115</t>
  </si>
  <si>
    <t>Tasas por declaración tardía zona rural</t>
  </si>
  <si>
    <t>43050116</t>
  </si>
  <si>
    <t>Tramitación solicitud terrenos</t>
  </si>
  <si>
    <t>43050117</t>
  </si>
  <si>
    <t>Tasa de terrenos</t>
  </si>
  <si>
    <t>43050118</t>
  </si>
  <si>
    <t>Servicios administrativos</t>
  </si>
  <si>
    <t>43050119</t>
  </si>
  <si>
    <t>Derechos aeroportuarios</t>
  </si>
  <si>
    <t>43050120</t>
  </si>
  <si>
    <t>Tasa por servicios funerarios de empresas privadas</t>
  </si>
  <si>
    <t>43050121</t>
  </si>
  <si>
    <t>Compensación por derecho al uso del espacio público aéreo</t>
  </si>
  <si>
    <t>43050122</t>
  </si>
  <si>
    <t>Tasas Aeronáuticas</t>
  </si>
  <si>
    <t>43050199</t>
  </si>
  <si>
    <t>Otras tasas</t>
  </si>
  <si>
    <t>430502</t>
  </si>
  <si>
    <t>Derechos administrativos</t>
  </si>
  <si>
    <t>43050201</t>
  </si>
  <si>
    <t>Sellos especiales para el colegio de abogados</t>
  </si>
  <si>
    <t>43050202</t>
  </si>
  <si>
    <t>Impuesto sobre inscripciones en registro de tierras</t>
  </si>
  <si>
    <t>43050203</t>
  </si>
  <si>
    <t>Sellos especiales sobre sentencias de divorcios</t>
  </si>
  <si>
    <t>43050204</t>
  </si>
  <si>
    <t>Contribución por costo confección placas exoneradas</t>
  </si>
  <si>
    <t>43050205</t>
  </si>
  <si>
    <t>Margen de desarrollo del gas natural vehicular</t>
  </si>
  <si>
    <t>43050206</t>
  </si>
  <si>
    <t>Retención a contratistas de obras públicas (supervisión de obras y otros)</t>
  </si>
  <si>
    <t>43050207</t>
  </si>
  <si>
    <t>Sellos postales aéreos al exterior</t>
  </si>
  <si>
    <t>43050208</t>
  </si>
  <si>
    <t>Primas sobre valores declarados</t>
  </si>
  <si>
    <t>43050209</t>
  </si>
  <si>
    <t>Certificados de inscripción venta de drogas</t>
  </si>
  <si>
    <t>43050210</t>
  </si>
  <si>
    <t>Derechos portuarios</t>
  </si>
  <si>
    <t>43050211</t>
  </si>
  <si>
    <t>Cédula personal de identificación</t>
  </si>
  <si>
    <t>43050212</t>
  </si>
  <si>
    <t>Licencia para manejar vehículos de motor</t>
  </si>
  <si>
    <t>43050213</t>
  </si>
  <si>
    <t>Registro de productos farmacéuticos</t>
  </si>
  <si>
    <t>43050214</t>
  </si>
  <si>
    <t>Franjas, rutas y permiso para transporte urbano</t>
  </si>
  <si>
    <t>43050215</t>
  </si>
  <si>
    <t>Registro de actos civiles</t>
  </si>
  <si>
    <t>43050216</t>
  </si>
  <si>
    <t>Actos traslativos e inscripción hipotecaria</t>
  </si>
  <si>
    <t>43050217</t>
  </si>
  <si>
    <t>Registro actos judiciales y extrajudiciales</t>
  </si>
  <si>
    <t>43050218</t>
  </si>
  <si>
    <t>Traslado de residencia al extranjero</t>
  </si>
  <si>
    <t>43050219</t>
  </si>
  <si>
    <t>Casetas fijas y móviles</t>
  </si>
  <si>
    <t>43050220</t>
  </si>
  <si>
    <t>Notarización y legalización de documentos Ley 89-05</t>
  </si>
  <si>
    <t>43050221</t>
  </si>
  <si>
    <t>Uso de rampas</t>
  </si>
  <si>
    <t>43050222</t>
  </si>
  <si>
    <t>Derechos de almacenaje</t>
  </si>
  <si>
    <t>43050223</t>
  </si>
  <si>
    <t>Registros industriales</t>
  </si>
  <si>
    <t>43050299</t>
  </si>
  <si>
    <t>Otros derechos administrativos</t>
  </si>
  <si>
    <t>4306</t>
  </si>
  <si>
    <t>Rentas de la Propiedad</t>
  </si>
  <si>
    <t>430601</t>
  </si>
  <si>
    <t>Intereses y rentas financieras</t>
  </si>
  <si>
    <t>43060101</t>
  </si>
  <si>
    <t>Intereses por efectivo y equivalentes de efectivo</t>
  </si>
  <si>
    <t>4306010101</t>
  </si>
  <si>
    <t>Intereses por efectivo</t>
  </si>
  <si>
    <t>430601010101</t>
  </si>
  <si>
    <t>Intereses por efectivo en bancos del sector privado interno</t>
  </si>
  <si>
    <t>430601010102</t>
  </si>
  <si>
    <t>Intereses por efectivo en bancos del sector público</t>
  </si>
  <si>
    <t>430601010103</t>
  </si>
  <si>
    <t>Intereses por efectivo en bancos del sector externo</t>
  </si>
  <si>
    <t>4306010102</t>
  </si>
  <si>
    <t>Intereses por equivalentes de efectivo</t>
  </si>
  <si>
    <t>430601010201</t>
  </si>
  <si>
    <t>Intereses por depósitos a plazo fijo en el sector privado interno</t>
  </si>
  <si>
    <t>430601010202</t>
  </si>
  <si>
    <t>Intereses por depósitos a plazo fijo en el sector público</t>
  </si>
  <si>
    <t>430601010203</t>
  </si>
  <si>
    <t>Intereses por depósitos a plazo fijo en el sector externo</t>
  </si>
  <si>
    <t>43060102</t>
  </si>
  <si>
    <t>Rentas de inversiones financieras</t>
  </si>
  <si>
    <t>4306010201</t>
  </si>
  <si>
    <t>Títulos y Valores</t>
  </si>
  <si>
    <t>430601020101</t>
  </si>
  <si>
    <t>Intereses por Títulos y Valores en el sector privado interno</t>
  </si>
  <si>
    <t>430601020102</t>
  </si>
  <si>
    <t xml:space="preserve">Intereses por Títulos y Valores en el sector público </t>
  </si>
  <si>
    <t>430601020103</t>
  </si>
  <si>
    <t>Intereses por Títulos y Valores en el sector externo</t>
  </si>
  <si>
    <t>4306010202</t>
  </si>
  <si>
    <t>Intereses por inversiones financieras a corto plazo</t>
  </si>
  <si>
    <t>430601020201</t>
  </si>
  <si>
    <t>Intereses por inversiones financieras en el sector privado interno</t>
  </si>
  <si>
    <t>430601020202</t>
  </si>
  <si>
    <t>Intereses por inversiones financieras en el sector público</t>
  </si>
  <si>
    <t>430601020203</t>
  </si>
  <si>
    <t>Intereses por inversiones financieras en el sector externo</t>
  </si>
  <si>
    <t>4306010299</t>
  </si>
  <si>
    <t>Rentas de otras inversiones financieras</t>
  </si>
  <si>
    <t>430601029901</t>
  </si>
  <si>
    <t>Rentas de otras inversiones financieras del sector privado interno</t>
  </si>
  <si>
    <t>430601029902</t>
  </si>
  <si>
    <t>Rentas de otras inversiones financieras del sector público</t>
  </si>
  <si>
    <t>430601029903</t>
  </si>
  <si>
    <t>Rentas de otras inversiones financieras del sector público externo</t>
  </si>
  <si>
    <t>430601029904</t>
  </si>
  <si>
    <t>Rentas de otras inversiones financieras del sector privado externo</t>
  </si>
  <si>
    <t>43060103</t>
  </si>
  <si>
    <t>Intereses por cuentas a cobrar</t>
  </si>
  <si>
    <t>4306010301</t>
  </si>
  <si>
    <t>Intereses por conceptos de ingresos sin contraprestación</t>
  </si>
  <si>
    <t>430601030101</t>
  </si>
  <si>
    <t>Intereses por contribuciones sociales</t>
  </si>
  <si>
    <t>430601030102</t>
  </si>
  <si>
    <t>Intereses por otros ingresos sin contraprestación</t>
  </si>
  <si>
    <t>430601030103</t>
  </si>
  <si>
    <t xml:space="preserve">Intereses por cuentas por cobrar mercado interno por otros ingresos sin contraprestación </t>
  </si>
  <si>
    <t>430601030104</t>
  </si>
  <si>
    <t>Intereses por cuentas por cobrar mercado externo por otros ingresos sin contraprestación mercado externo</t>
  </si>
  <si>
    <t>4306010302</t>
  </si>
  <si>
    <t>Intereses por ingresos con contraprestación</t>
  </si>
  <si>
    <t>430601030201</t>
  </si>
  <si>
    <t>Intereses por ventas de mercancías</t>
  </si>
  <si>
    <t>430601030202</t>
  </si>
  <si>
    <t>Intereses por prestaciones de servicios</t>
  </si>
  <si>
    <t>430601030203</t>
  </si>
  <si>
    <t>Intereses por ingresos por concesiones y regalías</t>
  </si>
  <si>
    <t>430601030204</t>
  </si>
  <si>
    <t>Intereses por ventas de inversiones patrimoniales</t>
  </si>
  <si>
    <t>430601030205</t>
  </si>
  <si>
    <t xml:space="preserve">Intereses por ventas de activos no financieros </t>
  </si>
  <si>
    <t>4306010303</t>
  </si>
  <si>
    <t>Intereses por préstamos</t>
  </si>
  <si>
    <t>430601030301</t>
  </si>
  <si>
    <t>Intereses por préstamos al sector privado interno</t>
  </si>
  <si>
    <t>430601030302</t>
  </si>
  <si>
    <t>Intereses por préstamos al sector público</t>
  </si>
  <si>
    <t>430601030303</t>
  </si>
  <si>
    <t>Intereses por préstamos al sector externo</t>
  </si>
  <si>
    <t>4306010304</t>
  </si>
  <si>
    <t>Intereses por avales ejecutados</t>
  </si>
  <si>
    <t>430601030401</t>
  </si>
  <si>
    <t>Intereses por avales al sector privado interno ejecutados</t>
  </si>
  <si>
    <t>430601030402</t>
  </si>
  <si>
    <t>Intereses por avales al sector público ejecutados</t>
  </si>
  <si>
    <t>430601030403</t>
  </si>
  <si>
    <t>Intereses por avales al sector externo ejecutados</t>
  </si>
  <si>
    <t>4306010305</t>
  </si>
  <si>
    <t>Intereses por cuentas a cobrar en gestión judicial</t>
  </si>
  <si>
    <t>430601030501</t>
  </si>
  <si>
    <t>Intereses por impuestos a cobrar en gestión judicial</t>
  </si>
  <si>
    <t>430601030502</t>
  </si>
  <si>
    <t>Intereses por contribuciones sociales a cobrar en gestión judicial</t>
  </si>
  <si>
    <t>430601030503</t>
  </si>
  <si>
    <t>Intereses por otros ingresos sin contraprestación a cobrar en gestión judicial</t>
  </si>
  <si>
    <t>430601030504</t>
  </si>
  <si>
    <t>Intereses por ingresos con contraprestación a cobrar en gestión judicial</t>
  </si>
  <si>
    <t>430601030505</t>
  </si>
  <si>
    <t>Intereses por préstamos a cobrar en gestión judicial</t>
  </si>
  <si>
    <t>430601030506</t>
  </si>
  <si>
    <t>Intereses por avales ejecutados en gestión judicial</t>
  </si>
  <si>
    <t>4306010399</t>
  </si>
  <si>
    <t>Intereses por otras cuentas a cobrar</t>
  </si>
  <si>
    <t>430601039901</t>
  </si>
  <si>
    <t>Intereses por créditos varios con el sector privado interno</t>
  </si>
  <si>
    <t>430601039902</t>
  </si>
  <si>
    <t>Intereses por créditos varios con el sector público</t>
  </si>
  <si>
    <t>430601039903</t>
  </si>
  <si>
    <t>Intereses por créditos varios con el sector externo</t>
  </si>
  <si>
    <t>43060104</t>
  </si>
  <si>
    <t>Intereses sobre los impuestos, derechos y tasas</t>
  </si>
  <si>
    <t>4306010401</t>
  </si>
  <si>
    <t xml:space="preserve">Intereses de los impuestos sobre los ingresos </t>
  </si>
  <si>
    <t>4306010402</t>
  </si>
  <si>
    <t xml:space="preserve">Intereses sobre la nómina y la fuerza de trabajo </t>
  </si>
  <si>
    <t>4306010403</t>
  </si>
  <si>
    <t xml:space="preserve">Intereses sobre los impuestos sobre la propiedad </t>
  </si>
  <si>
    <t>4306010405</t>
  </si>
  <si>
    <t xml:space="preserve">Intereses sobre impuestos internos a mercancías y servicios </t>
  </si>
  <si>
    <t>4306010406</t>
  </si>
  <si>
    <t xml:space="preserve">Intereses sobre impuestos sobre el comercio exterior </t>
  </si>
  <si>
    <t>4306010407</t>
  </si>
  <si>
    <t xml:space="preserve">Intereses sobre impuestos ecológicos </t>
  </si>
  <si>
    <t>4306010408</t>
  </si>
  <si>
    <t xml:space="preserve">Intereses sobre impuestos diversos </t>
  </si>
  <si>
    <t>4306010409</t>
  </si>
  <si>
    <t xml:space="preserve">Intereses sobre concesiones y regalías </t>
  </si>
  <si>
    <t>4306010410</t>
  </si>
  <si>
    <t xml:space="preserve">Intereses sobre tasas y derechos administrativos </t>
  </si>
  <si>
    <t>4306010499</t>
  </si>
  <si>
    <t>Otros ingresos intereses sobre los impuestos, derechos y tasas</t>
  </si>
  <si>
    <t>43060199</t>
  </si>
  <si>
    <t>Otros ingresos financieros</t>
  </si>
  <si>
    <t>4306019901</t>
  </si>
  <si>
    <t>Otros ingresos financieros varios</t>
  </si>
  <si>
    <t>430602</t>
  </si>
  <si>
    <t>Multas, sanciones y recargos moratorios sobre los impuestos, derechos y tasas</t>
  </si>
  <si>
    <t>43060201</t>
  </si>
  <si>
    <t>Accesorio de los impuestos sobre los ingresos</t>
  </si>
  <si>
    <t>4306020101</t>
  </si>
  <si>
    <t>Multas de los impuestos sobre los ingresos</t>
  </si>
  <si>
    <t>4306020102</t>
  </si>
  <si>
    <t>Recargos de los impuestos sobre los ingresos</t>
  </si>
  <si>
    <t>4306020103</t>
  </si>
  <si>
    <t>Sanciones de los impuestos sobre los ingresos</t>
  </si>
  <si>
    <t>4306020199</t>
  </si>
  <si>
    <t>Otros accesorios de los impuestos sobre los ingresos</t>
  </si>
  <si>
    <t>43060202</t>
  </si>
  <si>
    <t>Accesorio sobre la nómina y la fuerza de trabajo</t>
  </si>
  <si>
    <t>4306020201</t>
  </si>
  <si>
    <t>Multas sobre la nómina y la fuerza de trabajo</t>
  </si>
  <si>
    <t>4306020202</t>
  </si>
  <si>
    <t>Recargos sobre la nómina y la fuerza de trabajo</t>
  </si>
  <si>
    <t>4306020299</t>
  </si>
  <si>
    <t>Otros accesorios sobre la nómina y la fuerza de trabajo</t>
  </si>
  <si>
    <t>43060203</t>
  </si>
  <si>
    <t>Accesorio de los impuestos sobre la propiedad</t>
  </si>
  <si>
    <t>4306020301</t>
  </si>
  <si>
    <t>Multas de los impuestos sobre la propiedad</t>
  </si>
  <si>
    <t>4306020302</t>
  </si>
  <si>
    <t>Recargos de los impuestos sobre la propiedad</t>
  </si>
  <si>
    <t>4306020303</t>
  </si>
  <si>
    <t>Sanciones de los impuestos sobre la propiedad</t>
  </si>
  <si>
    <t>4306020399</t>
  </si>
  <si>
    <t>Otros accesorios de los impuestos sobre la propiedad</t>
  </si>
  <si>
    <t>43060204</t>
  </si>
  <si>
    <t xml:space="preserve">Accesorio sobre impuestos internos a mercancías y servicios </t>
  </si>
  <si>
    <t>4306020401</t>
  </si>
  <si>
    <t xml:space="preserve">Multas sobre impuestos internos a mercancías y servicios </t>
  </si>
  <si>
    <t>4306020402</t>
  </si>
  <si>
    <t xml:space="preserve">Recargos sobre impuestos internos a mercancías y servicios </t>
  </si>
  <si>
    <t>4306020403</t>
  </si>
  <si>
    <t xml:space="preserve">Sanciones sobre impuestos internos a mercancías y servicios </t>
  </si>
  <si>
    <t>4306020499</t>
  </si>
  <si>
    <t xml:space="preserve">Otros accesorios sobre impuestos internos a mercancías y servicios </t>
  </si>
  <si>
    <t>43060205</t>
  </si>
  <si>
    <t>Accesorios sobre impuestos sobre el comercio exterior</t>
  </si>
  <si>
    <t>4306020501</t>
  </si>
  <si>
    <t>Multas sobre impuestos sobre el comercio exterior</t>
  </si>
  <si>
    <t>4306020502</t>
  </si>
  <si>
    <t>Recargos sobre impuestos sobre el comercio exterior</t>
  </si>
  <si>
    <t>4306020599</t>
  </si>
  <si>
    <t>Otros accesorios sobre impuestos sobre el comercio exterior</t>
  </si>
  <si>
    <t>43060206</t>
  </si>
  <si>
    <t>Accesorios sobre impuestos ecológicos</t>
  </si>
  <si>
    <t>4306020601</t>
  </si>
  <si>
    <t>Multas sobre impuestos ecológicos</t>
  </si>
  <si>
    <t>4306020602</t>
  </si>
  <si>
    <t>Recargos sobre impuestos ecológicos</t>
  </si>
  <si>
    <t>4306020699</t>
  </si>
  <si>
    <t>Otros accesorios sobre impuestos ecológicos</t>
  </si>
  <si>
    <t>43060207</t>
  </si>
  <si>
    <t>Accesorios sobre impuestos diversos</t>
  </si>
  <si>
    <t>4306020701</t>
  </si>
  <si>
    <t>Multas sobre impuestos diversos</t>
  </si>
  <si>
    <t>4306020702</t>
  </si>
  <si>
    <t>Recargos sobre impuestos diversos</t>
  </si>
  <si>
    <t>4306020799</t>
  </si>
  <si>
    <t>Otros accesorios sobre impuestos diversos</t>
  </si>
  <si>
    <t>43060208</t>
  </si>
  <si>
    <t>Accesorios sobre concesiones y regalías</t>
  </si>
  <si>
    <t>4306020801</t>
  </si>
  <si>
    <t>Multas sobre concesiones y regalías</t>
  </si>
  <si>
    <t>4306020802</t>
  </si>
  <si>
    <t>Recargos sobre concesiones y regalías</t>
  </si>
  <si>
    <t>4306020899</t>
  </si>
  <si>
    <t>Otros accesorios sobre concesiones y regalías</t>
  </si>
  <si>
    <t>43060209</t>
  </si>
  <si>
    <t>Accesorios sobre tasas y derechos administrativos</t>
  </si>
  <si>
    <t>4306020901</t>
  </si>
  <si>
    <t>Multas sobre tasas y derechos administrativos</t>
  </si>
  <si>
    <t>4306020902</t>
  </si>
  <si>
    <t>Recargos sobre tasas y derechos administrativos</t>
  </si>
  <si>
    <t>4306020999</t>
  </si>
  <si>
    <t>Otros accesorios sobre tasas y derechos administrativos</t>
  </si>
  <si>
    <t>4309</t>
  </si>
  <si>
    <t>Ingresos con contraprestación diversos</t>
  </si>
  <si>
    <t>430999</t>
  </si>
  <si>
    <t>Otros ingresos con contraprestación diversos</t>
  </si>
  <si>
    <t>43099901</t>
  </si>
  <si>
    <t xml:space="preserve">Resultados de operación diversos </t>
  </si>
  <si>
    <t>4401</t>
  </si>
  <si>
    <t>Resultados positivos de inversiones patrimoniales</t>
  </si>
  <si>
    <t>440101</t>
  </si>
  <si>
    <t>Resultados positivos de inversiones en asociadas, subsidiarias y negocios conjuntos</t>
  </si>
  <si>
    <t>44010101</t>
  </si>
  <si>
    <t>Resultados positivos de inversiones en asociadas, subsidiarias y negocios conjuntos del sector privado interno</t>
  </si>
  <si>
    <t>44010102</t>
  </si>
  <si>
    <t>Resultados positivos de inversiones en asociadas, subsidiarias y negocios conjuntos del sector público</t>
  </si>
  <si>
    <t>44010103</t>
  </si>
  <si>
    <t>Resultados positivos de inversiones en asociadas, subsidiarias y negocios conjuntos del sector externo</t>
  </si>
  <si>
    <t>440102</t>
  </si>
  <si>
    <t>Dividendos por Inversiones Empresariales</t>
  </si>
  <si>
    <t>44010209</t>
  </si>
  <si>
    <t xml:space="preserve">Resultados positivos por otros dividendos empresariales </t>
  </si>
  <si>
    <t>4401020901</t>
  </si>
  <si>
    <t>Dividendos por inversiones empresariales no financieras</t>
  </si>
  <si>
    <t>4401020902</t>
  </si>
  <si>
    <t>De instituciones públicas financieras</t>
  </si>
  <si>
    <t>440103</t>
  </si>
  <si>
    <t>Participación de los intereses minoritarios en el resultado neto</t>
  </si>
  <si>
    <t>44010301</t>
  </si>
  <si>
    <t>Participación de los intereses minoritarios en el resultado neto en Instituciones Públicas Descentralizadas y Autónomas</t>
  </si>
  <si>
    <t>44010302</t>
  </si>
  <si>
    <t>Participación de los intereses minoritarios en el resultado neto en Instituciones de la Seguridad Social</t>
  </si>
  <si>
    <t>44010303</t>
  </si>
  <si>
    <t>Participación de los intereses minoritarios en el resultado neto en Gobiernos Centrales Municipales</t>
  </si>
  <si>
    <t>44010304</t>
  </si>
  <si>
    <t>Participación de los intereses minoritarios en el resultado neto en otras Instituciones de Gobiernos Municipales</t>
  </si>
  <si>
    <t>44010305</t>
  </si>
  <si>
    <t>Participación de los intereses minoritarios en el resultado neto en Empresas Públicas no Financieras</t>
  </si>
  <si>
    <t>44010306</t>
  </si>
  <si>
    <t>Participación de los intereses minoritarios en el resultado neto en Instituciones Públicas Financieras</t>
  </si>
  <si>
    <t>44010307</t>
  </si>
  <si>
    <t>Participación de los intereses minoritarios en el resultado neto en otras entidades del sector público</t>
  </si>
  <si>
    <t>440104</t>
  </si>
  <si>
    <t>Resultados positivos por venta de inversiones patrimoniales</t>
  </si>
  <si>
    <t>44010401</t>
  </si>
  <si>
    <t>Resultados positivos por venta de inversiones patrimoniales en el sector privado interno</t>
  </si>
  <si>
    <t>44010402</t>
  </si>
  <si>
    <t>Resultados positivos por venta de inversiones patrimoniales en el sector público</t>
  </si>
  <si>
    <t>44010403</t>
  </si>
  <si>
    <t>Resultados positivos por venta de inversiones patrimoniales en el sector externo</t>
  </si>
  <si>
    <t>4402</t>
  </si>
  <si>
    <t>Diferencias de cambio</t>
  </si>
  <si>
    <t>440201</t>
  </si>
  <si>
    <t>Diferencia de cambio positivas</t>
  </si>
  <si>
    <t>44020101</t>
  </si>
  <si>
    <t>Diferencias de cambio positivas por activos</t>
  </si>
  <si>
    <t>4402010101</t>
  </si>
  <si>
    <t>Diferencias de cambio positivas por efectivo y equivalentes de efectivo</t>
  </si>
  <si>
    <t>4402010102</t>
  </si>
  <si>
    <t>Diferencias de cambio positivas por  Inversiones a corto plazo</t>
  </si>
  <si>
    <t>4402010103</t>
  </si>
  <si>
    <t xml:space="preserve">Diferencias de cambio positivas por porción corriente de documentos por cobrar </t>
  </si>
  <si>
    <t>4402010104</t>
  </si>
  <si>
    <t>Diferencias de cambio positivas por cuentas a cobrar a corto plazo</t>
  </si>
  <si>
    <t>4402010105</t>
  </si>
  <si>
    <t>Diferencias de cambio positivas por pagos anticipados a corto plazo</t>
  </si>
  <si>
    <t>4402010106</t>
  </si>
  <si>
    <t>Diferencias de cambio positivas por cuentas a cobrar a largo plazo</t>
  </si>
  <si>
    <t>4402010107</t>
  </si>
  <si>
    <t>Diferencias de cambio positivas por documento a cobrar a largo plazo</t>
  </si>
  <si>
    <t>4402010108</t>
  </si>
  <si>
    <t>Diferencias de cambio positivas por inversiones a largo plazo</t>
  </si>
  <si>
    <t>4402010109</t>
  </si>
  <si>
    <t>Diferencias de cambio positivas por otros activos financieros a largo plazo</t>
  </si>
  <si>
    <t>44020102</t>
  </si>
  <si>
    <t>Diferencias de cambio positivas por pasivos</t>
  </si>
  <si>
    <t>4402010201</t>
  </si>
  <si>
    <t>Diferencias de cambio positivas por cuentas a pagar a corto plazo</t>
  </si>
  <si>
    <t>4402010202</t>
  </si>
  <si>
    <t xml:space="preserve">Diferencias de cambio positivas por préstamos a corto plazo </t>
  </si>
  <si>
    <t>4402010203</t>
  </si>
  <si>
    <t>Diferencias de cambio positivas por porción a corto plazo préstamos a largo plazo.</t>
  </si>
  <si>
    <t>4402010204</t>
  </si>
  <si>
    <t>Diferencias de cambio positivas por otros pasivos a corto plazo</t>
  </si>
  <si>
    <t>4402010205</t>
  </si>
  <si>
    <t>Diferencias de cambio positivas por cuentas por pagar a largo plazo</t>
  </si>
  <si>
    <t>4402010206</t>
  </si>
  <si>
    <t>Diferencias de cambio positivas por préstamos a largo plazo</t>
  </si>
  <si>
    <t>4402010207</t>
  </si>
  <si>
    <t>Diferencias de cambio positivas por instrumentos de deuda</t>
  </si>
  <si>
    <t>4402010208</t>
  </si>
  <si>
    <t>Diferencias de cambio positivas por otros pasivos a largo plazo</t>
  </si>
  <si>
    <t>4402010209</t>
  </si>
  <si>
    <t>Otras diferencias de cambio no clasificadas precedentemente</t>
  </si>
  <si>
    <t>4403</t>
  </si>
  <si>
    <t>Resultados positivos por tenencia financiera</t>
  </si>
  <si>
    <t>440301</t>
  </si>
  <si>
    <t xml:space="preserve">Resultados positivos por tenencia de activos financieros </t>
  </si>
  <si>
    <t>44030101</t>
  </si>
  <si>
    <t>Variación del valor razonable de equivalentes de efectivo</t>
  </si>
  <si>
    <t>44030102</t>
  </si>
  <si>
    <t>Variación del valor razonable de títulos-valores</t>
  </si>
  <si>
    <t>4403010201</t>
  </si>
  <si>
    <t>Variación del valor razonable de títulos-valores del sector privado interno</t>
  </si>
  <si>
    <t>4403010202</t>
  </si>
  <si>
    <t>Variación del valor razonable de títulos-valores del sector público</t>
  </si>
  <si>
    <t>4403010203</t>
  </si>
  <si>
    <t>Variación del valor razonable de títulos-valores del sector externo</t>
  </si>
  <si>
    <t>44030103</t>
  </si>
  <si>
    <t>Variación del valor razonable de cuentas a cobrar</t>
  </si>
  <si>
    <t>4403010301</t>
  </si>
  <si>
    <t>Variación del valor razonable de cuentas a cobrar al sector privado interno</t>
  </si>
  <si>
    <t>4403010302</t>
  </si>
  <si>
    <t>Variación del valor razonable de cuentas a cobrar al sector público</t>
  </si>
  <si>
    <t>4403010303</t>
  </si>
  <si>
    <t>Variación del valor razonable de cuentas a cobrar al sector externo</t>
  </si>
  <si>
    <t>440302</t>
  </si>
  <si>
    <t xml:space="preserve">Resultados positivos por tenencia de pasivos </t>
  </si>
  <si>
    <t>44030201</t>
  </si>
  <si>
    <t>Variación del valor razonable de endeudamiento público</t>
  </si>
  <si>
    <t>4403020101</t>
  </si>
  <si>
    <t>Variación del valor razonable de endeudamiento de Tesorería</t>
  </si>
  <si>
    <t>4403020102</t>
  </si>
  <si>
    <t>Variación del valor razonable de títulos-valores de la deuda pública</t>
  </si>
  <si>
    <t>4403020103</t>
  </si>
  <si>
    <t>Variación del valor razonable de préstamos a pagar</t>
  </si>
  <si>
    <t>44030299</t>
  </si>
  <si>
    <t>Resultados positivos por tenencia de otros pasivos financieros</t>
  </si>
  <si>
    <t>440303</t>
  </si>
  <si>
    <t>Resultados positivos por tenencia de instrumentos financieros derivados</t>
  </si>
  <si>
    <t>44030301</t>
  </si>
  <si>
    <t>Variación del valor razonable de instrumentos derivados del sector privado interno</t>
  </si>
  <si>
    <t>44030302</t>
  </si>
  <si>
    <t>Variación del valor razonable de instrumentos derivados del sector público</t>
  </si>
  <si>
    <t>44030303</t>
  </si>
  <si>
    <t>Variación del valor razonable de instrumentos derivados del sector externo</t>
  </si>
  <si>
    <t>440304</t>
  </si>
  <si>
    <t>Resultado positivo por la posición monetaria neta</t>
  </si>
  <si>
    <t>44030401</t>
  </si>
  <si>
    <t>Resultado positivo por exposición a la inflación de activos financieros</t>
  </si>
  <si>
    <t>44030402</t>
  </si>
  <si>
    <t>Resultado positivo por exposición a la inflación de pasivos</t>
  </si>
  <si>
    <t>440305</t>
  </si>
  <si>
    <t>Resultados positivos por tenencia de activos no financieros</t>
  </si>
  <si>
    <t>44030501</t>
  </si>
  <si>
    <t>Crecimiento y otros resultados positivos por tenencia de activos biológicos</t>
  </si>
  <si>
    <t>4403050101</t>
  </si>
  <si>
    <t>Resultados positivos por tenencia activos cultivables</t>
  </si>
  <si>
    <t>4403050102</t>
  </si>
  <si>
    <t>Resultados positivos por tenencia de animales</t>
  </si>
  <si>
    <t>44030599</t>
  </si>
  <si>
    <t>Resultados positivos por tenencia de otros activos no financieros</t>
  </si>
  <si>
    <t>4403059901</t>
  </si>
  <si>
    <t>Resultados positivos por tenencia de activos varios</t>
  </si>
  <si>
    <t>4404</t>
  </si>
  <si>
    <t>Resultados positivos por ventas</t>
  </si>
  <si>
    <t>440401</t>
  </si>
  <si>
    <t>Resultados positivos por ventas de inversiones financieras</t>
  </si>
  <si>
    <t>44040101</t>
  </si>
  <si>
    <t xml:space="preserve">Resultados positivos por ventas de títulos-valores </t>
  </si>
  <si>
    <t>4404010101</t>
  </si>
  <si>
    <t>Resultados positivos por ventas de títulos-valores del sector privado interno</t>
  </si>
  <si>
    <t>4404010102</t>
  </si>
  <si>
    <t>Resultados positivos por ventas de títulos-valores del sector público</t>
  </si>
  <si>
    <t>4404010103</t>
  </si>
  <si>
    <t>Resultados positivos por ventas de títulos-valores del sector externo</t>
  </si>
  <si>
    <t>44040102</t>
  </si>
  <si>
    <t>Resultados positivos por ventas de inversiones financieras varias</t>
  </si>
  <si>
    <t>4404010201</t>
  </si>
  <si>
    <t>Resultados positivos por ventas de inversiones financieras varias en el sector privado interno</t>
  </si>
  <si>
    <t>4404010202</t>
  </si>
  <si>
    <t>Resultados positivos por ventas de inversiones financieras varias en el sector público</t>
  </si>
  <si>
    <t>4404010203</t>
  </si>
  <si>
    <t>Resultados positivos por ventas de inversiones financieras varias en el sector externo</t>
  </si>
  <si>
    <t>440402</t>
  </si>
  <si>
    <t>Ingresos por comisiones sobre instrumentos financieros</t>
  </si>
  <si>
    <t>44040201</t>
  </si>
  <si>
    <t>Ingresos por comisiones sobre cuentas a cobrar</t>
  </si>
  <si>
    <t>4404020101</t>
  </si>
  <si>
    <t>Ingresos por comisiones sobre cuentas a cobrar a valor razonable</t>
  </si>
  <si>
    <t>4404020102</t>
  </si>
  <si>
    <t>Ingresos por comisiones sobre cuentas a cobrar al costo amortizado</t>
  </si>
  <si>
    <t>44040202</t>
  </si>
  <si>
    <t>Ingresos por comisiones sobre actividades de administración de instrumentos financieros</t>
  </si>
  <si>
    <t>440403</t>
  </si>
  <si>
    <t>Resultados positivos por ventas de propiedad, planta y equipo</t>
  </si>
  <si>
    <t>44040301</t>
  </si>
  <si>
    <t>Resultados positivos por ventas de tierras y terrenos</t>
  </si>
  <si>
    <t>44040302</t>
  </si>
  <si>
    <t>Resultados positivos por ventas de edificios</t>
  </si>
  <si>
    <t>44040303</t>
  </si>
  <si>
    <t>Resultados positivos por ventas de equipos de transporte, tracción y elevación</t>
  </si>
  <si>
    <t>44040304</t>
  </si>
  <si>
    <t>Resultados positivos por ventas de maquinarias y equipos especializados</t>
  </si>
  <si>
    <t>44040305</t>
  </si>
  <si>
    <t>Resultados positivos por ventas de equipo e instrumental médico, científico y de laboratorio</t>
  </si>
  <si>
    <t>44040306</t>
  </si>
  <si>
    <t>Resultados positivos por ventas de equipos y mobiliario de oficina y alojamiento</t>
  </si>
  <si>
    <t>44040307</t>
  </si>
  <si>
    <t>Resultados positivos por ventas de equipos y mobiliario educacional, deportivo y recreativo</t>
  </si>
  <si>
    <t>44040308</t>
  </si>
  <si>
    <t>Resultados positivos por ventas de equipos de defensa, seguridad y orden público</t>
  </si>
  <si>
    <t>44040309</t>
  </si>
  <si>
    <t>Resultados positivos de activos biológicos no producidos</t>
  </si>
  <si>
    <t>44040399</t>
  </si>
  <si>
    <t>Resultados positivos por ventas de otras propiedades, planta y equipos</t>
  </si>
  <si>
    <t>440404</t>
  </si>
  <si>
    <t>Resultados venta de propiedades de inversión</t>
  </si>
  <si>
    <t>44040499</t>
  </si>
  <si>
    <t>Resultados venta de otras propiedades de inversión</t>
  </si>
  <si>
    <t>440405</t>
  </si>
  <si>
    <t>Resultados positivos por ventas de activos biológicos no producidos</t>
  </si>
  <si>
    <t>44040501</t>
  </si>
  <si>
    <t>Resultados positivos por ventas de plantas</t>
  </si>
  <si>
    <t>44040502</t>
  </si>
  <si>
    <t>Resultados positivos por ventas de animales</t>
  </si>
  <si>
    <t>440406</t>
  </si>
  <si>
    <t>Resultados positivos por ventas de bienes de infraestructura y de beneficio y uso público</t>
  </si>
  <si>
    <t>44040601</t>
  </si>
  <si>
    <t>Resultados positivos por ventas de vías de comunicación terrestre</t>
  </si>
  <si>
    <t>44040602</t>
  </si>
  <si>
    <t>Resultados positivos por ventas de obras marítimas y fluviales</t>
  </si>
  <si>
    <t>44040603</t>
  </si>
  <si>
    <t>Resultados positivos por ventas de centrales y redes de comunicación y energía</t>
  </si>
  <si>
    <t>44040699</t>
  </si>
  <si>
    <t>Resultados positivos por ventas de otros bienes de infraestructura y de beneficio y uso público en servicio</t>
  </si>
  <si>
    <t>440407</t>
  </si>
  <si>
    <t>Resultados positivos por ventas de bienes intangibles</t>
  </si>
  <si>
    <t>44040701</t>
  </si>
  <si>
    <t>Resultados positivos por ventas de productos de la propiedad intelectual</t>
  </si>
  <si>
    <t>44040702</t>
  </si>
  <si>
    <t>Resultados positivos por ventas de activos no producidos</t>
  </si>
  <si>
    <t>44040799</t>
  </si>
  <si>
    <t>Resultados positivos por ventas de otros bienes intangibles</t>
  </si>
  <si>
    <t>440408</t>
  </si>
  <si>
    <t>Resultados positivos por ventas de bienes en proceso de construcción</t>
  </si>
  <si>
    <t>44040801</t>
  </si>
  <si>
    <t>Resultados positivos por ventas de propiedades, planta y equipo en proceso de producción</t>
  </si>
  <si>
    <t>44040802</t>
  </si>
  <si>
    <t>Resultados positivos por ventas de propiedades de inversión en proceso de producción</t>
  </si>
  <si>
    <t>44040803</t>
  </si>
  <si>
    <t>Resultados positivos por ventas de bienes de infraestructura y de beneficio y uso público en proceso de producción</t>
  </si>
  <si>
    <t>44040805</t>
  </si>
  <si>
    <t>Resultados positivos por ventas de bienes intangibles en proceso de producción</t>
  </si>
  <si>
    <t>440499</t>
  </si>
  <si>
    <t>Resultados positivos por ventas de activos no financieros no clasificados precedentemente.</t>
  </si>
  <si>
    <t>4405</t>
  </si>
  <si>
    <t>Recuperación de depreciaciones, agotamiento y amortizaciones de bienes</t>
  </si>
  <si>
    <t>440501</t>
  </si>
  <si>
    <t>Reversión de depreciaciones, agotamiento y amortizaciones de bienes no concesionados</t>
  </si>
  <si>
    <t>44050101</t>
  </si>
  <si>
    <t>Reversión de depreciaciones de propiedades, planta y equipos no concesionados</t>
  </si>
  <si>
    <t>44050102</t>
  </si>
  <si>
    <t>Reversión de depreciaciones de propiedades de inversión</t>
  </si>
  <si>
    <t>44050103</t>
  </si>
  <si>
    <t>Reversión de depreciaciones de activos biológicos no concesionados</t>
  </si>
  <si>
    <t>44050104</t>
  </si>
  <si>
    <t>Reversión de depreciaciones de bienes de infraestructura y de beneficio y uso público en servicio</t>
  </si>
  <si>
    <t>44050105</t>
  </si>
  <si>
    <t>Reversión de agotamiento de recursos naturales en explotación</t>
  </si>
  <si>
    <t>44050106</t>
  </si>
  <si>
    <t>Reversión de amortizaciones de bienes intangibles no concesionados</t>
  </si>
  <si>
    <t>440502</t>
  </si>
  <si>
    <t>Reversión de depreciaciones, agotamiento y amortizaciones de bienes concesionados</t>
  </si>
  <si>
    <t>44050201</t>
  </si>
  <si>
    <t>Reversión de depreciaciones de propiedades, planta y equipos concesionados</t>
  </si>
  <si>
    <t>44050202</t>
  </si>
  <si>
    <t>44050203</t>
  </si>
  <si>
    <t>Reversión de depreciaciones de activos biológicos concesionados</t>
  </si>
  <si>
    <t>44050204</t>
  </si>
  <si>
    <t>Reversión de depreciaciones de bienes de infraestructura y de beneficio y uso público concesionados</t>
  </si>
  <si>
    <t>44050205</t>
  </si>
  <si>
    <t>Reversión de agotamiento de recursos naturales concesionados</t>
  </si>
  <si>
    <t>44050206</t>
  </si>
  <si>
    <t>Reversión de amortizaciones de bienes intangibles concesionados</t>
  </si>
  <si>
    <t>4406</t>
  </si>
  <si>
    <t>Reversión de deterioro y pérdidas</t>
  </si>
  <si>
    <t>440601</t>
  </si>
  <si>
    <t>Reversión de deterioro y pérdidas de inventarios adquiridos para la venta o cesión</t>
  </si>
  <si>
    <t>44060101</t>
  </si>
  <si>
    <t>Reversión de deterioro y pérdidas de materiales y suministros para consumo y prestación de servicios</t>
  </si>
  <si>
    <t>44060102</t>
  </si>
  <si>
    <t>Reversión de deterioro y pérdidas de materias primas y materiales para la producción</t>
  </si>
  <si>
    <t>44060103</t>
  </si>
  <si>
    <t>Reversión de deterioro y pérdidas de productos en proceso</t>
  </si>
  <si>
    <t>44060104</t>
  </si>
  <si>
    <t>Reversión de deterioro y pérdidas de bienes en proceso</t>
  </si>
  <si>
    <t>44060105</t>
  </si>
  <si>
    <t>Reversión de deterioro y pérdidas de productos terminados</t>
  </si>
  <si>
    <t>44060106</t>
  </si>
  <si>
    <t>Reversión de deterioro y pérdidas de bienes terminados</t>
  </si>
  <si>
    <t>44060107</t>
  </si>
  <si>
    <t>44060108</t>
  </si>
  <si>
    <t>Reversión de deterioro de costos por servicios no prestados</t>
  </si>
  <si>
    <t>44060199</t>
  </si>
  <si>
    <t>Reversión de deterioro y pérdidas de otros inventarios</t>
  </si>
  <si>
    <t>440602</t>
  </si>
  <si>
    <t>Reversión de deterioro de bienes no concesionados</t>
  </si>
  <si>
    <t>44060201</t>
  </si>
  <si>
    <t>Reversión de deterioro de propiedades, planta y equipos no concesionados</t>
  </si>
  <si>
    <t>44060202</t>
  </si>
  <si>
    <t>Reversión de deterioro de propiedades de inversión</t>
  </si>
  <si>
    <t>44060203</t>
  </si>
  <si>
    <t>Reversión de deterioro de activos biológicos no concesionados</t>
  </si>
  <si>
    <t>4406020301</t>
  </si>
  <si>
    <t>Reversión de deterioro de plantas</t>
  </si>
  <si>
    <t>4406020302</t>
  </si>
  <si>
    <t>Reversión de deterioro de animales</t>
  </si>
  <si>
    <t>44060204</t>
  </si>
  <si>
    <t>Reversión de deterioro de bienes de infraestructura y de beneficio y uso público en servicio</t>
  </si>
  <si>
    <t>44060205</t>
  </si>
  <si>
    <t>Reversión de deterioro de recursos naturales en explotación</t>
  </si>
  <si>
    <t>44060206</t>
  </si>
  <si>
    <t>Reversión de deterioro de recursos naturales en conservación</t>
  </si>
  <si>
    <t>44060207</t>
  </si>
  <si>
    <t>Reversión de deterioro de bienes intangibles no concesionados</t>
  </si>
  <si>
    <t>440603</t>
  </si>
  <si>
    <t>Reversión de deterioro de bienes concesionados</t>
  </si>
  <si>
    <t>44060301</t>
  </si>
  <si>
    <t>Reversión de deterioro de propiedades, planta y equipos concesionados</t>
  </si>
  <si>
    <t>44060302</t>
  </si>
  <si>
    <t>Reversión de deterioro de activos biológicos concesionados</t>
  </si>
  <si>
    <t>4406030201</t>
  </si>
  <si>
    <t>Reversión de deterioro de plantas concesionadas</t>
  </si>
  <si>
    <t>4406030202</t>
  </si>
  <si>
    <t>Reversión de deterioro de animales concesionados</t>
  </si>
  <si>
    <t>44060303</t>
  </si>
  <si>
    <t>Reversión de deterioro de bienes de infraestructura y de beneficio y uso público concesionados</t>
  </si>
  <si>
    <t>4406030301</t>
  </si>
  <si>
    <t>Reversión de deterioro de vías de comunicación terrestre concesionadas</t>
  </si>
  <si>
    <t>4406030302</t>
  </si>
  <si>
    <t>Reversión de deterioro de obras marítimas y fluviales concesionadas</t>
  </si>
  <si>
    <t>4406030303</t>
  </si>
  <si>
    <t>Reversión de deterioro de centrales y redes de comunicación y energía concesionadas</t>
  </si>
  <si>
    <t>4406030399</t>
  </si>
  <si>
    <t>Reversión de deterioro de otros bienes de infraestructura y de beneficio y uso público concesionados</t>
  </si>
  <si>
    <t>44060304</t>
  </si>
  <si>
    <t>Reversión de deterioro de recursos naturales no renovables concesionados</t>
  </si>
  <si>
    <t>44060305</t>
  </si>
  <si>
    <t>Reversión de deterioro de recursos naturales renovables concesionados</t>
  </si>
  <si>
    <t>44060306</t>
  </si>
  <si>
    <t>Reversión de deterioro de bienes intangibles concesionados</t>
  </si>
  <si>
    <t>4407</t>
  </si>
  <si>
    <t>Recuperación de provisiones</t>
  </si>
  <si>
    <t>440701</t>
  </si>
  <si>
    <t>Recuperación de provisiones para litigios y demandas</t>
  </si>
  <si>
    <t>440702</t>
  </si>
  <si>
    <t>Recuperación de provisiones para reestructuración</t>
  </si>
  <si>
    <t>440703</t>
  </si>
  <si>
    <t>Recuperación de provisiones para beneficios a los empleados</t>
  </si>
  <si>
    <t>440799</t>
  </si>
  <si>
    <t>Recuperación de otras provisiones</t>
  </si>
  <si>
    <t>4408</t>
  </si>
  <si>
    <t>Recuperación de pérdidas por deterioro de activos financieros</t>
  </si>
  <si>
    <t>440801</t>
  </si>
  <si>
    <t>Recuperación de pérdidas por deterioro de inversiones financieras</t>
  </si>
  <si>
    <t>440802</t>
  </si>
  <si>
    <t>Recuperación de pérdidas por deterioro de cuentas a cobrar</t>
  </si>
  <si>
    <t>44080201</t>
  </si>
  <si>
    <t>Recuperación de pérdidas por deterioro de impuestos a cobrar</t>
  </si>
  <si>
    <t>44080202</t>
  </si>
  <si>
    <t>Recuperación de pérdidas por deterioro de contribuciones sociales a cobrar</t>
  </si>
  <si>
    <t>44080203</t>
  </si>
  <si>
    <t>Recuperación de pérdidas por deterioro de otros ingresos sin contraprestación a cobrar</t>
  </si>
  <si>
    <t>44080204</t>
  </si>
  <si>
    <t>Recuperación de pérdidas por deterioro de ingresos con contraprestación a cobrar</t>
  </si>
  <si>
    <t>44080205</t>
  </si>
  <si>
    <t>Recuperación de pérdidas por deterioro de anticipos financieros</t>
  </si>
  <si>
    <t>44080206</t>
  </si>
  <si>
    <t>Recuperación de pérdidas por deterioro de préstamos</t>
  </si>
  <si>
    <t>44080207</t>
  </si>
  <si>
    <t>Recuperación de pérdidas por deterioro de deudores por avales ejecutados</t>
  </si>
  <si>
    <t>44080208</t>
  </si>
  <si>
    <t>Recuperación de pérdidas por deterioro de cuentas a cobrar en gestión judicial</t>
  </si>
  <si>
    <t>4409</t>
  </si>
  <si>
    <t>Ingresos y resultados varios</t>
  </si>
  <si>
    <t>440909</t>
  </si>
  <si>
    <t>Ingresos y resultados positivos varios</t>
  </si>
  <si>
    <t>44090901</t>
  </si>
  <si>
    <t>Sobrantes y recuperación de faltante de fondos</t>
  </si>
  <si>
    <t>44090902</t>
  </si>
  <si>
    <t>Recuperación de faltantes y otros resultados positivos por objetos de valor</t>
  </si>
  <si>
    <t>44090903</t>
  </si>
  <si>
    <t>Resultados positivos por reestructuraciones</t>
  </si>
  <si>
    <t>4409090301</t>
  </si>
  <si>
    <t>Resultados positivos por operaciones discontinuadas</t>
  </si>
  <si>
    <t>4409090302</t>
  </si>
  <si>
    <t>Resultados positivos por otras reestructuraciones</t>
  </si>
  <si>
    <t>44090904</t>
  </si>
  <si>
    <t>Descubrimiento y habilitación de recursos naturales</t>
  </si>
  <si>
    <t>44090905</t>
  </si>
  <si>
    <t>Resultado por recuperación de faltantes de activos.</t>
  </si>
  <si>
    <t>44090999</t>
  </si>
  <si>
    <t>Otros resultados positivos</t>
  </si>
  <si>
    <t>Ingresos Transitorios</t>
  </si>
  <si>
    <t>4999</t>
  </si>
  <si>
    <t>499901</t>
  </si>
  <si>
    <t>Ingresos por especificar</t>
  </si>
  <si>
    <t>49990101</t>
  </si>
  <si>
    <t>Ingresos transitorios Colector de Impuestos Internos</t>
  </si>
  <si>
    <t>49990102</t>
  </si>
  <si>
    <t>Ingresos transitorios Colector de Aduanas</t>
  </si>
  <si>
    <t>49990103</t>
  </si>
  <si>
    <t>Ingresos transitorios Tesorería Nacional</t>
  </si>
  <si>
    <t>49990104</t>
  </si>
  <si>
    <t>Ingresos transitorios Intitucionales</t>
  </si>
  <si>
    <t>499902</t>
  </si>
  <si>
    <t>Ingresos por asignaciones presupuestarias</t>
  </si>
  <si>
    <t>49990201</t>
  </si>
  <si>
    <t xml:space="preserve">Ingresos institucionales por asignaciones presupuestarias </t>
  </si>
  <si>
    <t>5</t>
  </si>
  <si>
    <t>GASTOS</t>
  </si>
  <si>
    <t>Gastos de operación</t>
  </si>
  <si>
    <t>5101</t>
  </si>
  <si>
    <t>Beneficios a los empleados</t>
  </si>
  <si>
    <t>510101</t>
  </si>
  <si>
    <t>Remuneraciones</t>
  </si>
  <si>
    <t>51010101</t>
  </si>
  <si>
    <t>Remuneraciones al personal fijo</t>
  </si>
  <si>
    <t>5101010101</t>
  </si>
  <si>
    <t>Sueldos fijos</t>
  </si>
  <si>
    <t>5101010199</t>
  </si>
  <si>
    <t>Otras remuneraciones básicas al personal fijo</t>
  </si>
  <si>
    <t>51010102</t>
  </si>
  <si>
    <t>Remuneraciones al personal con carácter transitorio</t>
  </si>
  <si>
    <t>5101010201</t>
  </si>
  <si>
    <t>Sueldos de personal contratado e igualado</t>
  </si>
  <si>
    <t>5101010202</t>
  </si>
  <si>
    <t>Sueldos de personal nominal</t>
  </si>
  <si>
    <t>5101010203</t>
  </si>
  <si>
    <t>Jornales</t>
  </si>
  <si>
    <t>5101010299</t>
  </si>
  <si>
    <t>Otras remuneraciones básicas al personal con carácter transitorio</t>
  </si>
  <si>
    <t>51010103</t>
  </si>
  <si>
    <t>Remuneraciones eventuales</t>
  </si>
  <si>
    <t>5101010301</t>
  </si>
  <si>
    <t>Suplencias</t>
  </si>
  <si>
    <t>5101010302</t>
  </si>
  <si>
    <t>Sueldos al personal por servicios especiales</t>
  </si>
  <si>
    <t>5101010303</t>
  </si>
  <si>
    <t>Sobrejornales</t>
  </si>
  <si>
    <t>5101010304</t>
  </si>
  <si>
    <t>Compensación por horas extraordinarias</t>
  </si>
  <si>
    <t>5101010399</t>
  </si>
  <si>
    <t>Otras remuneraciones eventuales</t>
  </si>
  <si>
    <t>51010104</t>
  </si>
  <si>
    <t>Sueldos al personal fijo en trámite de pensiones</t>
  </si>
  <si>
    <t>51010105</t>
  </si>
  <si>
    <t>Vacaciones</t>
  </si>
  <si>
    <t>510102</t>
  </si>
  <si>
    <t>Adicionales e incentivos salariales</t>
  </si>
  <si>
    <t>51010201</t>
  </si>
  <si>
    <t>Incentivos y escalafón</t>
  </si>
  <si>
    <t>51010202</t>
  </si>
  <si>
    <t>Salario de navidad</t>
  </si>
  <si>
    <t>51010203</t>
  </si>
  <si>
    <t>Primas por antigüedad</t>
  </si>
  <si>
    <t>51010204</t>
  </si>
  <si>
    <t>Compensaciones</t>
  </si>
  <si>
    <t>5101020401</t>
  </si>
  <si>
    <t>Compensación por gastos de alimentación</t>
  </si>
  <si>
    <t>5101020402</t>
  </si>
  <si>
    <t>Prima de transporte</t>
  </si>
  <si>
    <t>5101020403</t>
  </si>
  <si>
    <t>Compensación servicios de seguridad</t>
  </si>
  <si>
    <t>5101020404</t>
  </si>
  <si>
    <t>Compensación por resultados</t>
  </si>
  <si>
    <t>5101020405</t>
  </si>
  <si>
    <t>Compensación por distancia</t>
  </si>
  <si>
    <t>5101020406</t>
  </si>
  <si>
    <t>Compensaciones especiales</t>
  </si>
  <si>
    <t>5101020407</t>
  </si>
  <si>
    <t>Bono por desempeño</t>
  </si>
  <si>
    <t>5101020499</t>
  </si>
  <si>
    <t>Otras compensaciones</t>
  </si>
  <si>
    <t>51010205</t>
  </si>
  <si>
    <t>Especialismos</t>
  </si>
  <si>
    <t>51010206</t>
  </si>
  <si>
    <t xml:space="preserve">Gratificaciones y bonificaciones </t>
  </si>
  <si>
    <t>5101020601</t>
  </si>
  <si>
    <t>Bonificaciones</t>
  </si>
  <si>
    <t>5101020699</t>
  </si>
  <si>
    <t>Otras gratificaciones</t>
  </si>
  <si>
    <t>51010299</t>
  </si>
  <si>
    <t>Otros adicionales e incentivos salariales</t>
  </si>
  <si>
    <t>510103</t>
  </si>
  <si>
    <t>Dietas y gastos de representación</t>
  </si>
  <si>
    <t>51010301</t>
  </si>
  <si>
    <t>Dietas</t>
  </si>
  <si>
    <t>5101030101</t>
  </si>
  <si>
    <t>Dietas en el país</t>
  </si>
  <si>
    <t>5101030102</t>
  </si>
  <si>
    <t>Dietas en el exterior</t>
  </si>
  <si>
    <t>51010302</t>
  </si>
  <si>
    <t>Gastos de representación</t>
  </si>
  <si>
    <t>5101030201</t>
  </si>
  <si>
    <t>Gastos de representación en el país</t>
  </si>
  <si>
    <t>5101030202</t>
  </si>
  <si>
    <t>Gastos de representación en el exterior</t>
  </si>
  <si>
    <t>510104</t>
  </si>
  <si>
    <t>Beneficios por terminación</t>
  </si>
  <si>
    <t>51010401</t>
  </si>
  <si>
    <t>Prestaciones económicas por desvinculación</t>
  </si>
  <si>
    <t>51010499</t>
  </si>
  <si>
    <t>Otros beneficios por terminación</t>
  </si>
  <si>
    <t>510105</t>
  </si>
  <si>
    <t>Contribuciones a la seguridad social</t>
  </si>
  <si>
    <t>51010501</t>
  </si>
  <si>
    <t>Contribuciones al seguro de salud</t>
  </si>
  <si>
    <t>51010502</t>
  </si>
  <si>
    <t>51010503</t>
  </si>
  <si>
    <t>Contribuciones al seguro de riesgo laboral</t>
  </si>
  <si>
    <t>51010504</t>
  </si>
  <si>
    <t>Contribuciones al plan de retiro complementario</t>
  </si>
  <si>
    <t>510199</t>
  </si>
  <si>
    <t>Otros beneficios a los empleados</t>
  </si>
  <si>
    <t>51019999</t>
  </si>
  <si>
    <t>Otros beneficios diversos a los empleados</t>
  </si>
  <si>
    <t>5102</t>
  </si>
  <si>
    <t>Servicios</t>
  </si>
  <si>
    <t>510201</t>
  </si>
  <si>
    <t>Servicios básicos</t>
  </si>
  <si>
    <t>51020101</t>
  </si>
  <si>
    <t>Radiocomunicación</t>
  </si>
  <si>
    <t>51020102</t>
  </si>
  <si>
    <t>Servicio telefónico de larga distancia</t>
  </si>
  <si>
    <t>51020103</t>
  </si>
  <si>
    <t>Teléfono local</t>
  </si>
  <si>
    <t>51020104</t>
  </si>
  <si>
    <t>Telefax y correo</t>
  </si>
  <si>
    <t>51020105</t>
  </si>
  <si>
    <t>Servicio de internet y televisión por cable</t>
  </si>
  <si>
    <t>51020106</t>
  </si>
  <si>
    <t>Electricidad</t>
  </si>
  <si>
    <t>51020107</t>
  </si>
  <si>
    <t>Agua</t>
  </si>
  <si>
    <t>51020108</t>
  </si>
  <si>
    <t>Recolección de Residuos Sólidos</t>
  </si>
  <si>
    <t>510202</t>
  </si>
  <si>
    <t>Publicidad, impresión y encuadernación</t>
  </si>
  <si>
    <t>51020201</t>
  </si>
  <si>
    <t>Publicidad y propaganda</t>
  </si>
  <si>
    <t>51020202</t>
  </si>
  <si>
    <t>Impresión y encuadernación</t>
  </si>
  <si>
    <t>510203</t>
  </si>
  <si>
    <t>Viáticos</t>
  </si>
  <si>
    <t>51020301</t>
  </si>
  <si>
    <t>Viáticos dentro del país</t>
  </si>
  <si>
    <t>51020302</t>
  </si>
  <si>
    <t>Viáticos fuera del país</t>
  </si>
  <si>
    <t>51020399</t>
  </si>
  <si>
    <t xml:space="preserve">Otros Viáticos </t>
  </si>
  <si>
    <t>510204</t>
  </si>
  <si>
    <t>Transporte y almacenaje</t>
  </si>
  <si>
    <t>51020401</t>
  </si>
  <si>
    <t>Pasajes</t>
  </si>
  <si>
    <t>51020402</t>
  </si>
  <si>
    <t>Fletes</t>
  </si>
  <si>
    <t>51020403</t>
  </si>
  <si>
    <t>Almacenaje</t>
  </si>
  <si>
    <t>51020404</t>
  </si>
  <si>
    <t>Peajes</t>
  </si>
  <si>
    <t>51020405</t>
  </si>
  <si>
    <t>Servicios de manejo y embalaje</t>
  </si>
  <si>
    <t>510205</t>
  </si>
  <si>
    <t>Alquileres y derechos sobre bienes</t>
  </si>
  <si>
    <t>51020501</t>
  </si>
  <si>
    <t>Alquileres</t>
  </si>
  <si>
    <t>5102050101</t>
  </si>
  <si>
    <t>Alquiler de tierras y terrenos</t>
  </si>
  <si>
    <t>5102050102</t>
  </si>
  <si>
    <t>Alquiler de edificios</t>
  </si>
  <si>
    <t>5102050103</t>
  </si>
  <si>
    <t>Alquiler de equipos de transporte, tracción y elevación</t>
  </si>
  <si>
    <t>5102050104</t>
  </si>
  <si>
    <t>Alquiler de maquinarias y equipos especializados</t>
  </si>
  <si>
    <t>5102050105</t>
  </si>
  <si>
    <t>Alquiler de equipo e instrumental médico, científico y de laboratorio</t>
  </si>
  <si>
    <t>5102050106</t>
  </si>
  <si>
    <t>Alquiler de equipos y mobiliario de oficina y alojamiento</t>
  </si>
  <si>
    <t>5102050107</t>
  </si>
  <si>
    <t>Alquiler de equipos y mobiliario educacional, deportivo y recreativo</t>
  </si>
  <si>
    <t>5102050108</t>
  </si>
  <si>
    <t>Alquiler de equipos de defensa, seguridad y orden público</t>
  </si>
  <si>
    <t>5102050199</t>
  </si>
  <si>
    <t>Otros alquileres</t>
  </si>
  <si>
    <t>51020502</t>
  </si>
  <si>
    <t>Derechos sobre bienes intangibles</t>
  </si>
  <si>
    <t>510206</t>
  </si>
  <si>
    <t>Seguros</t>
  </si>
  <si>
    <t>51020601</t>
  </si>
  <si>
    <t>Seguro de bienes inmuebles</t>
  </si>
  <si>
    <t>51020602</t>
  </si>
  <si>
    <t>Seguro de bienes muebles</t>
  </si>
  <si>
    <t>51020603</t>
  </si>
  <si>
    <t>Seguro de personas</t>
  </si>
  <si>
    <t>51020604</t>
  </si>
  <si>
    <t>Seguros de la producción agrícola</t>
  </si>
  <si>
    <t>51020605</t>
  </si>
  <si>
    <t>Seguro sobre infraestructura</t>
  </si>
  <si>
    <t>51020606</t>
  </si>
  <si>
    <t>Seguro sobre bienes de dominio público</t>
  </si>
  <si>
    <t>51020607</t>
  </si>
  <si>
    <t>Seguro sobre bienes históricos y culturales</t>
  </si>
  <si>
    <t>51020608</t>
  </si>
  <si>
    <t>Seguro sobre inventarios de bienes de consumo</t>
  </si>
  <si>
    <t>51020699</t>
  </si>
  <si>
    <t>Otros seguros</t>
  </si>
  <si>
    <t>510207</t>
  </si>
  <si>
    <t>Servicios de conservación, reparaciones e instalaciones temporales</t>
  </si>
  <si>
    <t>51020701</t>
  </si>
  <si>
    <t>Reparaciones y obras menores</t>
  </si>
  <si>
    <t>5102070101</t>
  </si>
  <si>
    <t>Reparaciones y obras menores en edificaciones</t>
  </si>
  <si>
    <t>5102070102</t>
  </si>
  <si>
    <t>Limpieza, desmalezamiento y conservación de tierras y terrenos</t>
  </si>
  <si>
    <t>5102070103</t>
  </si>
  <si>
    <t>Servicios de pintura y derivados con fin de higiene y embellecimiento</t>
  </si>
  <si>
    <t>5102070104</t>
  </si>
  <si>
    <t>Reparaciones y obras menores en bienes de infraestructura y de dominio y uso público</t>
  </si>
  <si>
    <t>5102070105</t>
  </si>
  <si>
    <t>Instalaciones eléctricas</t>
  </si>
  <si>
    <t>5102070199</t>
  </si>
  <si>
    <t>Otras reparaciones y obras menores</t>
  </si>
  <si>
    <t>51020702</t>
  </si>
  <si>
    <t>Mantenimiento y reparación de planta y equipo</t>
  </si>
  <si>
    <t>5102070201</t>
  </si>
  <si>
    <t>Mantenimiento y reparación de equipos de transporte, tracción y elevación</t>
  </si>
  <si>
    <t>5102070202</t>
  </si>
  <si>
    <t>Mantenimiento y reparación de maquinarias y equipos especializados</t>
  </si>
  <si>
    <t>5102070203</t>
  </si>
  <si>
    <t>Mantenimiento y reparación de equipo e instrumental médico, científico y de laboratorio</t>
  </si>
  <si>
    <t>5102070204</t>
  </si>
  <si>
    <t>Mantenimiento y reparación de equipos y mobiliario de oficina y alojamiento</t>
  </si>
  <si>
    <t>5102070205</t>
  </si>
  <si>
    <t>Mantenimiento y reparación de equipos y mobiliario educacional, deportivo y recreativo</t>
  </si>
  <si>
    <t>5102070206</t>
  </si>
  <si>
    <t>Mantenimiento y reparación de equipos de defensa, seguridad y orden público</t>
  </si>
  <si>
    <t>5102070299</t>
  </si>
  <si>
    <t>Otros mantenimientos y reparaciones</t>
  </si>
  <si>
    <t>51020703</t>
  </si>
  <si>
    <t>Instalaciones temporales</t>
  </si>
  <si>
    <t>510208</t>
  </si>
  <si>
    <t>Servicios técnicos y profesionales</t>
  </si>
  <si>
    <t>51020801</t>
  </si>
  <si>
    <t>Estudios de ingeniería, arquitectura, investigaciones y análisis de factibilidad</t>
  </si>
  <si>
    <t>51020802</t>
  </si>
  <si>
    <t>Servicios jurídicos</t>
  </si>
  <si>
    <t>51020803</t>
  </si>
  <si>
    <t>Servicios contables y de auditoría</t>
  </si>
  <si>
    <t>51020804</t>
  </si>
  <si>
    <t>Servicios de capacitación</t>
  </si>
  <si>
    <t>51020805</t>
  </si>
  <si>
    <t>Servicio de informática y sistemas computarizados</t>
  </si>
  <si>
    <t>51020806</t>
  </si>
  <si>
    <t>Servicios sanitarios, médicos y veterinarios</t>
  </si>
  <si>
    <t>51020899</t>
  </si>
  <si>
    <t>Otros servicios técnicos y profesionales</t>
  </si>
  <si>
    <t>510209</t>
  </si>
  <si>
    <t>Servicios de alimentación y Catering</t>
  </si>
  <si>
    <t>51020901</t>
  </si>
  <si>
    <t>Servicios de alimentación</t>
  </si>
  <si>
    <t>51020902</t>
  </si>
  <si>
    <t>Servicios de alimentación escolar</t>
  </si>
  <si>
    <t>51020903</t>
  </si>
  <si>
    <t>Servicios de Catering</t>
  </si>
  <si>
    <t>510299</t>
  </si>
  <si>
    <t>Otros servicios</t>
  </si>
  <si>
    <t>51029901</t>
  </si>
  <si>
    <t>Gastos judiciales</t>
  </si>
  <si>
    <t>51029902</t>
  </si>
  <si>
    <t>Comisiones y gastos bancarios por servicios no financieros</t>
  </si>
  <si>
    <t>51029903</t>
  </si>
  <si>
    <t>Comisiones por servicios financieros</t>
  </si>
  <si>
    <t>51029904</t>
  </si>
  <si>
    <t>Servicios funerarios y gastos conexos</t>
  </si>
  <si>
    <t>51029905</t>
  </si>
  <si>
    <t>Servicios fumigación, lavandería, limpieza e higiene</t>
  </si>
  <si>
    <t>5102990501</t>
  </si>
  <si>
    <t>Servicios de fumigación</t>
  </si>
  <si>
    <t>5102990502</t>
  </si>
  <si>
    <t>Servicios de Lavandería</t>
  </si>
  <si>
    <t>5102990503</t>
  </si>
  <si>
    <t>Servicios de Limpieza e higiene</t>
  </si>
  <si>
    <t>51029906</t>
  </si>
  <si>
    <t>Servicios de Organización de eventos y festividades</t>
  </si>
  <si>
    <t>5102990601</t>
  </si>
  <si>
    <t>Servicios de Organización de eventos generales</t>
  </si>
  <si>
    <t>5102990602</t>
  </si>
  <si>
    <t>Servicios de Organización de festividades</t>
  </si>
  <si>
    <t>5102990603</t>
  </si>
  <si>
    <t>Servicios de Organización de actuaciones deportivas</t>
  </si>
  <si>
    <t>5102990604</t>
  </si>
  <si>
    <t>Servicios de Organización de actuaciones artísticas</t>
  </si>
  <si>
    <t>51029999</t>
  </si>
  <si>
    <t>Otros servicios diversos</t>
  </si>
  <si>
    <t>5103</t>
  </si>
  <si>
    <t>Materiales y suministros consumidos</t>
  </si>
  <si>
    <t>510301</t>
  </si>
  <si>
    <t>Alimentos y productos agroforestales consumidos</t>
  </si>
  <si>
    <t>51030101</t>
  </si>
  <si>
    <t>Alimentos y bebidas para personas y animales consumidos</t>
  </si>
  <si>
    <t>51030102</t>
  </si>
  <si>
    <t>Productos agroforestales y pecuarios consumidos</t>
  </si>
  <si>
    <t>51030103</t>
  </si>
  <si>
    <t>Madera, corcho y sus manufacturas consumidas</t>
  </si>
  <si>
    <t>510302</t>
  </si>
  <si>
    <t>Textiles y vestuarios consumidos</t>
  </si>
  <si>
    <t>51030201</t>
  </si>
  <si>
    <t>Hilados y telas consumidos</t>
  </si>
  <si>
    <t>51030202</t>
  </si>
  <si>
    <t>Acabados textiles consumidos</t>
  </si>
  <si>
    <t>51030203</t>
  </si>
  <si>
    <t>Prendas de vestir consumidas</t>
  </si>
  <si>
    <t>510303</t>
  </si>
  <si>
    <t>Productos de papel, cartón e impresos consumidos</t>
  </si>
  <si>
    <t>51030301</t>
  </si>
  <si>
    <t>Papel de escritorio consumido</t>
  </si>
  <si>
    <t>Productos de papel y cartón consumidos</t>
  </si>
  <si>
    <t>51030303</t>
  </si>
  <si>
    <t>Productos de artes gráficas consumidos</t>
  </si>
  <si>
    <t>51030304</t>
  </si>
  <si>
    <t>Libros, revistas y periódicos consumidos</t>
  </si>
  <si>
    <t>51030305</t>
  </si>
  <si>
    <t>Textos de enseñanza consumidos</t>
  </si>
  <si>
    <t>51030306</t>
  </si>
  <si>
    <t>Especies timbradas y valoradas consumidas</t>
  </si>
  <si>
    <t>510304</t>
  </si>
  <si>
    <t>Productos Farmacéuticos</t>
  </si>
  <si>
    <t>51030401</t>
  </si>
  <si>
    <t>Productos medicinales para uso humano</t>
  </si>
  <si>
    <t>51030402</t>
  </si>
  <si>
    <t>Productos medicinales para uso veterinario</t>
  </si>
  <si>
    <t>510305</t>
  </si>
  <si>
    <t>Materiales y útiles médicos consumidos</t>
  </si>
  <si>
    <t>51030501</t>
  </si>
  <si>
    <t>Útiles menores médicos-quirúrgicos consumidos</t>
  </si>
  <si>
    <t>51030502</t>
  </si>
  <si>
    <t>Productos y útiles veterinarios consumidos</t>
  </si>
  <si>
    <t>51030504</t>
  </si>
  <si>
    <t>Artículos de caucho consumidos</t>
  </si>
  <si>
    <t>510306</t>
  </si>
  <si>
    <t>Productos de cuero, caucho y plástico consumidos</t>
  </si>
  <si>
    <t>51030601</t>
  </si>
  <si>
    <t>Cueros y pieles consumidos</t>
  </si>
  <si>
    <t>51030602</t>
  </si>
  <si>
    <t>Artículos de cuero consumidos</t>
  </si>
  <si>
    <t>51030603</t>
  </si>
  <si>
    <t>Llantas y neumáticos</t>
  </si>
  <si>
    <t>51030604</t>
  </si>
  <si>
    <t>Artículos de caucho</t>
  </si>
  <si>
    <t>51030606</t>
  </si>
  <si>
    <t>Artículos de plástico</t>
  </si>
  <si>
    <t>510307</t>
  </si>
  <si>
    <t>Productos de minerales metálicos y no metálicos consumidos</t>
  </si>
  <si>
    <t>51030701</t>
  </si>
  <si>
    <t>Productos de cemento, cal, asbesto, yeso y arcilla</t>
  </si>
  <si>
    <t>51030702</t>
  </si>
  <si>
    <t>Productos de vidrio, loza y porcelana</t>
  </si>
  <si>
    <t>51030703</t>
  </si>
  <si>
    <t>Productos metálicos y sus derivados</t>
  </si>
  <si>
    <t>Minerales</t>
  </si>
  <si>
    <t>51030705</t>
  </si>
  <si>
    <t>Otros productos minerales no metálicos</t>
  </si>
  <si>
    <t>510308</t>
  </si>
  <si>
    <t>Combustibles, lubricantes, productos químicos y conexos consumidos</t>
  </si>
  <si>
    <t>51030801</t>
  </si>
  <si>
    <t>Combustibles consumidos</t>
  </si>
  <si>
    <t>51030802</t>
  </si>
  <si>
    <t>Lubricantes consumidos</t>
  </si>
  <si>
    <t>51030803</t>
  </si>
  <si>
    <t>Pinturas, lacas, barnices, diluyentes y absorbentes para pinturas</t>
  </si>
  <si>
    <t>51030899</t>
  </si>
  <si>
    <t>Otros productos químicos y conexos</t>
  </si>
  <si>
    <t>510309</t>
  </si>
  <si>
    <t>Materiales y suministros de defensa, orden público, protección y seguridad consumidos</t>
  </si>
  <si>
    <t>51030901</t>
  </si>
  <si>
    <t>Municiones consumidas</t>
  </si>
  <si>
    <t>51030999</t>
  </si>
  <si>
    <t>Otros materiales y suministros de defensa, orden público, protección y seguridad consumidos</t>
  </si>
  <si>
    <t>510310</t>
  </si>
  <si>
    <t>Materiales y suministros varios consumidos</t>
  </si>
  <si>
    <t>51031001</t>
  </si>
  <si>
    <t>Materiales para limpieza consumidos</t>
  </si>
  <si>
    <t>51031002</t>
  </si>
  <si>
    <t>Útiles de escritorio, oficina informática y enseñanza consumidos</t>
  </si>
  <si>
    <t>51031003</t>
  </si>
  <si>
    <t>Útiles destinados a actividades deportivas y recreativas consumidos</t>
  </si>
  <si>
    <t>51031004</t>
  </si>
  <si>
    <t>Útiles de cocina y comedor consumidos</t>
  </si>
  <si>
    <t>51031005</t>
  </si>
  <si>
    <t>Productos eléctricos y afines consumidos</t>
  </si>
  <si>
    <t>51031006</t>
  </si>
  <si>
    <t>Otros materiales y suministros para consumo y prestación de servicios consumidos</t>
  </si>
  <si>
    <t>51031007</t>
  </si>
  <si>
    <t>Otros repuestos y accesorios menores</t>
  </si>
  <si>
    <t>51031099</t>
  </si>
  <si>
    <t>Productos y útiles varios no identificados precedentemente (.)</t>
  </si>
  <si>
    <t>5104</t>
  </si>
  <si>
    <t>Depreciaciones, agotamiento y amortizaciones de bienes</t>
  </si>
  <si>
    <t>510401</t>
  </si>
  <si>
    <t>Depreciaciones, agotamiento y amortizaciones de bienes no concesionados</t>
  </si>
  <si>
    <t>51040101</t>
  </si>
  <si>
    <t>Depreciaciones de propiedades, planta y equipos no concesionados</t>
  </si>
  <si>
    <t>5104010101</t>
  </si>
  <si>
    <t>Depreciaciones de edificios</t>
  </si>
  <si>
    <t>5104010102</t>
  </si>
  <si>
    <t>Depreciaciones de equipos de transporte, tracción y elevación</t>
  </si>
  <si>
    <t>5104010103</t>
  </si>
  <si>
    <t>Depreciaciones de maquinarias y equipos especializados</t>
  </si>
  <si>
    <t>5104010104</t>
  </si>
  <si>
    <t>Depreciaciones de equipo e instrumental médico, científico y de laboratorio</t>
  </si>
  <si>
    <t>5104010105</t>
  </si>
  <si>
    <t>Depreciaciones de equipos y mobiliario de oficina y alojamiento</t>
  </si>
  <si>
    <t>5104010106</t>
  </si>
  <si>
    <t>Depreciaciones de equipos y mobiliario educacional, deportivo y recreativo</t>
  </si>
  <si>
    <t>5104010107</t>
  </si>
  <si>
    <t>Depreciaciones de equipos de defensa, seguridad y orden público</t>
  </si>
  <si>
    <t>5104010108</t>
  </si>
  <si>
    <t>Depreciaciones de bienes biológicos</t>
  </si>
  <si>
    <t>5104010199</t>
  </si>
  <si>
    <t>Depreciaciones de otras propiedades, planta y equipos</t>
  </si>
  <si>
    <t>51040102</t>
  </si>
  <si>
    <t>Depreciaciones de propiedades de inversión</t>
  </si>
  <si>
    <t>5104010201</t>
  </si>
  <si>
    <t>5104010202</t>
  </si>
  <si>
    <t>Depreciaciones de bienes muebles</t>
  </si>
  <si>
    <t>51040103</t>
  </si>
  <si>
    <t>Depreciaciones de activos biológicos no concesionados</t>
  </si>
  <si>
    <t>5104010301</t>
  </si>
  <si>
    <t>Depreciaciones de plantas</t>
  </si>
  <si>
    <t>5104010302</t>
  </si>
  <si>
    <t>Depreciaciones de animales</t>
  </si>
  <si>
    <t>51040104</t>
  </si>
  <si>
    <t>Depreciaciones de bienes de infraestructura y de beneficio y uso público en servicio</t>
  </si>
  <si>
    <t>5104010401</t>
  </si>
  <si>
    <t>Depreciaciones de vías de comunicación terrestre</t>
  </si>
  <si>
    <t>5104010402</t>
  </si>
  <si>
    <t>Depreciaciones de obras marítimas y fluviales</t>
  </si>
  <si>
    <t>5104010403</t>
  </si>
  <si>
    <t>Depreciaciones de centrales y redes de comunicación y energía</t>
  </si>
  <si>
    <t>5104010499</t>
  </si>
  <si>
    <t>Depreciaciones de otros bienes de infraestructura y de beneficio y uso público en servicio</t>
  </si>
  <si>
    <t>51040105</t>
  </si>
  <si>
    <t>Agotamiento de recursos naturales en explotación</t>
  </si>
  <si>
    <t>5104010501</t>
  </si>
  <si>
    <t>Agotamiento de recursos naturales no renovables</t>
  </si>
  <si>
    <t>5104010502</t>
  </si>
  <si>
    <t>Agotamiento de recursos naturales renovables</t>
  </si>
  <si>
    <t>51040106</t>
  </si>
  <si>
    <t>Amortizaciones de bienes intangibles no concesionados</t>
  </si>
  <si>
    <t>5104010601</t>
  </si>
  <si>
    <t>Amortizaciones de marcas y patentes</t>
  </si>
  <si>
    <t>5104010602</t>
  </si>
  <si>
    <t>Amortizaciones de derechos de autor</t>
  </si>
  <si>
    <t>Amortizaciones de programas de informática y base de datos</t>
  </si>
  <si>
    <t>5104010604</t>
  </si>
  <si>
    <t>Amortizaciones de licencias</t>
  </si>
  <si>
    <t>5104010699</t>
  </si>
  <si>
    <t>Amortizaciones de otros bienes intangibles</t>
  </si>
  <si>
    <t>510402</t>
  </si>
  <si>
    <t>Depreciaciones, agotamiento y amortizaciones de bienes concesionados</t>
  </si>
  <si>
    <t>51040201</t>
  </si>
  <si>
    <t>Depreciaciones de propiedades, planta y equipos concesionados</t>
  </si>
  <si>
    <t>5104020101</t>
  </si>
  <si>
    <t>Depreciaciones de edificios concesionados</t>
  </si>
  <si>
    <t>5104020102</t>
  </si>
  <si>
    <t>Depreciaciones de equipos de transporte, tracción y elevación concesionados</t>
  </si>
  <si>
    <t>5104020103</t>
  </si>
  <si>
    <t>Depreciaciones de maquinarias y equipos especializados concesionados</t>
  </si>
  <si>
    <t>5104020104</t>
  </si>
  <si>
    <t>Depreciaciones de equipo e instrumental médico, científico y de laboratorio concesionados</t>
  </si>
  <si>
    <t>5104020105</t>
  </si>
  <si>
    <t>Depreciaciones de equipos y mobiliario de oficina y alojamiento concesionados</t>
  </si>
  <si>
    <t>5104020106</t>
  </si>
  <si>
    <t>Depreciaciones de equipos y mobiliario educacional, deportivo y recreativo concesionados</t>
  </si>
  <si>
    <t>5104020107</t>
  </si>
  <si>
    <t>Depreciaciones de equipos de defensa, seguridad y orden público concesionados</t>
  </si>
  <si>
    <t>5104020108</t>
  </si>
  <si>
    <t>Depreciaciones de semovientes concesionados</t>
  </si>
  <si>
    <t>5104020199</t>
  </si>
  <si>
    <t>Depreciaciones de otras propiedades, planta y equipos concesionados</t>
  </si>
  <si>
    <t>51040202</t>
  </si>
  <si>
    <t>Depreciaciones de activos biológicos concesionados</t>
  </si>
  <si>
    <t>5104020201</t>
  </si>
  <si>
    <t>Depreciaciones de plantas concesionadas</t>
  </si>
  <si>
    <t>5104020202</t>
  </si>
  <si>
    <t>Depreciaciones de animales concesionados</t>
  </si>
  <si>
    <t>51040203</t>
  </si>
  <si>
    <t>Depreciaciones de bienes de infraestructura y de beneficio y uso público concesionados</t>
  </si>
  <si>
    <t>5104020301</t>
  </si>
  <si>
    <t>Depreciaciones de vías de comunicación terrestre concesionadas</t>
  </si>
  <si>
    <t>5104020302</t>
  </si>
  <si>
    <t>Depreciaciones de obras marítimas y fluviales concesionadas</t>
  </si>
  <si>
    <t>5104020303</t>
  </si>
  <si>
    <t>Depreciaciones de centrales y redes de comunicación y energía concesionadas</t>
  </si>
  <si>
    <t>5104020399</t>
  </si>
  <si>
    <t>Depreciaciones de otros bienes de infraestructura y de beneficio y uso público concesionados</t>
  </si>
  <si>
    <t>51040204</t>
  </si>
  <si>
    <t>Agotamiento de recursos naturales concesionados</t>
  </si>
  <si>
    <t>5104020401</t>
  </si>
  <si>
    <t>Agotamiento de recursos naturales no renovables concesionados</t>
  </si>
  <si>
    <t>5104020402</t>
  </si>
  <si>
    <t>Agotamiento de recursos naturales renovables concesionados</t>
  </si>
  <si>
    <t>51040205</t>
  </si>
  <si>
    <t>Amortizaciones de bienes intangibles concesionados</t>
  </si>
  <si>
    <t>5104020501</t>
  </si>
  <si>
    <t>Amortizaciones de marcas y patentes concesionadas</t>
  </si>
  <si>
    <t>5104020502</t>
  </si>
  <si>
    <t>Amortizaciones de derechos de autor concesionados</t>
  </si>
  <si>
    <t>5104020503</t>
  </si>
  <si>
    <t>Amortizaciones de programas de informática y base de datos concesionados</t>
  </si>
  <si>
    <t>5104020504</t>
  </si>
  <si>
    <t>Amortizaciones de licencias concesionadas</t>
  </si>
  <si>
    <t>5104020599</t>
  </si>
  <si>
    <t>Amortizaciones de otros bienes intangibles concesionados</t>
  </si>
  <si>
    <t>5105</t>
  </si>
  <si>
    <t>Deterioro y pérdidas de inventarios</t>
  </si>
  <si>
    <t>510501</t>
  </si>
  <si>
    <t>Deterioro y pérdidas de materiales y suministros para consumo y prestación de servicios</t>
  </si>
  <si>
    <t>51050101</t>
  </si>
  <si>
    <t>Deterioro y pérdidas de alimentos y productos agroforestales</t>
  </si>
  <si>
    <t>51050102</t>
  </si>
  <si>
    <t>Deterioro y pérdidas de textiles y vestuarios</t>
  </si>
  <si>
    <t>51050103</t>
  </si>
  <si>
    <t>Deterioro y pérdidas de productos de papel, cartón e impresos</t>
  </si>
  <si>
    <t>51050104</t>
  </si>
  <si>
    <t>Deterioro y pérdidas de materiales y útiles médicos</t>
  </si>
  <si>
    <t>51050105</t>
  </si>
  <si>
    <t>Deterioro y pérdidas de productos de cuero, caucho y plástico</t>
  </si>
  <si>
    <t>51050106</t>
  </si>
  <si>
    <t>Deterioro y pérdidas de productos de minerales metálicos y no metálicos</t>
  </si>
  <si>
    <t>51050107</t>
  </si>
  <si>
    <t>Deterioro y pérdidas de combustibles, lubricantes, productos químicos y conexos</t>
  </si>
  <si>
    <t>51050108</t>
  </si>
  <si>
    <t>Deterioro y pérdidas de materiales y suministros de defensa, orden público, protección y seguridad</t>
  </si>
  <si>
    <t>51050109</t>
  </si>
  <si>
    <t>Deterioro y pérdidas de repuestos y accesorios para maquinaria y equipos</t>
  </si>
  <si>
    <t>51050199</t>
  </si>
  <si>
    <t>Deterioro y pérdidas de materiales y suministros varios</t>
  </si>
  <si>
    <t>510502</t>
  </si>
  <si>
    <t>Deterioro y pérdidas de materias primas y materiales para la producción</t>
  </si>
  <si>
    <t>51050201</t>
  </si>
  <si>
    <t>Deterioro y pérdidas de insumos alimenticios y agroforestales</t>
  </si>
  <si>
    <t>51050202</t>
  </si>
  <si>
    <t>Deterioro y pérdidas de insumos textiles</t>
  </si>
  <si>
    <t>51050203</t>
  </si>
  <si>
    <t>Deterioro y pérdidas de insumos de papel y cartón</t>
  </si>
  <si>
    <t>51050204</t>
  </si>
  <si>
    <t>Deterioro y pérdidas de insumos medicinales</t>
  </si>
  <si>
    <t>51050205</t>
  </si>
  <si>
    <t>Deterioro y pérdidas de insumos de cuero, caucho y plástico</t>
  </si>
  <si>
    <t>51050206</t>
  </si>
  <si>
    <t>Deterioro y pérdidas de insumos minerales metálicos y no metálicos</t>
  </si>
  <si>
    <t>51050207</t>
  </si>
  <si>
    <t>Deterioro y pérdidas de insumos combustibles, lubricantes, químicos y conexos</t>
  </si>
  <si>
    <t>51050299</t>
  </si>
  <si>
    <t>Deterioro y pérdidas de insumos varios</t>
  </si>
  <si>
    <t>510503</t>
  </si>
  <si>
    <t>Deterioro y pérdidas de productos en proceso</t>
  </si>
  <si>
    <t>51050301</t>
  </si>
  <si>
    <t>Deterioro y pérdidas de alimentos y productos agroforestales en proceso</t>
  </si>
  <si>
    <t>51050302</t>
  </si>
  <si>
    <t>Deterioro y pérdidas de textiles y vestuarios en proceso</t>
  </si>
  <si>
    <t>51050303</t>
  </si>
  <si>
    <t>Deterioro y pérdidas de productos de papel, cartón e impresos en proceso</t>
  </si>
  <si>
    <t>51050304</t>
  </si>
  <si>
    <t>Deterioro y pérdidas de materiales y útiles médicos en proceso</t>
  </si>
  <si>
    <t>51050306</t>
  </si>
  <si>
    <t>Deterioro y pérdidas de productos de minerales metálicos y no metálicos en proceso</t>
  </si>
  <si>
    <t>51050307</t>
  </si>
  <si>
    <t>Deterioro y pérdidas de combustibles, lubricantes, productos químicos y conexos en proceso</t>
  </si>
  <si>
    <t>51050308</t>
  </si>
  <si>
    <t>Deterioro y pérdidas de materiales y suministros de defensa, orden público, protección y seguridad en proceso</t>
  </si>
  <si>
    <t>51050309</t>
  </si>
  <si>
    <t>Deterioro y pérdidas de repuestos y accesorios para maquinaria y equipos en proceso</t>
  </si>
  <si>
    <t>51050399</t>
  </si>
  <si>
    <t>Deterioro y pérdidas de materiales y suministros varios en proceso</t>
  </si>
  <si>
    <t>510504</t>
  </si>
  <si>
    <t>Deterioro y pérdidas de bienes en proceso</t>
  </si>
  <si>
    <t>51050401</t>
  </si>
  <si>
    <t>Deterioro y pérdidas de propiedades y equipos en proceso</t>
  </si>
  <si>
    <t>51050402</t>
  </si>
  <si>
    <t>Deterioro y pérdidas de bienes de infraestructura y de beneficio y uso público en proceso</t>
  </si>
  <si>
    <t>51050403</t>
  </si>
  <si>
    <t>Deterioro y pérdidas de bienes intangibles en proceso</t>
  </si>
  <si>
    <t>510505</t>
  </si>
  <si>
    <t>Deterioro y pérdidas de productos terminados</t>
  </si>
  <si>
    <t>51050501</t>
  </si>
  <si>
    <t>Deterioro y pérdidas de alimentos y productos agroforestales terminados</t>
  </si>
  <si>
    <t>51050502</t>
  </si>
  <si>
    <t>Deterioro y pérdidas de textiles y vestuarios terminados</t>
  </si>
  <si>
    <t>51050503</t>
  </si>
  <si>
    <t>Deterioro y pérdidas de productos de papel, cartón e impresos terminados</t>
  </si>
  <si>
    <t>51050504</t>
  </si>
  <si>
    <t>Deterioro y pérdidas de materiales y útiles médicos terminados</t>
  </si>
  <si>
    <t>51050505</t>
  </si>
  <si>
    <t>Deterioro y pérdidas de productos de cuero, caucho y plástico terminados</t>
  </si>
  <si>
    <t>51050506</t>
  </si>
  <si>
    <t>Deterioro y pérdidas de productos de minerales metálicos y no metálicos terminados</t>
  </si>
  <si>
    <t>51050507</t>
  </si>
  <si>
    <t>Deterioro y pérdidas de combustibles, lubricantes, productos químicos y conexos terminados</t>
  </si>
  <si>
    <t>51050508</t>
  </si>
  <si>
    <t>Deterioro y pérdidas de materiales y suministros de defensa, orden público, protección y seguridad terminados</t>
  </si>
  <si>
    <t>51050509</t>
  </si>
  <si>
    <t>Deterioro y pérdidas de repuestos y accesorios para maquinaria y equipos terminados</t>
  </si>
  <si>
    <t>51050599</t>
  </si>
  <si>
    <t>Deterioro y pérdidas de materiales y suministros varios terminados</t>
  </si>
  <si>
    <t>510506</t>
  </si>
  <si>
    <t>Deterioro y pérdidas de bienes terminados</t>
  </si>
  <si>
    <t>51050601</t>
  </si>
  <si>
    <t>Deterioro y pérdidas de propiedades y equipos terminados</t>
  </si>
  <si>
    <t>51050602</t>
  </si>
  <si>
    <t>Deterioro y pérdidas de bienes de infraestructura y de beneficio y uso público terminados</t>
  </si>
  <si>
    <t>51050603</t>
  </si>
  <si>
    <t>Deterioro y pérdidas de bienes intangibles terminados</t>
  </si>
  <si>
    <t>510507</t>
  </si>
  <si>
    <t>Deterioro y pérdidas de inventarios adquiridos para la venta o cesión</t>
  </si>
  <si>
    <t>51050701</t>
  </si>
  <si>
    <t>Deterioro y pérdidas de productos adquiridos para la venta o cesión</t>
  </si>
  <si>
    <t>51050702</t>
  </si>
  <si>
    <t>Deterioro y pérdidas de bienes adquiridos para la venta o cesión</t>
  </si>
  <si>
    <t>510508</t>
  </si>
  <si>
    <t>Deterioro de costos por servicios no prestados</t>
  </si>
  <si>
    <t>51050801</t>
  </si>
  <si>
    <t>Deterioro de costos por servicios básicos no prestados</t>
  </si>
  <si>
    <t>51050802</t>
  </si>
  <si>
    <t>Deterioro de costos por servicios de publicidad, impresión y conexos no prestados</t>
  </si>
  <si>
    <t>51050803</t>
  </si>
  <si>
    <t>Deterioro de costos por servicios de transporte y almacenaje no prestados</t>
  </si>
  <si>
    <t>51050804</t>
  </si>
  <si>
    <t>Deterioro de costos por servicios de conservación, reparaciones y conexos no prestados</t>
  </si>
  <si>
    <t>51050805</t>
  </si>
  <si>
    <t>Deterioro de costos por servicios sanitarios, sociales, técnicos, profesionales y comerciales no prestados</t>
  </si>
  <si>
    <t>51050899</t>
  </si>
  <si>
    <t>Deterioro de costos por otros servicios no prestados</t>
  </si>
  <si>
    <t>510599</t>
  </si>
  <si>
    <t>Deterioro y pérdidas de otros inventarios</t>
  </si>
  <si>
    <t>51059999</t>
  </si>
  <si>
    <t>Deterioro y pérdidas de otros bienes diversos destinados a la venta</t>
  </si>
  <si>
    <t>5106</t>
  </si>
  <si>
    <t xml:space="preserve">Pérdidas por deterioro de bienes </t>
  </si>
  <si>
    <t>510601</t>
  </si>
  <si>
    <t>Deterioro de bienes no concesionados</t>
  </si>
  <si>
    <t>51060101</t>
  </si>
  <si>
    <t>Deterioro de propiedades, planta y equipos no concesionados</t>
  </si>
  <si>
    <t>5106010101</t>
  </si>
  <si>
    <t>Deterioro de tierras y terrenos</t>
  </si>
  <si>
    <t>5106010102</t>
  </si>
  <si>
    <t>Deterioro de edificios</t>
  </si>
  <si>
    <t>5106010103</t>
  </si>
  <si>
    <t>Deterioro de equipos de transporte, tracción y elevación</t>
  </si>
  <si>
    <t>5106010104</t>
  </si>
  <si>
    <t>Deterioro de maquinarias y equipos especializados</t>
  </si>
  <si>
    <t>5106010105</t>
  </si>
  <si>
    <t>Deterioro de equipo e instrumental médico, científico y de laboratorio</t>
  </si>
  <si>
    <t>5106010106</t>
  </si>
  <si>
    <t>Deterioro de equipos y mobiliario de oficina y alojamiento</t>
  </si>
  <si>
    <t>5106010107</t>
  </si>
  <si>
    <t>Deterioro de equipos y mobiliario educacional, deportivo y recreativo</t>
  </si>
  <si>
    <t>5106010108</t>
  </si>
  <si>
    <t>Deterioro de equipos de defensa, seguridad y orden público</t>
  </si>
  <si>
    <t>5106010109</t>
  </si>
  <si>
    <t>Deterioro de semovientes</t>
  </si>
  <si>
    <t>5106010199</t>
  </si>
  <si>
    <t>Deterioro de otras propiedades, planta y equipos</t>
  </si>
  <si>
    <t>51060102</t>
  </si>
  <si>
    <t>Deterioro de propiedades de inversión</t>
  </si>
  <si>
    <t>5106010201</t>
  </si>
  <si>
    <t>5106010202</t>
  </si>
  <si>
    <t>51060103</t>
  </si>
  <si>
    <t>Deterioro de activos biológicos no concesionados</t>
  </si>
  <si>
    <t>5106010301</t>
  </si>
  <si>
    <t>Deterioro de plantas</t>
  </si>
  <si>
    <t>5106010302</t>
  </si>
  <si>
    <t>Deterioro de animales</t>
  </si>
  <si>
    <t>51060104</t>
  </si>
  <si>
    <t>Deterioro de bienes de infraestructura y de beneficio y uso público en servicio</t>
  </si>
  <si>
    <t>5106010401</t>
  </si>
  <si>
    <t>Deterioro de vías de comunicación terrestre</t>
  </si>
  <si>
    <t>5106010402</t>
  </si>
  <si>
    <t>Deterioro de obras marítimas y fluviales</t>
  </si>
  <si>
    <t>5106010403</t>
  </si>
  <si>
    <t>Deterioro de centrales y redes de comunicación y energía</t>
  </si>
  <si>
    <t>5106010499</t>
  </si>
  <si>
    <t>Deterioro de otros bienes de infraestructura y de beneficio y uso público en servicio</t>
  </si>
  <si>
    <t>51060105</t>
  </si>
  <si>
    <t xml:space="preserve">Deterioro de bienes históricos y culturales </t>
  </si>
  <si>
    <t>51060106</t>
  </si>
  <si>
    <t>Deterioro de recursos naturales en explotación</t>
  </si>
  <si>
    <t>5106010601</t>
  </si>
  <si>
    <t>Deterioro de recursos naturales no renovables</t>
  </si>
  <si>
    <t>5106010602</t>
  </si>
  <si>
    <t>Deterioro de recursos naturales renovables</t>
  </si>
  <si>
    <t>51060107</t>
  </si>
  <si>
    <t>Deterioro de recursos naturales en conservación</t>
  </si>
  <si>
    <t>5106010701</t>
  </si>
  <si>
    <t>5106010702</t>
  </si>
  <si>
    <t>51060108</t>
  </si>
  <si>
    <t>Deterioro de bienes intangibles no concesionados</t>
  </si>
  <si>
    <t>5106010801</t>
  </si>
  <si>
    <t>Deterioro de marcas y patentes</t>
  </si>
  <si>
    <t>5106010802</t>
  </si>
  <si>
    <t>Deterioro de derechos de autor</t>
  </si>
  <si>
    <t>5106010803</t>
  </si>
  <si>
    <t>Deterioro de programas de informática y base de datos</t>
  </si>
  <si>
    <t>5106010804</t>
  </si>
  <si>
    <t>Deterioro de licencias</t>
  </si>
  <si>
    <t>5106010899</t>
  </si>
  <si>
    <t>Deterioro de otros bienes intangibles</t>
  </si>
  <si>
    <t>510602</t>
  </si>
  <si>
    <t>Deterioro de bienes concesionados</t>
  </si>
  <si>
    <t>51060201</t>
  </si>
  <si>
    <t>Deterioro de propiedades, planta y equipos concesionados</t>
  </si>
  <si>
    <t>5106020101</t>
  </si>
  <si>
    <t>Deterioro de tierras y terrenos concesionados</t>
  </si>
  <si>
    <t>5106020102</t>
  </si>
  <si>
    <t>Deterioro de edificios concesionados</t>
  </si>
  <si>
    <t>5106020103</t>
  </si>
  <si>
    <t>Deterioro de equipos de transporte, tracción y elevación concesionados</t>
  </si>
  <si>
    <t>5106020104</t>
  </si>
  <si>
    <t>Deterioro de maquinarias y equipos especializados concesionados</t>
  </si>
  <si>
    <t>5106020105</t>
  </si>
  <si>
    <t>Deterioro de equipo e instrumental médico, científico y de laboratorio concesionados</t>
  </si>
  <si>
    <t>5106020106</t>
  </si>
  <si>
    <t>Deterioro de equipos y mobiliario de oficina y alojamiento concesionados</t>
  </si>
  <si>
    <t>5106020107</t>
  </si>
  <si>
    <t>Deterioro de equipos y mobiliario educacional, deportivo y recreativo concesionados</t>
  </si>
  <si>
    <t>5106020108</t>
  </si>
  <si>
    <t>Deterioro de equipos de defensa, seguridad y orden público concesionados</t>
  </si>
  <si>
    <t>5106020109</t>
  </si>
  <si>
    <t>Deterioro de semovientes concesionados</t>
  </si>
  <si>
    <t>5106020199</t>
  </si>
  <si>
    <t>Deterioro de otras propiedades, planta y equipos concesionados</t>
  </si>
  <si>
    <t>51060203</t>
  </si>
  <si>
    <t>Deterioro de activos biológicos concesionados</t>
  </si>
  <si>
    <t>5106020301</t>
  </si>
  <si>
    <t>Deterioro de plantas concesionadas</t>
  </si>
  <si>
    <t>5106020302</t>
  </si>
  <si>
    <t>Deterioro de animales concesionados</t>
  </si>
  <si>
    <t>51060204</t>
  </si>
  <si>
    <t>Deterioro de bienes de infraestructura y de beneficio y uso público concesionados</t>
  </si>
  <si>
    <t>5106020401</t>
  </si>
  <si>
    <t>Deterioro de vías de comunicación terrestre concesionadas</t>
  </si>
  <si>
    <t>5106020402</t>
  </si>
  <si>
    <t>Deterioro de obras marítimas y fluviales concesionadas</t>
  </si>
  <si>
    <t>5106020403</t>
  </si>
  <si>
    <t>Deterioro de centrales y redes de comunicación y energía concesionadas</t>
  </si>
  <si>
    <t>5106020499</t>
  </si>
  <si>
    <t>Deterioro de otros bienes de infraestructura y de beneficio y uso público concesionados</t>
  </si>
  <si>
    <t>51060205</t>
  </si>
  <si>
    <t>Deterioro de recursos naturales concesionados</t>
  </si>
  <si>
    <t>5106020501</t>
  </si>
  <si>
    <t>Deterioro de recursos naturales no renovables concesionados</t>
  </si>
  <si>
    <t>5106020502</t>
  </si>
  <si>
    <t>Deterioro de recursos naturales renovables concesionados</t>
  </si>
  <si>
    <t>51060206</t>
  </si>
  <si>
    <t>Deterioro de bienes intangibles concesionados</t>
  </si>
  <si>
    <t>5106020601</t>
  </si>
  <si>
    <t>Deterioro de marcas y patentes concesionadas</t>
  </si>
  <si>
    <t>5106020602</t>
  </si>
  <si>
    <t>Deterioro de derechos de autor concesionados</t>
  </si>
  <si>
    <t>5106020603</t>
  </si>
  <si>
    <t>Deterioro de programas de informática y base de datos concesionados</t>
  </si>
  <si>
    <t>5106020604</t>
  </si>
  <si>
    <t>Deterioro de licencias concesionadas</t>
  </si>
  <si>
    <t>5106020699</t>
  </si>
  <si>
    <t>Deterioro de otros bienes intangibles concesionados</t>
  </si>
  <si>
    <t>5107</t>
  </si>
  <si>
    <t>Otros Gastos Operativos</t>
  </si>
  <si>
    <t>510701</t>
  </si>
  <si>
    <t>51070101</t>
  </si>
  <si>
    <t>Premios de billetes y quinielas de la Lotería Nacional</t>
  </si>
  <si>
    <t>51070102</t>
  </si>
  <si>
    <t>Otros gastos por indemnizaciones y compensaciones</t>
  </si>
  <si>
    <t>51070103</t>
  </si>
  <si>
    <t>Otros gastos operativos de instituciones empresariales</t>
  </si>
  <si>
    <t>510702</t>
  </si>
  <si>
    <t xml:space="preserve">Gastos institucionales pendientes de clasificación </t>
  </si>
  <si>
    <t>51070201</t>
  </si>
  <si>
    <t>Gastos por clasificar de cuentas únicas</t>
  </si>
  <si>
    <t>51070202</t>
  </si>
  <si>
    <t>Gastos por clasificar de cuentas colectoras</t>
  </si>
  <si>
    <t>51070204</t>
  </si>
  <si>
    <t>Gastos por clasificar de cuentas operativa institucional</t>
  </si>
  <si>
    <t>51070205</t>
  </si>
  <si>
    <t>Gastos por clasificar de cuentas de financiamiento externo</t>
  </si>
  <si>
    <t>51070206</t>
  </si>
  <si>
    <t>Gastos por clasificar de cuentas de fondos reponibles, en avance y liquidables</t>
  </si>
  <si>
    <t>51070207</t>
  </si>
  <si>
    <t>Gastos por clasificar de cuentas especiales</t>
  </si>
  <si>
    <t>5201</t>
  </si>
  <si>
    <t>520101</t>
  </si>
  <si>
    <t>Transferencias corrientes al sector privado interno</t>
  </si>
  <si>
    <t>52010101</t>
  </si>
  <si>
    <t>Transferencias corrientes a personas</t>
  </si>
  <si>
    <t>5201010101</t>
  </si>
  <si>
    <t>Prestaciones de la seguridad social</t>
  </si>
  <si>
    <t>520101010101</t>
  </si>
  <si>
    <t>Pensiones</t>
  </si>
  <si>
    <t>520101010102</t>
  </si>
  <si>
    <t>Jubilaciones</t>
  </si>
  <si>
    <t>520101010103</t>
  </si>
  <si>
    <t>Indemnizaciones</t>
  </si>
  <si>
    <t>520101010199</t>
  </si>
  <si>
    <t>Otras prestaciones de la seguridad social</t>
  </si>
  <si>
    <t>5201010102</t>
  </si>
  <si>
    <t>Ayudas a hogares y personas</t>
  </si>
  <si>
    <t>5201010103</t>
  </si>
  <si>
    <t>Bono navideño trabajadores portuarios</t>
  </si>
  <si>
    <t>5201010104</t>
  </si>
  <si>
    <t>Premios literarios, deportivos y artísticos</t>
  </si>
  <si>
    <t>5201010105</t>
  </si>
  <si>
    <t>Becas y viajes de estudio</t>
  </si>
  <si>
    <t>52010102</t>
  </si>
  <si>
    <t>Transferencias corrientes a empresas privadas</t>
  </si>
  <si>
    <t>52010103</t>
  </si>
  <si>
    <t>Transferencias corrientes a instituciones sin fines de lucro</t>
  </si>
  <si>
    <t>520102</t>
  </si>
  <si>
    <t>Transferencias corrientes al sector público</t>
  </si>
  <si>
    <t>52010201</t>
  </si>
  <si>
    <t>Transferencias corrientes a la Administración Central</t>
  </si>
  <si>
    <t>52010202</t>
  </si>
  <si>
    <t>Transferencias corrientes a Instituciones Públicas Descentralizadas y Autónomas</t>
  </si>
  <si>
    <t>52010203</t>
  </si>
  <si>
    <t>Transferencias corrientes a Instituciones de la Seguridad Social</t>
  </si>
  <si>
    <t>52010204</t>
  </si>
  <si>
    <t>Transferencias corrientes a Gobiernos Centrales Municipales</t>
  </si>
  <si>
    <t>52010205</t>
  </si>
  <si>
    <t>Transferencias corrientes a otras Instituciones de Gobiernos Municipales</t>
  </si>
  <si>
    <t>52010206</t>
  </si>
  <si>
    <t>Transferencias corrientes a Empresas Públicas no Financieras</t>
  </si>
  <si>
    <t>52010207</t>
  </si>
  <si>
    <t>Transferencias corrientes a Instituciones Públicas Financieras no monetarias</t>
  </si>
  <si>
    <t>52010208</t>
  </si>
  <si>
    <t>Transferencias corrientes a Instituciones Públicas Financieras monetarias</t>
  </si>
  <si>
    <t>52010299</t>
  </si>
  <si>
    <t>Transferencias corrientes a otras Instituciones Públicas</t>
  </si>
  <si>
    <t>520103</t>
  </si>
  <si>
    <t>Transferencias corrientes al sector externo</t>
  </si>
  <si>
    <t>52010301</t>
  </si>
  <si>
    <t>Transferencias corrientes a gobiernos extranjeros</t>
  </si>
  <si>
    <t>52010302</t>
  </si>
  <si>
    <t>Transferencias corrientes a organismos financieros internacionales</t>
  </si>
  <si>
    <t>52010303</t>
  </si>
  <si>
    <t>Transferencias corrientes al sector privado externo</t>
  </si>
  <si>
    <t>520104</t>
  </si>
  <si>
    <t>52010401</t>
  </si>
  <si>
    <t>Subvenciones a empresas del sector privado</t>
  </si>
  <si>
    <t>52010402</t>
  </si>
  <si>
    <t>Subvenciones a empresas y cuasiempresas públicas no financieras</t>
  </si>
  <si>
    <t>52010403</t>
  </si>
  <si>
    <t>Subvenciones a instituciones públicas financieras no monetarias</t>
  </si>
  <si>
    <t>52010404</t>
  </si>
  <si>
    <t>Subvenciones a instituciones públicas financieras monetarias</t>
  </si>
  <si>
    <t>5202</t>
  </si>
  <si>
    <t>520201</t>
  </si>
  <si>
    <t>Transferencias de capital al sector privado interno</t>
  </si>
  <si>
    <t>52020101</t>
  </si>
  <si>
    <t>Transferencias de capital a personas</t>
  </si>
  <si>
    <t>52020102</t>
  </si>
  <si>
    <t>Transferencias de capital a empresas del sector privado interno</t>
  </si>
  <si>
    <t>52020103</t>
  </si>
  <si>
    <t>Transferencias de capital a instituciones sin fines de lucro</t>
  </si>
  <si>
    <t>520202</t>
  </si>
  <si>
    <t>Transferencias de capital al sector público</t>
  </si>
  <si>
    <t>52020201</t>
  </si>
  <si>
    <t>Transferencias de capital a la Administración Central</t>
  </si>
  <si>
    <t>52020202</t>
  </si>
  <si>
    <t>Transferencias de capital a Instituciones Públicas Descentralizadas y Autónomas</t>
  </si>
  <si>
    <t>52020203</t>
  </si>
  <si>
    <t>Transferencias de capital a Instituciones de la Seguridad Social</t>
  </si>
  <si>
    <t>52020204</t>
  </si>
  <si>
    <t>Transferencias de capital a Gobiernos Centrales Municipales</t>
  </si>
  <si>
    <t>52020205</t>
  </si>
  <si>
    <t>Transferencias de capital a Instituciones Descentralizadas Municipales</t>
  </si>
  <si>
    <t>52020206</t>
  </si>
  <si>
    <t>Transferencias de capital a Empresas Públicas no Financieras</t>
  </si>
  <si>
    <t>5202020601</t>
  </si>
  <si>
    <t>Transferencias de capital a Empresas Públicas no Financieras Nacionales</t>
  </si>
  <si>
    <t>5202020602</t>
  </si>
  <si>
    <t>Transferencias de capital a Empresas Públicas no Financieras Municipales</t>
  </si>
  <si>
    <t>52020207</t>
  </si>
  <si>
    <t>Transferencias de capital a instituciones públicas financieras</t>
  </si>
  <si>
    <t>5202020701</t>
  </si>
  <si>
    <t>Transferencias de capital a instituciones públicas financieras no monetarias</t>
  </si>
  <si>
    <t>5202020702</t>
  </si>
  <si>
    <t>Transferencias de capital a instituciones públicas financieras monetarias</t>
  </si>
  <si>
    <t>52020299</t>
  </si>
  <si>
    <t>Transferencias de capital a otras instituciones públicas</t>
  </si>
  <si>
    <t>5202029901</t>
  </si>
  <si>
    <t>Transferencia de capital para bienes de reposición de activos</t>
  </si>
  <si>
    <t>5202029902</t>
  </si>
  <si>
    <t>Transferencia de capital para inversión en proyectos</t>
  </si>
  <si>
    <t>5202029903</t>
  </si>
  <si>
    <t>Otras transferencias de capital</t>
  </si>
  <si>
    <t>520203</t>
  </si>
  <si>
    <t>Transferencias de capital al sector externo</t>
  </si>
  <si>
    <t>52020301</t>
  </si>
  <si>
    <t>Transferencias de capital a gobiernos extranjeros</t>
  </si>
  <si>
    <t>52020302</t>
  </si>
  <si>
    <t>Transferencias de capital a organismos financieros internacionales</t>
  </si>
  <si>
    <t>52020303</t>
  </si>
  <si>
    <t>Transferencias de capital al sector privado externo</t>
  </si>
  <si>
    <t>Costos por ventas</t>
  </si>
  <si>
    <t>5301</t>
  </si>
  <si>
    <t>Costos por ventas de productos y bienes</t>
  </si>
  <si>
    <t>530101</t>
  </si>
  <si>
    <t>Costos por ventas de productos</t>
  </si>
  <si>
    <t>53010101</t>
  </si>
  <si>
    <t>Costo por venta de productos</t>
  </si>
  <si>
    <t>530102</t>
  </si>
  <si>
    <t>Costos por ventas de bienes</t>
  </si>
  <si>
    <t>53010201</t>
  </si>
  <si>
    <t>Costo por venta de bienes</t>
  </si>
  <si>
    <t>5302</t>
  </si>
  <si>
    <t>Costos por servicios prestados</t>
  </si>
  <si>
    <t>530201</t>
  </si>
  <si>
    <t>Costos por prestaciones de servicios básicos</t>
  </si>
  <si>
    <t>53020101</t>
  </si>
  <si>
    <t>Costo por prestaciones de servicios básicos</t>
  </si>
  <si>
    <t>530202</t>
  </si>
  <si>
    <t>Costos por prestaciones de servicios de publicidad, impresión y conexos</t>
  </si>
  <si>
    <t>53020201</t>
  </si>
  <si>
    <t>Costos por prestaciones de servicios de publicidad, impresión y conexión</t>
  </si>
  <si>
    <t>530203</t>
  </si>
  <si>
    <t>Costos por prestaciones de servicios de transporte y almacenaje</t>
  </si>
  <si>
    <t>53020301</t>
  </si>
  <si>
    <t>Costo por prestaciones de servicios de transporte y almacenaje</t>
  </si>
  <si>
    <t>530204</t>
  </si>
  <si>
    <t>Costos por prestaciones de servicios de conservación, reparaciones y conexos</t>
  </si>
  <si>
    <t>53020401</t>
  </si>
  <si>
    <t>530205</t>
  </si>
  <si>
    <t>Costos por prestaciones de servicios sanitarios, sociales, técnicos, profesionales y comerciales</t>
  </si>
  <si>
    <t>53020501</t>
  </si>
  <si>
    <t>Costos por prestaciones de servicios sanitarios, sociales, técnicos, profesionales y conexos</t>
  </si>
  <si>
    <t>530299</t>
  </si>
  <si>
    <t>Costos por otras prestaciones de servicios</t>
  </si>
  <si>
    <t>53029901</t>
  </si>
  <si>
    <t>Gastos financieros</t>
  </si>
  <si>
    <t>5401</t>
  </si>
  <si>
    <t>Gastos por intereses</t>
  </si>
  <si>
    <t>540101</t>
  </si>
  <si>
    <t>Intereses por cuentas a pagar</t>
  </si>
  <si>
    <t>54010101</t>
  </si>
  <si>
    <t>Intereses por cuentas a pagar al sector privado interno</t>
  </si>
  <si>
    <t>54010102</t>
  </si>
  <si>
    <t>Intereses por cuentas a pagar al sector público</t>
  </si>
  <si>
    <t>54010103</t>
  </si>
  <si>
    <t>Intereses por cuentas a pagar al sector externo</t>
  </si>
  <si>
    <t>540102</t>
  </si>
  <si>
    <t>Intereses por endeudamiento de Tesorería</t>
  </si>
  <si>
    <t>54010201</t>
  </si>
  <si>
    <t>Intereses por letras de Tesorería</t>
  </si>
  <si>
    <t>5401020101</t>
  </si>
  <si>
    <t>Intereses por letras de Tesorería interna</t>
  </si>
  <si>
    <t>5401020102</t>
  </si>
  <si>
    <t>Intereses por letras de Tesorería externa</t>
  </si>
  <si>
    <t>54010209</t>
  </si>
  <si>
    <t>Intereses por otro endeudamiento de Tesorería</t>
  </si>
  <si>
    <t>5401020901</t>
  </si>
  <si>
    <t>Intereses por otro endeudamiento interno de Tesorería</t>
  </si>
  <si>
    <t>5401020902</t>
  </si>
  <si>
    <t>Intereses por otro endeudamiento externo de Tesorería</t>
  </si>
  <si>
    <t>540103</t>
  </si>
  <si>
    <t>54010301</t>
  </si>
  <si>
    <t>Intereses por préstamos del sector privado interno</t>
  </si>
  <si>
    <t>54010302</t>
  </si>
  <si>
    <t>Intereses por préstamos del sector público</t>
  </si>
  <si>
    <t>54010303</t>
  </si>
  <si>
    <t>Intereses por préstamos del sector externo</t>
  </si>
  <si>
    <t>540104</t>
  </si>
  <si>
    <t>Intereses por avales ejecutados a pagar</t>
  </si>
  <si>
    <t>54010401</t>
  </si>
  <si>
    <t>Intereses por avales del sector privado interno ejecutados</t>
  </si>
  <si>
    <t>54010402</t>
  </si>
  <si>
    <t>Intereses por avales del sector público ejecutados</t>
  </si>
  <si>
    <t>54010403</t>
  </si>
  <si>
    <t>Intereses por avales del sector externo ejecutados</t>
  </si>
  <si>
    <t>540105</t>
  </si>
  <si>
    <t>Intereses por endeudamiento público</t>
  </si>
  <si>
    <t>54010501</t>
  </si>
  <si>
    <t>Intereses por préstamos de la deuda pública</t>
  </si>
  <si>
    <t>5401050101</t>
  </si>
  <si>
    <t>Intereses de la deuda pública interna</t>
  </si>
  <si>
    <t>5401050102</t>
  </si>
  <si>
    <t>Intereses de la deuda pública externa</t>
  </si>
  <si>
    <t>54010502</t>
  </si>
  <si>
    <t>Intereses por títulos-valores de la deuda pública</t>
  </si>
  <si>
    <t>5401050201</t>
  </si>
  <si>
    <t>Intereses por títulos-valores de la deuda pública interna</t>
  </si>
  <si>
    <t>5401050202</t>
  </si>
  <si>
    <t>Intereses por títulos-valores de la deuda pública externa</t>
  </si>
  <si>
    <t>540106</t>
  </si>
  <si>
    <t>Intereses por provisiones</t>
  </si>
  <si>
    <t>54010601</t>
  </si>
  <si>
    <t>Intereses por provisiones para litigios y demandas</t>
  </si>
  <si>
    <t>54010602</t>
  </si>
  <si>
    <t>Intereses por provisiones para beneficios a los empleados</t>
  </si>
  <si>
    <t>540107</t>
  </si>
  <si>
    <t>Interés indemnizatorio por impuestos y contribuciones</t>
  </si>
  <si>
    <t>54010701</t>
  </si>
  <si>
    <t>Interés indemnizatorio por impuestos</t>
  </si>
  <si>
    <t>54010702</t>
  </si>
  <si>
    <t>Interés indemnizatorio por contribuciones sociales</t>
  </si>
  <si>
    <t>5402</t>
  </si>
  <si>
    <t xml:space="preserve">Gastos por comisiones </t>
  </si>
  <si>
    <t>540201</t>
  </si>
  <si>
    <t>Gastos por comisiones sobre activos financieros</t>
  </si>
  <si>
    <t>54020101</t>
  </si>
  <si>
    <t>Gastos por comisiones sobre efectivo</t>
  </si>
  <si>
    <t>54020102</t>
  </si>
  <si>
    <t>Gastos por comisiones sobre equivalentes de efectivo</t>
  </si>
  <si>
    <t>540202</t>
  </si>
  <si>
    <t xml:space="preserve">Gastos por comisiones sobre inversiones </t>
  </si>
  <si>
    <t>54020201</t>
  </si>
  <si>
    <t xml:space="preserve">Gastos por comisiones sobre inversiones financieras </t>
  </si>
  <si>
    <t>54020202</t>
  </si>
  <si>
    <t>Gastos por comisiones sobre inversiones financieras al costo</t>
  </si>
  <si>
    <t>540203</t>
  </si>
  <si>
    <t>Gastos por comisiones sobre cuentas a cobrar</t>
  </si>
  <si>
    <t>54020301</t>
  </si>
  <si>
    <t>54020302</t>
  </si>
  <si>
    <t>Gastos por comisiones sobre cuentas a cobrar al costo amortizado</t>
  </si>
  <si>
    <t>54020303</t>
  </si>
  <si>
    <t>Gastos por comisiones sobre préstamos a cobrar</t>
  </si>
  <si>
    <t>540204</t>
  </si>
  <si>
    <t xml:space="preserve">Gastos por comisiones sobre pasivos </t>
  </si>
  <si>
    <t>54020401</t>
  </si>
  <si>
    <t>Gastos por comisiones sobre préstamos de la deuda pública interna</t>
  </si>
  <si>
    <t>54020402</t>
  </si>
  <si>
    <t>Gastos por comisiones sobre préstamos de la deuda pública externa</t>
  </si>
  <si>
    <t>54020403</t>
  </si>
  <si>
    <t>Gastos por comisiones de títulos y valores internos</t>
  </si>
  <si>
    <t>54020404</t>
  </si>
  <si>
    <t>Gastos por comisiones de títulos y valores externos</t>
  </si>
  <si>
    <t>5403</t>
  </si>
  <si>
    <t>Pérdidas por deterioro Activos y Pasivos Financieros</t>
  </si>
  <si>
    <t>540301</t>
  </si>
  <si>
    <t>Pérdidas por deterioro de activos financieros</t>
  </si>
  <si>
    <t>54030101</t>
  </si>
  <si>
    <t>Pérdidas por deterioro de inversiones financieras</t>
  </si>
  <si>
    <t>5403010101</t>
  </si>
  <si>
    <t>Pérdidas por deterioro de inversiones financieras del sector privado interno</t>
  </si>
  <si>
    <t>5403010102</t>
  </si>
  <si>
    <t>Pérdidas por deterioro de inversiones financieras del sector público</t>
  </si>
  <si>
    <t>5403010103</t>
  </si>
  <si>
    <t>Pérdidas por deterioro de inversiones financieras del sector externo</t>
  </si>
  <si>
    <t>54030102</t>
  </si>
  <si>
    <t>Pérdidas por deterioro de títulos-valores</t>
  </si>
  <si>
    <t>5403010201</t>
  </si>
  <si>
    <t>Pérdidas por deterioro de títulos-valores del sector privado interno</t>
  </si>
  <si>
    <t>5403010202</t>
  </si>
  <si>
    <t>Pérdidas por deterioro de títulos-valores del sector público</t>
  </si>
  <si>
    <t>5403010203</t>
  </si>
  <si>
    <t>Pérdidas por deterioro de títulos-valores del sector externo</t>
  </si>
  <si>
    <t>54030103</t>
  </si>
  <si>
    <t>Pérdidas por deterioro de cuentas a cobrar</t>
  </si>
  <si>
    <t>5403010301</t>
  </si>
  <si>
    <t>Pérdidas por deterioro de impuestos a cobrar</t>
  </si>
  <si>
    <t>5403010302</t>
  </si>
  <si>
    <t>Pérdidas por deterioro de contribuciones sociales a cobrar</t>
  </si>
  <si>
    <t>5403010303</t>
  </si>
  <si>
    <t>Pérdidas por deterioro de otros ingresos sin contraprestación a cobrar</t>
  </si>
  <si>
    <t>5403010304</t>
  </si>
  <si>
    <t>Pérdidas por deterioro de ingresos con contraprestación a cobrar</t>
  </si>
  <si>
    <t>5403010305</t>
  </si>
  <si>
    <t>Pérdidas por deterioro de anticipos financieros</t>
  </si>
  <si>
    <t>5403010306</t>
  </si>
  <si>
    <t>Pérdidas por deterioro de préstamos</t>
  </si>
  <si>
    <t>5403010307</t>
  </si>
  <si>
    <t>Pérdidas por deterioro de deudores por avales ejecutados</t>
  </si>
  <si>
    <t>5403010398</t>
  </si>
  <si>
    <t>Pérdidas por deterioro de cuentas a cobrar en gestión judicial</t>
  </si>
  <si>
    <t>540302</t>
  </si>
  <si>
    <t>Pérdidas por deterioro de Pasivos Financieros</t>
  </si>
  <si>
    <t>5409</t>
  </si>
  <si>
    <t>Otros gastos financieros</t>
  </si>
  <si>
    <t>540999</t>
  </si>
  <si>
    <t>Otros gastos financieros varios</t>
  </si>
  <si>
    <t>54099901</t>
  </si>
  <si>
    <t>5501</t>
  </si>
  <si>
    <t>Resultados negativos de inversiones patrimoniales</t>
  </si>
  <si>
    <t>550101</t>
  </si>
  <si>
    <t>Resultados negativos de inversiones en asociadas, subsidiarias y negocios conjuntos</t>
  </si>
  <si>
    <t>55010101</t>
  </si>
  <si>
    <t>Resultados negativos de inversiones en asociadas, subsidiarias y negocios conjuntos en el sector privado interno</t>
  </si>
  <si>
    <t>55010102</t>
  </si>
  <si>
    <t>Resultados negativos de inversiones en asociadas, subsidiarias y negocios conjuntos en el sector público</t>
  </si>
  <si>
    <t>55010103</t>
  </si>
  <si>
    <t>Resultados negativos de inversiones en asociadas, subsidiarias y negocios conjuntos en el sector externo</t>
  </si>
  <si>
    <t>550102</t>
  </si>
  <si>
    <t>55010201</t>
  </si>
  <si>
    <t>55010202</t>
  </si>
  <si>
    <t>55010203</t>
  </si>
  <si>
    <t>55010204</t>
  </si>
  <si>
    <t>55010205</t>
  </si>
  <si>
    <t>55010206</t>
  </si>
  <si>
    <t>55010299</t>
  </si>
  <si>
    <t>550103</t>
  </si>
  <si>
    <t>Resultados negativos por venta de inversiones patrimoniales</t>
  </si>
  <si>
    <t>55010301</t>
  </si>
  <si>
    <t>Resultados negativos por venta de inversiones patrimoniales en el sector privado interno</t>
  </si>
  <si>
    <t>55010302</t>
  </si>
  <si>
    <t>Resultados negativos por venta de inversiones patrimoniales en el sector público</t>
  </si>
  <si>
    <t>55010303</t>
  </si>
  <si>
    <t>Resultados negativos por venta de inversiones patrimoniales en el sector externo</t>
  </si>
  <si>
    <t>5502</t>
  </si>
  <si>
    <t xml:space="preserve"> Por diferencias de cambio</t>
  </si>
  <si>
    <t>550201</t>
  </si>
  <si>
    <t>Diferencia de cambio negativas</t>
  </si>
  <si>
    <t>55020101</t>
  </si>
  <si>
    <t>Diferencias de cambio por activos</t>
  </si>
  <si>
    <t>5502010101</t>
  </si>
  <si>
    <t>Diferencias de cambio por efectivo y equivalentes de efectivo</t>
  </si>
  <si>
    <t>5502010102</t>
  </si>
  <si>
    <t>Diferencias de cambio por Inversiones a corto plazo</t>
  </si>
  <si>
    <t>5502010103</t>
  </si>
  <si>
    <t xml:space="preserve">Diferencias de cambio por Porción corriente de documentos por cobrar </t>
  </si>
  <si>
    <t>5502010104</t>
  </si>
  <si>
    <t>Diferencias de cambio por Cuentas a cobrar a corto plazo</t>
  </si>
  <si>
    <t>5502010105</t>
  </si>
  <si>
    <t>Diferencias de cambio por Pagos anticipados a corto plazo</t>
  </si>
  <si>
    <t>5502010106</t>
  </si>
  <si>
    <t>Diferencias de cambio por Cuentas a cobrar a largo plazo</t>
  </si>
  <si>
    <t>5502010107</t>
  </si>
  <si>
    <t>Diferencias de cambio por Documento a cobrar a largo plazo</t>
  </si>
  <si>
    <t>5502010108</t>
  </si>
  <si>
    <t>Diferencias de cambio por Inversiones a largo plazo</t>
  </si>
  <si>
    <t>5502010109</t>
  </si>
  <si>
    <t>Diferencias de cambio por otros activos financieros a largo plazo</t>
  </si>
  <si>
    <t>55020102</t>
  </si>
  <si>
    <t>Diferencias de cambio negativas por pasivos</t>
  </si>
  <si>
    <t>5502010201</t>
  </si>
  <si>
    <t>5502010202</t>
  </si>
  <si>
    <t xml:space="preserve">Préstamos a corto plazo </t>
  </si>
  <si>
    <t>5502010203</t>
  </si>
  <si>
    <t>Porción a corto plazo préstamos a largo plazo.</t>
  </si>
  <si>
    <t>5502010204</t>
  </si>
  <si>
    <t>Otros pasivos a corto plazo</t>
  </si>
  <si>
    <t>5502010205</t>
  </si>
  <si>
    <t>Cuentas por pagar a largo plazo</t>
  </si>
  <si>
    <t>5502010206</t>
  </si>
  <si>
    <t>Préstamos a largo plazo</t>
  </si>
  <si>
    <t>5502010207</t>
  </si>
  <si>
    <t>Instrumentos de deuda</t>
  </si>
  <si>
    <t>5502010209</t>
  </si>
  <si>
    <t>Otros pasivos a largo plazo</t>
  </si>
  <si>
    <t>55020199</t>
  </si>
  <si>
    <t>5503</t>
  </si>
  <si>
    <t xml:space="preserve">Por tenencias </t>
  </si>
  <si>
    <t>550301</t>
  </si>
  <si>
    <t>Resultados negativos por tenencia de activos financieros</t>
  </si>
  <si>
    <t>55030101</t>
  </si>
  <si>
    <t>55030102</t>
  </si>
  <si>
    <t>5503010201</t>
  </si>
  <si>
    <t>5503010202</t>
  </si>
  <si>
    <t>5503010203</t>
  </si>
  <si>
    <t>55030103</t>
  </si>
  <si>
    <t>5503010301</t>
  </si>
  <si>
    <t>Variación del valor razonable de otras cuentas a cobrar al sector privado interno</t>
  </si>
  <si>
    <t>5503010302</t>
  </si>
  <si>
    <t>Variación del valor razonable de otras cuentas a cobrar al sector público</t>
  </si>
  <si>
    <t>5503010303</t>
  </si>
  <si>
    <t>Variación del valor razonable de otras cuentas a cobrar al sector externo</t>
  </si>
  <si>
    <t>550302</t>
  </si>
  <si>
    <t>Resultados negativos por tenencia de pasivos financieros</t>
  </si>
  <si>
    <t>55030201</t>
  </si>
  <si>
    <t>5503020101</t>
  </si>
  <si>
    <t>5503020102</t>
  </si>
  <si>
    <t>5503020103</t>
  </si>
  <si>
    <t>55030299</t>
  </si>
  <si>
    <t>Resultados negativos por tenencia de otros pasivos financieros</t>
  </si>
  <si>
    <t>550303</t>
  </si>
  <si>
    <t>Resultados negativos por tenencia de instrumentos financieros derivados</t>
  </si>
  <si>
    <t>55030301</t>
  </si>
  <si>
    <t>55030302</t>
  </si>
  <si>
    <t>55030303</t>
  </si>
  <si>
    <t>550304</t>
  </si>
  <si>
    <t>Resultado negativo por la posición monetaria neta</t>
  </si>
  <si>
    <t>55030401</t>
  </si>
  <si>
    <t>Resultado negativo por exposición a la inflación de activos financieros</t>
  </si>
  <si>
    <t>55030402</t>
  </si>
  <si>
    <t>Resultado negativo por exposición a la inflación de pasivos</t>
  </si>
  <si>
    <t>550305</t>
  </si>
  <si>
    <t>Resultados negativos por tenencia de activos no financieros</t>
  </si>
  <si>
    <t>55030501</t>
  </si>
  <si>
    <t>Resultados negativos por tenencia de activos biológicos</t>
  </si>
  <si>
    <t>5503050101</t>
  </si>
  <si>
    <t>Resultados negativos por tenencia activos cultivables</t>
  </si>
  <si>
    <t>5503050102</t>
  </si>
  <si>
    <t>Resultados negativos por tenencia de animales</t>
  </si>
  <si>
    <t>55030599</t>
  </si>
  <si>
    <t>Resultados negativos por tenencia de otros activos no financieros</t>
  </si>
  <si>
    <t>5503059999</t>
  </si>
  <si>
    <t>Resultados negativos por tenencia de activos varios</t>
  </si>
  <si>
    <t>5504</t>
  </si>
  <si>
    <t>Resultados negativos por ventas</t>
  </si>
  <si>
    <t>550401</t>
  </si>
  <si>
    <t>Resultados negativos por ventas de inversiones financieras</t>
  </si>
  <si>
    <t>55040101</t>
  </si>
  <si>
    <t xml:space="preserve">Resultados negativos por ventas de títulos-valores </t>
  </si>
  <si>
    <t>5504010101</t>
  </si>
  <si>
    <t>Resultados negativos por ventas de títulos-valores del sector privado interno</t>
  </si>
  <si>
    <t>5504010102</t>
  </si>
  <si>
    <t>Resultados negativos por ventas de títulos-valores del sector público</t>
  </si>
  <si>
    <t>5504010103</t>
  </si>
  <si>
    <t>Resultados negativos por ventas de títulos-valores del sector externo</t>
  </si>
  <si>
    <t>55040102</t>
  </si>
  <si>
    <t>Resultados negativos por ventas de inversiones financieras varias</t>
  </si>
  <si>
    <t>5504010201</t>
  </si>
  <si>
    <t>Resultados negativos por ventas de inversiones financieras varias en el sector privado interno</t>
  </si>
  <si>
    <t>5504010202</t>
  </si>
  <si>
    <t>Resultados negativos por ventas de inversiones financieras varias en el sector público</t>
  </si>
  <si>
    <t>5504010203</t>
  </si>
  <si>
    <t>Resultados negativos por ventas de inversiones financieras varias en el sector externo</t>
  </si>
  <si>
    <t>550402</t>
  </si>
  <si>
    <t>Resultados negativos por ventas de propiedades, planta y equipos</t>
  </si>
  <si>
    <t>55040201</t>
  </si>
  <si>
    <t>Resultados negativos por ventas de tierras y terrenos</t>
  </si>
  <si>
    <t>55040202</t>
  </si>
  <si>
    <t>Resultados negativos por ventas de edificios</t>
  </si>
  <si>
    <t>55040203</t>
  </si>
  <si>
    <t>Resultados negativos por ventas de equipos de transporte, tracción y elevación</t>
  </si>
  <si>
    <t>55040204</t>
  </si>
  <si>
    <t>Resultados negativos por ventas de maquinarias y equipos especializados</t>
  </si>
  <si>
    <t>55040205</t>
  </si>
  <si>
    <t>Resultados negativos por ventas de equipo e instrumental médico, científico y de laboratorio</t>
  </si>
  <si>
    <t>55040206</t>
  </si>
  <si>
    <t>Resultados negativos por ventas de equipos y mobiliario de oficina y alojamiento</t>
  </si>
  <si>
    <t>55040207</t>
  </si>
  <si>
    <t>Resultados negativos por ventas de equipos y mobiliario educacional, deportivo y recreativo</t>
  </si>
  <si>
    <t>55040208</t>
  </si>
  <si>
    <t>Resultados negativos por ventas de equipos de defensa, seguridad y orden público</t>
  </si>
  <si>
    <t>55040299</t>
  </si>
  <si>
    <t>Resultados negativos por ventas de otras propiedades, planta y equipos</t>
  </si>
  <si>
    <t>550403</t>
  </si>
  <si>
    <t>Resultados negativos por ventas de propiedades de inversión</t>
  </si>
  <si>
    <t>55040301</t>
  </si>
  <si>
    <t>55040302</t>
  </si>
  <si>
    <t>550404</t>
  </si>
  <si>
    <t>Resultados negativos por ventas de activos biológicos no producidos</t>
  </si>
  <si>
    <t>55040401</t>
  </si>
  <si>
    <t>Resultados negativos por ventas de plantas</t>
  </si>
  <si>
    <t>55040402</t>
  </si>
  <si>
    <t>Resultados negativos por ventas de animales</t>
  </si>
  <si>
    <t>550405</t>
  </si>
  <si>
    <t>Resultados negativos por ventas de bienes de infraestructura y de beneficio y uso público</t>
  </si>
  <si>
    <t>55040501</t>
  </si>
  <si>
    <t>Resultados negativos por ventas de vías de comunicación terrestre</t>
  </si>
  <si>
    <t>55040502</t>
  </si>
  <si>
    <t>Resultados negativos por ventas de obras marítimas y fluviales</t>
  </si>
  <si>
    <t>55040503</t>
  </si>
  <si>
    <t>Resultados negativos por ventas de centrales y redes de comunicación y energía</t>
  </si>
  <si>
    <t>55040599</t>
  </si>
  <si>
    <t>Resultados negativos por ventas de otros bienes de infraestructura y de beneficio y uso público en servicio</t>
  </si>
  <si>
    <t>550406</t>
  </si>
  <si>
    <t>Resultados negativos por ventas de bienes intangibles</t>
  </si>
  <si>
    <t>55040601</t>
  </si>
  <si>
    <t>Resultados negativos por ventas de productos de la propiedad intelectual</t>
  </si>
  <si>
    <t>55040602</t>
  </si>
  <si>
    <t>Resultados negativos por ventas de activos no producidos</t>
  </si>
  <si>
    <t>55040699</t>
  </si>
  <si>
    <t>Resultados negativos por ventas de otros bienes intangibles</t>
  </si>
  <si>
    <t>550407</t>
  </si>
  <si>
    <t>Resultados negativos por ventas de bienes en proceso de construcción</t>
  </si>
  <si>
    <t>55040701</t>
  </si>
  <si>
    <t>Resultados negativos por ventas de propiedades, planta y equipo en proceso de producción</t>
  </si>
  <si>
    <t>55040702</t>
  </si>
  <si>
    <t>Resultados negativos por ventas de propiedades de inversión en proceso de producción</t>
  </si>
  <si>
    <t>55040704</t>
  </si>
  <si>
    <t>Resultados negativos por ventas de bienes de infraestructura y de beneficio y uso público en proceso de producción</t>
  </si>
  <si>
    <t>55040705</t>
  </si>
  <si>
    <t>Resultados negativos por ventas de bienes intangibles en proceso de producción</t>
  </si>
  <si>
    <t>5509</t>
  </si>
  <si>
    <t>Gastos y resultados negativos diversos</t>
  </si>
  <si>
    <t>550901</t>
  </si>
  <si>
    <t>Devoluciones de ingresos sin contraprestación</t>
  </si>
  <si>
    <t>55090101</t>
  </si>
  <si>
    <t>Devoluciones de impuestos</t>
  </si>
  <si>
    <t>5509010101</t>
  </si>
  <si>
    <t>Devoluciones de impuestos sobre los ingresos</t>
  </si>
  <si>
    <t>5509010102</t>
  </si>
  <si>
    <t>Devoluciones de impuestos sobre la nómina y la fuerza del trabajo</t>
  </si>
  <si>
    <t>5509010103</t>
  </si>
  <si>
    <t>Devoluciones de impuestos sobre el patrimonio</t>
  </si>
  <si>
    <t>5509010104</t>
  </si>
  <si>
    <t>Devoluciones de impuestos sobre mercancías y servicios</t>
  </si>
  <si>
    <t>5509010105</t>
  </si>
  <si>
    <t>Devoluciones de impuestos sobre el comercio y transacciones al comercio exterior</t>
  </si>
  <si>
    <t>5509010199</t>
  </si>
  <si>
    <t>Devoluciones de otros impuestos</t>
  </si>
  <si>
    <t>55090102</t>
  </si>
  <si>
    <t>Devoluciones de otros ingresos sin contraprestación</t>
  </si>
  <si>
    <t>5509010201</t>
  </si>
  <si>
    <t>Devoluciones de otras multas y sanciones</t>
  </si>
  <si>
    <t>5509010202</t>
  </si>
  <si>
    <t>Devoluciones de tasas y derechos asimilables a impuestos</t>
  </si>
  <si>
    <t>5509010299</t>
  </si>
  <si>
    <t>Devoluciones de ingresos sin contraprestación diversos</t>
  </si>
  <si>
    <t>550902</t>
  </si>
  <si>
    <t>Impuestos, multas y recargos moratorios</t>
  </si>
  <si>
    <t>55090201</t>
  </si>
  <si>
    <t>55090202</t>
  </si>
  <si>
    <t>Multas y recargos moratorios por impuestos</t>
  </si>
  <si>
    <t>550903</t>
  </si>
  <si>
    <t>Multas y recargos moratorios por contribuciones sociales</t>
  </si>
  <si>
    <t>55090301</t>
  </si>
  <si>
    <t>Multas por contribuciones sociales</t>
  </si>
  <si>
    <t>55090302</t>
  </si>
  <si>
    <t>Recargos moratorios por contribuciones sociales</t>
  </si>
  <si>
    <t>550999</t>
  </si>
  <si>
    <t>Gastos y resultados negativos varios</t>
  </si>
  <si>
    <t>55099901</t>
  </si>
  <si>
    <t>Multas y sanciones administrativas</t>
  </si>
  <si>
    <t>55099902</t>
  </si>
  <si>
    <t>Tasas y derechos administrativos asimilables a impuestos</t>
  </si>
  <si>
    <t>55099903</t>
  </si>
  <si>
    <t>Faltante de fondos</t>
  </si>
  <si>
    <t>55099904</t>
  </si>
  <si>
    <t>Faltantes y otros resultados negativos por objetos de valor</t>
  </si>
  <si>
    <t>55099905</t>
  </si>
  <si>
    <t>Resultados negativos por reestructuraciones</t>
  </si>
  <si>
    <t>5509990501</t>
  </si>
  <si>
    <t>Resultados negativos por operaciones discontinuadas</t>
  </si>
  <si>
    <t>5509990599</t>
  </si>
  <si>
    <t>Resultados negativos por otras reestructuraciones</t>
  </si>
  <si>
    <t>55099906</t>
  </si>
  <si>
    <t>Resultados negativos por otros faltantes de bienes</t>
  </si>
  <si>
    <t>55099999</t>
  </si>
  <si>
    <t>Otros resultados negativos</t>
  </si>
  <si>
    <t>8</t>
  </si>
  <si>
    <t>Flujo de efectivo</t>
  </si>
  <si>
    <t>81</t>
  </si>
  <si>
    <t>Flujo de efectivo procedentes de actividades operativas</t>
  </si>
  <si>
    <t>8101</t>
  </si>
  <si>
    <t>Cobros impuestos</t>
  </si>
  <si>
    <t>8102</t>
  </si>
  <si>
    <t>Contribuciones de la seguridad social</t>
  </si>
  <si>
    <t>8103</t>
  </si>
  <si>
    <t>Cobros por venta de bienes y servicios y arrendamientos</t>
  </si>
  <si>
    <t>8104</t>
  </si>
  <si>
    <t>Cobros de subvenciones, transferencias, y otras asignaciones</t>
  </si>
  <si>
    <t>8105</t>
  </si>
  <si>
    <t>Cobros de seguros por primas, reclamos y otros</t>
  </si>
  <si>
    <t>8106</t>
  </si>
  <si>
    <t>Cobros por contratos mantenidos para negocios o intercambio</t>
  </si>
  <si>
    <t>8107</t>
  </si>
  <si>
    <t>Cobros de intereses financieros</t>
  </si>
  <si>
    <t>8108</t>
  </si>
  <si>
    <t>Otros cobros</t>
  </si>
  <si>
    <t>8109</t>
  </si>
  <si>
    <t>Pagos a otras entidades para financiar sus operaciones (Transferencias)</t>
  </si>
  <si>
    <t>8110</t>
  </si>
  <si>
    <t>Pagos a los trabajadores o en beneficio de ellos</t>
  </si>
  <si>
    <t>8111</t>
  </si>
  <si>
    <t>Pagos por contribuciones a la seguridad social</t>
  </si>
  <si>
    <t>8112</t>
  </si>
  <si>
    <t>Pagos de pensiones y jubilaciones</t>
  </si>
  <si>
    <t>8113</t>
  </si>
  <si>
    <t>Pagos a proveedores</t>
  </si>
  <si>
    <t>8114</t>
  </si>
  <si>
    <t>Pagos por contratos mantenidos para negocios o intercambio</t>
  </si>
  <si>
    <t>8115</t>
  </si>
  <si>
    <t>Pagos de intereses</t>
  </si>
  <si>
    <t>8116</t>
  </si>
  <si>
    <t>Otros pagos</t>
  </si>
  <si>
    <t>82</t>
  </si>
  <si>
    <t>Flujos de efectivo de las actividades de inversión</t>
  </si>
  <si>
    <t>8201</t>
  </si>
  <si>
    <t>Cobros por venta de propiedad, planta y equipo</t>
  </si>
  <si>
    <t>8202</t>
  </si>
  <si>
    <t>Cobros por venta de intangibles y otros activos de largo plazo</t>
  </si>
  <si>
    <t>8203</t>
  </si>
  <si>
    <t>Cobros por títulos patrimoniales o de deuda y participación en asociaciones</t>
  </si>
  <si>
    <t>8204</t>
  </si>
  <si>
    <t>Cobros por reembolsos de préstamos o anticipos hechos a terceros</t>
  </si>
  <si>
    <t>8205</t>
  </si>
  <si>
    <t>Cobros por conceptos de contratos a futuro, a plazo, opciones o permuta</t>
  </si>
  <si>
    <t>8206</t>
  </si>
  <si>
    <t>8207</t>
  </si>
  <si>
    <t>Pagos por adquisición de propiedad, planta y equipo</t>
  </si>
  <si>
    <t>8208</t>
  </si>
  <si>
    <t>Pagos por adquisición de intangibles y otros activos de largo plazo</t>
  </si>
  <si>
    <t>8209</t>
  </si>
  <si>
    <t>Pagos por adquisición de títulos patrimoniales o de deuda y participación en asociaciones</t>
  </si>
  <si>
    <t>8210</t>
  </si>
  <si>
    <t>Pagos por otorgamiento de préstamos o anticipos hechos a terceros</t>
  </si>
  <si>
    <t>8211</t>
  </si>
  <si>
    <t>Pagos por conceptos de contratos a futuro, a plazo, opciones o permuta</t>
  </si>
  <si>
    <t>8212</t>
  </si>
  <si>
    <t>Pagos por costos de construcciones y desarrollos en proceso</t>
  </si>
  <si>
    <t>8213</t>
  </si>
  <si>
    <t>83</t>
  </si>
  <si>
    <t>Flujos de efectivo de las actividades de financiación</t>
  </si>
  <si>
    <t>8301</t>
  </si>
  <si>
    <t>Cobro por emisión de títulos de deudas, bonos</t>
  </si>
  <si>
    <t>8302</t>
  </si>
  <si>
    <t>Cobro por préstamos, pagarés, hipotecas</t>
  </si>
  <si>
    <t>8303</t>
  </si>
  <si>
    <t>Cobro por aporte de accionista</t>
  </si>
  <si>
    <t>8304</t>
  </si>
  <si>
    <t>Cobro de los arrendatarios por contratos de arrendamientos financieros</t>
  </si>
  <si>
    <t>8305</t>
  </si>
  <si>
    <t>8306</t>
  </si>
  <si>
    <t>Pago reembolso en efectivo de los montos recibidos en emisión de títulos de deudas, bonos</t>
  </si>
  <si>
    <t>8307</t>
  </si>
  <si>
    <t>Pago reembolso en efectivo de los montos recibidos en préstamos, pagarés, hipotecas</t>
  </si>
  <si>
    <t>8308</t>
  </si>
  <si>
    <t>Pago reembolso de efectivo recibió por aporte de accionista</t>
  </si>
  <si>
    <t>8309</t>
  </si>
  <si>
    <t>Pago por distribución/dividendos al gobierno</t>
  </si>
  <si>
    <t>8310</t>
  </si>
  <si>
    <t>Pago de los arrendatarios por contratos de arrendamientos financieros</t>
  </si>
  <si>
    <t>8311</t>
  </si>
  <si>
    <t>84</t>
  </si>
  <si>
    <t>Efectivo y equivalentes al efectivo</t>
  </si>
  <si>
    <t>8401</t>
  </si>
  <si>
    <t>Efectivo y equivalentes al efectivo al principio del periodo</t>
  </si>
  <si>
    <t>Debito</t>
  </si>
  <si>
    <t>Credito</t>
  </si>
  <si>
    <t>Balance al 31-01-2025</t>
  </si>
  <si>
    <t>Balance al 31-12-2024</t>
  </si>
  <si>
    <t>Balance al 28-02-2025</t>
  </si>
  <si>
    <t>Balance al 30-04-2025</t>
  </si>
  <si>
    <t>Balance al 31-05-2025</t>
  </si>
  <si>
    <t>BanReservas cuenta única en RD$ - Subcuenta de Disponibilidad-8000</t>
  </si>
  <si>
    <t>BanReservas cuenta única en RD$ - Subcuenta de Disponibilidad-7000</t>
  </si>
  <si>
    <t>BanReservas cuenta única en RD$ - Subcuenta de Disponibilidad-4000</t>
  </si>
  <si>
    <t>BanReservas cuenta única en RD$ - Subcuenta de Disponibilidad-3000</t>
  </si>
  <si>
    <t>BanReservas cuenta única en RD$ - Subcuenta de Disponibilidad-2000</t>
  </si>
  <si>
    <t>BanReservas cuenta única en RD$ - Subcuenta de Disponibilidad-999502800</t>
  </si>
  <si>
    <t>BanReservas cuenta única en RD$ - Subcuenta de Disponibilidad-602500500</t>
  </si>
  <si>
    <t>BanReservas cuenta única en RD$ - Subcuenta de Disponibilidad-501000500</t>
  </si>
  <si>
    <t>110102010104</t>
  </si>
  <si>
    <t>110102010105</t>
  </si>
  <si>
    <t>110102010106</t>
  </si>
  <si>
    <t>110102010107</t>
  </si>
  <si>
    <t>110102010108</t>
  </si>
  <si>
    <t>11010201010201</t>
  </si>
  <si>
    <t>11010201010202</t>
  </si>
  <si>
    <t>11010201010203</t>
  </si>
  <si>
    <t>11010201010204</t>
  </si>
  <si>
    <t>11010201010205</t>
  </si>
  <si>
    <t>11010201010206</t>
  </si>
  <si>
    <t>11010201010207</t>
  </si>
  <si>
    <t>11010201010208</t>
  </si>
  <si>
    <t>BanReservas cuenta única en RD$  - Subcuenta de Cuota - Cta. 8001</t>
  </si>
  <si>
    <t>BanReservas cuenta única en RD$  - Subcuenta de Cuota - Cta. 7001</t>
  </si>
  <si>
    <t>BanReservas cuenta única en RD$  - Subcuenta de Cuota - Cta. 4001</t>
  </si>
  <si>
    <t>BanReservas cuenta única en RD$  - Subcuenta de Cuota - Cta. 3001</t>
  </si>
  <si>
    <t>BanReservas cuenta única en RD$  - Subcuenta de Cuota - Cta. 2001</t>
  </si>
  <si>
    <t>BanReservas cuenta única en RD$  - Subcuenta de Cuota - Cta. 0102521875</t>
  </si>
  <si>
    <t>BanReservas cuenta única en RD$  - Subcuenta de Cuota - Cta. 6025005001</t>
  </si>
  <si>
    <t>BanReservas cuenta única en RD$  - Subcuenta de Cuota - Cta. 5010005001</t>
  </si>
  <si>
    <t>BanReservas cuentas de proyectos con recursos externos en USD - Cta. 9603643325 -AFENET</t>
  </si>
  <si>
    <t>BanReservas cuentas de proyectos con recursos externos en Euros - Cta. 3140001454 - CDC</t>
  </si>
  <si>
    <t>110102020503</t>
  </si>
  <si>
    <t>BanReservas cuentas de proyectos con recursos externos en Euros - Cta. 96002888106 - AHF</t>
  </si>
  <si>
    <t>110102020504</t>
  </si>
  <si>
    <t>BanReservas cuentas de proyectos con recursos externos en Euros - Cta. 3140000920- VIH</t>
  </si>
  <si>
    <t>110102020601</t>
  </si>
  <si>
    <t>110102020602</t>
  </si>
  <si>
    <t>110102020603</t>
  </si>
  <si>
    <t>BanReservas fondos reponibles, en avance y liquidables -Cta. 3140000776</t>
  </si>
  <si>
    <t>BanReservas fondos reponibles, en avance y liquidables - Cta. 9602982946 (911)</t>
  </si>
  <si>
    <t>Cuenta Servicios - Cta. 901112014 - SENASA</t>
  </si>
  <si>
    <t>110501019901</t>
  </si>
  <si>
    <t>Donaciones corrientes de gobiernos extranjeros - Proyecto CDC</t>
  </si>
  <si>
    <t>Donaciones corrientes de gobiernos extranjeros - Proyecto AFENET</t>
  </si>
  <si>
    <t>Donaciones corrientes de organismos internacionales - Proyecto AHF</t>
  </si>
  <si>
    <t>Donaciones corrientes de organismos internacionales - Proyecto VIH</t>
  </si>
  <si>
    <t>DIFERENCIA</t>
  </si>
  <si>
    <t>110102020401</t>
  </si>
  <si>
    <t>BanReservas cuentas Operativas - Cta. 2400205617 - Cableado</t>
  </si>
  <si>
    <t>110102020402</t>
  </si>
  <si>
    <t>BanReservas cuentas Operativas - Cta. 0300105134 - Operaciones Ex PSS</t>
  </si>
  <si>
    <t>BanReservas fondos reponibles, en avance y liquidables - Cta. 9601058994</t>
  </si>
  <si>
    <t>Otras construcciones y Mejoras en Proceso de Producción</t>
  </si>
  <si>
    <t>*</t>
  </si>
  <si>
    <t>Transferencias corrientes a otras Instituciones Públicas - CONAVHISDA</t>
  </si>
  <si>
    <t>Transferencias corrientes a otras Instituciones Públicas - REGIONALES Y HOSPITALES</t>
  </si>
  <si>
    <t>Débito</t>
  </si>
  <si>
    <t xml:space="preserve"> </t>
  </si>
  <si>
    <t>INCENTIVO POR RENDIMIENTO INDIVIDUAL</t>
  </si>
  <si>
    <t>Otros gastos operativos de instituciones VINCULADAS-REGIONALES Y HOSPITALES</t>
  </si>
  <si>
    <t>Balance al 31-03-2025</t>
  </si>
  <si>
    <t xml:space="preserve">    </t>
  </si>
  <si>
    <t>Servicio Nacional de Salud</t>
  </si>
  <si>
    <t>Director Ejecutivo</t>
  </si>
  <si>
    <t>Dirección Central del Servicio Nacional de Salud</t>
  </si>
  <si>
    <t>Estado de Situación Financiera</t>
  </si>
  <si>
    <t>(Valores en RD$)</t>
  </si>
  <si>
    <t>2025</t>
  </si>
  <si>
    <t>Activos</t>
  </si>
  <si>
    <t>Activos corrientes</t>
  </si>
  <si>
    <t>Efectivo y equivalente de efectivo (Nota 7)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</si>
  <si>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</si>
  <si>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</si>
  <si>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</si>
  <si>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</si>
  <si>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Otros activos corrientes (Nota 10)</t>
  </si>
  <si>
    <t>Pagos anticipados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</si>
  <si>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</si>
  <si>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</si>
  <si>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</si>
  <si>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</si>
  <si>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</si>
  <si>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</si>
  <si>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12)</t>
  </si>
  <si>
    <t xml:space="preserve">Activos intangibles (Nota 11) </t>
  </si>
  <si>
    <t xml:space="preserve">Otros activos no financieros (Nota 20) </t>
  </si>
  <si>
    <t>Total activos no corrientes</t>
  </si>
  <si>
    <t>Total activos</t>
  </si>
  <si>
    <t>Pasivos</t>
  </si>
  <si>
    <t>Pasivos corrientes</t>
  </si>
  <si>
    <t>Sobregiro bancario (Nota 13)</t>
  </si>
  <si>
    <t>Cuentas por pagar a corto plazo (Nota 14)</t>
  </si>
  <si>
    <t>Retenciones y acumulaciones por pagar (Nota 15)</t>
  </si>
  <si>
    <t>Provisiones a corto plazo (Nota 16)</t>
  </si>
  <si>
    <t>Beneficios a empleados a corto plazo (Nota 15)</t>
  </si>
  <si>
    <t>Otros pasivos corrientes (Nota 16)</t>
  </si>
  <si>
    <t>Total pasivos corrientes</t>
  </si>
  <si>
    <t>Pasivos no corrientes</t>
  </si>
  <si>
    <t>Cuentas por pagar a largo plazo (Nota 14)</t>
  </si>
  <si>
    <t>Préstamos a largo plazo (Nota 31)</t>
  </si>
  <si>
    <t>Instrumentos de deuda (Nota 32)</t>
  </si>
  <si>
    <t>Provisiones a largo plazo (Nota 33)</t>
  </si>
  <si>
    <t>Beneficios a empleados a largo plazo (Nota 15)</t>
  </si>
  <si>
    <t>Otros pasivos no corrientes (Nota 35)</t>
  </si>
  <si>
    <t>Total pasivos no corrientes</t>
  </si>
  <si>
    <t xml:space="preserve">Total pasivos </t>
  </si>
  <si>
    <t>Capital Institucional</t>
  </si>
  <si>
    <t>Resultados positivos (ahorro) / negativo (desahorro)</t>
  </si>
  <si>
    <t xml:space="preserve">Resultado acumulado </t>
  </si>
  <si>
    <t>Total activos netos/patrimonio</t>
  </si>
  <si>
    <t>.</t>
  </si>
  <si>
    <t>Total pasivos y activos netos/patrimonio</t>
  </si>
  <si>
    <t>_________________________</t>
  </si>
  <si>
    <t>Licda. Altagracia Peña</t>
  </si>
  <si>
    <t>Encargada de Contabilidad</t>
  </si>
  <si>
    <t xml:space="preserve">        Firmas a los Estados Financieros</t>
  </si>
  <si>
    <t>__________________________</t>
  </si>
  <si>
    <t>Efectivo y equivalentes de efectivo (Nota 7)</t>
  </si>
  <si>
    <t xml:space="preserve">Total </t>
  </si>
  <si>
    <t>Capital institucional</t>
  </si>
  <si>
    <t>Transferencias Corrientes de la Administración Central</t>
  </si>
  <si>
    <t>Transferencia de Capital Administracion Central</t>
  </si>
  <si>
    <t>Transferencias corrientes de instituciones de la seguridad social-ING-SENASA</t>
  </si>
  <si>
    <t>Sueldos Fijos</t>
  </si>
  <si>
    <t>Sueldos Fijos Personal en Tramites de Pensión</t>
  </si>
  <si>
    <t xml:space="preserve">Viáticos fuera del pais </t>
  </si>
  <si>
    <t>Incentivo por rendimiento individual</t>
  </si>
  <si>
    <t>Otros gastos por indemnizaciones y compensaciones</t>
  </si>
  <si>
    <t>Contribuciones al Seguro de Salud</t>
  </si>
  <si>
    <t>Contribuciones al Seguro de Pensiones</t>
  </si>
  <si>
    <t>Contribuciones al Seguro de Riesgo Laboral</t>
  </si>
  <si>
    <t>Otros gastos operativos de instituciones vinculadas-Regionales y Hospitales</t>
  </si>
  <si>
    <t>Transferencias Corrientes a empresas privadas</t>
  </si>
  <si>
    <t>Conservación, Reparaciones menores y Construcciones Temporales</t>
  </si>
  <si>
    <t>Consumo de Existencias de Materiales y Suministros</t>
  </si>
  <si>
    <t>Productos y Útiles Varios</t>
  </si>
  <si>
    <t>Servicios de Comunicaciones</t>
  </si>
  <si>
    <t>Servicio de inernet y televisión por cable</t>
  </si>
  <si>
    <t>Honorarios</t>
  </si>
  <si>
    <t>Gastos Judiciales</t>
  </si>
  <si>
    <t xml:space="preserve">Licda. Virginia Sánchez </t>
  </si>
  <si>
    <t xml:space="preserve">Directora financiera </t>
  </si>
  <si>
    <t xml:space="preserve">     (SNS)</t>
  </si>
  <si>
    <t xml:space="preserve">        Servicio Nacional de Salud</t>
  </si>
  <si>
    <t xml:space="preserve">           Director Ejecutivo</t>
  </si>
  <si>
    <t xml:space="preserve">                                                               _____________________________</t>
  </si>
  <si>
    <t xml:space="preserve">                 Directora financiera </t>
  </si>
  <si>
    <t xml:space="preserve">               Encargada de Contabilidad</t>
  </si>
  <si>
    <t xml:space="preserve">                  Licda. Virginia Sánchez </t>
  </si>
  <si>
    <t xml:space="preserve">                 Licda. Altagracia Peña</t>
  </si>
  <si>
    <t xml:space="preserve">           __________________________</t>
  </si>
  <si>
    <t xml:space="preserve">Efectivo y equivalentes al efectivo al final del período </t>
  </si>
  <si>
    <t xml:space="preserve">Efectivo y equivalentes al efectivo al principio del período </t>
  </si>
  <si>
    <t xml:space="preserve">Incremento/(Disminución) neta en efectivo y equivalentes al efectivo </t>
  </si>
  <si>
    <t>Flujos de efectivo netos por las actividades de financiación</t>
  </si>
  <si>
    <t xml:space="preserve">Otros pagos </t>
  </si>
  <si>
    <t xml:space="preserve">Pago por distribución/dividendos al gobierno </t>
  </si>
  <si>
    <t>Otros Cobros</t>
  </si>
  <si>
    <t xml:space="preserve">Flujos de efectivo netos por las actividades de inversión </t>
  </si>
  <si>
    <t xml:space="preserve">Pagos por adquisición de propiedad, planta y equipo </t>
  </si>
  <si>
    <t xml:space="preserve">Cobros por venta de propiedad, planta y equipo </t>
  </si>
  <si>
    <t>Flujos de efectivo netos de las actividades de operación</t>
  </si>
  <si>
    <t xml:space="preserve">Pagos de intereses </t>
  </si>
  <si>
    <t xml:space="preserve">Pagos a proveedores </t>
  </si>
  <si>
    <t xml:space="preserve">Otros cobros </t>
  </si>
  <si>
    <t>Flujos de efectivo procedentes de actividades operativas</t>
  </si>
  <si>
    <t>Estado de Flujo de Efectivo</t>
  </si>
  <si>
    <t>Al 31 de Enero  del 2021-2020</t>
  </si>
  <si>
    <t>SALDOS</t>
  </si>
  <si>
    <t>VARIACIONES</t>
  </si>
  <si>
    <t>AJUSTES</t>
  </si>
  <si>
    <t>OPERACIONES</t>
  </si>
  <si>
    <t>INVERSIONES</t>
  </si>
  <si>
    <t>FINANCIAMIENTO</t>
  </si>
  <si>
    <t>FLUJO NETO</t>
  </si>
  <si>
    <t>DESCRIPCION</t>
  </si>
  <si>
    <t>DEBITO</t>
  </si>
  <si>
    <t>CREDITO</t>
  </si>
  <si>
    <t xml:space="preserve">Inventario de suministro </t>
  </si>
  <si>
    <t>Mobiliarios y equipos neto (Nota 10)</t>
  </si>
  <si>
    <t xml:space="preserve">Dep. Acum. </t>
  </si>
  <si>
    <t>Sobregiro bancario (Nota 12)</t>
  </si>
  <si>
    <t>Cuentas por pagar a corto plazo (Nota 13)</t>
  </si>
  <si>
    <t>Retenciones y acumulaciones por pagar (Nota 14)</t>
  </si>
  <si>
    <t>Provisiones a corto plazo (Nota 15)</t>
  </si>
  <si>
    <t xml:space="preserve">Resultados acumulados </t>
  </si>
  <si>
    <t>Textiles y Vestuarios</t>
  </si>
  <si>
    <t xml:space="preserve">Cobros </t>
  </si>
  <si>
    <t xml:space="preserve">Seguroidad social </t>
  </si>
  <si>
    <t xml:space="preserve">Proveedores </t>
  </si>
  <si>
    <t xml:space="preserve">Otros </t>
  </si>
  <si>
    <t xml:space="preserve">Otros Servicios tecnicos y  profesionales </t>
  </si>
  <si>
    <t>Al 31-12-2024</t>
  </si>
  <si>
    <t xml:space="preserve">Retiro de activos fijos </t>
  </si>
  <si>
    <t xml:space="preserve">      </t>
  </si>
  <si>
    <t>Estado de Comparación de los Importes Presupuestados y Realizados</t>
  </si>
  <si>
    <t>Presupuesto sobre la base de efectivo</t>
  </si>
  <si>
    <t>(Clasificación de ingresos y gastos por objetales)</t>
  </si>
  <si>
    <t>Concepto</t>
  </si>
  <si>
    <t>Presupuesto Reformado (A)</t>
  </si>
  <si>
    <t>Presupuesto Ejecutado (B)</t>
  </si>
  <si>
    <t>% de Variación Ejecución (C=B/A)</t>
  </si>
  <si>
    <t>Variación (D=A-B)</t>
  </si>
  <si>
    <t>Ingresos totales</t>
  </si>
  <si>
    <t>Ingresos por Contraprestación</t>
  </si>
  <si>
    <t>Ingresos a especificar</t>
  </si>
  <si>
    <t>Gastos Totales</t>
  </si>
  <si>
    <t>Remuneraciones y contribuciones</t>
  </si>
  <si>
    <t>Contratos de servicios</t>
  </si>
  <si>
    <t>Materiales y suministros</t>
  </si>
  <si>
    <t>Transferencia de capital</t>
  </si>
  <si>
    <t>Bienes muebles, inmuebles e intangibles</t>
  </si>
  <si>
    <t>Obras</t>
  </si>
  <si>
    <t>Resultado Financiero (1-2)</t>
  </si>
  <si>
    <t xml:space="preserve">Diferencia </t>
  </si>
  <si>
    <t>Depreciaciones</t>
  </si>
  <si>
    <t>Servicios de limpieza e higiene</t>
  </si>
  <si>
    <t>Servicio Funerarios y gastos conexos</t>
  </si>
  <si>
    <t>Servicios de informatica  y sistemas computarizados</t>
  </si>
  <si>
    <t>Sueldo Personal Temporero</t>
  </si>
  <si>
    <t>Compensaciones Directas al Personal</t>
  </si>
  <si>
    <t>Prestaciones Laborales</t>
  </si>
  <si>
    <t>Pensiones y Jubilaciones</t>
  </si>
  <si>
    <t>Transporte y Almacenaje</t>
  </si>
  <si>
    <t>Productos de Papel, Cartón e Impresos</t>
  </si>
  <si>
    <t xml:space="preserve">Agua </t>
  </si>
  <si>
    <t>Del ejercicio terminado al 31 de diciembre  del 2025-2024</t>
  </si>
  <si>
    <t xml:space="preserve">Donaciones corrientes de organismos internacionales - Proyecto AHF   </t>
  </si>
  <si>
    <t xml:space="preserve">Donaciones corrientes de gobiernos extranjeros - Proyecto AFENET  </t>
  </si>
  <si>
    <t>Compensaciones servicios de seguridad</t>
  </si>
  <si>
    <t>Salario de Navidad</t>
  </si>
  <si>
    <t>Transferencias corrientes a otras Intituciones Públicas-Regionales y Hospitales</t>
  </si>
  <si>
    <t>Transferencias corrientes a otras Intituciones Públicas-Conavhisida</t>
  </si>
  <si>
    <t>Materiales de limpieza consumidos</t>
  </si>
  <si>
    <t>Otros materiales y suministros de defensa, orden publico, proteccion y seguridad</t>
  </si>
  <si>
    <t>Otros materiales y suministros para consumo y prestación de servicios</t>
  </si>
  <si>
    <t>Seguros de bienes muebles</t>
  </si>
  <si>
    <t>Publicidad  y propaganda</t>
  </si>
  <si>
    <t>Alquileres de equipos de trasnporte, tracción y elevación</t>
  </si>
  <si>
    <t>Alquileres de maquinarias y equipos especializados</t>
  </si>
  <si>
    <t>Alquileres de equipos y mobiliarios de oficina y alojamiento</t>
  </si>
  <si>
    <t>Servicios Juridicos</t>
  </si>
  <si>
    <t>durante el año terminando el 31 de diciembre del 2025</t>
  </si>
  <si>
    <t xml:space="preserve">Prima por antigüedad </t>
  </si>
  <si>
    <t>Fuentes de Financiamiento</t>
  </si>
  <si>
    <t xml:space="preserve">        Del ejercicio terminado 31 de diciembre de 2025 y 2024</t>
  </si>
  <si>
    <t>Al 31/12/2025</t>
  </si>
  <si>
    <t xml:space="preserve">      ________________________</t>
  </si>
  <si>
    <t>Dr. Julio César Landrón</t>
  </si>
  <si>
    <t xml:space="preserve">            Dr. Julio César Landrón</t>
  </si>
  <si>
    <t xml:space="preserve">        Del ejercicio terminado 31 de diciembre del  2025</t>
  </si>
  <si>
    <t>2026</t>
  </si>
  <si>
    <t>Activos Netos/Patrimonio (Nota 17)</t>
  </si>
  <si>
    <t>Al 30 de abril del 2026 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</si>
</sst>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41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214995"/>
      <name val="Tahoma"/>
      <family val="2"/>
    </font>
    <font>
      <b/>
      <sz val="12"/>
      <color rgb="FF808080"/>
      <name val="Tahoma"/>
      <family val="2"/>
    </font>
    <font>
      <b/>
      <sz val="10"/>
      <color rgb="FFFFFFFF"/>
      <name val="Tahoma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b/>
      <sz val="9"/>
      <color rgb="FFFF0000"/>
      <name val="Tahoma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9"/>
      <color rgb="FFFF0000"/>
      <name val="Tahoma"/>
      <family val="2"/>
    </font>
    <font>
      <sz val="9"/>
      <color rgb="FFEE0000"/>
      <name val="Tahoma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1"/>
    </font>
    <font>
      <b/>
      <u/>
      <sz val="1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theme="0"/>
      <name val="Times New Roman"/>
      <family val="1"/>
    </font>
    <font>
      <sz val="10"/>
      <color theme="1"/>
      <name val="Times New Roman"/>
      <family val="1"/>
    </font>
    <font>
      <sz val="8"/>
      <color rgb="FF000000"/>
      <name val="Times New Roman"/>
      <family val="1"/>
    </font>
    <font>
      <sz val="12"/>
      <color rgb="FF000000"/>
      <name val="Calibri"/>
      <family val="2"/>
      <scheme val="minor"/>
    </font>
    <font>
      <b/>
      <u/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u val="double"/>
      <sz val="12"/>
      <color theme="1"/>
      <name val="Times New Roman"/>
      <family val="1"/>
    </font>
    <font>
      <sz val="12"/>
      <color theme="0"/>
      <name val="Times New Roman"/>
      <family val="1"/>
    </font>
    <font>
      <sz val="9"/>
      <color rgb="FF000000"/>
      <name val="Segoe UI"/>
      <family val="2"/>
    </font>
    <font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4682B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rgb="FF4682B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rgb="FFD3D3D3"/>
      </right>
      <top style="thin">
        <color rgb="FFD3D3D3"/>
      </top>
      <bottom/>
      <diagonal/>
    </border>
    <border>
      <left style="medium">
        <color indexed="64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</borders>
  <cellStyleXfs count="23">
    <xf numFmtId="0" fontId="0" fillId="0" borderId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9">
    <xf numFmtId="0" fontId="4" fillId="0" borderId="0" xfId="0" applyFont="1"/>
    <xf numFmtId="0" fontId="7" fillId="2" borderId="1" xfId="0" applyFont="1" applyFill="1" applyBorder="1" applyAlignment="1">
      <alignment horizontal="center" vertical="top" wrapText="1" readingOrder="1"/>
    </xf>
    <xf numFmtId="0" fontId="7" fillId="2" borderId="1" xfId="0" applyFont="1" applyFill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top" wrapText="1" readingOrder="1"/>
    </xf>
    <xf numFmtId="0" fontId="9" fillId="0" borderId="1" xfId="0" applyFont="1" applyBorder="1" applyAlignment="1">
      <alignment horizontal="left" vertical="top" wrapText="1" readingOrder="1"/>
    </xf>
    <xf numFmtId="0" fontId="9" fillId="0" borderId="1" xfId="0" applyFont="1" applyBorder="1" applyAlignment="1">
      <alignment horizontal="center" vertical="top" wrapText="1" readingOrder="1"/>
    </xf>
    <xf numFmtId="0" fontId="8" fillId="0" borderId="1" xfId="0" applyFont="1" applyBorder="1" applyAlignment="1">
      <alignment horizontal="left" vertical="top" wrapText="1" readingOrder="1"/>
    </xf>
    <xf numFmtId="0" fontId="9" fillId="3" borderId="1" xfId="0" applyFont="1" applyFill="1" applyBorder="1" applyAlignment="1">
      <alignment horizontal="left" vertical="top" wrapText="1" readingOrder="1"/>
    </xf>
    <xf numFmtId="0" fontId="8" fillId="3" borderId="1" xfId="0" applyFont="1" applyFill="1" applyBorder="1" applyAlignment="1">
      <alignment horizontal="left" vertical="top" wrapText="1" readingOrder="1"/>
    </xf>
    <xf numFmtId="0" fontId="10" fillId="3" borderId="1" xfId="0" applyFont="1" applyFill="1" applyBorder="1" applyAlignment="1">
      <alignment horizontal="left" vertical="top" wrapText="1" readingOrder="1"/>
    </xf>
    <xf numFmtId="0" fontId="8" fillId="3" borderId="1" xfId="0" applyFont="1" applyFill="1" applyBorder="1" applyAlignment="1">
      <alignment horizontal="center" vertical="top" wrapText="1" readingOrder="1"/>
    </xf>
    <xf numFmtId="49" fontId="8" fillId="0" borderId="1" xfId="0" applyNumberFormat="1" applyFont="1" applyBorder="1" applyAlignment="1">
      <alignment horizontal="left" vertical="top" wrapText="1" readingOrder="1"/>
    </xf>
    <xf numFmtId="49" fontId="9" fillId="0" borderId="1" xfId="0" applyNumberFormat="1" applyFont="1" applyBorder="1" applyAlignment="1">
      <alignment horizontal="left" vertical="top" wrapText="1" readingOrder="1"/>
    </xf>
    <xf numFmtId="43" fontId="4" fillId="0" borderId="0" xfId="1" applyFont="1"/>
    <xf numFmtId="43" fontId="7" fillId="2" borderId="1" xfId="1" applyFont="1" applyFill="1" applyBorder="1" applyAlignment="1">
      <alignment horizontal="center" vertical="center" wrapText="1" readingOrder="1"/>
    </xf>
    <xf numFmtId="43" fontId="9" fillId="0" borderId="1" xfId="1" applyFont="1" applyBorder="1" applyAlignment="1">
      <alignment horizontal="center" vertical="top" wrapText="1" readingOrder="1"/>
    </xf>
    <xf numFmtId="43" fontId="8" fillId="0" borderId="1" xfId="1" applyFont="1" applyBorder="1" applyAlignment="1">
      <alignment horizontal="center" vertical="top" wrapText="1" readingOrder="1"/>
    </xf>
    <xf numFmtId="0" fontId="8" fillId="4" borderId="1" xfId="0" applyFont="1" applyFill="1" applyBorder="1" applyAlignment="1">
      <alignment horizontal="center" vertical="top" wrapText="1" readingOrder="1"/>
    </xf>
    <xf numFmtId="49" fontId="8" fillId="4" borderId="1" xfId="0" applyNumberFormat="1" applyFont="1" applyFill="1" applyBorder="1" applyAlignment="1">
      <alignment horizontal="left" vertical="top" wrapText="1" readingOrder="1"/>
    </xf>
    <xf numFmtId="0" fontId="4" fillId="4" borderId="2" xfId="0" applyFont="1" applyFill="1" applyBorder="1" applyAlignment="1">
      <alignment vertical="top" wrapText="1"/>
    </xf>
    <xf numFmtId="43" fontId="8" fillId="4" borderId="1" xfId="1" applyFont="1" applyFill="1" applyBorder="1" applyAlignment="1">
      <alignment horizontal="center" vertical="top" wrapText="1" readingOrder="1"/>
    </xf>
    <xf numFmtId="0" fontId="4" fillId="4" borderId="0" xfId="0" applyFont="1" applyFill="1"/>
    <xf numFmtId="43" fontId="13" fillId="0" borderId="0" xfId="1" applyFont="1"/>
    <xf numFmtId="0" fontId="13" fillId="0" borderId="0" xfId="0" applyFont="1"/>
    <xf numFmtId="0" fontId="9" fillId="4" borderId="1" xfId="0" applyFont="1" applyFill="1" applyBorder="1" applyAlignment="1">
      <alignment horizontal="left" vertical="top" wrapText="1" readingOrder="1"/>
    </xf>
    <xf numFmtId="43" fontId="9" fillId="4" borderId="1" xfId="1" applyFont="1" applyFill="1" applyBorder="1" applyAlignment="1">
      <alignment horizontal="center" vertical="top" wrapText="1" readingOrder="1"/>
    </xf>
    <xf numFmtId="0" fontId="9" fillId="4" borderId="1" xfId="0" applyFont="1" applyFill="1" applyBorder="1" applyAlignment="1">
      <alignment horizontal="center" vertical="top" wrapText="1" readingOrder="1"/>
    </xf>
    <xf numFmtId="43" fontId="8" fillId="3" borderId="1" xfId="1" applyFont="1" applyFill="1" applyBorder="1" applyAlignment="1">
      <alignment horizontal="center" vertical="top" wrapText="1" readingOrder="1"/>
    </xf>
    <xf numFmtId="43" fontId="4" fillId="4" borderId="0" xfId="1" applyFont="1" applyFill="1"/>
    <xf numFmtId="43" fontId="7" fillId="5" borderId="1" xfId="1" applyFont="1" applyFill="1" applyBorder="1" applyAlignment="1">
      <alignment horizontal="center" vertical="center" wrapText="1" readingOrder="1"/>
    </xf>
    <xf numFmtId="43" fontId="13" fillId="4" borderId="0" xfId="1" applyFont="1" applyFill="1"/>
    <xf numFmtId="0" fontId="13" fillId="4" borderId="0" xfId="0" applyFont="1" applyFill="1"/>
    <xf numFmtId="43" fontId="9" fillId="6" borderId="1" xfId="1" applyFont="1" applyFill="1" applyBorder="1" applyAlignment="1">
      <alignment horizontal="center" vertical="top" wrapText="1" readingOrder="1"/>
    </xf>
    <xf numFmtId="43" fontId="9" fillId="3" borderId="1" xfId="1" applyFont="1" applyFill="1" applyBorder="1" applyAlignment="1">
      <alignment horizontal="center" vertical="top" wrapText="1" readingOrder="1"/>
    </xf>
    <xf numFmtId="0" fontId="8" fillId="7" borderId="1" xfId="0" applyFont="1" applyFill="1" applyBorder="1" applyAlignment="1">
      <alignment horizontal="left" vertical="top" wrapText="1" readingOrder="1"/>
    </xf>
    <xf numFmtId="43" fontId="14" fillId="4" borderId="1" xfId="1" applyFont="1" applyFill="1" applyBorder="1" applyAlignment="1">
      <alignment horizontal="center" vertical="top" wrapText="1" readingOrder="1"/>
    </xf>
    <xf numFmtId="43" fontId="4" fillId="3" borderId="0" xfId="1" applyFont="1" applyFill="1"/>
    <xf numFmtId="43" fontId="7" fillId="8" borderId="1" xfId="1" applyFont="1" applyFill="1" applyBorder="1" applyAlignment="1">
      <alignment horizontal="center" vertical="center" wrapText="1" readingOrder="1"/>
    </xf>
    <xf numFmtId="43" fontId="13" fillId="3" borderId="0" xfId="1" applyFont="1" applyFill="1"/>
    <xf numFmtId="43" fontId="15" fillId="0" borderId="1" xfId="1" applyFont="1" applyBorder="1" applyAlignment="1">
      <alignment horizontal="center" vertical="top" wrapText="1" readingOrder="1"/>
    </xf>
    <xf numFmtId="41" fontId="7" fillId="8" borderId="1" xfId="0" applyNumberFormat="1" applyFont="1" applyFill="1" applyBorder="1" applyAlignment="1">
      <alignment horizontal="center" vertical="center" wrapText="1" readingOrder="1"/>
    </xf>
    <xf numFmtId="0" fontId="8" fillId="9" borderId="1" xfId="0" applyFont="1" applyFill="1" applyBorder="1" applyAlignment="1">
      <alignment horizontal="center" vertical="top" wrapText="1" readingOrder="1"/>
    </xf>
    <xf numFmtId="0" fontId="8" fillId="9" borderId="1" xfId="0" applyFont="1" applyFill="1" applyBorder="1" applyAlignment="1">
      <alignment horizontal="left" vertical="top" wrapText="1" readingOrder="1"/>
    </xf>
    <xf numFmtId="43" fontId="8" fillId="9" borderId="1" xfId="1" applyFont="1" applyFill="1" applyBorder="1" applyAlignment="1">
      <alignment horizontal="center" vertical="top" wrapText="1" readingOrder="1"/>
    </xf>
    <xf numFmtId="0" fontId="4" fillId="9" borderId="0" xfId="0" applyFont="1" applyFill="1"/>
    <xf numFmtId="43" fontId="15" fillId="9" borderId="1" xfId="1" applyFont="1" applyFill="1" applyBorder="1" applyAlignment="1">
      <alignment horizontal="center" vertical="top" wrapText="1" readingOrder="1"/>
    </xf>
    <xf numFmtId="41" fontId="4" fillId="3" borderId="0" xfId="0" applyNumberFormat="1" applyFont="1" applyFill="1"/>
    <xf numFmtId="43" fontId="14" fillId="3" borderId="1" xfId="1" applyFont="1" applyFill="1" applyBorder="1" applyAlignment="1">
      <alignment horizontal="center" vertical="top" wrapText="1" readingOrder="1"/>
    </xf>
    <xf numFmtId="43" fontId="14" fillId="0" borderId="1" xfId="1" applyFont="1" applyBorder="1" applyAlignment="1">
      <alignment horizontal="center" vertical="top" wrapText="1" readingOrder="1"/>
    </xf>
    <xf numFmtId="0" fontId="8" fillId="10" borderId="1" xfId="0" applyFont="1" applyFill="1" applyBorder="1" applyAlignment="1">
      <alignment horizontal="center" vertical="top" wrapText="1" readingOrder="1"/>
    </xf>
    <xf numFmtId="0" fontId="8" fillId="10" borderId="1" xfId="0" applyFont="1" applyFill="1" applyBorder="1" applyAlignment="1">
      <alignment horizontal="left" vertical="top" wrapText="1" readingOrder="1"/>
    </xf>
    <xf numFmtId="0" fontId="4" fillId="10" borderId="2" xfId="0" applyFont="1" applyFill="1" applyBorder="1" applyAlignment="1">
      <alignment vertical="top" wrapText="1"/>
    </xf>
    <xf numFmtId="43" fontId="8" fillId="10" borderId="1" xfId="1" applyFont="1" applyFill="1" applyBorder="1" applyAlignment="1">
      <alignment horizontal="center" vertical="top" wrapText="1" readingOrder="1"/>
    </xf>
    <xf numFmtId="0" fontId="4" fillId="10" borderId="0" xfId="0" applyFont="1" applyFill="1"/>
    <xf numFmtId="43" fontId="9" fillId="10" borderId="1" xfId="1" applyFont="1" applyFill="1" applyBorder="1" applyAlignment="1">
      <alignment horizontal="center" vertical="top" wrapText="1" readingOrder="1"/>
    </xf>
    <xf numFmtId="49" fontId="0" fillId="4" borderId="0" xfId="0" applyNumberFormat="1" applyFill="1" applyAlignment="1">
      <alignment vertical="center"/>
    </xf>
    <xf numFmtId="0" fontId="22" fillId="4" borderId="0" xfId="0" applyFont="1" applyFill="1" applyAlignment="1">
      <alignment vertical="center"/>
    </xf>
    <xf numFmtId="41" fontId="20" fillId="4" borderId="0" xfId="0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4" borderId="0" xfId="0" applyFont="1" applyFill="1" applyAlignment="1">
      <alignment horizontal="left" vertical="center"/>
    </xf>
    <xf numFmtId="41" fontId="25" fillId="4" borderId="0" xfId="0" applyNumberFormat="1" applyFont="1" applyFill="1" applyAlignment="1">
      <alignment horizontal="center" vertical="center"/>
    </xf>
    <xf numFmtId="0" fontId="26" fillId="4" borderId="0" xfId="0" applyFont="1" applyFill="1" applyAlignment="1">
      <alignment vertical="center"/>
    </xf>
    <xf numFmtId="49" fontId="27" fillId="4" borderId="0" xfId="0" applyNumberFormat="1" applyFont="1" applyFill="1" applyAlignment="1">
      <alignment horizontal="center" vertical="center"/>
    </xf>
    <xf numFmtId="0" fontId="28" fillId="4" borderId="0" xfId="0" applyFont="1" applyFill="1" applyAlignment="1">
      <alignment horizontal="left" vertical="center"/>
    </xf>
    <xf numFmtId="0" fontId="26" fillId="4" borderId="0" xfId="0" applyFont="1" applyFill="1" applyAlignment="1">
      <alignment horizontal="justify" vertical="center"/>
    </xf>
    <xf numFmtId="41" fontId="18" fillId="4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justify" vertical="center"/>
    </xf>
    <xf numFmtId="41" fontId="18" fillId="0" borderId="0" xfId="0" applyNumberFormat="1" applyFont="1" applyAlignment="1">
      <alignment horizontal="justify" vertical="center"/>
    </xf>
    <xf numFmtId="0" fontId="26" fillId="0" borderId="0" xfId="0" applyFont="1" applyAlignment="1">
      <alignment vertical="center"/>
    </xf>
    <xf numFmtId="41" fontId="18" fillId="0" borderId="0" xfId="0" applyNumberFormat="1" applyFont="1" applyAlignment="1">
      <alignment horizontal="right" vertical="top"/>
    </xf>
    <xf numFmtId="43" fontId="0" fillId="0" borderId="0" xfId="1" applyFont="1" applyFill="1" applyAlignment="1">
      <alignment vertical="center"/>
    </xf>
    <xf numFmtId="41" fontId="0" fillId="0" borderId="0" xfId="0" applyNumberFormat="1" applyAlignment="1">
      <alignment vertical="center"/>
    </xf>
    <xf numFmtId="49" fontId="0" fillId="4" borderId="0" xfId="0" applyNumberFormat="1" applyFill="1"/>
    <xf numFmtId="0" fontId="26" fillId="4" borderId="0" xfId="0" applyFont="1" applyFill="1"/>
    <xf numFmtId="41" fontId="18" fillId="0" borderId="0" xfId="0" applyNumberFormat="1" applyFont="1" applyAlignment="1">
      <alignment horizontal="right" vertical="center"/>
    </xf>
    <xf numFmtId="43" fontId="0" fillId="4" borderId="0" xfId="1" applyFont="1" applyFill="1"/>
    <xf numFmtId="164" fontId="19" fillId="0" borderId="0" xfId="1" applyNumberFormat="1" applyFont="1"/>
    <xf numFmtId="0" fontId="0" fillId="0" borderId="0" xfId="0"/>
    <xf numFmtId="43" fontId="0" fillId="4" borderId="0" xfId="1" applyFont="1" applyFill="1" applyAlignment="1">
      <alignment vertical="center"/>
    </xf>
    <xf numFmtId="164" fontId="19" fillId="0" borderId="0" xfId="1" applyNumberFormat="1" applyFont="1" applyAlignment="1">
      <alignment vertical="center"/>
    </xf>
    <xf numFmtId="41" fontId="18" fillId="0" borderId="4" xfId="0" applyNumberFormat="1" applyFont="1" applyBorder="1" applyAlignment="1">
      <alignment horizontal="right" vertical="center"/>
    </xf>
    <xf numFmtId="0" fontId="28" fillId="4" borderId="0" xfId="0" applyFont="1" applyFill="1" applyAlignment="1">
      <alignment horizontal="left"/>
    </xf>
    <xf numFmtId="41" fontId="29" fillId="4" borderId="4" xfId="0" applyNumberFormat="1" applyFont="1" applyFill="1" applyBorder="1" applyAlignment="1">
      <alignment horizontal="right"/>
    </xf>
    <xf numFmtId="43" fontId="0" fillId="4" borderId="0" xfId="1" applyFont="1" applyFill="1" applyAlignment="1"/>
    <xf numFmtId="41" fontId="29" fillId="4" borderId="5" xfId="0" applyNumberFormat="1" applyFont="1" applyFill="1" applyBorder="1" applyAlignment="1">
      <alignment horizontal="right"/>
    </xf>
    <xf numFmtId="41" fontId="18" fillId="4" borderId="0" xfId="0" applyNumberFormat="1" applyFont="1" applyFill="1" applyAlignment="1">
      <alignment horizontal="right" vertical="center"/>
    </xf>
    <xf numFmtId="41" fontId="18" fillId="4" borderId="4" xfId="0" applyNumberFormat="1" applyFont="1" applyFill="1" applyBorder="1" applyAlignment="1">
      <alignment horizontal="right" vertical="top"/>
    </xf>
    <xf numFmtId="164" fontId="29" fillId="4" borderId="6" xfId="1" applyNumberFormat="1" applyFont="1" applyFill="1" applyBorder="1" applyAlignment="1">
      <alignment horizontal="right" vertical="top"/>
    </xf>
    <xf numFmtId="41" fontId="29" fillId="4" borderId="6" xfId="0" applyNumberFormat="1" applyFont="1" applyFill="1" applyBorder="1" applyAlignment="1">
      <alignment horizontal="right" vertical="top"/>
    </xf>
    <xf numFmtId="43" fontId="0" fillId="0" borderId="0" xfId="0" applyNumberFormat="1" applyAlignment="1">
      <alignment vertical="center"/>
    </xf>
    <xf numFmtId="41" fontId="18" fillId="4" borderId="0" xfId="0" applyNumberFormat="1" applyFont="1" applyFill="1" applyAlignment="1">
      <alignment horizontal="right" vertical="top"/>
    </xf>
    <xf numFmtId="41" fontId="18" fillId="0" borderId="4" xfId="0" applyNumberFormat="1" applyFont="1" applyBorder="1" applyAlignment="1">
      <alignment horizontal="right" vertical="top"/>
    </xf>
    <xf numFmtId="41" fontId="29" fillId="0" borderId="5" xfId="0" applyNumberFormat="1" applyFont="1" applyBorder="1" applyAlignment="1">
      <alignment horizontal="right"/>
    </xf>
    <xf numFmtId="164" fontId="30" fillId="0" borderId="5" xfId="1" applyNumberFormat="1" applyFont="1" applyBorder="1" applyAlignment="1"/>
    <xf numFmtId="43" fontId="0" fillId="4" borderId="0" xfId="1" applyFont="1" applyFill="1" applyBorder="1" applyAlignment="1">
      <alignment vertical="center"/>
    </xf>
    <xf numFmtId="164" fontId="19" fillId="0" borderId="0" xfId="1" applyNumberFormat="1" applyFont="1" applyBorder="1" applyAlignment="1">
      <alignment vertical="center"/>
    </xf>
    <xf numFmtId="0" fontId="28" fillId="4" borderId="0" xfId="0" applyFont="1" applyFill="1" applyAlignment="1">
      <alignment horizontal="left" vertical="top"/>
    </xf>
    <xf numFmtId="41" fontId="18" fillId="4" borderId="0" xfId="0" applyNumberFormat="1" applyFont="1" applyFill="1" applyAlignment="1">
      <alignment horizontal="right"/>
    </xf>
    <xf numFmtId="41" fontId="29" fillId="0" borderId="4" xfId="0" applyNumberFormat="1" applyFont="1" applyBorder="1" applyAlignment="1">
      <alignment horizontal="right"/>
    </xf>
    <xf numFmtId="43" fontId="0" fillId="0" borderId="0" xfId="1" applyFont="1" applyFill="1" applyAlignment="1"/>
    <xf numFmtId="164" fontId="30" fillId="0" borderId="4" xfId="1" applyNumberFormat="1" applyFont="1" applyFill="1" applyBorder="1" applyAlignment="1"/>
    <xf numFmtId="41" fontId="18" fillId="0" borderId="0" xfId="0" applyNumberFormat="1" applyFont="1" applyAlignment="1">
      <alignment vertical="center"/>
    </xf>
    <xf numFmtId="41" fontId="18" fillId="4" borderId="4" xfId="0" applyNumberFormat="1" applyFont="1" applyFill="1" applyBorder="1" applyAlignment="1">
      <alignment horizontal="right" vertical="center"/>
    </xf>
    <xf numFmtId="3" fontId="17" fillId="4" borderId="0" xfId="0" applyNumberFormat="1" applyFont="1" applyFill="1"/>
    <xf numFmtId="0" fontId="17" fillId="4" borderId="0" xfId="0" applyFont="1" applyFill="1" applyAlignment="1">
      <alignment vertical="center"/>
    </xf>
    <xf numFmtId="43" fontId="17" fillId="4" borderId="0" xfId="1" applyFont="1" applyFill="1" applyAlignment="1">
      <alignment vertical="center"/>
    </xf>
    <xf numFmtId="41" fontId="31" fillId="4" borderId="0" xfId="0" applyNumberFormat="1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28" fillId="4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0" fontId="22" fillId="4" borderId="0" xfId="0" applyFont="1" applyFill="1" applyAlignment="1">
      <alignment horizontal="justify" vertical="center"/>
    </xf>
    <xf numFmtId="0" fontId="34" fillId="4" borderId="0" xfId="0" applyFont="1" applyFill="1" applyAlignment="1">
      <alignment vertical="center"/>
    </xf>
    <xf numFmtId="0" fontId="22" fillId="4" borderId="0" xfId="0" applyFont="1" applyFill="1"/>
    <xf numFmtId="0" fontId="34" fillId="4" borderId="0" xfId="0" applyFont="1" applyFill="1"/>
    <xf numFmtId="0" fontId="34" fillId="0" borderId="0" xfId="0" applyFont="1" applyAlignment="1">
      <alignment vertical="center"/>
    </xf>
    <xf numFmtId="0" fontId="24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left" vertical="center"/>
    </xf>
    <xf numFmtId="0" fontId="22" fillId="4" borderId="0" xfId="0" applyFont="1" applyFill="1" applyAlignment="1">
      <alignment vertical="center" wrapText="1"/>
    </xf>
    <xf numFmtId="164" fontId="22" fillId="4" borderId="0" xfId="1" applyNumberFormat="1" applyFont="1" applyFill="1" applyBorder="1" applyAlignment="1">
      <alignment horizontal="right" vertical="center"/>
    </xf>
    <xf numFmtId="0" fontId="35" fillId="4" borderId="0" xfId="0" applyFont="1" applyFill="1" applyAlignment="1">
      <alignment horizontal="right" vertical="center"/>
    </xf>
    <xf numFmtId="41" fontId="26" fillId="4" borderId="0" xfId="0" applyNumberFormat="1" applyFont="1" applyFill="1" applyAlignment="1">
      <alignment vertical="center"/>
    </xf>
    <xf numFmtId="164" fontId="0" fillId="0" borderId="0" xfId="1" applyNumberFormat="1" applyFont="1" applyAlignment="1">
      <alignment vertical="center"/>
    </xf>
    <xf numFmtId="41" fontId="22" fillId="4" borderId="0" xfId="0" applyNumberFormat="1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/>
    <xf numFmtId="41" fontId="22" fillId="4" borderId="0" xfId="0" applyNumberFormat="1" applyFont="1" applyFill="1"/>
    <xf numFmtId="0" fontId="22" fillId="0" borderId="0" xfId="0" applyFont="1" applyAlignment="1">
      <alignment horizontal="center" vertical="center"/>
    </xf>
    <xf numFmtId="43" fontId="22" fillId="0" borderId="0" xfId="1" applyFont="1" applyAlignment="1">
      <alignment vertical="center"/>
    </xf>
    <xf numFmtId="43" fontId="22" fillId="0" borderId="0" xfId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26" fillId="0" borderId="0" xfId="4" applyFont="1" applyAlignment="1">
      <alignment horizontal="center"/>
    </xf>
    <xf numFmtId="37" fontId="22" fillId="0" borderId="0" xfId="0" applyNumberFormat="1" applyFont="1" applyAlignment="1">
      <alignment vertical="center"/>
    </xf>
    <xf numFmtId="0" fontId="28" fillId="0" borderId="0" xfId="4" applyFont="1" applyAlignment="1">
      <alignment horizontal="center"/>
    </xf>
    <xf numFmtId="37" fontId="22" fillId="4" borderId="0" xfId="0" applyNumberFormat="1" applyFont="1" applyFill="1" applyAlignment="1">
      <alignment vertical="center"/>
    </xf>
    <xf numFmtId="37" fontId="22" fillId="4" borderId="0" xfId="0" applyNumberFormat="1" applyFont="1" applyFill="1" applyAlignment="1">
      <alignment horizontal="center" vertical="center"/>
    </xf>
    <xf numFmtId="3" fontId="22" fillId="0" borderId="0" xfId="0" applyNumberFormat="1" applyFont="1" applyAlignment="1">
      <alignment vertical="center"/>
    </xf>
    <xf numFmtId="41" fontId="22" fillId="4" borderId="0" xfId="0" applyNumberFormat="1" applyFont="1" applyFill="1" applyAlignment="1">
      <alignment horizontal="center" vertical="center"/>
    </xf>
    <xf numFmtId="37" fontId="38" fillId="4" borderId="0" xfId="0" applyNumberFormat="1" applyFont="1" applyFill="1" applyAlignment="1">
      <alignment vertical="center"/>
    </xf>
    <xf numFmtId="39" fontId="22" fillId="4" borderId="0" xfId="0" applyNumberFormat="1" applyFont="1" applyFill="1" applyAlignment="1">
      <alignment vertical="center"/>
    </xf>
    <xf numFmtId="0" fontId="34" fillId="0" borderId="0" xfId="0" applyFont="1"/>
    <xf numFmtId="3" fontId="22" fillId="0" borderId="0" xfId="0" applyNumberFormat="1" applyFont="1"/>
    <xf numFmtId="37" fontId="22" fillId="4" borderId="0" xfId="0" applyNumberFormat="1" applyFont="1" applyFill="1"/>
    <xf numFmtId="164" fontId="24" fillId="4" borderId="7" xfId="0" applyNumberFormat="1" applyFont="1" applyFill="1" applyBorder="1" applyAlignment="1">
      <alignment horizontal="right"/>
    </xf>
    <xf numFmtId="164" fontId="37" fillId="4" borderId="0" xfId="0" applyNumberFormat="1" applyFont="1" applyFill="1" applyAlignment="1">
      <alignment horizontal="right"/>
    </xf>
    <xf numFmtId="164" fontId="24" fillId="4" borderId="6" xfId="0" applyNumberFormat="1" applyFont="1" applyFill="1" applyBorder="1" applyAlignment="1">
      <alignment horizontal="right"/>
    </xf>
    <xf numFmtId="164" fontId="22" fillId="4" borderId="0" xfId="0" applyNumberFormat="1" applyFont="1" applyFill="1" applyAlignment="1">
      <alignment horizontal="right"/>
    </xf>
    <xf numFmtId="0" fontId="24" fillId="4" borderId="0" xfId="0" applyFont="1" applyFill="1" applyAlignment="1">
      <alignment horizontal="left"/>
    </xf>
    <xf numFmtId="164" fontId="22" fillId="4" borderId="4" xfId="0" applyNumberFormat="1" applyFont="1" applyFill="1" applyBorder="1" applyAlignment="1">
      <alignment horizontal="right" vertical="center"/>
    </xf>
    <xf numFmtId="164" fontId="22" fillId="4" borderId="0" xfId="0" applyNumberFormat="1" applyFont="1" applyFill="1" applyAlignment="1">
      <alignment horizontal="right" vertical="center"/>
    </xf>
    <xf numFmtId="37" fontId="34" fillId="0" borderId="0" xfId="0" applyNumberFormat="1" applyFont="1"/>
    <xf numFmtId="0" fontId="24" fillId="4" borderId="0" xfId="0" applyFont="1" applyFill="1" applyAlignment="1">
      <alignment horizontal="left" vertical="top"/>
    </xf>
    <xf numFmtId="37" fontId="22" fillId="0" borderId="0" xfId="0" applyNumberFormat="1" applyFont="1"/>
    <xf numFmtId="164" fontId="24" fillId="4" borderId="0" xfId="0" applyNumberFormat="1" applyFont="1" applyFill="1" applyAlignment="1">
      <alignment horizontal="right"/>
    </xf>
    <xf numFmtId="164" fontId="22" fillId="4" borderId="0" xfId="0" applyNumberFormat="1" applyFont="1" applyFill="1" applyAlignment="1">
      <alignment horizontal="right" vertical="center" indent="5"/>
    </xf>
    <xf numFmtId="164" fontId="24" fillId="4" borderId="0" xfId="0" applyNumberFormat="1" applyFont="1" applyFill="1" applyAlignment="1">
      <alignment horizontal="right" vertical="center"/>
    </xf>
    <xf numFmtId="43" fontId="34" fillId="0" borderId="0" xfId="0" applyNumberFormat="1" applyFont="1"/>
    <xf numFmtId="37" fontId="36" fillId="4" borderId="0" xfId="0" applyNumberFormat="1" applyFont="1" applyFill="1" applyAlignment="1">
      <alignment horizontal="left" vertical="center" indent="5"/>
    </xf>
    <xf numFmtId="164" fontId="22" fillId="4" borderId="4" xfId="0" applyNumberFormat="1" applyFont="1" applyFill="1" applyBorder="1" applyAlignment="1">
      <alignment horizontal="right"/>
    </xf>
    <xf numFmtId="164" fontId="22" fillId="4" borderId="0" xfId="0" applyNumberFormat="1" applyFont="1" applyFill="1" applyAlignment="1">
      <alignment horizontal="right" vertical="center" wrapText="1"/>
    </xf>
    <xf numFmtId="164" fontId="22" fillId="0" borderId="0" xfId="0" applyNumberFormat="1" applyFont="1" applyAlignment="1">
      <alignment horizontal="right"/>
    </xf>
    <xf numFmtId="164" fontId="22" fillId="0" borderId="0" xfId="0" applyNumberFormat="1" applyFont="1" applyAlignment="1">
      <alignment horizontal="right" vertical="center" indent="5"/>
    </xf>
    <xf numFmtId="164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vertical="center" wrapText="1"/>
    </xf>
    <xf numFmtId="43" fontId="34" fillId="0" borderId="0" xfId="1" applyFont="1"/>
    <xf numFmtId="164" fontId="22" fillId="4" borderId="0" xfId="0" applyNumberFormat="1" applyFont="1" applyFill="1" applyAlignment="1">
      <alignment horizontal="right" vertical="top"/>
    </xf>
    <xf numFmtId="0" fontId="22" fillId="4" borderId="0" xfId="0" applyFont="1" applyFill="1" applyAlignment="1">
      <alignment horizontal="justify" vertical="top"/>
    </xf>
    <xf numFmtId="164" fontId="22" fillId="4" borderId="4" xfId="0" applyNumberFormat="1" applyFont="1" applyFill="1" applyBorder="1" applyAlignment="1">
      <alignment horizontal="right" vertical="center" wrapText="1"/>
    </xf>
    <xf numFmtId="43" fontId="34" fillId="0" borderId="0" xfId="1" applyFont="1" applyAlignment="1">
      <alignment vertical="center"/>
    </xf>
    <xf numFmtId="164" fontId="22" fillId="0" borderId="4" xfId="1" applyNumberFormat="1" applyFont="1" applyBorder="1" applyAlignment="1">
      <alignment horizontal="right" vertical="center"/>
    </xf>
    <xf numFmtId="37" fontId="36" fillId="4" borderId="0" xfId="0" applyNumberFormat="1" applyFont="1" applyFill="1" applyAlignment="1">
      <alignment horizontal="left" vertical="center"/>
    </xf>
    <xf numFmtId="164" fontId="22" fillId="4" borderId="4" xfId="1" applyNumberFormat="1" applyFont="1" applyFill="1" applyBorder="1" applyAlignment="1">
      <alignment horizontal="right" vertical="center"/>
    </xf>
    <xf numFmtId="164" fontId="22" fillId="4" borderId="0" xfId="1" applyNumberFormat="1" applyFont="1" applyFill="1" applyAlignment="1">
      <alignment horizontal="right" vertical="center" wrapText="1"/>
    </xf>
    <xf numFmtId="43" fontId="22" fillId="0" borderId="0" xfId="0" applyNumberFormat="1" applyFont="1" applyAlignment="1">
      <alignment vertical="center"/>
    </xf>
    <xf numFmtId="164" fontId="22" fillId="0" borderId="0" xfId="0" applyNumberFormat="1" applyFont="1"/>
    <xf numFmtId="41" fontId="22" fillId="4" borderId="0" xfId="0" applyNumberFormat="1" applyFont="1" applyFill="1" applyAlignment="1">
      <alignment horizontal="center"/>
    </xf>
    <xf numFmtId="41" fontId="22" fillId="4" borderId="0" xfId="0" applyNumberFormat="1" applyFont="1" applyFill="1" applyAlignment="1">
      <alignment horizontal="left" vertical="center" indent="5"/>
    </xf>
    <xf numFmtId="39" fontId="22" fillId="4" borderId="0" xfId="0" applyNumberFormat="1" applyFont="1" applyFill="1" applyAlignment="1">
      <alignment horizontal="center" vertical="center"/>
    </xf>
    <xf numFmtId="39" fontId="24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horizontal="center" vertical="center"/>
    </xf>
    <xf numFmtId="0" fontId="24" fillId="4" borderId="0" xfId="0" applyFont="1" applyFill="1" applyAlignment="1">
      <alignment horizontal="right" vertical="center"/>
    </xf>
    <xf numFmtId="0" fontId="22" fillId="4" borderId="0" xfId="0" applyFont="1" applyFill="1" applyAlignment="1">
      <alignment horizontal="right" vertical="center"/>
    </xf>
    <xf numFmtId="0" fontId="22" fillId="4" borderId="0" xfId="0" applyFont="1" applyFill="1" applyAlignment="1">
      <alignment horizontal="center" vertical="center"/>
    </xf>
    <xf numFmtId="49" fontId="3" fillId="4" borderId="0" xfId="5" applyNumberFormat="1" applyFill="1" applyAlignment="1">
      <alignment vertical="center"/>
    </xf>
    <xf numFmtId="0" fontId="26" fillId="4" borderId="0" xfId="5" applyFont="1" applyFill="1" applyAlignment="1">
      <alignment vertical="center"/>
    </xf>
    <xf numFmtId="43" fontId="26" fillId="0" borderId="0" xfId="6" applyFont="1" applyAlignment="1">
      <alignment vertical="center"/>
    </xf>
    <xf numFmtId="43" fontId="0" fillId="0" borderId="0" xfId="6" applyFont="1" applyAlignment="1">
      <alignment vertical="center"/>
    </xf>
    <xf numFmtId="0" fontId="3" fillId="0" borderId="0" xfId="5" applyAlignment="1">
      <alignment vertical="center"/>
    </xf>
    <xf numFmtId="43" fontId="24" fillId="0" borderId="0" xfId="6" applyFont="1" applyAlignment="1">
      <alignment vertical="center"/>
    </xf>
    <xf numFmtId="43" fontId="28" fillId="0" borderId="0" xfId="6" applyFont="1" applyAlignment="1">
      <alignment vertical="center"/>
    </xf>
    <xf numFmtId="43" fontId="16" fillId="0" borderId="0" xfId="6" applyFont="1" applyAlignment="1">
      <alignment horizontal="center" vertical="center"/>
    </xf>
    <xf numFmtId="43" fontId="0" fillId="0" borderId="8" xfId="6" applyFont="1" applyBorder="1" applyAlignment="1">
      <alignment vertical="center"/>
    </xf>
    <xf numFmtId="43" fontId="0" fillId="0" borderId="9" xfId="6" applyFont="1" applyBorder="1" applyAlignment="1">
      <alignment vertical="center"/>
    </xf>
    <xf numFmtId="43" fontId="0" fillId="0" borderId="10" xfId="6" applyFont="1" applyBorder="1" applyAlignment="1">
      <alignment vertical="center"/>
    </xf>
    <xf numFmtId="164" fontId="26" fillId="0" borderId="8" xfId="6" applyNumberFormat="1" applyFont="1" applyBorder="1" applyAlignment="1">
      <alignment vertical="center"/>
    </xf>
    <xf numFmtId="43" fontId="26" fillId="0" borderId="9" xfId="6" applyFont="1" applyBorder="1" applyAlignment="1">
      <alignment vertical="center"/>
    </xf>
    <xf numFmtId="164" fontId="26" fillId="0" borderId="9" xfId="6" applyNumberFormat="1" applyFont="1" applyBorder="1" applyAlignment="1">
      <alignment vertical="center"/>
    </xf>
    <xf numFmtId="43" fontId="0" fillId="0" borderId="11" xfId="6" applyFont="1" applyFill="1" applyBorder="1" applyAlignment="1">
      <alignment vertical="center"/>
    </xf>
    <xf numFmtId="43" fontId="0" fillId="11" borderId="12" xfId="6" applyFont="1" applyFill="1" applyBorder="1" applyAlignment="1">
      <alignment vertical="center"/>
    </xf>
    <xf numFmtId="43" fontId="0" fillId="0" borderId="11" xfId="6" applyFont="1" applyBorder="1"/>
    <xf numFmtId="43" fontId="0" fillId="0" borderId="12" xfId="6" applyFont="1" applyBorder="1" applyAlignment="1">
      <alignment vertical="center"/>
    </xf>
    <xf numFmtId="43" fontId="0" fillId="0" borderId="11" xfId="6" applyFont="1" applyBorder="1" applyAlignment="1">
      <alignment vertical="center"/>
    </xf>
    <xf numFmtId="43" fontId="0" fillId="0" borderId="0" xfId="6" applyFont="1" applyBorder="1" applyAlignment="1">
      <alignment vertical="center"/>
    </xf>
    <xf numFmtId="49" fontId="3" fillId="4" borderId="0" xfId="5" applyNumberFormat="1" applyFill="1"/>
    <xf numFmtId="0" fontId="26" fillId="4" borderId="0" xfId="5" applyFont="1" applyFill="1"/>
    <xf numFmtId="164" fontId="26" fillId="0" borderId="11" xfId="6" applyNumberFormat="1" applyFont="1" applyBorder="1" applyAlignment="1">
      <alignment vertical="center"/>
    </xf>
    <xf numFmtId="43" fontId="26" fillId="0" borderId="12" xfId="6" applyFont="1" applyBorder="1" applyAlignment="1">
      <alignment vertical="center"/>
    </xf>
    <xf numFmtId="164" fontId="26" fillId="0" borderId="12" xfId="6" applyNumberFormat="1" applyFont="1" applyBorder="1" applyAlignment="1">
      <alignment vertical="center"/>
    </xf>
    <xf numFmtId="43" fontId="0" fillId="0" borderId="11" xfId="6" applyFont="1" applyFill="1" applyBorder="1"/>
    <xf numFmtId="43" fontId="0" fillId="0" borderId="12" xfId="6" applyFont="1" applyFill="1" applyBorder="1" applyAlignment="1">
      <alignment vertical="center"/>
    </xf>
    <xf numFmtId="43" fontId="0" fillId="0" borderId="12" xfId="6" applyFont="1" applyBorder="1"/>
    <xf numFmtId="43" fontId="0" fillId="0" borderId="0" xfId="6" applyFont="1" applyBorder="1"/>
    <xf numFmtId="0" fontId="3" fillId="0" borderId="0" xfId="5"/>
    <xf numFmtId="43" fontId="3" fillId="0" borderId="0" xfId="5" applyNumberFormat="1"/>
    <xf numFmtId="49" fontId="3" fillId="12" borderId="0" xfId="5" applyNumberFormat="1" applyFill="1"/>
    <xf numFmtId="0" fontId="26" fillId="12" borderId="0" xfId="5" applyFont="1" applyFill="1"/>
    <xf numFmtId="43" fontId="26" fillId="12" borderId="0" xfId="6" applyFont="1" applyFill="1" applyAlignment="1">
      <alignment vertical="center"/>
    </xf>
    <xf numFmtId="164" fontId="26" fillId="12" borderId="11" xfId="6" applyNumberFormat="1" applyFont="1" applyFill="1" applyBorder="1" applyAlignment="1">
      <alignment vertical="center"/>
    </xf>
    <xf numFmtId="43" fontId="26" fillId="12" borderId="12" xfId="6" applyFont="1" applyFill="1" applyBorder="1" applyAlignment="1">
      <alignment vertical="center"/>
    </xf>
    <xf numFmtId="164" fontId="26" fillId="12" borderId="12" xfId="6" applyNumberFormat="1" applyFont="1" applyFill="1" applyBorder="1" applyAlignment="1">
      <alignment vertical="center"/>
    </xf>
    <xf numFmtId="43" fontId="0" fillId="12" borderId="11" xfId="6" applyFont="1" applyFill="1" applyBorder="1"/>
    <xf numFmtId="43" fontId="0" fillId="12" borderId="12" xfId="6" applyFont="1" applyFill="1" applyBorder="1" applyAlignment="1">
      <alignment vertical="center"/>
    </xf>
    <xf numFmtId="43" fontId="0" fillId="12" borderId="12" xfId="6" applyFont="1" applyFill="1" applyBorder="1"/>
    <xf numFmtId="43" fontId="0" fillId="12" borderId="0" xfId="6" applyFont="1" applyFill="1" applyBorder="1"/>
    <xf numFmtId="0" fontId="3" fillId="12" borderId="0" xfId="5" applyFill="1"/>
    <xf numFmtId="43" fontId="3" fillId="12" borderId="0" xfId="5" applyNumberFormat="1" applyFill="1"/>
    <xf numFmtId="164" fontId="3" fillId="0" borderId="11" xfId="5" applyNumberFormat="1" applyBorder="1" applyAlignment="1">
      <alignment vertical="center"/>
    </xf>
    <xf numFmtId="43" fontId="0" fillId="0" borderId="12" xfId="6" applyFont="1" applyFill="1" applyBorder="1"/>
    <xf numFmtId="3" fontId="3" fillId="0" borderId="11" xfId="5" applyNumberFormat="1" applyBorder="1" applyAlignment="1">
      <alignment vertical="center"/>
    </xf>
    <xf numFmtId="3" fontId="3" fillId="0" borderId="12" xfId="5" applyNumberFormat="1" applyBorder="1" applyAlignment="1">
      <alignment vertical="center"/>
    </xf>
    <xf numFmtId="43" fontId="3" fillId="0" borderId="0" xfId="5" applyNumberFormat="1" applyAlignment="1">
      <alignment vertical="center"/>
    </xf>
    <xf numFmtId="43" fontId="3" fillId="0" borderId="0" xfId="1" applyFont="1"/>
    <xf numFmtId="43" fontId="26" fillId="0" borderId="11" xfId="6" applyFont="1" applyBorder="1" applyAlignment="1">
      <alignment vertical="center"/>
    </xf>
    <xf numFmtId="49" fontId="3" fillId="0" borderId="0" xfId="5" applyNumberFormat="1" applyAlignment="1">
      <alignment vertical="center"/>
    </xf>
    <xf numFmtId="0" fontId="26" fillId="0" borderId="0" xfId="5" applyFont="1" applyAlignment="1">
      <alignment vertical="center"/>
    </xf>
    <xf numFmtId="0" fontId="39" fillId="0" borderId="3" xfId="0" applyFont="1" applyBorder="1" applyAlignment="1">
      <alignment vertical="top" wrapText="1" readingOrder="1"/>
    </xf>
    <xf numFmtId="164" fontId="3" fillId="0" borderId="12" xfId="1" applyNumberFormat="1" applyFont="1" applyBorder="1" applyAlignment="1">
      <alignment vertical="center"/>
    </xf>
    <xf numFmtId="43" fontId="4" fillId="0" borderId="11" xfId="1" applyFont="1" applyFill="1" applyBorder="1"/>
    <xf numFmtId="43" fontId="40" fillId="0" borderId="11" xfId="6" applyFont="1" applyFill="1" applyBorder="1" applyAlignment="1">
      <alignment vertical="center"/>
    </xf>
    <xf numFmtId="0" fontId="19" fillId="0" borderId="3" xfId="0" applyFont="1" applyBorder="1" applyAlignment="1">
      <alignment vertical="top" wrapText="1" readingOrder="1"/>
    </xf>
    <xf numFmtId="7" fontId="26" fillId="0" borderId="11" xfId="6" applyNumberFormat="1" applyFont="1" applyBorder="1" applyAlignment="1">
      <alignment vertical="center"/>
    </xf>
    <xf numFmtId="43" fontId="26" fillId="0" borderId="12" xfId="6" applyFont="1" applyFill="1" applyBorder="1" applyAlignment="1">
      <alignment vertical="center"/>
    </xf>
    <xf numFmtId="43" fontId="39" fillId="0" borderId="13" xfId="1" applyFont="1" applyFill="1" applyBorder="1" applyAlignment="1">
      <alignment vertical="top" wrapText="1" readingOrder="1"/>
    </xf>
    <xf numFmtId="43" fontId="39" fillId="0" borderId="14" xfId="1" applyFont="1" applyFill="1" applyBorder="1" applyAlignment="1">
      <alignment vertical="top" wrapText="1" readingOrder="1"/>
    </xf>
    <xf numFmtId="43" fontId="0" fillId="13" borderId="11" xfId="6" applyFont="1" applyFill="1" applyBorder="1" applyAlignment="1">
      <alignment vertical="center"/>
    </xf>
    <xf numFmtId="43" fontId="26" fillId="0" borderId="0" xfId="6" applyFont="1" applyBorder="1" applyAlignment="1">
      <alignment vertical="center"/>
    </xf>
    <xf numFmtId="43" fontId="26" fillId="0" borderId="0" xfId="6" applyFont="1" applyFill="1" applyAlignment="1">
      <alignment vertical="center"/>
    </xf>
    <xf numFmtId="43" fontId="0" fillId="0" borderId="0" xfId="6" applyFont="1" applyFill="1" applyAlignment="1">
      <alignment vertical="center"/>
    </xf>
    <xf numFmtId="43" fontId="3" fillId="0" borderId="0" xfId="1" applyFont="1" applyAlignment="1">
      <alignment vertical="center"/>
    </xf>
    <xf numFmtId="41" fontId="26" fillId="0" borderId="11" xfId="6" applyNumberFormat="1" applyFont="1" applyBorder="1" applyAlignment="1">
      <alignment vertical="center"/>
    </xf>
    <xf numFmtId="7" fontId="0" fillId="0" borderId="11" xfId="6" applyNumberFormat="1" applyFont="1" applyBorder="1" applyAlignment="1">
      <alignment vertical="center"/>
    </xf>
    <xf numFmtId="43" fontId="40" fillId="10" borderId="11" xfId="6" applyFont="1" applyFill="1" applyBorder="1" applyAlignment="1">
      <alignment vertical="center"/>
    </xf>
    <xf numFmtId="43" fontId="0" fillId="10" borderId="0" xfId="6" applyFont="1" applyFill="1" applyAlignment="1">
      <alignment vertical="center"/>
    </xf>
    <xf numFmtId="3" fontId="16" fillId="0" borderId="11" xfId="5" applyNumberFormat="1" applyFont="1" applyBorder="1" applyAlignment="1">
      <alignment vertical="center"/>
    </xf>
    <xf numFmtId="49" fontId="3" fillId="3" borderId="0" xfId="5" applyNumberFormat="1" applyFill="1" applyAlignment="1">
      <alignment vertical="center"/>
    </xf>
    <xf numFmtId="0" fontId="26" fillId="3" borderId="0" xfId="5" applyFont="1" applyFill="1" applyAlignment="1">
      <alignment vertical="center"/>
    </xf>
    <xf numFmtId="43" fontId="26" fillId="3" borderId="0" xfId="6" applyFont="1" applyFill="1" applyAlignment="1">
      <alignment vertical="center"/>
    </xf>
    <xf numFmtId="3" fontId="3" fillId="3" borderId="11" xfId="5" applyNumberFormat="1" applyFill="1" applyBorder="1" applyAlignment="1">
      <alignment vertical="center"/>
    </xf>
    <xf numFmtId="3" fontId="3" fillId="3" borderId="12" xfId="5" applyNumberFormat="1" applyFill="1" applyBorder="1" applyAlignment="1">
      <alignment vertical="center"/>
    </xf>
    <xf numFmtId="164" fontId="26" fillId="3" borderId="11" xfId="6" applyNumberFormat="1" applyFont="1" applyFill="1" applyBorder="1" applyAlignment="1">
      <alignment vertical="center"/>
    </xf>
    <xf numFmtId="164" fontId="26" fillId="3" borderId="12" xfId="6" applyNumberFormat="1" applyFont="1" applyFill="1" applyBorder="1" applyAlignment="1">
      <alignment vertical="center"/>
    </xf>
    <xf numFmtId="43" fontId="0" fillId="3" borderId="11" xfId="6" applyFont="1" applyFill="1" applyBorder="1"/>
    <xf numFmtId="43" fontId="0" fillId="3" borderId="12" xfId="6" applyFont="1" applyFill="1" applyBorder="1" applyAlignment="1">
      <alignment vertical="center"/>
    </xf>
    <xf numFmtId="43" fontId="0" fillId="3" borderId="11" xfId="6" applyFont="1" applyFill="1" applyBorder="1" applyAlignment="1">
      <alignment vertical="center"/>
    </xf>
    <xf numFmtId="43" fontId="0" fillId="3" borderId="0" xfId="6" applyFont="1" applyFill="1" applyBorder="1"/>
    <xf numFmtId="43" fontId="0" fillId="3" borderId="0" xfId="6" applyFont="1" applyFill="1" applyBorder="1" applyAlignment="1">
      <alignment vertical="center"/>
    </xf>
    <xf numFmtId="0" fontId="3" fillId="3" borderId="0" xfId="5" applyFill="1" applyAlignment="1">
      <alignment vertical="center"/>
    </xf>
    <xf numFmtId="43" fontId="3" fillId="3" borderId="0" xfId="5" applyNumberFormat="1" applyFill="1" applyAlignment="1">
      <alignment vertical="center"/>
    </xf>
    <xf numFmtId="0" fontId="26" fillId="0" borderId="0" xfId="0" applyFont="1" applyAlignment="1">
      <alignment horizontal="center" vertical="center"/>
    </xf>
    <xf numFmtId="37" fontId="26" fillId="4" borderId="0" xfId="0" applyNumberFormat="1" applyFont="1" applyFill="1" applyAlignment="1">
      <alignment horizontal="center" vertical="center"/>
    </xf>
    <xf numFmtId="43" fontId="28" fillId="0" borderId="0" xfId="1" applyFont="1" applyAlignment="1">
      <alignment vertical="center"/>
    </xf>
    <xf numFmtId="41" fontId="26" fillId="0" borderId="0" xfId="0" applyNumberFormat="1" applyFont="1" applyAlignment="1">
      <alignment vertical="center"/>
    </xf>
    <xf numFmtId="37" fontId="26" fillId="0" borderId="0" xfId="0" applyNumberFormat="1" applyFont="1" applyAlignment="1">
      <alignment horizontal="center" vertical="center"/>
    </xf>
    <xf numFmtId="43" fontId="26" fillId="0" borderId="0" xfId="1" applyFont="1" applyAlignment="1">
      <alignment vertical="center"/>
    </xf>
    <xf numFmtId="37" fontId="26" fillId="4" borderId="0" xfId="0" applyNumberFormat="1" applyFont="1" applyFill="1" applyAlignment="1">
      <alignment vertical="center"/>
    </xf>
    <xf numFmtId="37" fontId="26" fillId="0" borderId="0" xfId="0" applyNumberFormat="1" applyFont="1" applyAlignment="1">
      <alignment vertical="center"/>
    </xf>
    <xf numFmtId="43" fontId="26" fillId="0" borderId="0" xfId="1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164" fontId="20" fillId="4" borderId="0" xfId="1" applyNumberFormat="1" applyFont="1" applyFill="1" applyAlignment="1">
      <alignment horizontal="center" vertical="center"/>
    </xf>
    <xf numFmtId="0" fontId="20" fillId="4" borderId="0" xfId="0" applyFont="1" applyFill="1" applyAlignment="1">
      <alignment wrapText="1" readingOrder="1"/>
    </xf>
    <xf numFmtId="43" fontId="0" fillId="0" borderId="0" xfId="1" applyFont="1"/>
    <xf numFmtId="43" fontId="39" fillId="0" borderId="15" xfId="1" applyFont="1" applyBorder="1" applyAlignment="1">
      <alignment vertical="top" wrapText="1" readingOrder="1"/>
    </xf>
    <xf numFmtId="164" fontId="3" fillId="0" borderId="0" xfId="1" applyNumberFormat="1" applyFont="1" applyBorder="1" applyAlignment="1">
      <alignment vertical="center"/>
    </xf>
    <xf numFmtId="0" fontId="19" fillId="0" borderId="16" xfId="0" applyFont="1" applyBorder="1" applyAlignment="1">
      <alignment vertical="top" wrapText="1" readingOrder="1"/>
    </xf>
    <xf numFmtId="0" fontId="19" fillId="0" borderId="17" xfId="0" applyFont="1" applyBorder="1" applyAlignment="1">
      <alignment vertical="top" wrapText="1" readingOrder="1"/>
    </xf>
    <xf numFmtId="0" fontId="19" fillId="0" borderId="0" xfId="0" applyFont="1" applyAlignment="1">
      <alignment horizontal="left" vertical="top" wrapText="1" readingOrder="1"/>
    </xf>
    <xf numFmtId="41" fontId="26" fillId="0" borderId="0" xfId="6" applyNumberFormat="1" applyFont="1" applyFill="1" applyBorder="1" applyAlignment="1">
      <alignment vertical="center"/>
    </xf>
    <xf numFmtId="43" fontId="26" fillId="0" borderId="0" xfId="6" applyFont="1" applyFill="1" applyBorder="1" applyAlignment="1">
      <alignment vertical="center"/>
    </xf>
    <xf numFmtId="43" fontId="26" fillId="0" borderId="11" xfId="6" applyFont="1" applyFill="1" applyBorder="1" applyAlignment="1">
      <alignment vertical="center"/>
    </xf>
    <xf numFmtId="43" fontId="0" fillId="0" borderId="0" xfId="6" applyFont="1" applyFill="1" applyBorder="1" applyAlignment="1">
      <alignment vertical="center"/>
    </xf>
    <xf numFmtId="43" fontId="40" fillId="3" borderId="11" xfId="6" applyFont="1" applyFill="1" applyBorder="1" applyAlignment="1">
      <alignment vertical="center"/>
    </xf>
    <xf numFmtId="43" fontId="40" fillId="14" borderId="11" xfId="6" applyFont="1" applyFill="1" applyBorder="1" applyAlignment="1">
      <alignment vertical="center"/>
    </xf>
    <xf numFmtId="41" fontId="26" fillId="0" borderId="11" xfId="6" applyNumberFormat="1" applyFont="1" applyFill="1" applyBorder="1" applyAlignment="1">
      <alignment vertical="center"/>
    </xf>
    <xf numFmtId="43" fontId="34" fillId="0" borderId="0" xfId="0" applyNumberFormat="1" applyFont="1" applyAlignment="1">
      <alignment vertical="center"/>
    </xf>
    <xf numFmtId="43" fontId="34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top" wrapText="1" readingOrder="1"/>
    </xf>
    <xf numFmtId="0" fontId="19" fillId="15" borderId="0" xfId="0" applyFont="1" applyFill="1" applyAlignment="1">
      <alignment vertical="top" wrapText="1" readingOrder="1"/>
    </xf>
    <xf numFmtId="7" fontId="26" fillId="15" borderId="11" xfId="6" applyNumberFormat="1" applyFont="1" applyFill="1" applyBorder="1" applyAlignment="1">
      <alignment vertical="center"/>
    </xf>
    <xf numFmtId="164" fontId="18" fillId="0" borderId="0" xfId="1" applyNumberFormat="1" applyFont="1" applyFill="1" applyBorder="1" applyAlignment="1">
      <alignment horizontal="right" vertical="top"/>
    </xf>
    <xf numFmtId="43" fontId="26" fillId="3" borderId="11" xfId="6" applyFont="1" applyFill="1" applyBorder="1" applyAlignment="1">
      <alignment vertical="center"/>
    </xf>
    <xf numFmtId="0" fontId="22" fillId="0" borderId="0" xfId="19" applyFont="1"/>
    <xf numFmtId="0" fontId="24" fillId="0" borderId="0" xfId="19" applyFont="1" applyAlignment="1">
      <alignment horizontal="center"/>
    </xf>
    <xf numFmtId="43" fontId="21" fillId="0" borderId="0" xfId="21" applyFont="1" applyAlignment="1">
      <alignment vertical="center"/>
    </xf>
    <xf numFmtId="43" fontId="21" fillId="0" borderId="0" xfId="21" applyFont="1" applyAlignment="1"/>
    <xf numFmtId="43" fontId="21" fillId="0" borderId="0" xfId="21" applyFont="1" applyAlignment="1">
      <alignment shrinkToFit="1"/>
    </xf>
    <xf numFmtId="10" fontId="21" fillId="0" borderId="0" xfId="21" applyNumberFormat="1" applyFont="1" applyAlignment="1"/>
    <xf numFmtId="0" fontId="22" fillId="0" borderId="0" xfId="19" applyFont="1" applyAlignment="1">
      <alignment vertical="center"/>
    </xf>
    <xf numFmtId="0" fontId="24" fillId="0" borderId="0" xfId="19" applyFont="1" applyAlignment="1">
      <alignment vertical="center"/>
    </xf>
    <xf numFmtId="43" fontId="24" fillId="0" borderId="0" xfId="21" applyFont="1" applyAlignment="1">
      <alignment horizontal="center" vertical="center" wrapText="1"/>
    </xf>
    <xf numFmtId="43" fontId="24" fillId="0" borderId="0" xfId="21" applyFont="1" applyAlignment="1">
      <alignment horizontal="center" vertical="center"/>
    </xf>
    <xf numFmtId="10" fontId="24" fillId="0" borderId="0" xfId="21" applyNumberFormat="1" applyFont="1" applyAlignment="1">
      <alignment horizontal="center" vertical="center" wrapText="1"/>
    </xf>
    <xf numFmtId="0" fontId="24" fillId="0" borderId="0" xfId="19" applyFont="1"/>
    <xf numFmtId="164" fontId="24" fillId="0" borderId="0" xfId="21" applyNumberFormat="1" applyFont="1" applyAlignment="1">
      <alignment vertical="center"/>
    </xf>
    <xf numFmtId="10" fontId="24" fillId="0" borderId="0" xfId="22" applyNumberFormat="1" applyFont="1" applyAlignment="1">
      <alignment horizontal="center"/>
    </xf>
    <xf numFmtId="164" fontId="24" fillId="0" borderId="0" xfId="21" applyNumberFormat="1" applyFont="1" applyAlignment="1"/>
    <xf numFmtId="43" fontId="24" fillId="0" borderId="0" xfId="21" applyFont="1" applyAlignment="1"/>
    <xf numFmtId="164" fontId="24" fillId="0" borderId="0" xfId="21" applyNumberFormat="1" applyFont="1" applyAlignment="1">
      <alignment shrinkToFit="1"/>
    </xf>
    <xf numFmtId="164" fontId="21" fillId="0" borderId="0" xfId="21" applyNumberFormat="1" applyFont="1" applyAlignment="1">
      <alignment vertical="center"/>
    </xf>
    <xf numFmtId="10" fontId="21" fillId="0" borderId="0" xfId="21" applyNumberFormat="1" applyFont="1" applyAlignment="1">
      <alignment horizontal="center"/>
    </xf>
    <xf numFmtId="164" fontId="21" fillId="0" borderId="0" xfId="21" applyNumberFormat="1" applyFont="1" applyAlignment="1">
      <alignment shrinkToFit="1"/>
    </xf>
    <xf numFmtId="164" fontId="21" fillId="0" borderId="0" xfId="21" applyNumberFormat="1" applyFont="1" applyAlignment="1"/>
    <xf numFmtId="43" fontId="24" fillId="4" borderId="0" xfId="21" applyFont="1" applyFill="1" applyAlignment="1"/>
    <xf numFmtId="164" fontId="22" fillId="0" borderId="0" xfId="21" applyNumberFormat="1" applyFont="1" applyFill="1" applyAlignment="1">
      <alignment vertical="center"/>
    </xf>
    <xf numFmtId="164" fontId="21" fillId="4" borderId="0" xfId="21" applyNumberFormat="1" applyFont="1" applyFill="1" applyAlignment="1"/>
    <xf numFmtId="164" fontId="22" fillId="0" borderId="0" xfId="21" applyNumberFormat="1" applyFont="1" applyFill="1" applyAlignment="1">
      <alignment shrinkToFit="1"/>
    </xf>
    <xf numFmtId="164" fontId="22" fillId="4" borderId="0" xfId="19" applyNumberFormat="1" applyFont="1" applyFill="1"/>
    <xf numFmtId="164" fontId="21" fillId="4" borderId="0" xfId="21" applyNumberFormat="1" applyFont="1" applyFill="1" applyAlignment="1">
      <alignment vertical="center"/>
    </xf>
    <xf numFmtId="43" fontId="21" fillId="4" borderId="0" xfId="21" applyFont="1" applyFill="1" applyAlignment="1"/>
    <xf numFmtId="43" fontId="24" fillId="0" borderId="0" xfId="21" applyFont="1" applyAlignment="1">
      <alignment vertical="center"/>
    </xf>
    <xf numFmtId="10" fontId="24" fillId="0" borderId="0" xfId="21" applyNumberFormat="1" applyFont="1" applyAlignment="1">
      <alignment horizontal="center"/>
    </xf>
    <xf numFmtId="0" fontId="22" fillId="0" borderId="0" xfId="19" applyFont="1" applyAlignment="1">
      <alignment shrinkToFit="1"/>
    </xf>
    <xf numFmtId="10" fontId="22" fillId="0" borderId="0" xfId="19" applyNumberFormat="1" applyFont="1"/>
    <xf numFmtId="0" fontId="22" fillId="0" borderId="0" xfId="19" applyFont="1" applyAlignment="1">
      <alignment horizontal="center"/>
    </xf>
    <xf numFmtId="10" fontId="24" fillId="0" borderId="0" xfId="19" applyNumberFormat="1" applyFont="1" applyAlignment="1">
      <alignment horizontal="center"/>
    </xf>
    <xf numFmtId="10" fontId="22" fillId="0" borderId="0" xfId="19" applyNumberFormat="1" applyFont="1" applyAlignment="1">
      <alignment horizontal="center"/>
    </xf>
    <xf numFmtId="0" fontId="22" fillId="0" borderId="4" xfId="19" applyFont="1" applyBorder="1"/>
    <xf numFmtId="10" fontId="22" fillId="0" borderId="4" xfId="19" applyNumberFormat="1" applyFont="1" applyBorder="1"/>
    <xf numFmtId="164" fontId="19" fillId="0" borderId="0" xfId="1" quotePrefix="1" applyNumberFormat="1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6" fillId="4" borderId="0" xfId="0" applyFont="1" applyFill="1" applyAlignment="1">
      <alignment horizontal="left" vertical="center"/>
    </xf>
    <xf numFmtId="0" fontId="28" fillId="4" borderId="0" xfId="0" applyFont="1" applyFill="1" applyAlignment="1">
      <alignment horizontal="center" vertical="center"/>
    </xf>
    <xf numFmtId="0" fontId="4" fillId="0" borderId="2" xfId="0" applyFont="1" applyBorder="1" applyAlignment="1">
      <alignment vertical="top" wrapText="1"/>
    </xf>
    <xf numFmtId="0" fontId="13" fillId="0" borderId="2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 readingOrder="1"/>
    </xf>
    <xf numFmtId="0" fontId="9" fillId="0" borderId="1" xfId="0" applyFont="1" applyBorder="1" applyAlignment="1">
      <alignment horizontal="center" vertical="top" wrapText="1" readingOrder="1"/>
    </xf>
    <xf numFmtId="0" fontId="8" fillId="0" borderId="1" xfId="0" applyFont="1" applyBorder="1" applyAlignment="1">
      <alignment horizontal="left" vertical="top" wrapText="1" readingOrder="1"/>
    </xf>
    <xf numFmtId="0" fontId="8" fillId="0" borderId="1" xfId="0" applyFont="1" applyBorder="1" applyAlignment="1">
      <alignment horizontal="center" vertical="top" wrapText="1" readingOrder="1"/>
    </xf>
    <xf numFmtId="0" fontId="4" fillId="0" borderId="0" xfId="0" applyFont="1"/>
    <xf numFmtId="0" fontId="5" fillId="0" borderId="0" xfId="0" applyFont="1" applyAlignment="1">
      <alignment horizontal="center" vertical="top" wrapText="1" readingOrder="1"/>
    </xf>
    <xf numFmtId="0" fontId="6" fillId="0" borderId="0" xfId="0" applyFont="1" applyAlignment="1">
      <alignment horizontal="left" vertical="top" wrapText="1" readingOrder="1"/>
    </xf>
    <xf numFmtId="0" fontId="7" fillId="2" borderId="1" xfId="0" applyFont="1" applyFill="1" applyBorder="1" applyAlignment="1">
      <alignment horizontal="center" vertical="center" wrapText="1" readingOrder="1"/>
    </xf>
    <xf numFmtId="0" fontId="8" fillId="3" borderId="1" xfId="0" applyFont="1" applyFill="1" applyBorder="1" applyAlignment="1">
      <alignment horizontal="left" vertical="top" wrapText="1" readingOrder="1"/>
    </xf>
    <xf numFmtId="0" fontId="4" fillId="3" borderId="2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left" vertical="top" wrapText="1" readingOrder="1"/>
    </xf>
    <xf numFmtId="0" fontId="8" fillId="3" borderId="1" xfId="0" applyFont="1" applyFill="1" applyBorder="1" applyAlignment="1">
      <alignment horizontal="center" vertical="top" wrapText="1" readingOrder="1"/>
    </xf>
    <xf numFmtId="0" fontId="10" fillId="3" borderId="1" xfId="0" applyFont="1" applyFill="1" applyBorder="1" applyAlignment="1">
      <alignment horizontal="left" vertical="top" wrapText="1" readingOrder="1"/>
    </xf>
    <xf numFmtId="0" fontId="11" fillId="3" borderId="2" xfId="0" applyFont="1" applyFill="1" applyBorder="1" applyAlignment="1">
      <alignment vertical="top" wrapText="1"/>
    </xf>
    <xf numFmtId="0" fontId="8" fillId="0" borderId="3" xfId="0" applyFont="1" applyBorder="1" applyAlignment="1">
      <alignment horizontal="left" vertical="top" wrapText="1" readingOrder="1"/>
    </xf>
    <xf numFmtId="0" fontId="8" fillId="0" borderId="2" xfId="0" applyFont="1" applyBorder="1" applyAlignment="1">
      <alignment horizontal="left" vertical="top" wrapText="1" readingOrder="1"/>
    </xf>
    <xf numFmtId="0" fontId="8" fillId="4" borderId="1" xfId="0" applyFont="1" applyFill="1" applyBorder="1" applyAlignment="1">
      <alignment horizontal="left" vertical="top" wrapText="1" readingOrder="1"/>
    </xf>
    <xf numFmtId="0" fontId="4" fillId="4" borderId="2" xfId="0" applyFont="1" applyFill="1" applyBorder="1" applyAlignment="1">
      <alignment vertical="top" wrapText="1"/>
    </xf>
    <xf numFmtId="0" fontId="8" fillId="6" borderId="1" xfId="0" applyFont="1" applyFill="1" applyBorder="1" applyAlignment="1">
      <alignment horizontal="left" vertical="top" wrapText="1" readingOrder="1"/>
    </xf>
    <xf numFmtId="0" fontId="4" fillId="6" borderId="2" xfId="0" applyFont="1" applyFill="1" applyBorder="1" applyAlignment="1">
      <alignment vertical="top" wrapText="1"/>
    </xf>
    <xf numFmtId="0" fontId="9" fillId="4" borderId="1" xfId="0" applyFont="1" applyFill="1" applyBorder="1" applyAlignment="1">
      <alignment horizontal="left" vertical="top" wrapText="1" readingOrder="1"/>
    </xf>
    <xf numFmtId="0" fontId="8" fillId="10" borderId="1" xfId="0" applyFont="1" applyFill="1" applyBorder="1" applyAlignment="1">
      <alignment horizontal="left" vertical="top" wrapText="1" readingOrder="1"/>
    </xf>
    <xf numFmtId="0" fontId="4" fillId="10" borderId="2" xfId="0" applyFont="1" applyFill="1" applyBorder="1" applyAlignment="1">
      <alignment vertical="top" wrapText="1"/>
    </xf>
    <xf numFmtId="0" fontId="8" fillId="7" borderId="3" xfId="0" applyFont="1" applyFill="1" applyBorder="1" applyAlignment="1">
      <alignment horizontal="left" vertical="top" wrapText="1" readingOrder="1"/>
    </xf>
    <xf numFmtId="0" fontId="8" fillId="7" borderId="2" xfId="0" applyFont="1" applyFill="1" applyBorder="1" applyAlignment="1">
      <alignment horizontal="left" vertical="top" wrapText="1" readingOrder="1"/>
    </xf>
    <xf numFmtId="0" fontId="14" fillId="0" borderId="1" xfId="0" applyFont="1" applyBorder="1" applyAlignment="1">
      <alignment horizontal="left" vertical="top" wrapText="1" readingOrder="1"/>
    </xf>
    <xf numFmtId="0" fontId="11" fillId="0" borderId="2" xfId="0" applyFont="1" applyBorder="1" applyAlignment="1">
      <alignment vertical="top" wrapText="1"/>
    </xf>
    <xf numFmtId="0" fontId="8" fillId="9" borderId="1" xfId="0" applyFont="1" applyFill="1" applyBorder="1" applyAlignment="1">
      <alignment horizontal="left" vertical="top" wrapText="1" readingOrder="1"/>
    </xf>
    <xf numFmtId="0" fontId="4" fillId="9" borderId="2" xfId="0" applyFont="1" applyFill="1" applyBorder="1" applyAlignment="1">
      <alignment vertical="top" wrapText="1"/>
    </xf>
    <xf numFmtId="0" fontId="13" fillId="4" borderId="2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left" vertical="top" wrapText="1" readingOrder="1"/>
    </xf>
    <xf numFmtId="0" fontId="4" fillId="7" borderId="2" xfId="0" applyFont="1" applyFill="1" applyBorder="1" applyAlignment="1">
      <alignment vertical="top" wrapText="1"/>
    </xf>
    <xf numFmtId="0" fontId="24" fillId="4" borderId="0" xfId="0" applyFont="1" applyFill="1" applyAlignment="1">
      <alignment horizontal="center" vertical="center"/>
    </xf>
    <xf numFmtId="0" fontId="22" fillId="0" borderId="0" xfId="19" applyFont="1" applyAlignment="1">
      <alignment horizontal="center" vertical="center"/>
    </xf>
    <xf numFmtId="0" fontId="24" fillId="0" borderId="0" xfId="19" applyFont="1" applyAlignment="1">
      <alignment horizontal="center"/>
    </xf>
    <xf numFmtId="0" fontId="24" fillId="0" borderId="0" xfId="19" applyFont="1" applyAlignment="1">
      <alignment horizontal="center" vertical="center"/>
    </xf>
    <xf numFmtId="0" fontId="24" fillId="4" borderId="0" xfId="18" applyFont="1" applyFill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28" fillId="0" borderId="0" xfId="4" applyFont="1" applyAlignment="1">
      <alignment horizontal="center" vertical="center"/>
    </xf>
    <xf numFmtId="43" fontId="16" fillId="0" borderId="0" xfId="6" applyFont="1" applyAlignment="1">
      <alignment horizontal="center" vertical="center"/>
    </xf>
    <xf numFmtId="43" fontId="24" fillId="0" borderId="0" xfId="6" applyFont="1" applyAlignment="1">
      <alignment horizontal="center" vertical="center"/>
    </xf>
    <xf numFmtId="43" fontId="26" fillId="0" borderId="0" xfId="6" applyFont="1" applyAlignment="1">
      <alignment horizontal="center" vertical="center"/>
    </xf>
    <xf numFmtId="43" fontId="28" fillId="0" borderId="0" xfId="6" applyFont="1" applyAlignment="1">
      <alignment horizontal="center" vertical="center"/>
    </xf>
    <xf numFmtId="43" fontId="17" fillId="4" borderId="0" xfId="0" applyNumberFormat="1" applyFont="1" applyFill="1" applyAlignment="1">
      <alignment vertical="center"/>
    </xf>
    <xf numFmtId="0" fontId="17" fillId="4" borderId="0" xfId="0" applyFont="1" applyFill="1"/>
    <xf numFmtId="43" fontId="17" fillId="4" borderId="0" xfId="0" applyNumberFormat="1" applyFont="1" applyFill="1"/>
    <xf numFmtId="43" fontId="17" fillId="4" borderId="0" xfId="1" applyFont="1" applyFill="1"/>
    <xf numFmtId="164" fontId="17" fillId="4" borderId="0" xfId="0" applyNumberFormat="1" applyFont="1" applyFill="1"/>
    <xf numFmtId="41" fontId="17" fillId="4" borderId="0" xfId="0" applyNumberFormat="1" applyFont="1" applyFill="1" applyAlignment="1">
      <alignment vertical="center"/>
    </xf>
  </cellXfs>
  <cellStyles count="23">
    <cellStyle name="Millares" xfId="1" builtinId="3"/>
    <cellStyle name="Millares 2" xfId="9" xr:uid="{00000000-0005-0000-0000-000001000000}"/>
    <cellStyle name="Millares 2 2" xfId="20" xr:uid="{00000000-0005-0000-0000-000002000000}"/>
    <cellStyle name="Millares 3" xfId="13" xr:uid="{00000000-0005-0000-0000-000003000000}"/>
    <cellStyle name="Millares 4 2 2" xfId="6" xr:uid="{00000000-0005-0000-0000-000004000000}"/>
    <cellStyle name="Millares 4 2 2 2" xfId="17" xr:uid="{00000000-0005-0000-0000-000005000000}"/>
    <cellStyle name="Millares 5 2 3 2" xfId="10" xr:uid="{00000000-0005-0000-0000-000006000000}"/>
    <cellStyle name="Millares 5 2 3 2 2" xfId="21" xr:uid="{00000000-0005-0000-0000-000007000000}"/>
    <cellStyle name="Normal" xfId="0" builtinId="0"/>
    <cellStyle name="Normal 2" xfId="3" xr:uid="{00000000-0005-0000-0000-000009000000}"/>
    <cellStyle name="Normal 2 2" xfId="12" xr:uid="{00000000-0005-0000-0000-00000A000000}"/>
    <cellStyle name="Normal 4 2 2" xfId="5" xr:uid="{00000000-0005-0000-0000-00000B000000}"/>
    <cellStyle name="Normal 4 2 2 2" xfId="16" xr:uid="{00000000-0005-0000-0000-00000C000000}"/>
    <cellStyle name="Normal 5 2 3" xfId="4" xr:uid="{00000000-0005-0000-0000-00000D000000}"/>
    <cellStyle name="Normal 5 2 3 2" xfId="8" xr:uid="{00000000-0005-0000-0000-00000E000000}"/>
    <cellStyle name="Normal 5 2 3 2 2" xfId="19" xr:uid="{00000000-0005-0000-0000-00000F000000}"/>
    <cellStyle name="Normal 5 2 3 3" xfId="15" xr:uid="{00000000-0005-0000-0000-000010000000}"/>
    <cellStyle name="Normal 7" xfId="7" xr:uid="{00000000-0005-0000-0000-000011000000}"/>
    <cellStyle name="Normal 7 2" xfId="18" xr:uid="{00000000-0005-0000-0000-000012000000}"/>
    <cellStyle name="Normal 9" xfId="2" xr:uid="{00000000-0005-0000-0000-000013000000}"/>
    <cellStyle name="Normal 9 2" xfId="14" xr:uid="{00000000-0005-0000-0000-000014000000}"/>
    <cellStyle name="Porcentaje 2 2 3 2" xfId="11" xr:uid="{00000000-0005-0000-0000-000015000000}"/>
    <cellStyle name="Porcentaje 2 2 3 2 2" xfId="22" xr:uid="{00000000-0005-0000-0000-00001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14995"/>
      <rgbColor rgb="00808080"/>
      <rgbColor rgb="004682B4"/>
      <rgbColor rgb="00D3D3D3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FF000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8</xdr:col>
      <xdr:colOff>431800</xdr:colOff>
      <xdr:row>1</xdr:row>
      <xdr:rowOff>876300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BF9C8E-23A4-4BD6-9B9D-59C04841072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90700" y="9525"/>
          <a:ext cx="5975350" cy="876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152400</xdr:rowOff>
    </xdr:from>
    <xdr:to>
      <xdr:col>7</xdr:col>
      <xdr:colOff>31750</xdr:colOff>
      <xdr:row>3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3F1420-3B64-4987-B4F7-FC184A81690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5"/>
          <a:ext cx="10909300" cy="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5-%20A&#209;O%202025/IMPORTE%20PRESUPUESTARIO%202025/Copia%20de%20INGRESOS%20SNS%20vs.xlsx" TargetMode="External"/><Relationship Id="rId1" Type="http://schemas.openxmlformats.org/officeDocument/2006/relationships/externalLinkPath" Target="/Contabilidad/1-ALTAGRACIA%20PE&#209;A/5-%20A&#209;O%202025/IMPORTE%20PRESUPUESTARIO%202025/Copia%20de%20INGRESOS%20SNS%20v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mcuello/Desktop/ARCHIVO%20SNS/MODELO%20ESTADOS%20FINANCIERO/EEFF%20Digecog%202017-2016%20JARS%20FinalL.xlsx" TargetMode="External"/><Relationship Id="rId1" Type="http://schemas.openxmlformats.org/officeDocument/2006/relationships/externalLinkPath" Target="/Users/mcuello/Desktop/ARCHIVO%20SNS/MODELO%20ESTADOS%20FINANCIERO/EEFF%20Digecog%202017-2016%20JARS%20Final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5-%20A&#209;O%202025/13-ESTADOS%20FINANCIEROS%20SNS%20A&#209;O%202025-EXCEL/4-EF-MAYO%202025/4-%20Estados%20Financiero%20Acumulado%20Mayo%20%202025%20%20ultimo.xlsx" TargetMode="External"/><Relationship Id="rId1" Type="http://schemas.openxmlformats.org/officeDocument/2006/relationships/externalLinkPath" Target="/Contabilidad/1-ALTAGRACIA%20PE&#209;A/5-%20A&#209;O%202025/13-ESTADOS%20FINANCIEROS%20SNS%20A&#209;O%202025-EXCEL/4-EF-MAYO%202025/4-%20Estados%20Financiero%20Acumulado%20Mayo%20%202025%20%20ultimo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mcuello/Desktop/Estados%20Financieros/Estados%20Financieros%20Agosto-2018%20sns/Estados%20Financieros%20Agosto-2018.xlsx" TargetMode="External"/><Relationship Id="rId1" Type="http://schemas.openxmlformats.org/officeDocument/2006/relationships/externalLinkPath" Target="/Users/mcuello/Desktop/Estados%20Financieros/Estados%20Financieros%20Agosto-2018%20sns/Estados%20Financieros%20Agosto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  <sheetName val="RefCPPAuxiliar"/>
      <sheetName val="Hoja2"/>
    </sheetNames>
    <sheetDataSet>
      <sheetData sheetId="0">
        <row r="5">
          <cell r="H5">
            <v>77916690983.769989</v>
          </cell>
          <cell r="I5">
            <v>72505551834.309998</v>
          </cell>
        </row>
        <row r="6">
          <cell r="H6">
            <v>0</v>
          </cell>
          <cell r="I6">
            <v>1404343846.8899999</v>
          </cell>
        </row>
        <row r="7">
          <cell r="H7">
            <v>27984366.43</v>
          </cell>
          <cell r="I7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C"/>
      <sheetName val="ESF"/>
      <sheetName val="ERF"/>
      <sheetName val="ECANP"/>
      <sheetName val="EFE"/>
      <sheetName val="Reg. no monetarios"/>
    </sheetNames>
    <sheetDataSet>
      <sheetData sheetId="0">
        <row r="2">
          <cell r="G2">
            <v>0</v>
          </cell>
        </row>
        <row r="11">
          <cell r="E11">
            <v>2017</v>
          </cell>
        </row>
      </sheetData>
      <sheetData sheetId="1">
        <row r="2">
          <cell r="C2" t="str">
            <v>Entidad Modelo</v>
          </cell>
        </row>
      </sheetData>
      <sheetData sheetId="2">
        <row r="4">
          <cell r="C4" t="str">
            <v>Del ejercicio terminado al 31 de diciembre del 2017 y 2016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lanza de comprobacion"/>
      <sheetName val="Nota 1 a 6"/>
      <sheetName val="ESF"/>
      <sheetName val="ERF"/>
      <sheetName val="Notas  del 7 en adelante"/>
      <sheetName val="ECIPR "/>
      <sheetName val="ECAMP "/>
      <sheetName val="UAI"/>
      <sheetName val="Hoja1"/>
      <sheetName val="Flujo Efectivo"/>
      <sheetName val="hoja de trabajo flujo efe (2)"/>
      <sheetName val="P.P.E"/>
    </sheetNames>
    <sheetDataSet>
      <sheetData sheetId="0">
        <row r="40">
          <cell r="C40" t="str">
            <v>Bonos Globales externos - SNS Cta. 6025005001</v>
          </cell>
        </row>
        <row r="92">
          <cell r="BX92">
            <v>0</v>
          </cell>
        </row>
        <row r="93">
          <cell r="BX93">
            <v>0</v>
          </cell>
        </row>
      </sheetData>
      <sheetData sheetId="1"/>
      <sheetData sheetId="2">
        <row r="10">
          <cell r="F10">
            <v>6638149578.7600002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Entrada de Diario"/>
      <sheetName val="Gastos Generales"/>
      <sheetName val="Balanza Comprobacion"/>
      <sheetName val="ESF"/>
      <sheetName val="ERF"/>
      <sheetName val="Nota-7-Efectivo"/>
      <sheetName val="Nota-8-CxC"/>
      <sheetName val="Detalle Inventario"/>
      <sheetName val="Inventario Nota-9"/>
      <sheetName val="Nota 10-Activos Fijos"/>
      <sheetName val="CXP Nota 11"/>
      <sheetName val="Nota-12-Retenciones x pagar"/>
      <sheetName val="Detalle retencion x pagar"/>
      <sheetName val="Retencion ISR"/>
      <sheetName val="Ingresos Nota-14"/>
      <sheetName val="Detalle Ingresos"/>
      <sheetName val="BC"/>
      <sheetName val="Hoja1"/>
      <sheetName val=""/>
      <sheetName val="Est.Res.Jul.18"/>
      <sheetName val="nota julio"/>
      <sheetName val="Est.Res."/>
      <sheetName val="nota agosto"/>
      <sheetName val="Est.Res.Sept."/>
      <sheetName val="nota sept."/>
      <sheetName val="Est.Res.Oct. "/>
      <sheetName val="nota oct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D5" t="str">
            <v>Servicio Nacional de Salud</v>
          </cell>
        </row>
      </sheetData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F5" sqref="F5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752"/>
  <sheetViews>
    <sheetView showGridLines="0" topLeftCell="A2030" workbookViewId="0">
      <selection activeCell="B2057" sqref="B2057"/>
    </sheetView>
  </sheetViews>
  <sheetFormatPr baseColWidth="10" defaultRowHeight="15" x14ac:dyDescent="0.25"/>
  <cols>
    <col min="1" max="1" width="6.85546875" customWidth="1"/>
    <col min="2" max="2" width="18.5703125" customWidth="1"/>
    <col min="3" max="3" width="1.42578125" customWidth="1"/>
    <col min="4" max="4" width="77.140625" customWidth="1"/>
    <col min="5" max="5" width="6.42578125" customWidth="1"/>
    <col min="6" max="6" width="7.7109375" customWidth="1"/>
    <col min="7" max="7" width="7" customWidth="1"/>
    <col min="8" max="8" width="7.85546875" customWidth="1"/>
    <col min="9" max="9" width="6.5703125" customWidth="1"/>
    <col min="10" max="10" width="2.85546875" customWidth="1"/>
    <col min="11" max="11" width="8.7109375" customWidth="1"/>
    <col min="12" max="12" width="12.42578125" customWidth="1"/>
    <col min="13" max="13" width="5.140625" customWidth="1"/>
    <col min="14" max="14" width="4.85546875" customWidth="1"/>
  </cols>
  <sheetData>
    <row r="1" spans="1:14" ht="0.95" customHeight="1" x14ac:dyDescent="0.25"/>
    <row r="2" spans="1:14" ht="69.95" customHeight="1" x14ac:dyDescent="0.25">
      <c r="D2" s="354"/>
      <c r="E2" s="354"/>
      <c r="F2" s="354"/>
      <c r="G2" s="354"/>
      <c r="H2" s="354"/>
      <c r="I2" s="354"/>
    </row>
    <row r="3" spans="1:14" ht="1.1499999999999999" customHeight="1" x14ac:dyDescent="0.25"/>
    <row r="4" spans="1:14" ht="25.9" customHeight="1" x14ac:dyDescent="0.25">
      <c r="A4" s="355" t="s">
        <v>0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</row>
    <row r="5" spans="1:14" ht="23.25" customHeight="1" x14ac:dyDescent="0.25">
      <c r="A5" s="355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</row>
    <row r="6" spans="1:14" ht="5.0999999999999996" customHeight="1" x14ac:dyDescent="0.25"/>
    <row r="7" spans="1:14" ht="17.25" customHeight="1" x14ac:dyDescent="0.25">
      <c r="A7" s="356" t="s">
        <v>2</v>
      </c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</row>
    <row r="8" spans="1:14" ht="3.75" customHeight="1" x14ac:dyDescent="0.25"/>
    <row r="9" spans="1:14" ht="38.25" x14ac:dyDescent="0.25">
      <c r="A9" s="1" t="s">
        <v>2</v>
      </c>
      <c r="B9" s="2" t="s">
        <v>3</v>
      </c>
      <c r="C9" s="357" t="s">
        <v>4</v>
      </c>
      <c r="D9" s="348"/>
      <c r="E9" s="2" t="s">
        <v>5</v>
      </c>
      <c r="F9" s="2" t="s">
        <v>6</v>
      </c>
      <c r="G9" s="2" t="s">
        <v>7</v>
      </c>
      <c r="H9" s="2" t="s">
        <v>3</v>
      </c>
      <c r="I9" s="357" t="s">
        <v>8</v>
      </c>
      <c r="J9" s="348"/>
      <c r="K9" s="2" t="s">
        <v>9</v>
      </c>
      <c r="L9" s="2" t="s">
        <v>10</v>
      </c>
      <c r="M9" s="2" t="s">
        <v>11</v>
      </c>
      <c r="N9" s="2" t="s">
        <v>12</v>
      </c>
    </row>
    <row r="10" spans="1:14" x14ac:dyDescent="0.25">
      <c r="A10" s="3">
        <v>1</v>
      </c>
      <c r="B10" s="4" t="s">
        <v>13</v>
      </c>
      <c r="C10" s="350" t="s">
        <v>14</v>
      </c>
      <c r="D10" s="348"/>
      <c r="E10" s="5">
        <v>1</v>
      </c>
      <c r="F10" s="5">
        <v>0</v>
      </c>
      <c r="G10" s="5" t="s">
        <v>15</v>
      </c>
      <c r="H10" s="5" t="s">
        <v>15</v>
      </c>
      <c r="I10" s="351" t="s">
        <v>15</v>
      </c>
      <c r="J10" s="348"/>
      <c r="K10" s="5" t="s">
        <v>15</v>
      </c>
      <c r="L10" s="5" t="s">
        <v>15</v>
      </c>
      <c r="M10" s="5" t="s">
        <v>16</v>
      </c>
      <c r="N10" s="5" t="s">
        <v>17</v>
      </c>
    </row>
    <row r="11" spans="1:14" x14ac:dyDescent="0.25">
      <c r="A11" s="3">
        <v>2</v>
      </c>
      <c r="B11" s="4" t="s">
        <v>18</v>
      </c>
      <c r="C11" s="350" t="s">
        <v>19</v>
      </c>
      <c r="D11" s="348"/>
      <c r="E11" s="5">
        <v>1</v>
      </c>
      <c r="F11" s="5">
        <v>1</v>
      </c>
      <c r="G11" s="5" t="s">
        <v>15</v>
      </c>
      <c r="H11" s="5" t="s">
        <v>15</v>
      </c>
      <c r="I11" s="351" t="s">
        <v>15</v>
      </c>
      <c r="J11" s="348"/>
      <c r="K11" s="5" t="s">
        <v>15</v>
      </c>
      <c r="L11" s="5" t="s">
        <v>15</v>
      </c>
      <c r="M11" s="5" t="s">
        <v>16</v>
      </c>
      <c r="N11" s="5" t="s">
        <v>17</v>
      </c>
    </row>
    <row r="12" spans="1:14" x14ac:dyDescent="0.25">
      <c r="A12" s="3">
        <v>3</v>
      </c>
      <c r="B12" s="4" t="s">
        <v>20</v>
      </c>
      <c r="C12" s="350" t="s">
        <v>21</v>
      </c>
      <c r="D12" s="348"/>
      <c r="E12" s="5">
        <v>1</v>
      </c>
      <c r="F12" s="5">
        <v>1</v>
      </c>
      <c r="G12" s="5" t="s">
        <v>22</v>
      </c>
      <c r="H12" s="5" t="s">
        <v>15</v>
      </c>
      <c r="I12" s="351" t="s">
        <v>15</v>
      </c>
      <c r="J12" s="348"/>
      <c r="K12" s="5" t="s">
        <v>15</v>
      </c>
      <c r="L12" s="5" t="s">
        <v>15</v>
      </c>
      <c r="M12" s="5" t="s">
        <v>16</v>
      </c>
      <c r="N12" s="5" t="s">
        <v>17</v>
      </c>
    </row>
    <row r="13" spans="1:14" x14ac:dyDescent="0.25">
      <c r="A13" s="3">
        <v>4</v>
      </c>
      <c r="B13" s="4" t="s">
        <v>23</v>
      </c>
      <c r="C13" s="350" t="s">
        <v>24</v>
      </c>
      <c r="D13" s="348"/>
      <c r="E13" s="5">
        <v>1</v>
      </c>
      <c r="F13" s="5">
        <v>1</v>
      </c>
      <c r="G13" s="5" t="s">
        <v>22</v>
      </c>
      <c r="H13" s="5" t="s">
        <v>22</v>
      </c>
      <c r="I13" s="351" t="s">
        <v>15</v>
      </c>
      <c r="J13" s="348"/>
      <c r="K13" s="5" t="s">
        <v>15</v>
      </c>
      <c r="L13" s="5" t="s">
        <v>15</v>
      </c>
      <c r="M13" s="5" t="s">
        <v>16</v>
      </c>
      <c r="N13" s="5" t="s">
        <v>17</v>
      </c>
    </row>
    <row r="14" spans="1:14" x14ac:dyDescent="0.25">
      <c r="A14" s="3">
        <v>5</v>
      </c>
      <c r="B14" s="4" t="s">
        <v>25</v>
      </c>
      <c r="C14" s="350" t="s">
        <v>26</v>
      </c>
      <c r="D14" s="348"/>
      <c r="E14" s="5">
        <v>1</v>
      </c>
      <c r="F14" s="5">
        <v>1</v>
      </c>
      <c r="G14" s="5" t="s">
        <v>22</v>
      </c>
      <c r="H14" s="5" t="s">
        <v>22</v>
      </c>
      <c r="I14" s="351" t="s">
        <v>22</v>
      </c>
      <c r="J14" s="348"/>
      <c r="K14" s="5" t="s">
        <v>15</v>
      </c>
      <c r="L14" s="5" t="s">
        <v>15</v>
      </c>
      <c r="M14" s="5" t="s">
        <v>16</v>
      </c>
      <c r="N14" s="5" t="s">
        <v>17</v>
      </c>
    </row>
    <row r="15" spans="1:14" x14ac:dyDescent="0.25">
      <c r="A15" s="3">
        <v>6</v>
      </c>
      <c r="B15" s="6" t="s">
        <v>27</v>
      </c>
      <c r="C15" s="352" t="s">
        <v>28</v>
      </c>
      <c r="D15" s="348"/>
      <c r="E15" s="3">
        <v>1</v>
      </c>
      <c r="F15" s="3">
        <v>1</v>
      </c>
      <c r="G15" s="3" t="s">
        <v>22</v>
      </c>
      <c r="H15" s="3" t="s">
        <v>22</v>
      </c>
      <c r="I15" s="353" t="s">
        <v>22</v>
      </c>
      <c r="J15" s="348"/>
      <c r="K15" s="3" t="s">
        <v>22</v>
      </c>
      <c r="L15" s="3" t="s">
        <v>15</v>
      </c>
      <c r="M15" s="3" t="s">
        <v>17</v>
      </c>
      <c r="N15" s="3" t="s">
        <v>17</v>
      </c>
    </row>
    <row r="16" spans="1:14" x14ac:dyDescent="0.25">
      <c r="A16" s="3">
        <v>7</v>
      </c>
      <c r="B16" s="6">
        <v>1101010102</v>
      </c>
      <c r="C16" s="352" t="s">
        <v>29</v>
      </c>
      <c r="D16" s="348"/>
      <c r="E16" s="3">
        <v>1</v>
      </c>
      <c r="F16" s="3">
        <v>1</v>
      </c>
      <c r="G16" s="3" t="s">
        <v>22</v>
      </c>
      <c r="H16" s="3" t="s">
        <v>22</v>
      </c>
      <c r="I16" s="353" t="s">
        <v>22</v>
      </c>
      <c r="J16" s="348"/>
      <c r="K16" s="3" t="s">
        <v>30</v>
      </c>
      <c r="L16" s="3" t="s">
        <v>15</v>
      </c>
      <c r="M16" s="3" t="s">
        <v>17</v>
      </c>
      <c r="N16" s="3" t="s">
        <v>17</v>
      </c>
    </row>
    <row r="17" spans="1:14" x14ac:dyDescent="0.25">
      <c r="A17" s="3">
        <v>8</v>
      </c>
      <c r="B17" s="4" t="s">
        <v>31</v>
      </c>
      <c r="C17" s="350" t="s">
        <v>32</v>
      </c>
      <c r="D17" s="348"/>
      <c r="E17" s="5">
        <v>1</v>
      </c>
      <c r="F17" s="5">
        <v>1</v>
      </c>
      <c r="G17" s="5" t="s">
        <v>22</v>
      </c>
      <c r="H17" s="5" t="s">
        <v>22</v>
      </c>
      <c r="I17" s="351" t="s">
        <v>30</v>
      </c>
      <c r="J17" s="348"/>
      <c r="K17" s="5" t="s">
        <v>15</v>
      </c>
      <c r="L17" s="5" t="s">
        <v>15</v>
      </c>
      <c r="M17" s="5" t="s">
        <v>16</v>
      </c>
      <c r="N17" s="5" t="s">
        <v>17</v>
      </c>
    </row>
    <row r="18" spans="1:14" x14ac:dyDescent="0.25">
      <c r="A18" s="3">
        <v>9</v>
      </c>
      <c r="B18" s="6" t="s">
        <v>33</v>
      </c>
      <c r="C18" s="352" t="s">
        <v>34</v>
      </c>
      <c r="D18" s="348"/>
      <c r="E18" s="3">
        <v>1</v>
      </c>
      <c r="F18" s="3">
        <v>1</v>
      </c>
      <c r="G18" s="3" t="s">
        <v>22</v>
      </c>
      <c r="H18" s="3" t="s">
        <v>22</v>
      </c>
      <c r="I18" s="353" t="s">
        <v>30</v>
      </c>
      <c r="J18" s="348"/>
      <c r="K18" s="3" t="s">
        <v>22</v>
      </c>
      <c r="L18" s="3" t="s">
        <v>15</v>
      </c>
      <c r="M18" s="3" t="s">
        <v>17</v>
      </c>
      <c r="N18" s="3" t="s">
        <v>17</v>
      </c>
    </row>
    <row r="19" spans="1:14" x14ac:dyDescent="0.25">
      <c r="A19" s="3">
        <v>10</v>
      </c>
      <c r="B19" s="6" t="s">
        <v>35</v>
      </c>
      <c r="C19" s="352" t="s">
        <v>36</v>
      </c>
      <c r="D19" s="348"/>
      <c r="E19" s="3">
        <v>1</v>
      </c>
      <c r="F19" s="3">
        <v>1</v>
      </c>
      <c r="G19" s="3" t="s">
        <v>22</v>
      </c>
      <c r="H19" s="3" t="s">
        <v>22</v>
      </c>
      <c r="I19" s="353" t="s">
        <v>30</v>
      </c>
      <c r="J19" s="348"/>
      <c r="K19" s="3" t="s">
        <v>30</v>
      </c>
      <c r="L19" s="3" t="s">
        <v>15</v>
      </c>
      <c r="M19" s="3" t="s">
        <v>17</v>
      </c>
      <c r="N19" s="3" t="s">
        <v>17</v>
      </c>
    </row>
    <row r="20" spans="1:14" x14ac:dyDescent="0.25">
      <c r="A20" s="3">
        <v>11</v>
      </c>
      <c r="B20" s="4" t="s">
        <v>37</v>
      </c>
      <c r="C20" s="350" t="s">
        <v>38</v>
      </c>
      <c r="D20" s="348"/>
      <c r="E20" s="5">
        <v>1</v>
      </c>
      <c r="F20" s="5">
        <v>1</v>
      </c>
      <c r="G20" s="5" t="s">
        <v>22</v>
      </c>
      <c r="H20" s="5" t="s">
        <v>30</v>
      </c>
      <c r="I20" s="351" t="s">
        <v>15</v>
      </c>
      <c r="J20" s="348"/>
      <c r="K20" s="5" t="s">
        <v>15</v>
      </c>
      <c r="L20" s="5" t="s">
        <v>15</v>
      </c>
      <c r="M20" s="5" t="s">
        <v>16</v>
      </c>
      <c r="N20" s="5" t="s">
        <v>17</v>
      </c>
    </row>
    <row r="21" spans="1:14" x14ac:dyDescent="0.25">
      <c r="A21" s="3">
        <v>12</v>
      </c>
      <c r="B21" s="4" t="s">
        <v>39</v>
      </c>
      <c r="C21" s="350" t="s">
        <v>40</v>
      </c>
      <c r="D21" s="348"/>
      <c r="E21" s="5">
        <v>1</v>
      </c>
      <c r="F21" s="5">
        <v>1</v>
      </c>
      <c r="G21" s="5" t="s">
        <v>22</v>
      </c>
      <c r="H21" s="5" t="s">
        <v>30</v>
      </c>
      <c r="I21" s="351" t="s">
        <v>22</v>
      </c>
      <c r="J21" s="348"/>
      <c r="K21" s="5" t="s">
        <v>15</v>
      </c>
      <c r="L21" s="5" t="s">
        <v>15</v>
      </c>
      <c r="M21" s="5" t="s">
        <v>16</v>
      </c>
      <c r="N21" s="5" t="s">
        <v>17</v>
      </c>
    </row>
    <row r="22" spans="1:14" x14ac:dyDescent="0.25">
      <c r="A22" s="3">
        <v>13</v>
      </c>
      <c r="B22" s="4" t="s">
        <v>41</v>
      </c>
      <c r="C22" s="350" t="s">
        <v>42</v>
      </c>
      <c r="D22" s="348"/>
      <c r="E22" s="5">
        <v>1</v>
      </c>
      <c r="F22" s="5">
        <v>1</v>
      </c>
      <c r="G22" s="5" t="s">
        <v>22</v>
      </c>
      <c r="H22" s="5" t="s">
        <v>30</v>
      </c>
      <c r="I22" s="351" t="s">
        <v>22</v>
      </c>
      <c r="J22" s="348"/>
      <c r="K22" s="5" t="s">
        <v>22</v>
      </c>
      <c r="L22" s="5" t="s">
        <v>15</v>
      </c>
      <c r="M22" s="5" t="s">
        <v>16</v>
      </c>
      <c r="N22" s="5" t="s">
        <v>17</v>
      </c>
    </row>
    <row r="23" spans="1:14" x14ac:dyDescent="0.25">
      <c r="A23" s="3">
        <v>14</v>
      </c>
      <c r="B23" s="6" t="s">
        <v>43</v>
      </c>
      <c r="C23" s="352" t="s">
        <v>44</v>
      </c>
      <c r="D23" s="348"/>
      <c r="E23" s="3">
        <v>1</v>
      </c>
      <c r="F23" s="3">
        <v>1</v>
      </c>
      <c r="G23" s="3" t="s">
        <v>22</v>
      </c>
      <c r="H23" s="3" t="s">
        <v>30</v>
      </c>
      <c r="I23" s="353" t="s">
        <v>22</v>
      </c>
      <c r="J23" s="348"/>
      <c r="K23" s="3" t="s">
        <v>22</v>
      </c>
      <c r="L23" s="3" t="s">
        <v>22</v>
      </c>
      <c r="M23" s="3" t="s">
        <v>17</v>
      </c>
      <c r="N23" s="3" t="s">
        <v>17</v>
      </c>
    </row>
    <row r="24" spans="1:14" x14ac:dyDescent="0.25">
      <c r="A24" s="3">
        <v>15</v>
      </c>
      <c r="B24" s="6" t="s">
        <v>45</v>
      </c>
      <c r="C24" s="352" t="s">
        <v>46</v>
      </c>
      <c r="D24" s="348"/>
      <c r="E24" s="3">
        <v>1</v>
      </c>
      <c r="F24" s="3">
        <v>1</v>
      </c>
      <c r="G24" s="3" t="s">
        <v>22</v>
      </c>
      <c r="H24" s="3" t="s">
        <v>30</v>
      </c>
      <c r="I24" s="353" t="s">
        <v>22</v>
      </c>
      <c r="J24" s="348"/>
      <c r="K24" s="3" t="s">
        <v>22</v>
      </c>
      <c r="L24" s="3" t="s">
        <v>30</v>
      </c>
      <c r="M24" s="3" t="s">
        <v>17</v>
      </c>
      <c r="N24" s="3" t="s">
        <v>17</v>
      </c>
    </row>
    <row r="25" spans="1:14" x14ac:dyDescent="0.25">
      <c r="A25" s="3">
        <v>16</v>
      </c>
      <c r="B25" s="6" t="s">
        <v>47</v>
      </c>
      <c r="C25" s="352" t="s">
        <v>48</v>
      </c>
      <c r="D25" s="348"/>
      <c r="E25" s="3">
        <v>1</v>
      </c>
      <c r="F25" s="3">
        <v>1</v>
      </c>
      <c r="G25" s="3" t="s">
        <v>22</v>
      </c>
      <c r="H25" s="3" t="s">
        <v>30</v>
      </c>
      <c r="I25" s="353" t="s">
        <v>22</v>
      </c>
      <c r="J25" s="348"/>
      <c r="K25" s="3" t="s">
        <v>22</v>
      </c>
      <c r="L25" s="3" t="s">
        <v>49</v>
      </c>
      <c r="M25" s="3" t="s">
        <v>17</v>
      </c>
      <c r="N25" s="3" t="s">
        <v>17</v>
      </c>
    </row>
    <row r="26" spans="1:14" x14ac:dyDescent="0.25">
      <c r="A26" s="3">
        <v>17</v>
      </c>
      <c r="B26" s="4" t="s">
        <v>50</v>
      </c>
      <c r="C26" s="350" t="s">
        <v>51</v>
      </c>
      <c r="D26" s="348"/>
      <c r="E26" s="5">
        <v>1</v>
      </c>
      <c r="F26" s="5">
        <v>1</v>
      </c>
      <c r="G26" s="5" t="s">
        <v>22</v>
      </c>
      <c r="H26" s="5" t="s">
        <v>30</v>
      </c>
      <c r="I26" s="351" t="s">
        <v>22</v>
      </c>
      <c r="J26" s="348"/>
      <c r="K26" s="5" t="s">
        <v>30</v>
      </c>
      <c r="L26" s="5" t="s">
        <v>15</v>
      </c>
      <c r="M26" s="5" t="s">
        <v>16</v>
      </c>
      <c r="N26" s="5" t="s">
        <v>17</v>
      </c>
    </row>
    <row r="27" spans="1:14" x14ac:dyDescent="0.25">
      <c r="A27" s="3">
        <v>18</v>
      </c>
      <c r="B27" s="6" t="s">
        <v>52</v>
      </c>
      <c r="C27" s="352" t="s">
        <v>53</v>
      </c>
      <c r="D27" s="348"/>
      <c r="E27" s="3">
        <v>1</v>
      </c>
      <c r="F27" s="3">
        <v>1</v>
      </c>
      <c r="G27" s="3" t="s">
        <v>22</v>
      </c>
      <c r="H27" s="3" t="s">
        <v>30</v>
      </c>
      <c r="I27" s="353" t="s">
        <v>22</v>
      </c>
      <c r="J27" s="348"/>
      <c r="K27" s="3" t="s">
        <v>30</v>
      </c>
      <c r="L27" s="3" t="s">
        <v>22</v>
      </c>
      <c r="M27" s="3" t="s">
        <v>17</v>
      </c>
      <c r="N27" s="3" t="s">
        <v>17</v>
      </c>
    </row>
    <row r="28" spans="1:14" x14ac:dyDescent="0.25">
      <c r="A28" s="3">
        <v>19</v>
      </c>
      <c r="B28" s="6" t="s">
        <v>54</v>
      </c>
      <c r="C28" s="352" t="s">
        <v>55</v>
      </c>
      <c r="D28" s="348"/>
      <c r="E28" s="3">
        <v>1</v>
      </c>
      <c r="F28" s="3">
        <v>1</v>
      </c>
      <c r="G28" s="3" t="s">
        <v>22</v>
      </c>
      <c r="H28" s="3" t="s">
        <v>30</v>
      </c>
      <c r="I28" s="353" t="s">
        <v>22</v>
      </c>
      <c r="J28" s="348"/>
      <c r="K28" s="3" t="s">
        <v>30</v>
      </c>
      <c r="L28" s="3" t="s">
        <v>30</v>
      </c>
      <c r="M28" s="3" t="s">
        <v>17</v>
      </c>
      <c r="N28" s="3" t="s">
        <v>17</v>
      </c>
    </row>
    <row r="29" spans="1:14" x14ac:dyDescent="0.25">
      <c r="A29" s="3">
        <v>20</v>
      </c>
      <c r="B29" s="6" t="s">
        <v>56</v>
      </c>
      <c r="C29" s="352" t="s">
        <v>57</v>
      </c>
      <c r="D29" s="348"/>
      <c r="E29" s="3">
        <v>1</v>
      </c>
      <c r="F29" s="3">
        <v>1</v>
      </c>
      <c r="G29" s="3" t="s">
        <v>22</v>
      </c>
      <c r="H29" s="3" t="s">
        <v>30</v>
      </c>
      <c r="I29" s="353" t="s">
        <v>22</v>
      </c>
      <c r="J29" s="348"/>
      <c r="K29" s="3" t="s">
        <v>30</v>
      </c>
      <c r="L29" s="3" t="s">
        <v>49</v>
      </c>
      <c r="M29" s="3" t="s">
        <v>17</v>
      </c>
      <c r="N29" s="3" t="s">
        <v>17</v>
      </c>
    </row>
    <row r="30" spans="1:14" x14ac:dyDescent="0.25">
      <c r="A30" s="3">
        <v>21</v>
      </c>
      <c r="B30" s="4" t="s">
        <v>58</v>
      </c>
      <c r="C30" s="350" t="s">
        <v>59</v>
      </c>
      <c r="D30" s="348"/>
      <c r="E30" s="5">
        <v>1</v>
      </c>
      <c r="F30" s="5">
        <v>1</v>
      </c>
      <c r="G30" s="5" t="s">
        <v>22</v>
      </c>
      <c r="H30" s="5" t="s">
        <v>30</v>
      </c>
      <c r="I30" s="351" t="s">
        <v>22</v>
      </c>
      <c r="J30" s="348"/>
      <c r="K30" s="5" t="s">
        <v>49</v>
      </c>
      <c r="L30" s="5" t="s">
        <v>15</v>
      </c>
      <c r="M30" s="5" t="s">
        <v>16</v>
      </c>
      <c r="N30" s="5" t="s">
        <v>17</v>
      </c>
    </row>
    <row r="31" spans="1:14" x14ac:dyDescent="0.25">
      <c r="A31" s="3">
        <v>22</v>
      </c>
      <c r="B31" s="6" t="s">
        <v>60</v>
      </c>
      <c r="C31" s="352" t="s">
        <v>61</v>
      </c>
      <c r="D31" s="348"/>
      <c r="E31" s="3">
        <v>1</v>
      </c>
      <c r="F31" s="3">
        <v>1</v>
      </c>
      <c r="G31" s="3" t="s">
        <v>22</v>
      </c>
      <c r="H31" s="3" t="s">
        <v>30</v>
      </c>
      <c r="I31" s="353" t="s">
        <v>22</v>
      </c>
      <c r="J31" s="348"/>
      <c r="K31" s="3" t="s">
        <v>49</v>
      </c>
      <c r="L31" s="3" t="s">
        <v>22</v>
      </c>
      <c r="M31" s="3" t="s">
        <v>17</v>
      </c>
      <c r="N31" s="3" t="s">
        <v>17</v>
      </c>
    </row>
    <row r="32" spans="1:14" x14ac:dyDescent="0.25">
      <c r="A32" s="3">
        <v>23</v>
      </c>
      <c r="B32" s="6" t="s">
        <v>62</v>
      </c>
      <c r="C32" s="352" t="s">
        <v>63</v>
      </c>
      <c r="D32" s="348"/>
      <c r="E32" s="3">
        <v>1</v>
      </c>
      <c r="F32" s="3">
        <v>1</v>
      </c>
      <c r="G32" s="3" t="s">
        <v>22</v>
      </c>
      <c r="H32" s="3" t="s">
        <v>30</v>
      </c>
      <c r="I32" s="353" t="s">
        <v>22</v>
      </c>
      <c r="J32" s="348"/>
      <c r="K32" s="3" t="s">
        <v>49</v>
      </c>
      <c r="L32" s="3" t="s">
        <v>30</v>
      </c>
      <c r="M32" s="3" t="s">
        <v>17</v>
      </c>
      <c r="N32" s="3" t="s">
        <v>17</v>
      </c>
    </row>
    <row r="33" spans="1:14" x14ac:dyDescent="0.25">
      <c r="A33" s="3">
        <v>24</v>
      </c>
      <c r="B33" s="6" t="s">
        <v>64</v>
      </c>
      <c r="C33" s="352" t="s">
        <v>65</v>
      </c>
      <c r="D33" s="348"/>
      <c r="E33" s="3">
        <v>1</v>
      </c>
      <c r="F33" s="3">
        <v>1</v>
      </c>
      <c r="G33" s="3" t="s">
        <v>22</v>
      </c>
      <c r="H33" s="3" t="s">
        <v>30</v>
      </c>
      <c r="I33" s="353" t="s">
        <v>22</v>
      </c>
      <c r="J33" s="348"/>
      <c r="K33" s="3" t="s">
        <v>49</v>
      </c>
      <c r="L33" s="3" t="s">
        <v>49</v>
      </c>
      <c r="M33" s="3" t="s">
        <v>17</v>
      </c>
      <c r="N33" s="3" t="s">
        <v>17</v>
      </c>
    </row>
    <row r="34" spans="1:14" x14ac:dyDescent="0.25">
      <c r="A34" s="3">
        <v>25</v>
      </c>
      <c r="B34" s="4" t="s">
        <v>66</v>
      </c>
      <c r="C34" s="350" t="s">
        <v>67</v>
      </c>
      <c r="D34" s="348"/>
      <c r="E34" s="5">
        <v>1</v>
      </c>
      <c r="F34" s="5">
        <v>1</v>
      </c>
      <c r="G34" s="5" t="s">
        <v>22</v>
      </c>
      <c r="H34" s="5" t="s">
        <v>30</v>
      </c>
      <c r="I34" s="351" t="s">
        <v>22</v>
      </c>
      <c r="J34" s="348"/>
      <c r="K34" s="5" t="s">
        <v>68</v>
      </c>
      <c r="L34" s="5" t="s">
        <v>15</v>
      </c>
      <c r="M34" s="5" t="s">
        <v>16</v>
      </c>
      <c r="N34" s="5" t="s">
        <v>17</v>
      </c>
    </row>
    <row r="35" spans="1:14" x14ac:dyDescent="0.25">
      <c r="A35" s="3">
        <v>26</v>
      </c>
      <c r="B35" s="6" t="s">
        <v>69</v>
      </c>
      <c r="C35" s="352" t="s">
        <v>70</v>
      </c>
      <c r="D35" s="348"/>
      <c r="E35" s="3">
        <v>1</v>
      </c>
      <c r="F35" s="3">
        <v>1</v>
      </c>
      <c r="G35" s="3" t="s">
        <v>22</v>
      </c>
      <c r="H35" s="3" t="s">
        <v>30</v>
      </c>
      <c r="I35" s="353" t="s">
        <v>22</v>
      </c>
      <c r="J35" s="348"/>
      <c r="K35" s="3" t="s">
        <v>68</v>
      </c>
      <c r="L35" s="3" t="s">
        <v>22</v>
      </c>
      <c r="M35" s="3" t="s">
        <v>17</v>
      </c>
      <c r="N35" s="3" t="s">
        <v>17</v>
      </c>
    </row>
    <row r="36" spans="1:14" x14ac:dyDescent="0.25">
      <c r="A36" s="3">
        <v>27</v>
      </c>
      <c r="B36" s="6" t="s">
        <v>71</v>
      </c>
      <c r="C36" s="352" t="s">
        <v>72</v>
      </c>
      <c r="D36" s="348"/>
      <c r="E36" s="3">
        <v>1</v>
      </c>
      <c r="F36" s="3">
        <v>1</v>
      </c>
      <c r="G36" s="3" t="s">
        <v>22</v>
      </c>
      <c r="H36" s="3" t="s">
        <v>30</v>
      </c>
      <c r="I36" s="353" t="s">
        <v>22</v>
      </c>
      <c r="J36" s="348"/>
      <c r="K36" s="3" t="s">
        <v>68</v>
      </c>
      <c r="L36" s="3" t="s">
        <v>30</v>
      </c>
      <c r="M36" s="3" t="s">
        <v>17</v>
      </c>
      <c r="N36" s="3" t="s">
        <v>17</v>
      </c>
    </row>
    <row r="37" spans="1:14" x14ac:dyDescent="0.25">
      <c r="A37" s="3">
        <v>28</v>
      </c>
      <c r="B37" s="6" t="s">
        <v>73</v>
      </c>
      <c r="C37" s="352" t="s">
        <v>74</v>
      </c>
      <c r="D37" s="348"/>
      <c r="E37" s="3">
        <v>1</v>
      </c>
      <c r="F37" s="3">
        <v>1</v>
      </c>
      <c r="G37" s="3" t="s">
        <v>22</v>
      </c>
      <c r="H37" s="3" t="s">
        <v>30</v>
      </c>
      <c r="I37" s="353" t="s">
        <v>22</v>
      </c>
      <c r="J37" s="348"/>
      <c r="K37" s="3" t="s">
        <v>68</v>
      </c>
      <c r="L37" s="3" t="s">
        <v>49</v>
      </c>
      <c r="M37" s="3" t="s">
        <v>17</v>
      </c>
      <c r="N37" s="3" t="s">
        <v>17</v>
      </c>
    </row>
    <row r="38" spans="1:14" x14ac:dyDescent="0.25">
      <c r="A38" s="3">
        <v>29</v>
      </c>
      <c r="B38" s="4" t="s">
        <v>75</v>
      </c>
      <c r="C38" s="350" t="s">
        <v>76</v>
      </c>
      <c r="D38" s="348"/>
      <c r="E38" s="5">
        <v>1</v>
      </c>
      <c r="F38" s="5">
        <v>1</v>
      </c>
      <c r="G38" s="5" t="s">
        <v>22</v>
      </c>
      <c r="H38" s="5" t="s">
        <v>30</v>
      </c>
      <c r="I38" s="351" t="s">
        <v>22</v>
      </c>
      <c r="J38" s="348"/>
      <c r="K38" s="5" t="s">
        <v>77</v>
      </c>
      <c r="L38" s="5" t="s">
        <v>15</v>
      </c>
      <c r="M38" s="5" t="s">
        <v>16</v>
      </c>
      <c r="N38" s="5" t="s">
        <v>17</v>
      </c>
    </row>
    <row r="39" spans="1:14" x14ac:dyDescent="0.25">
      <c r="A39" s="3">
        <v>30</v>
      </c>
      <c r="B39" s="6" t="s">
        <v>78</v>
      </c>
      <c r="C39" s="352" t="s">
        <v>79</v>
      </c>
      <c r="D39" s="348"/>
      <c r="E39" s="3">
        <v>1</v>
      </c>
      <c r="F39" s="3">
        <v>1</v>
      </c>
      <c r="G39" s="3" t="s">
        <v>22</v>
      </c>
      <c r="H39" s="3" t="s">
        <v>30</v>
      </c>
      <c r="I39" s="353" t="s">
        <v>22</v>
      </c>
      <c r="J39" s="348"/>
      <c r="K39" s="3" t="s">
        <v>77</v>
      </c>
      <c r="L39" s="3" t="s">
        <v>22</v>
      </c>
      <c r="M39" s="3" t="s">
        <v>17</v>
      </c>
      <c r="N39" s="3" t="s">
        <v>17</v>
      </c>
    </row>
    <row r="40" spans="1:14" x14ac:dyDescent="0.25">
      <c r="A40" s="3">
        <v>31</v>
      </c>
      <c r="B40" s="6" t="s">
        <v>80</v>
      </c>
      <c r="C40" s="352" t="s">
        <v>81</v>
      </c>
      <c r="D40" s="348"/>
      <c r="E40" s="3">
        <v>1</v>
      </c>
      <c r="F40" s="3">
        <v>1</v>
      </c>
      <c r="G40" s="3" t="s">
        <v>22</v>
      </c>
      <c r="H40" s="3" t="s">
        <v>30</v>
      </c>
      <c r="I40" s="353" t="s">
        <v>22</v>
      </c>
      <c r="J40" s="348"/>
      <c r="K40" s="3" t="s">
        <v>77</v>
      </c>
      <c r="L40" s="3" t="s">
        <v>30</v>
      </c>
      <c r="M40" s="3" t="s">
        <v>17</v>
      </c>
      <c r="N40" s="3" t="s">
        <v>17</v>
      </c>
    </row>
    <row r="41" spans="1:14" x14ac:dyDescent="0.25">
      <c r="A41" s="3">
        <v>32</v>
      </c>
      <c r="B41" s="6" t="s">
        <v>82</v>
      </c>
      <c r="C41" s="352" t="s">
        <v>83</v>
      </c>
      <c r="D41" s="348"/>
      <c r="E41" s="3">
        <v>1</v>
      </c>
      <c r="F41" s="3">
        <v>1</v>
      </c>
      <c r="G41" s="3" t="s">
        <v>22</v>
      </c>
      <c r="H41" s="3" t="s">
        <v>30</v>
      </c>
      <c r="I41" s="353" t="s">
        <v>22</v>
      </c>
      <c r="J41" s="348"/>
      <c r="K41" s="3" t="s">
        <v>77</v>
      </c>
      <c r="L41" s="3" t="s">
        <v>49</v>
      </c>
      <c r="M41" s="3" t="s">
        <v>17</v>
      </c>
      <c r="N41" s="3" t="s">
        <v>17</v>
      </c>
    </row>
    <row r="42" spans="1:14" x14ac:dyDescent="0.25">
      <c r="A42" s="3">
        <v>33</v>
      </c>
      <c r="B42" s="4" t="s">
        <v>84</v>
      </c>
      <c r="C42" s="350" t="s">
        <v>85</v>
      </c>
      <c r="D42" s="348"/>
      <c r="E42" s="5">
        <v>1</v>
      </c>
      <c r="F42" s="5">
        <v>1</v>
      </c>
      <c r="G42" s="5" t="s">
        <v>22</v>
      </c>
      <c r="H42" s="5" t="s">
        <v>30</v>
      </c>
      <c r="I42" s="351" t="s">
        <v>22</v>
      </c>
      <c r="J42" s="348"/>
      <c r="K42" s="5" t="s">
        <v>86</v>
      </c>
      <c r="L42" s="5" t="s">
        <v>15</v>
      </c>
      <c r="M42" s="5" t="s">
        <v>16</v>
      </c>
      <c r="N42" s="5" t="s">
        <v>17</v>
      </c>
    </row>
    <row r="43" spans="1:14" x14ac:dyDescent="0.25">
      <c r="A43" s="3">
        <v>34</v>
      </c>
      <c r="B43" s="6" t="s">
        <v>87</v>
      </c>
      <c r="C43" s="352" t="s">
        <v>88</v>
      </c>
      <c r="D43" s="348"/>
      <c r="E43" s="3">
        <v>1</v>
      </c>
      <c r="F43" s="3">
        <v>1</v>
      </c>
      <c r="G43" s="3" t="s">
        <v>22</v>
      </c>
      <c r="H43" s="3" t="s">
        <v>30</v>
      </c>
      <c r="I43" s="353" t="s">
        <v>22</v>
      </c>
      <c r="J43" s="348"/>
      <c r="K43" s="3" t="s">
        <v>86</v>
      </c>
      <c r="L43" s="3" t="s">
        <v>22</v>
      </c>
      <c r="M43" s="3" t="s">
        <v>17</v>
      </c>
      <c r="N43" s="3" t="s">
        <v>17</v>
      </c>
    </row>
    <row r="44" spans="1:14" x14ac:dyDescent="0.25">
      <c r="A44" s="3">
        <v>35</v>
      </c>
      <c r="B44" s="6" t="s">
        <v>89</v>
      </c>
      <c r="C44" s="352" t="s">
        <v>90</v>
      </c>
      <c r="D44" s="348"/>
      <c r="E44" s="3">
        <v>1</v>
      </c>
      <c r="F44" s="3">
        <v>1</v>
      </c>
      <c r="G44" s="3" t="s">
        <v>22</v>
      </c>
      <c r="H44" s="3" t="s">
        <v>30</v>
      </c>
      <c r="I44" s="353" t="s">
        <v>22</v>
      </c>
      <c r="J44" s="348"/>
      <c r="K44" s="3" t="s">
        <v>86</v>
      </c>
      <c r="L44" s="3" t="s">
        <v>30</v>
      </c>
      <c r="M44" s="3" t="s">
        <v>17</v>
      </c>
      <c r="N44" s="3" t="s">
        <v>17</v>
      </c>
    </row>
    <row r="45" spans="1:14" x14ac:dyDescent="0.25">
      <c r="A45" s="3">
        <v>36</v>
      </c>
      <c r="B45" s="6" t="s">
        <v>91</v>
      </c>
      <c r="C45" s="352" t="s">
        <v>92</v>
      </c>
      <c r="D45" s="348"/>
      <c r="E45" s="3">
        <v>1</v>
      </c>
      <c r="F45" s="3">
        <v>1</v>
      </c>
      <c r="G45" s="3" t="s">
        <v>22</v>
      </c>
      <c r="H45" s="3" t="s">
        <v>30</v>
      </c>
      <c r="I45" s="353" t="s">
        <v>22</v>
      </c>
      <c r="J45" s="348"/>
      <c r="K45" s="3" t="s">
        <v>86</v>
      </c>
      <c r="L45" s="3" t="s">
        <v>49</v>
      </c>
      <c r="M45" s="3" t="s">
        <v>17</v>
      </c>
      <c r="N45" s="3" t="s">
        <v>17</v>
      </c>
    </row>
    <row r="46" spans="1:14" x14ac:dyDescent="0.25">
      <c r="A46" s="3">
        <v>37</v>
      </c>
      <c r="B46" s="4" t="s">
        <v>93</v>
      </c>
      <c r="C46" s="350" t="s">
        <v>94</v>
      </c>
      <c r="D46" s="348"/>
      <c r="E46" s="5">
        <v>1</v>
      </c>
      <c r="F46" s="5">
        <v>1</v>
      </c>
      <c r="G46" s="5" t="s">
        <v>22</v>
      </c>
      <c r="H46" s="5" t="s">
        <v>30</v>
      </c>
      <c r="I46" s="351" t="s">
        <v>22</v>
      </c>
      <c r="J46" s="348"/>
      <c r="K46" s="5" t="s">
        <v>95</v>
      </c>
      <c r="L46" s="5" t="s">
        <v>15</v>
      </c>
      <c r="M46" s="5" t="s">
        <v>16</v>
      </c>
      <c r="N46" s="5" t="s">
        <v>17</v>
      </c>
    </row>
    <row r="47" spans="1:14" x14ac:dyDescent="0.25">
      <c r="A47" s="3">
        <v>38</v>
      </c>
      <c r="B47" s="6" t="s">
        <v>96</v>
      </c>
      <c r="C47" s="352" t="s">
        <v>97</v>
      </c>
      <c r="D47" s="348"/>
      <c r="E47" s="3">
        <v>1</v>
      </c>
      <c r="F47" s="3">
        <v>1</v>
      </c>
      <c r="G47" s="3" t="s">
        <v>22</v>
      </c>
      <c r="H47" s="3" t="s">
        <v>30</v>
      </c>
      <c r="I47" s="353" t="s">
        <v>22</v>
      </c>
      <c r="J47" s="348"/>
      <c r="K47" s="3" t="s">
        <v>95</v>
      </c>
      <c r="L47" s="3" t="s">
        <v>22</v>
      </c>
      <c r="M47" s="3" t="s">
        <v>17</v>
      </c>
      <c r="N47" s="3" t="s">
        <v>17</v>
      </c>
    </row>
    <row r="48" spans="1:14" x14ac:dyDescent="0.25">
      <c r="A48" s="3">
        <v>39</v>
      </c>
      <c r="B48" s="6" t="s">
        <v>98</v>
      </c>
      <c r="C48" s="352" t="s">
        <v>99</v>
      </c>
      <c r="D48" s="348"/>
      <c r="E48" s="3">
        <v>1</v>
      </c>
      <c r="F48" s="3">
        <v>1</v>
      </c>
      <c r="G48" s="3" t="s">
        <v>22</v>
      </c>
      <c r="H48" s="3" t="s">
        <v>30</v>
      </c>
      <c r="I48" s="353" t="s">
        <v>22</v>
      </c>
      <c r="J48" s="348"/>
      <c r="K48" s="3" t="s">
        <v>95</v>
      </c>
      <c r="L48" s="3" t="s">
        <v>30</v>
      </c>
      <c r="M48" s="3" t="s">
        <v>17</v>
      </c>
      <c r="N48" s="3" t="s">
        <v>17</v>
      </c>
    </row>
    <row r="49" spans="1:14" x14ac:dyDescent="0.25">
      <c r="A49" s="3">
        <v>40</v>
      </c>
      <c r="B49" s="6" t="s">
        <v>100</v>
      </c>
      <c r="C49" s="352" t="s">
        <v>101</v>
      </c>
      <c r="D49" s="348"/>
      <c r="E49" s="3">
        <v>1</v>
      </c>
      <c r="F49" s="3">
        <v>1</v>
      </c>
      <c r="G49" s="3" t="s">
        <v>22</v>
      </c>
      <c r="H49" s="3" t="s">
        <v>30</v>
      </c>
      <c r="I49" s="353" t="s">
        <v>22</v>
      </c>
      <c r="J49" s="348"/>
      <c r="K49" s="3" t="s">
        <v>95</v>
      </c>
      <c r="L49" s="3" t="s">
        <v>49</v>
      </c>
      <c r="M49" s="3" t="s">
        <v>17</v>
      </c>
      <c r="N49" s="3" t="s">
        <v>17</v>
      </c>
    </row>
    <row r="50" spans="1:14" x14ac:dyDescent="0.25">
      <c r="A50" s="3">
        <v>41</v>
      </c>
      <c r="B50" s="4" t="s">
        <v>102</v>
      </c>
      <c r="C50" s="350" t="s">
        <v>103</v>
      </c>
      <c r="D50" s="348"/>
      <c r="E50" s="5">
        <v>1</v>
      </c>
      <c r="F50" s="5">
        <v>1</v>
      </c>
      <c r="G50" s="5" t="s">
        <v>22</v>
      </c>
      <c r="H50" s="5" t="s">
        <v>30</v>
      </c>
      <c r="I50" s="351" t="s">
        <v>30</v>
      </c>
      <c r="J50" s="348"/>
      <c r="K50" s="5" t="s">
        <v>15</v>
      </c>
      <c r="L50" s="5" t="s">
        <v>15</v>
      </c>
      <c r="M50" s="5" t="s">
        <v>16</v>
      </c>
      <c r="N50" s="5" t="s">
        <v>17</v>
      </c>
    </row>
    <row r="51" spans="1:14" x14ac:dyDescent="0.25">
      <c r="A51" s="3">
        <v>42</v>
      </c>
      <c r="B51" s="6" t="s">
        <v>104</v>
      </c>
      <c r="C51" s="352" t="s">
        <v>105</v>
      </c>
      <c r="D51" s="348"/>
      <c r="E51" s="3">
        <v>1</v>
      </c>
      <c r="F51" s="3">
        <v>1</v>
      </c>
      <c r="G51" s="3" t="s">
        <v>22</v>
      </c>
      <c r="H51" s="3" t="s">
        <v>30</v>
      </c>
      <c r="I51" s="353" t="s">
        <v>30</v>
      </c>
      <c r="J51" s="348"/>
      <c r="K51" s="3" t="s">
        <v>22</v>
      </c>
      <c r="L51" s="3" t="s">
        <v>15</v>
      </c>
      <c r="M51" s="3" t="s">
        <v>17</v>
      </c>
      <c r="N51" s="3" t="s">
        <v>17</v>
      </c>
    </row>
    <row r="52" spans="1:14" x14ac:dyDescent="0.25">
      <c r="A52" s="3">
        <v>43</v>
      </c>
      <c r="B52" s="6" t="s">
        <v>106</v>
      </c>
      <c r="C52" s="352" t="s">
        <v>107</v>
      </c>
      <c r="D52" s="348"/>
      <c r="E52" s="3">
        <v>1</v>
      </c>
      <c r="F52" s="3">
        <v>1</v>
      </c>
      <c r="G52" s="3" t="s">
        <v>22</v>
      </c>
      <c r="H52" s="3" t="s">
        <v>30</v>
      </c>
      <c r="I52" s="353" t="s">
        <v>30</v>
      </c>
      <c r="J52" s="348"/>
      <c r="K52" s="3" t="s">
        <v>30</v>
      </c>
      <c r="L52" s="3" t="s">
        <v>15</v>
      </c>
      <c r="M52" s="3" t="s">
        <v>17</v>
      </c>
      <c r="N52" s="3" t="s">
        <v>17</v>
      </c>
    </row>
    <row r="53" spans="1:14" x14ac:dyDescent="0.25">
      <c r="A53" s="3">
        <v>44</v>
      </c>
      <c r="B53" s="4" t="s">
        <v>108</v>
      </c>
      <c r="C53" s="360" t="s">
        <v>109</v>
      </c>
      <c r="D53" s="359"/>
      <c r="E53" s="5">
        <v>1</v>
      </c>
      <c r="F53" s="5">
        <v>1</v>
      </c>
      <c r="G53" s="5" t="s">
        <v>22</v>
      </c>
      <c r="H53" s="5" t="s">
        <v>30</v>
      </c>
      <c r="I53" s="351" t="s">
        <v>30</v>
      </c>
      <c r="J53" s="348"/>
      <c r="K53" s="5" t="s">
        <v>49</v>
      </c>
      <c r="L53" s="5" t="s">
        <v>15</v>
      </c>
      <c r="M53" s="5" t="s">
        <v>16</v>
      </c>
      <c r="N53" s="5" t="s">
        <v>17</v>
      </c>
    </row>
    <row r="54" spans="1:14" x14ac:dyDescent="0.25">
      <c r="A54" s="3">
        <v>45</v>
      </c>
      <c r="B54" s="6" t="s">
        <v>110</v>
      </c>
      <c r="C54" s="352" t="s">
        <v>111</v>
      </c>
      <c r="D54" s="348"/>
      <c r="E54" s="3">
        <v>1</v>
      </c>
      <c r="F54" s="3">
        <v>1</v>
      </c>
      <c r="G54" s="3" t="s">
        <v>22</v>
      </c>
      <c r="H54" s="3" t="s">
        <v>30</v>
      </c>
      <c r="I54" s="353" t="s">
        <v>30</v>
      </c>
      <c r="J54" s="348"/>
      <c r="K54" s="3" t="s">
        <v>49</v>
      </c>
      <c r="L54" s="3" t="s">
        <v>22</v>
      </c>
      <c r="M54" s="3" t="s">
        <v>17</v>
      </c>
      <c r="N54" s="3" t="s">
        <v>17</v>
      </c>
    </row>
    <row r="55" spans="1:14" x14ac:dyDescent="0.25">
      <c r="A55" s="3">
        <v>46</v>
      </c>
      <c r="B55" s="6" t="s">
        <v>112</v>
      </c>
      <c r="C55" s="352" t="s">
        <v>113</v>
      </c>
      <c r="D55" s="348"/>
      <c r="E55" s="3">
        <v>1</v>
      </c>
      <c r="F55" s="3">
        <v>1</v>
      </c>
      <c r="G55" s="3" t="s">
        <v>22</v>
      </c>
      <c r="H55" s="3" t="s">
        <v>30</v>
      </c>
      <c r="I55" s="353" t="s">
        <v>30</v>
      </c>
      <c r="J55" s="348"/>
      <c r="K55" s="3" t="s">
        <v>49</v>
      </c>
      <c r="L55" s="3" t="s">
        <v>30</v>
      </c>
      <c r="M55" s="3" t="s">
        <v>17</v>
      </c>
      <c r="N55" s="3" t="s">
        <v>17</v>
      </c>
    </row>
    <row r="56" spans="1:14" x14ac:dyDescent="0.25">
      <c r="A56" s="3">
        <v>47</v>
      </c>
      <c r="B56" s="6" t="s">
        <v>114</v>
      </c>
      <c r="C56" s="352" t="s">
        <v>115</v>
      </c>
      <c r="D56" s="348"/>
      <c r="E56" s="3">
        <v>1</v>
      </c>
      <c r="F56" s="3">
        <v>1</v>
      </c>
      <c r="G56" s="3" t="s">
        <v>22</v>
      </c>
      <c r="H56" s="3" t="s">
        <v>30</v>
      </c>
      <c r="I56" s="353" t="s">
        <v>30</v>
      </c>
      <c r="J56" s="348"/>
      <c r="K56" s="3" t="s">
        <v>49</v>
      </c>
      <c r="L56" s="3" t="s">
        <v>49</v>
      </c>
      <c r="M56" s="3" t="s">
        <v>17</v>
      </c>
      <c r="N56" s="3" t="s">
        <v>17</v>
      </c>
    </row>
    <row r="57" spans="1:14" x14ac:dyDescent="0.25">
      <c r="A57" s="3">
        <v>48</v>
      </c>
      <c r="B57" s="6" t="s">
        <v>116</v>
      </c>
      <c r="C57" s="352" t="s">
        <v>117</v>
      </c>
      <c r="D57" s="348"/>
      <c r="E57" s="3">
        <v>1</v>
      </c>
      <c r="F57" s="3">
        <v>1</v>
      </c>
      <c r="G57" s="3" t="s">
        <v>22</v>
      </c>
      <c r="H57" s="3" t="s">
        <v>30</v>
      </c>
      <c r="I57" s="353" t="s">
        <v>30</v>
      </c>
      <c r="J57" s="348"/>
      <c r="K57" s="3" t="s">
        <v>49</v>
      </c>
      <c r="L57" s="3" t="s">
        <v>68</v>
      </c>
      <c r="M57" s="3" t="s">
        <v>17</v>
      </c>
      <c r="N57" s="3" t="s">
        <v>17</v>
      </c>
    </row>
    <row r="58" spans="1:14" x14ac:dyDescent="0.25">
      <c r="A58" s="3">
        <v>49</v>
      </c>
      <c r="B58" s="6" t="s">
        <v>118</v>
      </c>
      <c r="C58" s="358" t="s">
        <v>119</v>
      </c>
      <c r="D58" s="359"/>
      <c r="E58" s="3">
        <v>1</v>
      </c>
      <c r="F58" s="3">
        <v>1</v>
      </c>
      <c r="G58" s="3" t="s">
        <v>22</v>
      </c>
      <c r="H58" s="3" t="s">
        <v>30</v>
      </c>
      <c r="I58" s="353" t="s">
        <v>30</v>
      </c>
      <c r="J58" s="348"/>
      <c r="K58" s="3" t="s">
        <v>68</v>
      </c>
      <c r="L58" s="3" t="s">
        <v>15</v>
      </c>
      <c r="M58" s="3" t="s">
        <v>17</v>
      </c>
      <c r="N58" s="3" t="s">
        <v>17</v>
      </c>
    </row>
    <row r="59" spans="1:14" x14ac:dyDescent="0.25">
      <c r="A59" s="3">
        <v>50</v>
      </c>
      <c r="B59" s="6" t="s">
        <v>120</v>
      </c>
      <c r="C59" s="358" t="s">
        <v>121</v>
      </c>
      <c r="D59" s="359"/>
      <c r="E59" s="3">
        <v>1</v>
      </c>
      <c r="F59" s="3">
        <v>1</v>
      </c>
      <c r="G59" s="3" t="s">
        <v>22</v>
      </c>
      <c r="H59" s="3" t="s">
        <v>30</v>
      </c>
      <c r="I59" s="353" t="s">
        <v>30</v>
      </c>
      <c r="J59" s="348"/>
      <c r="K59" s="3" t="s">
        <v>77</v>
      </c>
      <c r="L59" s="3" t="s">
        <v>15</v>
      </c>
      <c r="M59" s="3" t="s">
        <v>17</v>
      </c>
      <c r="N59" s="3" t="s">
        <v>17</v>
      </c>
    </row>
    <row r="60" spans="1:14" x14ac:dyDescent="0.25">
      <c r="A60" s="3">
        <v>51</v>
      </c>
      <c r="B60" s="6" t="s">
        <v>122</v>
      </c>
      <c r="C60" s="358" t="s">
        <v>123</v>
      </c>
      <c r="D60" s="359"/>
      <c r="E60" s="3">
        <v>1</v>
      </c>
      <c r="F60" s="3">
        <v>1</v>
      </c>
      <c r="G60" s="3" t="s">
        <v>22</v>
      </c>
      <c r="H60" s="3" t="s">
        <v>30</v>
      </c>
      <c r="I60" s="353" t="s">
        <v>30</v>
      </c>
      <c r="J60" s="348"/>
      <c r="K60" s="3" t="s">
        <v>86</v>
      </c>
      <c r="L60" s="3" t="s">
        <v>15</v>
      </c>
      <c r="M60" s="3" t="s">
        <v>17</v>
      </c>
      <c r="N60" s="3" t="s">
        <v>17</v>
      </c>
    </row>
    <row r="61" spans="1:14" x14ac:dyDescent="0.25">
      <c r="A61" s="3">
        <v>52</v>
      </c>
      <c r="B61" s="4" t="s">
        <v>124</v>
      </c>
      <c r="C61" s="350" t="s">
        <v>125</v>
      </c>
      <c r="D61" s="348"/>
      <c r="E61" s="5">
        <v>1</v>
      </c>
      <c r="F61" s="5">
        <v>1</v>
      </c>
      <c r="G61" s="5" t="s">
        <v>22</v>
      </c>
      <c r="H61" s="5" t="s">
        <v>30</v>
      </c>
      <c r="I61" s="351" t="s">
        <v>30</v>
      </c>
      <c r="J61" s="348"/>
      <c r="K61" s="5" t="s">
        <v>95</v>
      </c>
      <c r="L61" s="5" t="s">
        <v>126</v>
      </c>
      <c r="M61" s="5" t="s">
        <v>16</v>
      </c>
      <c r="N61" s="5" t="s">
        <v>17</v>
      </c>
    </row>
    <row r="62" spans="1:14" x14ac:dyDescent="0.25">
      <c r="A62" s="3">
        <v>53</v>
      </c>
      <c r="B62" s="6" t="s">
        <v>127</v>
      </c>
      <c r="C62" s="352" t="s">
        <v>128</v>
      </c>
      <c r="D62" s="348"/>
      <c r="E62" s="3">
        <v>1</v>
      </c>
      <c r="F62" s="3">
        <v>1</v>
      </c>
      <c r="G62" s="3" t="s">
        <v>22</v>
      </c>
      <c r="H62" s="3" t="s">
        <v>30</v>
      </c>
      <c r="I62" s="353" t="s">
        <v>30</v>
      </c>
      <c r="J62" s="348"/>
      <c r="K62" s="3" t="s">
        <v>95</v>
      </c>
      <c r="L62" s="3" t="s">
        <v>22</v>
      </c>
      <c r="M62" s="3" t="s">
        <v>17</v>
      </c>
      <c r="N62" s="3" t="s">
        <v>17</v>
      </c>
    </row>
    <row r="63" spans="1:14" x14ac:dyDescent="0.25">
      <c r="A63" s="3">
        <v>54</v>
      </c>
      <c r="B63" s="6" t="s">
        <v>129</v>
      </c>
      <c r="C63" s="352" t="s">
        <v>130</v>
      </c>
      <c r="D63" s="348"/>
      <c r="E63" s="3">
        <v>1</v>
      </c>
      <c r="F63" s="3">
        <v>1</v>
      </c>
      <c r="G63" s="3" t="s">
        <v>22</v>
      </c>
      <c r="H63" s="3" t="s">
        <v>30</v>
      </c>
      <c r="I63" s="353" t="s">
        <v>30</v>
      </c>
      <c r="J63" s="348"/>
      <c r="K63" s="3" t="s">
        <v>95</v>
      </c>
      <c r="L63" s="3" t="s">
        <v>30</v>
      </c>
      <c r="M63" s="3" t="s">
        <v>17</v>
      </c>
      <c r="N63" s="3" t="s">
        <v>17</v>
      </c>
    </row>
    <row r="64" spans="1:14" x14ac:dyDescent="0.25">
      <c r="A64" s="3">
        <v>55</v>
      </c>
      <c r="B64" s="6" t="s">
        <v>131</v>
      </c>
      <c r="C64" s="352" t="s">
        <v>132</v>
      </c>
      <c r="D64" s="348"/>
      <c r="E64" s="3">
        <v>1</v>
      </c>
      <c r="F64" s="3">
        <v>1</v>
      </c>
      <c r="G64" s="3" t="s">
        <v>22</v>
      </c>
      <c r="H64" s="3" t="s">
        <v>30</v>
      </c>
      <c r="I64" s="353" t="s">
        <v>30</v>
      </c>
      <c r="J64" s="348"/>
      <c r="K64" s="3" t="s">
        <v>95</v>
      </c>
      <c r="L64" s="3" t="s">
        <v>49</v>
      </c>
      <c r="M64" s="3" t="s">
        <v>17</v>
      </c>
      <c r="N64" s="3" t="s">
        <v>17</v>
      </c>
    </row>
    <row r="65" spans="1:14" x14ac:dyDescent="0.25">
      <c r="A65" s="3">
        <v>56</v>
      </c>
      <c r="B65" s="6" t="s">
        <v>133</v>
      </c>
      <c r="C65" s="352" t="s">
        <v>134</v>
      </c>
      <c r="D65" s="348"/>
      <c r="E65" s="3">
        <v>1</v>
      </c>
      <c r="F65" s="3">
        <v>1</v>
      </c>
      <c r="G65" s="3" t="s">
        <v>22</v>
      </c>
      <c r="H65" s="3" t="s">
        <v>30</v>
      </c>
      <c r="I65" s="353" t="s">
        <v>30</v>
      </c>
      <c r="J65" s="348"/>
      <c r="K65" s="3" t="s">
        <v>95</v>
      </c>
      <c r="L65" s="3" t="s">
        <v>68</v>
      </c>
      <c r="M65" s="3" t="s">
        <v>17</v>
      </c>
      <c r="N65" s="3" t="s">
        <v>17</v>
      </c>
    </row>
    <row r="66" spans="1:14" x14ac:dyDescent="0.25">
      <c r="A66" s="3">
        <v>57</v>
      </c>
      <c r="B66" s="6" t="s">
        <v>135</v>
      </c>
      <c r="C66" s="352" t="s">
        <v>136</v>
      </c>
      <c r="D66" s="348"/>
      <c r="E66" s="3">
        <v>1</v>
      </c>
      <c r="F66" s="3">
        <v>1</v>
      </c>
      <c r="G66" s="3" t="s">
        <v>22</v>
      </c>
      <c r="H66" s="3" t="s">
        <v>30</v>
      </c>
      <c r="I66" s="353" t="s">
        <v>30</v>
      </c>
      <c r="J66" s="348"/>
      <c r="K66" s="3" t="s">
        <v>95</v>
      </c>
      <c r="L66" s="3" t="s">
        <v>77</v>
      </c>
      <c r="M66" s="3" t="s">
        <v>17</v>
      </c>
      <c r="N66" s="3" t="s">
        <v>17</v>
      </c>
    </row>
    <row r="67" spans="1:14" x14ac:dyDescent="0.25">
      <c r="A67" s="3">
        <v>58</v>
      </c>
      <c r="B67" s="6" t="s">
        <v>137</v>
      </c>
      <c r="C67" s="352" t="s">
        <v>138</v>
      </c>
      <c r="D67" s="348"/>
      <c r="E67" s="3">
        <v>1</v>
      </c>
      <c r="F67" s="3">
        <v>1</v>
      </c>
      <c r="G67" s="3" t="s">
        <v>22</v>
      </c>
      <c r="H67" s="3" t="s">
        <v>30</v>
      </c>
      <c r="I67" s="353" t="s">
        <v>30</v>
      </c>
      <c r="J67" s="348"/>
      <c r="K67" s="3" t="s">
        <v>95</v>
      </c>
      <c r="L67" s="3" t="s">
        <v>86</v>
      </c>
      <c r="M67" s="3" t="s">
        <v>17</v>
      </c>
      <c r="N67" s="3" t="s">
        <v>17</v>
      </c>
    </row>
    <row r="68" spans="1:14" x14ac:dyDescent="0.25">
      <c r="A68" s="3">
        <v>59</v>
      </c>
      <c r="B68" s="6" t="s">
        <v>139</v>
      </c>
      <c r="C68" s="352" t="s">
        <v>140</v>
      </c>
      <c r="D68" s="348"/>
      <c r="E68" s="3">
        <v>1</v>
      </c>
      <c r="F68" s="3">
        <v>1</v>
      </c>
      <c r="G68" s="3" t="s">
        <v>22</v>
      </c>
      <c r="H68" s="3" t="s">
        <v>30</v>
      </c>
      <c r="I68" s="353" t="s">
        <v>30</v>
      </c>
      <c r="J68" s="348"/>
      <c r="K68" s="3" t="s">
        <v>141</v>
      </c>
      <c r="L68" s="3" t="s">
        <v>15</v>
      </c>
      <c r="M68" s="3" t="s">
        <v>17</v>
      </c>
      <c r="N68" s="3" t="s">
        <v>17</v>
      </c>
    </row>
    <row r="69" spans="1:14" x14ac:dyDescent="0.25">
      <c r="A69" s="3">
        <v>60</v>
      </c>
      <c r="B69" s="6" t="s">
        <v>142</v>
      </c>
      <c r="C69" s="352" t="s">
        <v>143</v>
      </c>
      <c r="D69" s="348"/>
      <c r="E69" s="3">
        <v>1</v>
      </c>
      <c r="F69" s="3">
        <v>1</v>
      </c>
      <c r="G69" s="3" t="s">
        <v>22</v>
      </c>
      <c r="H69" s="3" t="s">
        <v>30</v>
      </c>
      <c r="I69" s="353" t="s">
        <v>30</v>
      </c>
      <c r="J69" s="348"/>
      <c r="K69" s="3" t="s">
        <v>144</v>
      </c>
      <c r="L69" s="3" t="s">
        <v>126</v>
      </c>
      <c r="M69" s="3" t="s">
        <v>17</v>
      </c>
      <c r="N69" s="3" t="s">
        <v>17</v>
      </c>
    </row>
    <row r="70" spans="1:14" x14ac:dyDescent="0.25">
      <c r="A70" s="3">
        <v>61</v>
      </c>
      <c r="B70" s="4" t="s">
        <v>145</v>
      </c>
      <c r="C70" s="350" t="s">
        <v>146</v>
      </c>
      <c r="D70" s="348"/>
      <c r="E70" s="5">
        <v>1</v>
      </c>
      <c r="F70" s="5">
        <v>1</v>
      </c>
      <c r="G70" s="5" t="s">
        <v>22</v>
      </c>
      <c r="H70" s="5" t="s">
        <v>30</v>
      </c>
      <c r="I70" s="351" t="s">
        <v>49</v>
      </c>
      <c r="J70" s="348"/>
      <c r="K70" s="5" t="s">
        <v>15</v>
      </c>
      <c r="L70" s="5" t="s">
        <v>15</v>
      </c>
      <c r="M70" s="5" t="s">
        <v>16</v>
      </c>
      <c r="N70" s="5" t="s">
        <v>17</v>
      </c>
    </row>
    <row r="71" spans="1:14" x14ac:dyDescent="0.25">
      <c r="A71" s="3">
        <v>62</v>
      </c>
      <c r="B71" s="4" t="s">
        <v>147</v>
      </c>
      <c r="C71" s="350" t="s">
        <v>105</v>
      </c>
      <c r="D71" s="348"/>
      <c r="E71" s="5">
        <v>1</v>
      </c>
      <c r="F71" s="5">
        <v>1</v>
      </c>
      <c r="G71" s="5" t="s">
        <v>22</v>
      </c>
      <c r="H71" s="5" t="s">
        <v>30</v>
      </c>
      <c r="I71" s="351" t="s">
        <v>49</v>
      </c>
      <c r="J71" s="348"/>
      <c r="K71" s="5" t="s">
        <v>22</v>
      </c>
      <c r="L71" s="5" t="s">
        <v>15</v>
      </c>
      <c r="M71" s="5" t="s">
        <v>16</v>
      </c>
      <c r="N71" s="5" t="s">
        <v>17</v>
      </c>
    </row>
    <row r="72" spans="1:14" x14ac:dyDescent="0.25">
      <c r="A72" s="3">
        <v>63</v>
      </c>
      <c r="B72" s="6" t="s">
        <v>148</v>
      </c>
      <c r="C72" s="352" t="s">
        <v>149</v>
      </c>
      <c r="D72" s="348"/>
      <c r="E72" s="3">
        <v>1</v>
      </c>
      <c r="F72" s="3">
        <v>1</v>
      </c>
      <c r="G72" s="3" t="s">
        <v>22</v>
      </c>
      <c r="H72" s="3" t="s">
        <v>30</v>
      </c>
      <c r="I72" s="353" t="s">
        <v>49</v>
      </c>
      <c r="J72" s="348"/>
      <c r="K72" s="3" t="s">
        <v>22</v>
      </c>
      <c r="L72" s="3" t="s">
        <v>22</v>
      </c>
      <c r="M72" s="3" t="s">
        <v>17</v>
      </c>
      <c r="N72" s="3" t="s">
        <v>17</v>
      </c>
    </row>
    <row r="73" spans="1:14" x14ac:dyDescent="0.25">
      <c r="A73" s="3">
        <v>64</v>
      </c>
      <c r="B73" s="6" t="s">
        <v>150</v>
      </c>
      <c r="C73" s="352" t="s">
        <v>151</v>
      </c>
      <c r="D73" s="348"/>
      <c r="E73" s="3">
        <v>1</v>
      </c>
      <c r="F73" s="3">
        <v>1</v>
      </c>
      <c r="G73" s="3" t="s">
        <v>22</v>
      </c>
      <c r="H73" s="3" t="s">
        <v>30</v>
      </c>
      <c r="I73" s="353" t="s">
        <v>49</v>
      </c>
      <c r="J73" s="348"/>
      <c r="K73" s="3" t="s">
        <v>22</v>
      </c>
      <c r="L73" s="3" t="s">
        <v>30</v>
      </c>
      <c r="M73" s="3" t="s">
        <v>17</v>
      </c>
      <c r="N73" s="3" t="s">
        <v>17</v>
      </c>
    </row>
    <row r="74" spans="1:14" x14ac:dyDescent="0.25">
      <c r="A74" s="3">
        <v>65</v>
      </c>
      <c r="B74" s="4" t="s">
        <v>152</v>
      </c>
      <c r="C74" s="350" t="s">
        <v>153</v>
      </c>
      <c r="D74" s="348"/>
      <c r="E74" s="5">
        <v>1</v>
      </c>
      <c r="F74" s="5">
        <v>1</v>
      </c>
      <c r="G74" s="5" t="s">
        <v>22</v>
      </c>
      <c r="H74" s="5" t="s">
        <v>30</v>
      </c>
      <c r="I74" s="351" t="s">
        <v>49</v>
      </c>
      <c r="J74" s="348"/>
      <c r="K74" s="5" t="s">
        <v>30</v>
      </c>
      <c r="L74" s="5" t="s">
        <v>15</v>
      </c>
      <c r="M74" s="5" t="s">
        <v>16</v>
      </c>
      <c r="N74" s="5" t="s">
        <v>17</v>
      </c>
    </row>
    <row r="75" spans="1:14" x14ac:dyDescent="0.25">
      <c r="A75" s="3">
        <v>66</v>
      </c>
      <c r="B75" s="6" t="s">
        <v>154</v>
      </c>
      <c r="C75" s="352" t="s">
        <v>155</v>
      </c>
      <c r="D75" s="348"/>
      <c r="E75" s="3">
        <v>1</v>
      </c>
      <c r="F75" s="3">
        <v>1</v>
      </c>
      <c r="G75" s="3" t="s">
        <v>22</v>
      </c>
      <c r="H75" s="3" t="s">
        <v>30</v>
      </c>
      <c r="I75" s="353" t="s">
        <v>49</v>
      </c>
      <c r="J75" s="348"/>
      <c r="K75" s="3" t="s">
        <v>30</v>
      </c>
      <c r="L75" s="3" t="s">
        <v>22</v>
      </c>
      <c r="M75" s="3" t="s">
        <v>17</v>
      </c>
      <c r="N75" s="3" t="s">
        <v>17</v>
      </c>
    </row>
    <row r="76" spans="1:14" x14ac:dyDescent="0.25">
      <c r="A76" s="3">
        <v>67</v>
      </c>
      <c r="B76" s="6" t="s">
        <v>156</v>
      </c>
      <c r="C76" s="352" t="s">
        <v>157</v>
      </c>
      <c r="D76" s="348"/>
      <c r="E76" s="3">
        <v>1</v>
      </c>
      <c r="F76" s="3">
        <v>1</v>
      </c>
      <c r="G76" s="3" t="s">
        <v>22</v>
      </c>
      <c r="H76" s="3" t="s">
        <v>30</v>
      </c>
      <c r="I76" s="353" t="s">
        <v>49</v>
      </c>
      <c r="J76" s="348"/>
      <c r="K76" s="3" t="s">
        <v>30</v>
      </c>
      <c r="L76" s="3" t="s">
        <v>30</v>
      </c>
      <c r="M76" s="3" t="s">
        <v>17</v>
      </c>
      <c r="N76" s="3" t="s">
        <v>17</v>
      </c>
    </row>
    <row r="77" spans="1:14" x14ac:dyDescent="0.25">
      <c r="A77" s="3">
        <v>68</v>
      </c>
      <c r="B77" s="6" t="s">
        <v>158</v>
      </c>
      <c r="C77" s="352" t="s">
        <v>159</v>
      </c>
      <c r="D77" s="348"/>
      <c r="E77" s="3">
        <v>1</v>
      </c>
      <c r="F77" s="3">
        <v>1</v>
      </c>
      <c r="G77" s="3" t="s">
        <v>22</v>
      </c>
      <c r="H77" s="3" t="s">
        <v>30</v>
      </c>
      <c r="I77" s="353" t="s">
        <v>49</v>
      </c>
      <c r="J77" s="348"/>
      <c r="K77" s="3" t="s">
        <v>30</v>
      </c>
      <c r="L77" s="3" t="s">
        <v>49</v>
      </c>
      <c r="M77" s="3" t="s">
        <v>17</v>
      </c>
      <c r="N77" s="3" t="s">
        <v>17</v>
      </c>
    </row>
    <row r="78" spans="1:14" x14ac:dyDescent="0.25">
      <c r="A78" s="3">
        <v>69</v>
      </c>
      <c r="B78" s="6" t="s">
        <v>160</v>
      </c>
      <c r="C78" s="352" t="s">
        <v>161</v>
      </c>
      <c r="D78" s="348"/>
      <c r="E78" s="3">
        <v>1</v>
      </c>
      <c r="F78" s="3">
        <v>1</v>
      </c>
      <c r="G78" s="3" t="s">
        <v>22</v>
      </c>
      <c r="H78" s="3" t="s">
        <v>30</v>
      </c>
      <c r="I78" s="353" t="s">
        <v>49</v>
      </c>
      <c r="J78" s="348"/>
      <c r="K78" s="3" t="s">
        <v>30</v>
      </c>
      <c r="L78" s="3" t="s">
        <v>68</v>
      </c>
      <c r="M78" s="3" t="s">
        <v>17</v>
      </c>
      <c r="N78" s="3" t="s">
        <v>17</v>
      </c>
    </row>
    <row r="79" spans="1:14" x14ac:dyDescent="0.25">
      <c r="A79" s="3">
        <v>70</v>
      </c>
      <c r="B79" s="4" t="s">
        <v>162</v>
      </c>
      <c r="C79" s="350" t="s">
        <v>163</v>
      </c>
      <c r="D79" s="348"/>
      <c r="E79" s="5">
        <v>1</v>
      </c>
      <c r="F79" s="5">
        <v>1</v>
      </c>
      <c r="G79" s="5" t="s">
        <v>22</v>
      </c>
      <c r="H79" s="5" t="s">
        <v>30</v>
      </c>
      <c r="I79" s="351" t="s">
        <v>49</v>
      </c>
      <c r="J79" s="348"/>
      <c r="K79" s="5" t="s">
        <v>49</v>
      </c>
      <c r="L79" s="5" t="s">
        <v>15</v>
      </c>
      <c r="M79" s="5" t="s">
        <v>16</v>
      </c>
      <c r="N79" s="5" t="s">
        <v>17</v>
      </c>
    </row>
    <row r="80" spans="1:14" x14ac:dyDescent="0.25">
      <c r="A80" s="3">
        <v>71</v>
      </c>
      <c r="B80" s="6" t="s">
        <v>164</v>
      </c>
      <c r="C80" s="352" t="s">
        <v>165</v>
      </c>
      <c r="D80" s="348"/>
      <c r="E80" s="3">
        <v>1</v>
      </c>
      <c r="F80" s="3">
        <v>1</v>
      </c>
      <c r="G80" s="3" t="s">
        <v>22</v>
      </c>
      <c r="H80" s="3" t="s">
        <v>30</v>
      </c>
      <c r="I80" s="353" t="s">
        <v>49</v>
      </c>
      <c r="J80" s="348"/>
      <c r="K80" s="3" t="s">
        <v>49</v>
      </c>
      <c r="L80" s="3" t="s">
        <v>22</v>
      </c>
      <c r="M80" s="3" t="s">
        <v>17</v>
      </c>
      <c r="N80" s="3" t="s">
        <v>17</v>
      </c>
    </row>
    <row r="81" spans="1:14" x14ac:dyDescent="0.25">
      <c r="A81" s="3">
        <v>72</v>
      </c>
      <c r="B81" s="6" t="s">
        <v>166</v>
      </c>
      <c r="C81" s="352" t="s">
        <v>167</v>
      </c>
      <c r="D81" s="348"/>
      <c r="E81" s="3">
        <v>1</v>
      </c>
      <c r="F81" s="3">
        <v>1</v>
      </c>
      <c r="G81" s="3" t="s">
        <v>22</v>
      </c>
      <c r="H81" s="3" t="s">
        <v>30</v>
      </c>
      <c r="I81" s="353" t="s">
        <v>49</v>
      </c>
      <c r="J81" s="348"/>
      <c r="K81" s="3" t="s">
        <v>49</v>
      </c>
      <c r="L81" s="3" t="s">
        <v>30</v>
      </c>
      <c r="M81" s="3" t="s">
        <v>17</v>
      </c>
      <c r="N81" s="3" t="s">
        <v>17</v>
      </c>
    </row>
    <row r="82" spans="1:14" x14ac:dyDescent="0.25">
      <c r="A82" s="3">
        <v>73</v>
      </c>
      <c r="B82" s="6" t="s">
        <v>168</v>
      </c>
      <c r="C82" s="352" t="s">
        <v>169</v>
      </c>
      <c r="D82" s="348"/>
      <c r="E82" s="3">
        <v>1</v>
      </c>
      <c r="F82" s="3">
        <v>1</v>
      </c>
      <c r="G82" s="3" t="s">
        <v>22</v>
      </c>
      <c r="H82" s="3" t="s">
        <v>30</v>
      </c>
      <c r="I82" s="353" t="s">
        <v>49</v>
      </c>
      <c r="J82" s="348"/>
      <c r="K82" s="3" t="s">
        <v>49</v>
      </c>
      <c r="L82" s="3" t="s">
        <v>49</v>
      </c>
      <c r="M82" s="3" t="s">
        <v>17</v>
      </c>
      <c r="N82" s="3" t="s">
        <v>17</v>
      </c>
    </row>
    <row r="83" spans="1:14" x14ac:dyDescent="0.25">
      <c r="A83" s="3">
        <v>74</v>
      </c>
      <c r="B83" s="6" t="s">
        <v>170</v>
      </c>
      <c r="C83" s="352" t="s">
        <v>171</v>
      </c>
      <c r="D83" s="348"/>
      <c r="E83" s="3">
        <v>1</v>
      </c>
      <c r="F83" s="3">
        <v>1</v>
      </c>
      <c r="G83" s="3" t="s">
        <v>22</v>
      </c>
      <c r="H83" s="3" t="s">
        <v>30</v>
      </c>
      <c r="I83" s="353" t="s">
        <v>49</v>
      </c>
      <c r="J83" s="348"/>
      <c r="K83" s="3" t="s">
        <v>49</v>
      </c>
      <c r="L83" s="3" t="s">
        <v>68</v>
      </c>
      <c r="M83" s="3" t="s">
        <v>17</v>
      </c>
      <c r="N83" s="3" t="s">
        <v>17</v>
      </c>
    </row>
    <row r="84" spans="1:14" x14ac:dyDescent="0.25">
      <c r="A84" s="3">
        <v>75</v>
      </c>
      <c r="B84" s="4" t="s">
        <v>172</v>
      </c>
      <c r="C84" s="350" t="s">
        <v>173</v>
      </c>
      <c r="D84" s="348"/>
      <c r="E84" s="5">
        <v>1</v>
      </c>
      <c r="F84" s="5">
        <v>1</v>
      </c>
      <c r="G84" s="5" t="s">
        <v>22</v>
      </c>
      <c r="H84" s="5" t="s">
        <v>30</v>
      </c>
      <c r="I84" s="351" t="s">
        <v>49</v>
      </c>
      <c r="J84" s="348"/>
      <c r="K84" s="5" t="s">
        <v>68</v>
      </c>
      <c r="L84" s="5" t="s">
        <v>15</v>
      </c>
      <c r="M84" s="5" t="s">
        <v>16</v>
      </c>
      <c r="N84" s="5" t="s">
        <v>17</v>
      </c>
    </row>
    <row r="85" spans="1:14" x14ac:dyDescent="0.25">
      <c r="A85" s="3">
        <v>76</v>
      </c>
      <c r="B85" s="6" t="s">
        <v>174</v>
      </c>
      <c r="C85" s="352" t="s">
        <v>175</v>
      </c>
      <c r="D85" s="348"/>
      <c r="E85" s="3">
        <v>1</v>
      </c>
      <c r="F85" s="3">
        <v>1</v>
      </c>
      <c r="G85" s="3" t="s">
        <v>22</v>
      </c>
      <c r="H85" s="3" t="s">
        <v>30</v>
      </c>
      <c r="I85" s="353" t="s">
        <v>49</v>
      </c>
      <c r="J85" s="348"/>
      <c r="K85" s="3" t="s">
        <v>68</v>
      </c>
      <c r="L85" s="3" t="s">
        <v>22</v>
      </c>
      <c r="M85" s="3" t="s">
        <v>17</v>
      </c>
      <c r="N85" s="3" t="s">
        <v>17</v>
      </c>
    </row>
    <row r="86" spans="1:14" x14ac:dyDescent="0.25">
      <c r="A86" s="3">
        <v>77</v>
      </c>
      <c r="B86" s="6" t="s">
        <v>176</v>
      </c>
      <c r="C86" s="352" t="s">
        <v>177</v>
      </c>
      <c r="D86" s="348"/>
      <c r="E86" s="3">
        <v>1</v>
      </c>
      <c r="F86" s="3">
        <v>1</v>
      </c>
      <c r="G86" s="3" t="s">
        <v>22</v>
      </c>
      <c r="H86" s="3" t="s">
        <v>30</v>
      </c>
      <c r="I86" s="353" t="s">
        <v>49</v>
      </c>
      <c r="J86" s="348"/>
      <c r="K86" s="3" t="s">
        <v>68</v>
      </c>
      <c r="L86" s="3" t="s">
        <v>30</v>
      </c>
      <c r="M86" s="3" t="s">
        <v>17</v>
      </c>
      <c r="N86" s="3" t="s">
        <v>17</v>
      </c>
    </row>
    <row r="87" spans="1:14" x14ac:dyDescent="0.25">
      <c r="A87" s="3">
        <v>78</v>
      </c>
      <c r="B87" s="4" t="s">
        <v>178</v>
      </c>
      <c r="C87" s="350" t="s">
        <v>121</v>
      </c>
      <c r="D87" s="348"/>
      <c r="E87" s="5">
        <v>1</v>
      </c>
      <c r="F87" s="5">
        <v>1</v>
      </c>
      <c r="G87" s="5" t="s">
        <v>22</v>
      </c>
      <c r="H87" s="5" t="s">
        <v>30</v>
      </c>
      <c r="I87" s="351" t="s">
        <v>49</v>
      </c>
      <c r="J87" s="348"/>
      <c r="K87" s="5" t="s">
        <v>77</v>
      </c>
      <c r="L87" s="5" t="s">
        <v>15</v>
      </c>
      <c r="M87" s="5" t="s">
        <v>16</v>
      </c>
      <c r="N87" s="5" t="s">
        <v>17</v>
      </c>
    </row>
    <row r="88" spans="1:14" x14ac:dyDescent="0.25">
      <c r="A88" s="3">
        <v>79</v>
      </c>
      <c r="B88" s="6" t="s">
        <v>179</v>
      </c>
      <c r="C88" s="352" t="s">
        <v>180</v>
      </c>
      <c r="D88" s="348"/>
      <c r="E88" s="3">
        <v>1</v>
      </c>
      <c r="F88" s="3">
        <v>1</v>
      </c>
      <c r="G88" s="3" t="s">
        <v>22</v>
      </c>
      <c r="H88" s="3" t="s">
        <v>30</v>
      </c>
      <c r="I88" s="353" t="s">
        <v>49</v>
      </c>
      <c r="J88" s="348"/>
      <c r="K88" s="3" t="s">
        <v>77</v>
      </c>
      <c r="L88" s="3" t="s">
        <v>22</v>
      </c>
      <c r="M88" s="3" t="s">
        <v>17</v>
      </c>
      <c r="N88" s="3" t="s">
        <v>17</v>
      </c>
    </row>
    <row r="89" spans="1:14" x14ac:dyDescent="0.25">
      <c r="A89" s="3">
        <v>80</v>
      </c>
      <c r="B89" s="6" t="s">
        <v>181</v>
      </c>
      <c r="C89" s="352" t="s">
        <v>182</v>
      </c>
      <c r="D89" s="348"/>
      <c r="E89" s="3">
        <v>1</v>
      </c>
      <c r="F89" s="3">
        <v>1</v>
      </c>
      <c r="G89" s="3" t="s">
        <v>22</v>
      </c>
      <c r="H89" s="3" t="s">
        <v>30</v>
      </c>
      <c r="I89" s="353" t="s">
        <v>49</v>
      </c>
      <c r="J89" s="348"/>
      <c r="K89" s="3" t="s">
        <v>77</v>
      </c>
      <c r="L89" s="3" t="s">
        <v>30</v>
      </c>
      <c r="M89" s="3" t="s">
        <v>17</v>
      </c>
      <c r="N89" s="3" t="s">
        <v>17</v>
      </c>
    </row>
    <row r="90" spans="1:14" x14ac:dyDescent="0.25">
      <c r="A90" s="3">
        <v>81</v>
      </c>
      <c r="B90" s="4" t="s">
        <v>183</v>
      </c>
      <c r="C90" s="350" t="s">
        <v>184</v>
      </c>
      <c r="D90" s="348"/>
      <c r="E90" s="5">
        <v>1</v>
      </c>
      <c r="F90" s="5">
        <v>1</v>
      </c>
      <c r="G90" s="5" t="s">
        <v>22</v>
      </c>
      <c r="H90" s="5" t="s">
        <v>30</v>
      </c>
      <c r="I90" s="351" t="s">
        <v>49</v>
      </c>
      <c r="J90" s="348"/>
      <c r="K90" s="5" t="s">
        <v>86</v>
      </c>
      <c r="L90" s="5" t="s">
        <v>15</v>
      </c>
      <c r="M90" s="5" t="s">
        <v>16</v>
      </c>
      <c r="N90" s="5" t="s">
        <v>17</v>
      </c>
    </row>
    <row r="91" spans="1:14" x14ac:dyDescent="0.25">
      <c r="A91" s="3">
        <v>82</v>
      </c>
      <c r="B91" s="6" t="s">
        <v>185</v>
      </c>
      <c r="C91" s="352" t="s">
        <v>186</v>
      </c>
      <c r="D91" s="348"/>
      <c r="E91" s="3">
        <v>1</v>
      </c>
      <c r="F91" s="3">
        <v>1</v>
      </c>
      <c r="G91" s="3" t="s">
        <v>22</v>
      </c>
      <c r="H91" s="3" t="s">
        <v>30</v>
      </c>
      <c r="I91" s="353" t="s">
        <v>49</v>
      </c>
      <c r="J91" s="348"/>
      <c r="K91" s="3" t="s">
        <v>86</v>
      </c>
      <c r="L91" s="3" t="s">
        <v>22</v>
      </c>
      <c r="M91" s="3" t="s">
        <v>17</v>
      </c>
      <c r="N91" s="3" t="s">
        <v>17</v>
      </c>
    </row>
    <row r="92" spans="1:14" x14ac:dyDescent="0.25">
      <c r="A92" s="3">
        <v>83</v>
      </c>
      <c r="B92" s="6" t="s">
        <v>187</v>
      </c>
      <c r="C92" s="352" t="s">
        <v>188</v>
      </c>
      <c r="D92" s="348"/>
      <c r="E92" s="3">
        <v>1</v>
      </c>
      <c r="F92" s="3">
        <v>1</v>
      </c>
      <c r="G92" s="3" t="s">
        <v>22</v>
      </c>
      <c r="H92" s="3" t="s">
        <v>30</v>
      </c>
      <c r="I92" s="353" t="s">
        <v>49</v>
      </c>
      <c r="J92" s="348"/>
      <c r="K92" s="3" t="s">
        <v>86</v>
      </c>
      <c r="L92" s="3" t="s">
        <v>30</v>
      </c>
      <c r="M92" s="3" t="s">
        <v>17</v>
      </c>
      <c r="N92" s="3" t="s">
        <v>17</v>
      </c>
    </row>
    <row r="93" spans="1:14" x14ac:dyDescent="0.25">
      <c r="A93" s="3">
        <v>84</v>
      </c>
      <c r="B93" s="4" t="s">
        <v>189</v>
      </c>
      <c r="C93" s="350" t="s">
        <v>140</v>
      </c>
      <c r="D93" s="348"/>
      <c r="E93" s="5">
        <v>1</v>
      </c>
      <c r="F93" s="5">
        <v>1</v>
      </c>
      <c r="G93" s="5" t="s">
        <v>22</v>
      </c>
      <c r="H93" s="5" t="s">
        <v>30</v>
      </c>
      <c r="I93" s="351" t="s">
        <v>49</v>
      </c>
      <c r="J93" s="348"/>
      <c r="K93" s="5" t="s">
        <v>95</v>
      </c>
      <c r="L93" s="5" t="s">
        <v>15</v>
      </c>
      <c r="M93" s="5" t="s">
        <v>16</v>
      </c>
      <c r="N93" s="5" t="s">
        <v>17</v>
      </c>
    </row>
    <row r="94" spans="1:14" x14ac:dyDescent="0.25">
      <c r="A94" s="3">
        <v>85</v>
      </c>
      <c r="B94" s="6" t="s">
        <v>190</v>
      </c>
      <c r="C94" s="352" t="s">
        <v>191</v>
      </c>
      <c r="D94" s="348"/>
      <c r="E94" s="3">
        <v>1</v>
      </c>
      <c r="F94" s="3">
        <v>1</v>
      </c>
      <c r="G94" s="3" t="s">
        <v>22</v>
      </c>
      <c r="H94" s="3" t="s">
        <v>30</v>
      </c>
      <c r="I94" s="353" t="s">
        <v>49</v>
      </c>
      <c r="J94" s="348"/>
      <c r="K94" s="3" t="s">
        <v>95</v>
      </c>
      <c r="L94" s="3" t="s">
        <v>22</v>
      </c>
      <c r="M94" s="3" t="s">
        <v>17</v>
      </c>
      <c r="N94" s="3" t="s">
        <v>17</v>
      </c>
    </row>
    <row r="95" spans="1:14" x14ac:dyDescent="0.25">
      <c r="A95" s="3">
        <v>86</v>
      </c>
      <c r="B95" s="6" t="s">
        <v>192</v>
      </c>
      <c r="C95" s="352" t="s">
        <v>193</v>
      </c>
      <c r="D95" s="348"/>
      <c r="E95" s="3">
        <v>1</v>
      </c>
      <c r="F95" s="3">
        <v>1</v>
      </c>
      <c r="G95" s="3" t="s">
        <v>22</v>
      </c>
      <c r="H95" s="3" t="s">
        <v>30</v>
      </c>
      <c r="I95" s="353" t="s">
        <v>49</v>
      </c>
      <c r="J95" s="348"/>
      <c r="K95" s="3" t="s">
        <v>95</v>
      </c>
      <c r="L95" s="3" t="s">
        <v>30</v>
      </c>
      <c r="M95" s="3" t="s">
        <v>17</v>
      </c>
      <c r="N95" s="3" t="s">
        <v>17</v>
      </c>
    </row>
    <row r="96" spans="1:14" x14ac:dyDescent="0.25">
      <c r="A96" s="3">
        <v>87</v>
      </c>
      <c r="B96" s="4" t="s">
        <v>194</v>
      </c>
      <c r="C96" s="350" t="s">
        <v>195</v>
      </c>
      <c r="D96" s="348"/>
      <c r="E96" s="5">
        <v>1</v>
      </c>
      <c r="F96" s="5">
        <v>1</v>
      </c>
      <c r="G96" s="5" t="s">
        <v>22</v>
      </c>
      <c r="H96" s="5" t="s">
        <v>30</v>
      </c>
      <c r="I96" s="351" t="s">
        <v>68</v>
      </c>
      <c r="J96" s="348"/>
      <c r="K96" s="5" t="s">
        <v>15</v>
      </c>
      <c r="L96" s="5" t="s">
        <v>15</v>
      </c>
      <c r="M96" s="5" t="s">
        <v>16</v>
      </c>
      <c r="N96" s="5" t="s">
        <v>17</v>
      </c>
    </row>
    <row r="97" spans="1:14" x14ac:dyDescent="0.25">
      <c r="A97" s="3">
        <v>88</v>
      </c>
      <c r="B97" s="6" t="s">
        <v>196</v>
      </c>
      <c r="C97" s="352" t="s">
        <v>197</v>
      </c>
      <c r="D97" s="348"/>
      <c r="E97" s="3">
        <v>1</v>
      </c>
      <c r="F97" s="3">
        <v>1</v>
      </c>
      <c r="G97" s="3" t="s">
        <v>22</v>
      </c>
      <c r="H97" s="3" t="s">
        <v>30</v>
      </c>
      <c r="I97" s="353" t="s">
        <v>68</v>
      </c>
      <c r="J97" s="348"/>
      <c r="K97" s="3" t="s">
        <v>22</v>
      </c>
      <c r="L97" s="3" t="s">
        <v>15</v>
      </c>
      <c r="M97" s="3" t="s">
        <v>17</v>
      </c>
      <c r="N97" s="3" t="s">
        <v>17</v>
      </c>
    </row>
    <row r="98" spans="1:14" x14ac:dyDescent="0.25">
      <c r="A98" s="3">
        <v>89</v>
      </c>
      <c r="B98" s="4" t="s">
        <v>198</v>
      </c>
      <c r="C98" s="350" t="s">
        <v>199</v>
      </c>
      <c r="D98" s="348"/>
      <c r="E98" s="5">
        <v>1</v>
      </c>
      <c r="F98" s="5">
        <v>1</v>
      </c>
      <c r="G98" s="5" t="s">
        <v>22</v>
      </c>
      <c r="H98" s="5" t="s">
        <v>30</v>
      </c>
      <c r="I98" s="351" t="s">
        <v>77</v>
      </c>
      <c r="J98" s="348"/>
      <c r="K98" s="5" t="s">
        <v>15</v>
      </c>
      <c r="L98" s="5" t="s">
        <v>15</v>
      </c>
      <c r="M98" s="5" t="s">
        <v>16</v>
      </c>
      <c r="N98" s="5" t="s">
        <v>17</v>
      </c>
    </row>
    <row r="99" spans="1:14" x14ac:dyDescent="0.25">
      <c r="A99" s="3">
        <v>90</v>
      </c>
      <c r="B99" s="4" t="s">
        <v>200</v>
      </c>
      <c r="C99" s="350" t="s">
        <v>201</v>
      </c>
      <c r="D99" s="348"/>
      <c r="E99" s="5">
        <v>1</v>
      </c>
      <c r="F99" s="5">
        <v>1</v>
      </c>
      <c r="G99" s="5" t="s">
        <v>22</v>
      </c>
      <c r="H99" s="5" t="s">
        <v>30</v>
      </c>
      <c r="I99" s="351" t="s">
        <v>86</v>
      </c>
      <c r="J99" s="348"/>
      <c r="K99" s="5" t="s">
        <v>15</v>
      </c>
      <c r="L99" s="5" t="s">
        <v>15</v>
      </c>
      <c r="M99" s="5" t="s">
        <v>16</v>
      </c>
      <c r="N99" s="5" t="s">
        <v>17</v>
      </c>
    </row>
    <row r="100" spans="1:14" x14ac:dyDescent="0.25">
      <c r="A100" s="3">
        <v>91</v>
      </c>
      <c r="B100" s="6" t="s">
        <v>202</v>
      </c>
      <c r="C100" s="352" t="s">
        <v>203</v>
      </c>
      <c r="D100" s="348"/>
      <c r="E100" s="3">
        <v>1</v>
      </c>
      <c r="F100" s="3">
        <v>1</v>
      </c>
      <c r="G100" s="3" t="s">
        <v>22</v>
      </c>
      <c r="H100" s="3" t="s">
        <v>30</v>
      </c>
      <c r="I100" s="353" t="s">
        <v>86</v>
      </c>
      <c r="J100" s="348"/>
      <c r="K100" s="3" t="s">
        <v>22</v>
      </c>
      <c r="L100" s="3" t="s">
        <v>15</v>
      </c>
      <c r="M100" s="3" t="s">
        <v>17</v>
      </c>
      <c r="N100" s="3" t="s">
        <v>17</v>
      </c>
    </row>
    <row r="101" spans="1:14" x14ac:dyDescent="0.25">
      <c r="A101" s="3">
        <v>92</v>
      </c>
      <c r="B101" s="6" t="s">
        <v>204</v>
      </c>
      <c r="C101" s="352" t="s">
        <v>205</v>
      </c>
      <c r="D101" s="348"/>
      <c r="E101" s="3">
        <v>1</v>
      </c>
      <c r="F101" s="3">
        <v>1</v>
      </c>
      <c r="G101" s="3" t="s">
        <v>22</v>
      </c>
      <c r="H101" s="3" t="s">
        <v>30</v>
      </c>
      <c r="I101" s="353" t="s">
        <v>86</v>
      </c>
      <c r="J101" s="348"/>
      <c r="K101" s="3" t="s">
        <v>30</v>
      </c>
      <c r="L101" s="3" t="s">
        <v>15</v>
      </c>
      <c r="M101" s="3" t="s">
        <v>17</v>
      </c>
      <c r="N101" s="3" t="s">
        <v>17</v>
      </c>
    </row>
    <row r="102" spans="1:14" x14ac:dyDescent="0.25">
      <c r="A102" s="3">
        <v>93</v>
      </c>
      <c r="B102" s="4" t="s">
        <v>206</v>
      </c>
      <c r="C102" s="350" t="s">
        <v>207</v>
      </c>
      <c r="D102" s="348"/>
      <c r="E102" s="5">
        <v>1</v>
      </c>
      <c r="F102" s="5">
        <v>1</v>
      </c>
      <c r="G102" s="5" t="s">
        <v>22</v>
      </c>
      <c r="H102" s="5" t="s">
        <v>30</v>
      </c>
      <c r="I102" s="351" t="s">
        <v>208</v>
      </c>
      <c r="J102" s="348"/>
      <c r="K102" s="5" t="s">
        <v>15</v>
      </c>
      <c r="L102" s="5" t="s">
        <v>15</v>
      </c>
      <c r="M102" s="5" t="s">
        <v>16</v>
      </c>
      <c r="N102" s="5" t="s">
        <v>17</v>
      </c>
    </row>
    <row r="103" spans="1:14" x14ac:dyDescent="0.25">
      <c r="A103" s="3">
        <v>94</v>
      </c>
      <c r="B103" s="6" t="s">
        <v>209</v>
      </c>
      <c r="C103" s="352" t="s">
        <v>210</v>
      </c>
      <c r="D103" s="348"/>
      <c r="E103" s="3">
        <v>1</v>
      </c>
      <c r="F103" s="3">
        <v>1</v>
      </c>
      <c r="G103" s="3" t="s">
        <v>22</v>
      </c>
      <c r="H103" s="3" t="s">
        <v>30</v>
      </c>
      <c r="I103" s="353" t="s">
        <v>208</v>
      </c>
      <c r="J103" s="348"/>
      <c r="K103" s="3" t="s">
        <v>22</v>
      </c>
      <c r="L103" s="3" t="s">
        <v>126</v>
      </c>
      <c r="M103" s="3" t="s">
        <v>17</v>
      </c>
      <c r="N103" s="3" t="s">
        <v>17</v>
      </c>
    </row>
    <row r="104" spans="1:14" x14ac:dyDescent="0.25">
      <c r="A104" s="3">
        <v>95</v>
      </c>
      <c r="B104" s="6" t="s">
        <v>211</v>
      </c>
      <c r="C104" s="352" t="s">
        <v>212</v>
      </c>
      <c r="D104" s="348"/>
      <c r="E104" s="3">
        <v>1</v>
      </c>
      <c r="F104" s="3">
        <v>1</v>
      </c>
      <c r="G104" s="3" t="s">
        <v>22</v>
      </c>
      <c r="H104" s="3" t="s">
        <v>30</v>
      </c>
      <c r="I104" s="353" t="s">
        <v>208</v>
      </c>
      <c r="J104" s="348"/>
      <c r="K104" s="3" t="s">
        <v>30</v>
      </c>
      <c r="L104" s="3" t="s">
        <v>126</v>
      </c>
      <c r="M104" s="3" t="s">
        <v>17</v>
      </c>
      <c r="N104" s="3" t="s">
        <v>17</v>
      </c>
    </row>
    <row r="105" spans="1:14" x14ac:dyDescent="0.25">
      <c r="A105" s="3">
        <v>96</v>
      </c>
      <c r="B105" s="6" t="s">
        <v>213</v>
      </c>
      <c r="C105" s="352" t="s">
        <v>214</v>
      </c>
      <c r="D105" s="348"/>
      <c r="E105" s="3">
        <v>1</v>
      </c>
      <c r="F105" s="3">
        <v>1</v>
      </c>
      <c r="G105" s="3" t="s">
        <v>22</v>
      </c>
      <c r="H105" s="3" t="s">
        <v>30</v>
      </c>
      <c r="I105" s="353" t="s">
        <v>208</v>
      </c>
      <c r="J105" s="348"/>
      <c r="K105" s="3" t="s">
        <v>49</v>
      </c>
      <c r="L105" s="3" t="s">
        <v>126</v>
      </c>
      <c r="M105" s="3" t="s">
        <v>17</v>
      </c>
      <c r="N105" s="3" t="s">
        <v>17</v>
      </c>
    </row>
    <row r="106" spans="1:14" x14ac:dyDescent="0.25">
      <c r="A106" s="3">
        <v>97</v>
      </c>
      <c r="B106" s="6" t="s">
        <v>215</v>
      </c>
      <c r="C106" s="352" t="s">
        <v>216</v>
      </c>
      <c r="D106" s="348"/>
      <c r="E106" s="3">
        <v>1</v>
      </c>
      <c r="F106" s="3">
        <v>1</v>
      </c>
      <c r="G106" s="3" t="s">
        <v>22</v>
      </c>
      <c r="H106" s="3" t="s">
        <v>30</v>
      </c>
      <c r="I106" s="353" t="s">
        <v>208</v>
      </c>
      <c r="J106" s="348"/>
      <c r="K106" s="3" t="s">
        <v>68</v>
      </c>
      <c r="L106" s="3" t="s">
        <v>126</v>
      </c>
      <c r="M106" s="3" t="s">
        <v>17</v>
      </c>
      <c r="N106" s="3" t="s">
        <v>17</v>
      </c>
    </row>
    <row r="107" spans="1:14" x14ac:dyDescent="0.25">
      <c r="A107" s="3">
        <v>98</v>
      </c>
      <c r="B107" s="6" t="s">
        <v>217</v>
      </c>
      <c r="C107" s="352" t="s">
        <v>218</v>
      </c>
      <c r="D107" s="348"/>
      <c r="E107" s="3">
        <v>1</v>
      </c>
      <c r="F107" s="3">
        <v>1</v>
      </c>
      <c r="G107" s="3" t="s">
        <v>22</v>
      </c>
      <c r="H107" s="3" t="s">
        <v>30</v>
      </c>
      <c r="I107" s="353" t="s">
        <v>208</v>
      </c>
      <c r="J107" s="348"/>
      <c r="K107" s="3" t="s">
        <v>77</v>
      </c>
      <c r="L107" s="3" t="s">
        <v>126</v>
      </c>
      <c r="M107" s="3" t="s">
        <v>17</v>
      </c>
      <c r="N107" s="3" t="s">
        <v>17</v>
      </c>
    </row>
    <row r="108" spans="1:14" x14ac:dyDescent="0.25">
      <c r="A108" s="3">
        <v>99</v>
      </c>
      <c r="B108" s="6" t="s">
        <v>219</v>
      </c>
      <c r="C108" s="352" t="s">
        <v>220</v>
      </c>
      <c r="D108" s="348"/>
      <c r="E108" s="3">
        <v>1</v>
      </c>
      <c r="F108" s="3">
        <v>1</v>
      </c>
      <c r="G108" s="3" t="s">
        <v>22</v>
      </c>
      <c r="H108" s="3" t="s">
        <v>30</v>
      </c>
      <c r="I108" s="353" t="s">
        <v>208</v>
      </c>
      <c r="J108" s="348"/>
      <c r="K108" s="3" t="s">
        <v>86</v>
      </c>
      <c r="L108" s="3" t="s">
        <v>126</v>
      </c>
      <c r="M108" s="3" t="s">
        <v>17</v>
      </c>
      <c r="N108" s="3" t="s">
        <v>17</v>
      </c>
    </row>
    <row r="109" spans="1:14" x14ac:dyDescent="0.25">
      <c r="A109" s="3">
        <v>100</v>
      </c>
      <c r="B109" s="6" t="s">
        <v>221</v>
      </c>
      <c r="C109" s="352" t="s">
        <v>222</v>
      </c>
      <c r="D109" s="348"/>
      <c r="E109" s="3">
        <v>1</v>
      </c>
      <c r="F109" s="3">
        <v>1</v>
      </c>
      <c r="G109" s="3" t="s">
        <v>22</v>
      </c>
      <c r="H109" s="3" t="s">
        <v>30</v>
      </c>
      <c r="I109" s="353" t="s">
        <v>208</v>
      </c>
      <c r="J109" s="348"/>
      <c r="K109" s="3" t="s">
        <v>95</v>
      </c>
      <c r="L109" s="3" t="s">
        <v>126</v>
      </c>
      <c r="M109" s="3" t="s">
        <v>17</v>
      </c>
      <c r="N109" s="3" t="s">
        <v>17</v>
      </c>
    </row>
    <row r="110" spans="1:14" x14ac:dyDescent="0.25">
      <c r="A110" s="3">
        <v>101</v>
      </c>
      <c r="B110" s="6" t="s">
        <v>223</v>
      </c>
      <c r="C110" s="352" t="s">
        <v>224</v>
      </c>
      <c r="D110" s="348"/>
      <c r="E110" s="3">
        <v>1</v>
      </c>
      <c r="F110" s="3">
        <v>1</v>
      </c>
      <c r="G110" s="3" t="s">
        <v>22</v>
      </c>
      <c r="H110" s="3" t="s">
        <v>30</v>
      </c>
      <c r="I110" s="353" t="s">
        <v>208</v>
      </c>
      <c r="J110" s="348"/>
      <c r="K110" s="3" t="s">
        <v>225</v>
      </c>
      <c r="L110" s="3" t="s">
        <v>126</v>
      </c>
      <c r="M110" s="3" t="s">
        <v>17</v>
      </c>
      <c r="N110" s="3" t="s">
        <v>17</v>
      </c>
    </row>
    <row r="111" spans="1:14" x14ac:dyDescent="0.25">
      <c r="A111" s="3">
        <v>102</v>
      </c>
      <c r="B111" s="4" t="s">
        <v>226</v>
      </c>
      <c r="C111" s="350" t="s">
        <v>227</v>
      </c>
      <c r="D111" s="348"/>
      <c r="E111" s="5">
        <v>1</v>
      </c>
      <c r="F111" s="5">
        <v>1</v>
      </c>
      <c r="G111" s="5" t="s">
        <v>22</v>
      </c>
      <c r="H111" s="5" t="s">
        <v>49</v>
      </c>
      <c r="I111" s="351" t="s">
        <v>15</v>
      </c>
      <c r="J111" s="348"/>
      <c r="K111" s="5" t="s">
        <v>15</v>
      </c>
      <c r="L111" s="5" t="s">
        <v>15</v>
      </c>
      <c r="M111" s="5" t="s">
        <v>16</v>
      </c>
      <c r="N111" s="5" t="s">
        <v>17</v>
      </c>
    </row>
    <row r="112" spans="1:14" x14ac:dyDescent="0.25">
      <c r="A112" s="3">
        <v>103</v>
      </c>
      <c r="B112" s="4" t="s">
        <v>228</v>
      </c>
      <c r="C112" s="350" t="s">
        <v>229</v>
      </c>
      <c r="D112" s="348"/>
      <c r="E112" s="5">
        <v>1</v>
      </c>
      <c r="F112" s="5">
        <v>1</v>
      </c>
      <c r="G112" s="5" t="s">
        <v>22</v>
      </c>
      <c r="H112" s="5" t="s">
        <v>49</v>
      </c>
      <c r="I112" s="351" t="s">
        <v>22</v>
      </c>
      <c r="J112" s="348"/>
      <c r="K112" s="5" t="s">
        <v>15</v>
      </c>
      <c r="L112" s="5" t="s">
        <v>15</v>
      </c>
      <c r="M112" s="5" t="s">
        <v>16</v>
      </c>
      <c r="N112" s="5" t="s">
        <v>17</v>
      </c>
    </row>
    <row r="113" spans="1:14" x14ac:dyDescent="0.25">
      <c r="A113" s="3">
        <v>104</v>
      </c>
      <c r="B113" s="4" t="s">
        <v>230</v>
      </c>
      <c r="C113" s="350" t="s">
        <v>231</v>
      </c>
      <c r="D113" s="348"/>
      <c r="E113" s="5">
        <v>1</v>
      </c>
      <c r="F113" s="5">
        <v>1</v>
      </c>
      <c r="G113" s="5" t="s">
        <v>22</v>
      </c>
      <c r="H113" s="5" t="s">
        <v>49</v>
      </c>
      <c r="I113" s="351" t="s">
        <v>30</v>
      </c>
      <c r="J113" s="348"/>
      <c r="K113" s="5" t="s">
        <v>15</v>
      </c>
      <c r="L113" s="5" t="s">
        <v>15</v>
      </c>
      <c r="M113" s="5" t="s">
        <v>16</v>
      </c>
      <c r="N113" s="5" t="s">
        <v>17</v>
      </c>
    </row>
    <row r="114" spans="1:14" x14ac:dyDescent="0.25">
      <c r="A114" s="3">
        <v>105</v>
      </c>
      <c r="B114" s="4" t="s">
        <v>232</v>
      </c>
      <c r="C114" s="350" t="s">
        <v>233</v>
      </c>
      <c r="D114" s="348"/>
      <c r="E114" s="5">
        <v>1</v>
      </c>
      <c r="F114" s="5">
        <v>1</v>
      </c>
      <c r="G114" s="5" t="s">
        <v>22</v>
      </c>
      <c r="H114" s="5" t="s">
        <v>68</v>
      </c>
      <c r="I114" s="351" t="s">
        <v>15</v>
      </c>
      <c r="J114" s="348"/>
      <c r="K114" s="5" t="s">
        <v>15</v>
      </c>
      <c r="L114" s="5" t="s">
        <v>15</v>
      </c>
      <c r="M114" s="5" t="s">
        <v>16</v>
      </c>
      <c r="N114" s="5" t="s">
        <v>17</v>
      </c>
    </row>
    <row r="115" spans="1:14" x14ac:dyDescent="0.25">
      <c r="A115" s="3">
        <v>106</v>
      </c>
      <c r="B115" s="4" t="s">
        <v>234</v>
      </c>
      <c r="C115" s="350" t="s">
        <v>235</v>
      </c>
      <c r="D115" s="348"/>
      <c r="E115" s="5">
        <v>1</v>
      </c>
      <c r="F115" s="5">
        <v>1</v>
      </c>
      <c r="G115" s="5" t="s">
        <v>22</v>
      </c>
      <c r="H115" s="5" t="s">
        <v>68</v>
      </c>
      <c r="I115" s="351" t="s">
        <v>22</v>
      </c>
      <c r="J115" s="348"/>
      <c r="K115" s="5" t="s">
        <v>15</v>
      </c>
      <c r="L115" s="5" t="s">
        <v>15</v>
      </c>
      <c r="M115" s="5" t="s">
        <v>16</v>
      </c>
      <c r="N115" s="5" t="s">
        <v>17</v>
      </c>
    </row>
    <row r="116" spans="1:14" x14ac:dyDescent="0.25">
      <c r="A116" s="3">
        <v>107</v>
      </c>
      <c r="B116" s="4" t="s">
        <v>236</v>
      </c>
      <c r="C116" s="350" t="s">
        <v>237</v>
      </c>
      <c r="D116" s="348"/>
      <c r="E116" s="5">
        <v>1</v>
      </c>
      <c r="F116" s="5">
        <v>1</v>
      </c>
      <c r="G116" s="5" t="s">
        <v>22</v>
      </c>
      <c r="H116" s="5" t="s">
        <v>68</v>
      </c>
      <c r="I116" s="351" t="s">
        <v>22</v>
      </c>
      <c r="J116" s="348"/>
      <c r="K116" s="5" t="s">
        <v>22</v>
      </c>
      <c r="L116" s="5" t="s">
        <v>15</v>
      </c>
      <c r="M116" s="5" t="s">
        <v>16</v>
      </c>
      <c r="N116" s="5" t="s">
        <v>17</v>
      </c>
    </row>
    <row r="117" spans="1:14" x14ac:dyDescent="0.25">
      <c r="A117" s="3">
        <v>108</v>
      </c>
      <c r="B117" s="6" t="s">
        <v>238</v>
      </c>
      <c r="C117" s="352" t="s">
        <v>239</v>
      </c>
      <c r="D117" s="348"/>
      <c r="E117" s="3">
        <v>1</v>
      </c>
      <c r="F117" s="3">
        <v>1</v>
      </c>
      <c r="G117" s="3" t="s">
        <v>22</v>
      </c>
      <c r="H117" s="3" t="s">
        <v>68</v>
      </c>
      <c r="I117" s="353" t="s">
        <v>22</v>
      </c>
      <c r="J117" s="348"/>
      <c r="K117" s="3" t="s">
        <v>22</v>
      </c>
      <c r="L117" s="3" t="s">
        <v>22</v>
      </c>
      <c r="M117" s="3" t="s">
        <v>17</v>
      </c>
      <c r="N117" s="3" t="s">
        <v>17</v>
      </c>
    </row>
    <row r="118" spans="1:14" x14ac:dyDescent="0.25">
      <c r="A118" s="3">
        <v>109</v>
      </c>
      <c r="B118" s="6" t="s">
        <v>240</v>
      </c>
      <c r="C118" s="352" t="s">
        <v>241</v>
      </c>
      <c r="D118" s="348"/>
      <c r="E118" s="3">
        <v>1</v>
      </c>
      <c r="F118" s="3">
        <v>1</v>
      </c>
      <c r="G118" s="3" t="s">
        <v>22</v>
      </c>
      <c r="H118" s="3" t="s">
        <v>68</v>
      </c>
      <c r="I118" s="353" t="s">
        <v>22</v>
      </c>
      <c r="J118" s="348"/>
      <c r="K118" s="3" t="s">
        <v>22</v>
      </c>
      <c r="L118" s="3" t="s">
        <v>30</v>
      </c>
      <c r="M118" s="3" t="s">
        <v>17</v>
      </c>
      <c r="N118" s="3" t="s">
        <v>17</v>
      </c>
    </row>
    <row r="119" spans="1:14" x14ac:dyDescent="0.25">
      <c r="A119" s="3">
        <v>110</v>
      </c>
      <c r="B119" s="4" t="s">
        <v>242</v>
      </c>
      <c r="C119" s="350" t="s">
        <v>243</v>
      </c>
      <c r="D119" s="348"/>
      <c r="E119" s="5">
        <v>1</v>
      </c>
      <c r="F119" s="5">
        <v>1</v>
      </c>
      <c r="G119" s="5" t="s">
        <v>22</v>
      </c>
      <c r="H119" s="5" t="s">
        <v>68</v>
      </c>
      <c r="I119" s="351" t="s">
        <v>22</v>
      </c>
      <c r="J119" s="348"/>
      <c r="K119" s="5" t="s">
        <v>30</v>
      </c>
      <c r="L119" s="5" t="s">
        <v>15</v>
      </c>
      <c r="M119" s="5" t="s">
        <v>16</v>
      </c>
      <c r="N119" s="5" t="s">
        <v>17</v>
      </c>
    </row>
    <row r="120" spans="1:14" x14ac:dyDescent="0.25">
      <c r="A120" s="3">
        <v>111</v>
      </c>
      <c r="B120" s="6" t="s">
        <v>244</v>
      </c>
      <c r="C120" s="352" t="s">
        <v>245</v>
      </c>
      <c r="D120" s="348"/>
      <c r="E120" s="3">
        <v>1</v>
      </c>
      <c r="F120" s="3">
        <v>1</v>
      </c>
      <c r="G120" s="3" t="s">
        <v>22</v>
      </c>
      <c r="H120" s="3" t="s">
        <v>68</v>
      </c>
      <c r="I120" s="353" t="s">
        <v>22</v>
      </c>
      <c r="J120" s="348"/>
      <c r="K120" s="3" t="s">
        <v>30</v>
      </c>
      <c r="L120" s="3" t="s">
        <v>22</v>
      </c>
      <c r="M120" s="3" t="s">
        <v>17</v>
      </c>
      <c r="N120" s="3" t="s">
        <v>17</v>
      </c>
    </row>
    <row r="121" spans="1:14" x14ac:dyDescent="0.25">
      <c r="A121" s="3">
        <v>112</v>
      </c>
      <c r="B121" s="6" t="s">
        <v>246</v>
      </c>
      <c r="C121" s="352" t="s">
        <v>247</v>
      </c>
      <c r="D121" s="348"/>
      <c r="E121" s="3">
        <v>1</v>
      </c>
      <c r="F121" s="3">
        <v>1</v>
      </c>
      <c r="G121" s="3" t="s">
        <v>22</v>
      </c>
      <c r="H121" s="3" t="s">
        <v>68</v>
      </c>
      <c r="I121" s="353" t="s">
        <v>22</v>
      </c>
      <c r="J121" s="348"/>
      <c r="K121" s="3" t="s">
        <v>30</v>
      </c>
      <c r="L121" s="3" t="s">
        <v>30</v>
      </c>
      <c r="M121" s="3" t="s">
        <v>17</v>
      </c>
      <c r="N121" s="3" t="s">
        <v>17</v>
      </c>
    </row>
    <row r="122" spans="1:14" x14ac:dyDescent="0.25">
      <c r="A122" s="3">
        <v>113</v>
      </c>
      <c r="B122" s="4" t="s">
        <v>248</v>
      </c>
      <c r="C122" s="350" t="s">
        <v>249</v>
      </c>
      <c r="D122" s="348"/>
      <c r="E122" s="5">
        <v>1</v>
      </c>
      <c r="F122" s="5">
        <v>1</v>
      </c>
      <c r="G122" s="5" t="s">
        <v>22</v>
      </c>
      <c r="H122" s="5" t="s">
        <v>68</v>
      </c>
      <c r="I122" s="351" t="s">
        <v>22</v>
      </c>
      <c r="J122" s="348"/>
      <c r="K122" s="5" t="s">
        <v>49</v>
      </c>
      <c r="L122" s="5" t="s">
        <v>15</v>
      </c>
      <c r="M122" s="5" t="s">
        <v>16</v>
      </c>
      <c r="N122" s="5" t="s">
        <v>17</v>
      </c>
    </row>
    <row r="123" spans="1:14" x14ac:dyDescent="0.25">
      <c r="A123" s="3">
        <v>114</v>
      </c>
      <c r="B123" s="6" t="s">
        <v>250</v>
      </c>
      <c r="C123" s="352" t="s">
        <v>251</v>
      </c>
      <c r="D123" s="348"/>
      <c r="E123" s="3">
        <v>1</v>
      </c>
      <c r="F123" s="3">
        <v>1</v>
      </c>
      <c r="G123" s="3" t="s">
        <v>22</v>
      </c>
      <c r="H123" s="3" t="s">
        <v>68</v>
      </c>
      <c r="I123" s="353" t="s">
        <v>22</v>
      </c>
      <c r="J123" s="348"/>
      <c r="K123" s="3" t="s">
        <v>49</v>
      </c>
      <c r="L123" s="3" t="s">
        <v>22</v>
      </c>
      <c r="M123" s="3" t="s">
        <v>17</v>
      </c>
      <c r="N123" s="3" t="s">
        <v>17</v>
      </c>
    </row>
    <row r="124" spans="1:14" x14ac:dyDescent="0.25">
      <c r="A124" s="3">
        <v>115</v>
      </c>
      <c r="B124" s="6" t="s">
        <v>252</v>
      </c>
      <c r="C124" s="352" t="s">
        <v>253</v>
      </c>
      <c r="D124" s="348"/>
      <c r="E124" s="3">
        <v>1</v>
      </c>
      <c r="F124" s="3">
        <v>1</v>
      </c>
      <c r="G124" s="3" t="s">
        <v>22</v>
      </c>
      <c r="H124" s="3" t="s">
        <v>68</v>
      </c>
      <c r="I124" s="353" t="s">
        <v>22</v>
      </c>
      <c r="J124" s="348"/>
      <c r="K124" s="3" t="s">
        <v>49</v>
      </c>
      <c r="L124" s="3" t="s">
        <v>30</v>
      </c>
      <c r="M124" s="3" t="s">
        <v>17</v>
      </c>
      <c r="N124" s="3" t="s">
        <v>17</v>
      </c>
    </row>
    <row r="125" spans="1:14" x14ac:dyDescent="0.25">
      <c r="A125" s="3">
        <v>116</v>
      </c>
      <c r="B125" s="4" t="s">
        <v>254</v>
      </c>
      <c r="C125" s="350" t="s">
        <v>255</v>
      </c>
      <c r="D125" s="348"/>
      <c r="E125" s="5">
        <v>1</v>
      </c>
      <c r="F125" s="5">
        <v>1</v>
      </c>
      <c r="G125" s="5" t="s">
        <v>22</v>
      </c>
      <c r="H125" s="5" t="s">
        <v>208</v>
      </c>
      <c r="I125" s="351" t="s">
        <v>15</v>
      </c>
      <c r="J125" s="348"/>
      <c r="K125" s="5" t="s">
        <v>15</v>
      </c>
      <c r="L125" s="5" t="s">
        <v>15</v>
      </c>
      <c r="M125" s="5" t="s">
        <v>16</v>
      </c>
      <c r="N125" s="5" t="s">
        <v>17</v>
      </c>
    </row>
    <row r="126" spans="1:14" x14ac:dyDescent="0.25">
      <c r="A126" s="3">
        <v>117</v>
      </c>
      <c r="B126" s="6" t="s">
        <v>256</v>
      </c>
      <c r="C126" s="352" t="s">
        <v>257</v>
      </c>
      <c r="D126" s="348"/>
      <c r="E126" s="3">
        <v>1</v>
      </c>
      <c r="F126" s="3">
        <v>1</v>
      </c>
      <c r="G126" s="3" t="s">
        <v>22</v>
      </c>
      <c r="H126" s="3" t="s">
        <v>208</v>
      </c>
      <c r="I126" s="353" t="s">
        <v>22</v>
      </c>
      <c r="J126" s="348"/>
      <c r="K126" s="3" t="s">
        <v>15</v>
      </c>
      <c r="L126" s="3" t="s">
        <v>15</v>
      </c>
      <c r="M126" s="3" t="s">
        <v>17</v>
      </c>
      <c r="N126" s="3" t="s">
        <v>17</v>
      </c>
    </row>
    <row r="127" spans="1:14" x14ac:dyDescent="0.25">
      <c r="A127" s="3">
        <v>118</v>
      </c>
      <c r="B127" s="6" t="s">
        <v>258</v>
      </c>
      <c r="C127" s="352" t="s">
        <v>259</v>
      </c>
      <c r="D127" s="348"/>
      <c r="E127" s="3">
        <v>1</v>
      </c>
      <c r="F127" s="3">
        <v>1</v>
      </c>
      <c r="G127" s="3" t="s">
        <v>22</v>
      </c>
      <c r="H127" s="3" t="s">
        <v>208</v>
      </c>
      <c r="I127" s="353" t="s">
        <v>30</v>
      </c>
      <c r="J127" s="348"/>
      <c r="K127" s="3" t="s">
        <v>15</v>
      </c>
      <c r="L127" s="3" t="s">
        <v>15</v>
      </c>
      <c r="M127" s="3" t="s">
        <v>17</v>
      </c>
      <c r="N127" s="3" t="s">
        <v>17</v>
      </c>
    </row>
    <row r="128" spans="1:14" x14ac:dyDescent="0.25">
      <c r="A128" s="3">
        <v>119</v>
      </c>
      <c r="B128" s="6" t="s">
        <v>260</v>
      </c>
      <c r="C128" s="352" t="s">
        <v>261</v>
      </c>
      <c r="D128" s="348"/>
      <c r="E128" s="3">
        <v>1</v>
      </c>
      <c r="F128" s="3">
        <v>1</v>
      </c>
      <c r="G128" s="3" t="s">
        <v>22</v>
      </c>
      <c r="H128" s="3" t="s">
        <v>208</v>
      </c>
      <c r="I128" s="353" t="s">
        <v>49</v>
      </c>
      <c r="J128" s="348"/>
      <c r="K128" s="3" t="s">
        <v>15</v>
      </c>
      <c r="L128" s="3" t="s">
        <v>15</v>
      </c>
      <c r="M128" s="3" t="s">
        <v>17</v>
      </c>
      <c r="N128" s="3" t="s">
        <v>17</v>
      </c>
    </row>
    <row r="129" spans="1:14" x14ac:dyDescent="0.25">
      <c r="A129" s="3">
        <v>120</v>
      </c>
      <c r="B129" s="4" t="s">
        <v>262</v>
      </c>
      <c r="C129" s="350" t="s">
        <v>263</v>
      </c>
      <c r="D129" s="348"/>
      <c r="E129" s="5">
        <v>1</v>
      </c>
      <c r="F129" s="5">
        <v>1</v>
      </c>
      <c r="G129" s="5" t="s">
        <v>30</v>
      </c>
      <c r="H129" s="5" t="s">
        <v>15</v>
      </c>
      <c r="I129" s="351" t="s">
        <v>15</v>
      </c>
      <c r="J129" s="348"/>
      <c r="K129" s="5" t="s">
        <v>15</v>
      </c>
      <c r="L129" s="5" t="s">
        <v>15</v>
      </c>
      <c r="M129" s="5" t="s">
        <v>16</v>
      </c>
      <c r="N129" s="5" t="s">
        <v>17</v>
      </c>
    </row>
    <row r="130" spans="1:14" x14ac:dyDescent="0.25">
      <c r="A130" s="3">
        <v>121</v>
      </c>
      <c r="B130" s="4" t="s">
        <v>264</v>
      </c>
      <c r="C130" s="350" t="s">
        <v>265</v>
      </c>
      <c r="D130" s="348"/>
      <c r="E130" s="5">
        <v>1</v>
      </c>
      <c r="F130" s="5">
        <v>1</v>
      </c>
      <c r="G130" s="5" t="s">
        <v>30</v>
      </c>
      <c r="H130" s="5" t="s">
        <v>22</v>
      </c>
      <c r="I130" s="351" t="s">
        <v>15</v>
      </c>
      <c r="J130" s="348"/>
      <c r="K130" s="5" t="s">
        <v>15</v>
      </c>
      <c r="L130" s="5" t="s">
        <v>15</v>
      </c>
      <c r="M130" s="5" t="s">
        <v>16</v>
      </c>
      <c r="N130" s="5" t="s">
        <v>17</v>
      </c>
    </row>
    <row r="131" spans="1:14" x14ac:dyDescent="0.25">
      <c r="A131" s="3">
        <v>122</v>
      </c>
      <c r="B131" s="4" t="s">
        <v>266</v>
      </c>
      <c r="C131" s="350" t="s">
        <v>267</v>
      </c>
      <c r="D131" s="348"/>
      <c r="E131" s="5">
        <v>1</v>
      </c>
      <c r="F131" s="5">
        <v>1</v>
      </c>
      <c r="G131" s="5" t="s">
        <v>30</v>
      </c>
      <c r="H131" s="5" t="s">
        <v>22</v>
      </c>
      <c r="I131" s="351" t="s">
        <v>22</v>
      </c>
      <c r="J131" s="348"/>
      <c r="K131" s="5" t="s">
        <v>15</v>
      </c>
      <c r="L131" s="5" t="s">
        <v>15</v>
      </c>
      <c r="M131" s="5" t="s">
        <v>16</v>
      </c>
      <c r="N131" s="5" t="s">
        <v>17</v>
      </c>
    </row>
    <row r="132" spans="1:14" x14ac:dyDescent="0.25">
      <c r="A132" s="3">
        <v>123</v>
      </c>
      <c r="B132" s="6" t="s">
        <v>268</v>
      </c>
      <c r="C132" s="352" t="s">
        <v>269</v>
      </c>
      <c r="D132" s="348"/>
      <c r="E132" s="3">
        <v>1</v>
      </c>
      <c r="F132" s="3">
        <v>1</v>
      </c>
      <c r="G132" s="3" t="s">
        <v>30</v>
      </c>
      <c r="H132" s="3" t="s">
        <v>22</v>
      </c>
      <c r="I132" s="353" t="s">
        <v>22</v>
      </c>
      <c r="J132" s="348"/>
      <c r="K132" s="3" t="s">
        <v>22</v>
      </c>
      <c r="L132" s="3" t="s">
        <v>15</v>
      </c>
      <c r="M132" s="3" t="s">
        <v>17</v>
      </c>
      <c r="N132" s="3" t="s">
        <v>17</v>
      </c>
    </row>
    <row r="133" spans="1:14" x14ac:dyDescent="0.25">
      <c r="A133" s="3">
        <v>124</v>
      </c>
      <c r="B133" s="6" t="s">
        <v>270</v>
      </c>
      <c r="C133" s="352" t="s">
        <v>271</v>
      </c>
      <c r="D133" s="348"/>
      <c r="E133" s="3">
        <v>1</v>
      </c>
      <c r="F133" s="3">
        <v>1</v>
      </c>
      <c r="G133" s="3" t="s">
        <v>30</v>
      </c>
      <c r="H133" s="3" t="s">
        <v>22</v>
      </c>
      <c r="I133" s="353" t="s">
        <v>22</v>
      </c>
      <c r="J133" s="348"/>
      <c r="K133" s="3" t="s">
        <v>30</v>
      </c>
      <c r="L133" s="3" t="s">
        <v>15</v>
      </c>
      <c r="M133" s="3" t="s">
        <v>17</v>
      </c>
      <c r="N133" s="3" t="s">
        <v>17</v>
      </c>
    </row>
    <row r="134" spans="1:14" x14ac:dyDescent="0.25">
      <c r="A134" s="3">
        <v>125</v>
      </c>
      <c r="B134" s="6" t="s">
        <v>272</v>
      </c>
      <c r="C134" s="352" t="s">
        <v>273</v>
      </c>
      <c r="D134" s="348"/>
      <c r="E134" s="3">
        <v>1</v>
      </c>
      <c r="F134" s="3">
        <v>1</v>
      </c>
      <c r="G134" s="3" t="s">
        <v>30</v>
      </c>
      <c r="H134" s="3" t="s">
        <v>22</v>
      </c>
      <c r="I134" s="353" t="s">
        <v>22</v>
      </c>
      <c r="J134" s="348"/>
      <c r="K134" s="3" t="s">
        <v>208</v>
      </c>
      <c r="L134" s="3" t="s">
        <v>15</v>
      </c>
      <c r="M134" s="3" t="s">
        <v>17</v>
      </c>
      <c r="N134" s="3" t="s">
        <v>17</v>
      </c>
    </row>
    <row r="135" spans="1:14" x14ac:dyDescent="0.25">
      <c r="A135" s="3">
        <v>126</v>
      </c>
      <c r="B135" s="4" t="s">
        <v>274</v>
      </c>
      <c r="C135" s="350" t="s">
        <v>275</v>
      </c>
      <c r="D135" s="348"/>
      <c r="E135" s="5">
        <v>1</v>
      </c>
      <c r="F135" s="5">
        <v>1</v>
      </c>
      <c r="G135" s="5" t="s">
        <v>30</v>
      </c>
      <c r="H135" s="5" t="s">
        <v>22</v>
      </c>
      <c r="I135" s="351" t="s">
        <v>30</v>
      </c>
      <c r="J135" s="348"/>
      <c r="K135" s="5" t="s">
        <v>15</v>
      </c>
      <c r="L135" s="5" t="s">
        <v>15</v>
      </c>
      <c r="M135" s="5" t="s">
        <v>16</v>
      </c>
      <c r="N135" s="5" t="s">
        <v>17</v>
      </c>
    </row>
    <row r="136" spans="1:14" x14ac:dyDescent="0.25">
      <c r="A136" s="3">
        <v>127</v>
      </c>
      <c r="B136" s="6" t="s">
        <v>276</v>
      </c>
      <c r="C136" s="352" t="s">
        <v>277</v>
      </c>
      <c r="D136" s="348"/>
      <c r="E136" s="3">
        <v>1</v>
      </c>
      <c r="F136" s="3">
        <v>1</v>
      </c>
      <c r="G136" s="3" t="s">
        <v>30</v>
      </c>
      <c r="H136" s="3" t="s">
        <v>22</v>
      </c>
      <c r="I136" s="353" t="s">
        <v>30</v>
      </c>
      <c r="J136" s="348"/>
      <c r="K136" s="3" t="s">
        <v>22</v>
      </c>
      <c r="L136" s="3" t="s">
        <v>15</v>
      </c>
      <c r="M136" s="3" t="s">
        <v>17</v>
      </c>
      <c r="N136" s="3" t="s">
        <v>17</v>
      </c>
    </row>
    <row r="137" spans="1:14" x14ac:dyDescent="0.25">
      <c r="A137" s="3">
        <v>128</v>
      </c>
      <c r="B137" s="6" t="s">
        <v>278</v>
      </c>
      <c r="C137" s="352" t="s">
        <v>279</v>
      </c>
      <c r="D137" s="348"/>
      <c r="E137" s="3">
        <v>1</v>
      </c>
      <c r="F137" s="3">
        <v>1</v>
      </c>
      <c r="G137" s="3" t="s">
        <v>30</v>
      </c>
      <c r="H137" s="3" t="s">
        <v>22</v>
      </c>
      <c r="I137" s="353" t="s">
        <v>30</v>
      </c>
      <c r="J137" s="348"/>
      <c r="K137" s="3" t="s">
        <v>30</v>
      </c>
      <c r="L137" s="3" t="s">
        <v>15</v>
      </c>
      <c r="M137" s="3" t="s">
        <v>17</v>
      </c>
      <c r="N137" s="3" t="s">
        <v>17</v>
      </c>
    </row>
    <row r="138" spans="1:14" x14ac:dyDescent="0.25">
      <c r="A138" s="3">
        <v>129</v>
      </c>
      <c r="B138" s="6" t="s">
        <v>280</v>
      </c>
      <c r="C138" s="352" t="s">
        <v>281</v>
      </c>
      <c r="D138" s="348"/>
      <c r="E138" s="3">
        <v>1</v>
      </c>
      <c r="F138" s="3">
        <v>1</v>
      </c>
      <c r="G138" s="3" t="s">
        <v>30</v>
      </c>
      <c r="H138" s="3" t="s">
        <v>22</v>
      </c>
      <c r="I138" s="353" t="s">
        <v>30</v>
      </c>
      <c r="J138" s="348"/>
      <c r="K138" s="3" t="s">
        <v>49</v>
      </c>
      <c r="L138" s="3" t="s">
        <v>15</v>
      </c>
      <c r="M138" s="3" t="s">
        <v>17</v>
      </c>
      <c r="N138" s="3" t="s">
        <v>17</v>
      </c>
    </row>
    <row r="139" spans="1:14" x14ac:dyDescent="0.25">
      <c r="A139" s="3">
        <v>130</v>
      </c>
      <c r="B139" s="6" t="s">
        <v>282</v>
      </c>
      <c r="C139" s="352" t="s">
        <v>283</v>
      </c>
      <c r="D139" s="348"/>
      <c r="E139" s="3">
        <v>1</v>
      </c>
      <c r="F139" s="3">
        <v>1</v>
      </c>
      <c r="G139" s="3" t="s">
        <v>30</v>
      </c>
      <c r="H139" s="3" t="s">
        <v>22</v>
      </c>
      <c r="I139" s="353" t="s">
        <v>30</v>
      </c>
      <c r="J139" s="348"/>
      <c r="K139" s="3" t="s">
        <v>68</v>
      </c>
      <c r="L139" s="3" t="s">
        <v>15</v>
      </c>
      <c r="M139" s="3" t="s">
        <v>17</v>
      </c>
      <c r="N139" s="3" t="s">
        <v>17</v>
      </c>
    </row>
    <row r="140" spans="1:14" x14ac:dyDescent="0.25">
      <c r="A140" s="3">
        <v>131</v>
      </c>
      <c r="B140" s="6" t="s">
        <v>284</v>
      </c>
      <c r="C140" s="352" t="s">
        <v>285</v>
      </c>
      <c r="D140" s="348"/>
      <c r="E140" s="3">
        <v>1</v>
      </c>
      <c r="F140" s="3">
        <v>1</v>
      </c>
      <c r="G140" s="3" t="s">
        <v>30</v>
      </c>
      <c r="H140" s="3" t="s">
        <v>22</v>
      </c>
      <c r="I140" s="353" t="s">
        <v>30</v>
      </c>
      <c r="J140" s="348"/>
      <c r="K140" s="3" t="s">
        <v>77</v>
      </c>
      <c r="L140" s="3" t="s">
        <v>15</v>
      </c>
      <c r="M140" s="3" t="s">
        <v>17</v>
      </c>
      <c r="N140" s="3" t="s">
        <v>17</v>
      </c>
    </row>
    <row r="141" spans="1:14" x14ac:dyDescent="0.25">
      <c r="A141" s="3">
        <v>132</v>
      </c>
      <c r="B141" s="6" t="s">
        <v>286</v>
      </c>
      <c r="C141" s="352" t="s">
        <v>287</v>
      </c>
      <c r="D141" s="348"/>
      <c r="E141" s="3">
        <v>1</v>
      </c>
      <c r="F141" s="3">
        <v>1</v>
      </c>
      <c r="G141" s="3" t="s">
        <v>30</v>
      </c>
      <c r="H141" s="3" t="s">
        <v>22</v>
      </c>
      <c r="I141" s="353" t="s">
        <v>30</v>
      </c>
      <c r="J141" s="348"/>
      <c r="K141" s="3" t="s">
        <v>86</v>
      </c>
      <c r="L141" s="3" t="s">
        <v>15</v>
      </c>
      <c r="M141" s="3" t="s">
        <v>17</v>
      </c>
      <c r="N141" s="3" t="s">
        <v>17</v>
      </c>
    </row>
    <row r="142" spans="1:14" x14ac:dyDescent="0.25">
      <c r="A142" s="3">
        <v>133</v>
      </c>
      <c r="B142" s="6" t="s">
        <v>288</v>
      </c>
      <c r="C142" s="352" t="s">
        <v>289</v>
      </c>
      <c r="D142" s="348"/>
      <c r="E142" s="3">
        <v>1</v>
      </c>
      <c r="F142" s="3">
        <v>1</v>
      </c>
      <c r="G142" s="3" t="s">
        <v>30</v>
      </c>
      <c r="H142" s="3" t="s">
        <v>22</v>
      </c>
      <c r="I142" s="353" t="s">
        <v>30</v>
      </c>
      <c r="J142" s="348"/>
      <c r="K142" s="3" t="s">
        <v>95</v>
      </c>
      <c r="L142" s="3" t="s">
        <v>15</v>
      </c>
      <c r="M142" s="3" t="s">
        <v>17</v>
      </c>
      <c r="N142" s="3" t="s">
        <v>17</v>
      </c>
    </row>
    <row r="143" spans="1:14" x14ac:dyDescent="0.25">
      <c r="A143" s="3">
        <v>134</v>
      </c>
      <c r="B143" s="6" t="s">
        <v>290</v>
      </c>
      <c r="C143" s="352" t="s">
        <v>273</v>
      </c>
      <c r="D143" s="348"/>
      <c r="E143" s="3">
        <v>1</v>
      </c>
      <c r="F143" s="3">
        <v>1</v>
      </c>
      <c r="G143" s="3" t="s">
        <v>30</v>
      </c>
      <c r="H143" s="3" t="s">
        <v>22</v>
      </c>
      <c r="I143" s="353" t="s">
        <v>30</v>
      </c>
      <c r="J143" s="348"/>
      <c r="K143" s="3" t="s">
        <v>208</v>
      </c>
      <c r="L143" s="3" t="s">
        <v>15</v>
      </c>
      <c r="M143" s="3" t="s">
        <v>17</v>
      </c>
      <c r="N143" s="3" t="s">
        <v>17</v>
      </c>
    </row>
    <row r="144" spans="1:14" x14ac:dyDescent="0.25">
      <c r="A144" s="3">
        <v>135</v>
      </c>
      <c r="B144" s="4" t="s">
        <v>291</v>
      </c>
      <c r="C144" s="350" t="s">
        <v>292</v>
      </c>
      <c r="D144" s="348"/>
      <c r="E144" s="5">
        <v>1</v>
      </c>
      <c r="F144" s="5">
        <v>1</v>
      </c>
      <c r="G144" s="5" t="s">
        <v>30</v>
      </c>
      <c r="H144" s="5" t="s">
        <v>22</v>
      </c>
      <c r="I144" s="351" t="s">
        <v>49</v>
      </c>
      <c r="J144" s="348"/>
      <c r="K144" s="5" t="s">
        <v>15</v>
      </c>
      <c r="L144" s="5" t="s">
        <v>15</v>
      </c>
      <c r="M144" s="5" t="s">
        <v>16</v>
      </c>
      <c r="N144" s="5" t="s">
        <v>17</v>
      </c>
    </row>
    <row r="145" spans="1:14" x14ac:dyDescent="0.25">
      <c r="A145" s="3">
        <v>136</v>
      </c>
      <c r="B145" s="6" t="s">
        <v>293</v>
      </c>
      <c r="C145" s="352" t="s">
        <v>294</v>
      </c>
      <c r="D145" s="348"/>
      <c r="E145" s="3">
        <v>1</v>
      </c>
      <c r="F145" s="3">
        <v>1</v>
      </c>
      <c r="G145" s="3" t="s">
        <v>30</v>
      </c>
      <c r="H145" s="3" t="s">
        <v>22</v>
      </c>
      <c r="I145" s="353" t="s">
        <v>49</v>
      </c>
      <c r="J145" s="348"/>
      <c r="K145" s="3" t="s">
        <v>22</v>
      </c>
      <c r="L145" s="3" t="s">
        <v>15</v>
      </c>
      <c r="M145" s="3" t="s">
        <v>17</v>
      </c>
      <c r="N145" s="3" t="s">
        <v>17</v>
      </c>
    </row>
    <row r="146" spans="1:14" x14ac:dyDescent="0.25">
      <c r="A146" s="3">
        <v>137</v>
      </c>
      <c r="B146" s="6" t="s">
        <v>295</v>
      </c>
      <c r="C146" s="352" t="s">
        <v>296</v>
      </c>
      <c r="D146" s="348"/>
      <c r="E146" s="3">
        <v>1</v>
      </c>
      <c r="F146" s="3">
        <v>1</v>
      </c>
      <c r="G146" s="3" t="s">
        <v>30</v>
      </c>
      <c r="H146" s="3" t="s">
        <v>22</v>
      </c>
      <c r="I146" s="353" t="s">
        <v>49</v>
      </c>
      <c r="J146" s="348"/>
      <c r="K146" s="3" t="s">
        <v>30</v>
      </c>
      <c r="L146" s="3" t="s">
        <v>15</v>
      </c>
      <c r="M146" s="3" t="s">
        <v>17</v>
      </c>
      <c r="N146" s="3" t="s">
        <v>17</v>
      </c>
    </row>
    <row r="147" spans="1:14" x14ac:dyDescent="0.25">
      <c r="A147" s="3">
        <v>138</v>
      </c>
      <c r="B147" s="6" t="s">
        <v>297</v>
      </c>
      <c r="C147" s="352" t="s">
        <v>298</v>
      </c>
      <c r="D147" s="348"/>
      <c r="E147" s="3">
        <v>1</v>
      </c>
      <c r="F147" s="3">
        <v>1</v>
      </c>
      <c r="G147" s="3" t="s">
        <v>30</v>
      </c>
      <c r="H147" s="3" t="s">
        <v>22</v>
      </c>
      <c r="I147" s="353" t="s">
        <v>49</v>
      </c>
      <c r="J147" s="348"/>
      <c r="K147" s="3" t="s">
        <v>225</v>
      </c>
      <c r="L147" s="3" t="s">
        <v>15</v>
      </c>
      <c r="M147" s="3" t="s">
        <v>17</v>
      </c>
      <c r="N147" s="3" t="s">
        <v>17</v>
      </c>
    </row>
    <row r="148" spans="1:14" x14ac:dyDescent="0.25">
      <c r="A148" s="3">
        <v>139</v>
      </c>
      <c r="B148" s="6" t="s">
        <v>299</v>
      </c>
      <c r="C148" s="352" t="s">
        <v>300</v>
      </c>
      <c r="D148" s="348"/>
      <c r="E148" s="3">
        <v>1</v>
      </c>
      <c r="F148" s="3">
        <v>1</v>
      </c>
      <c r="G148" s="3" t="s">
        <v>30</v>
      </c>
      <c r="H148" s="3" t="s">
        <v>22</v>
      </c>
      <c r="I148" s="353" t="s">
        <v>49</v>
      </c>
      <c r="J148" s="348"/>
      <c r="K148" s="3" t="s">
        <v>208</v>
      </c>
      <c r="L148" s="3" t="s">
        <v>15</v>
      </c>
      <c r="M148" s="3" t="s">
        <v>17</v>
      </c>
      <c r="N148" s="3" t="s">
        <v>17</v>
      </c>
    </row>
    <row r="149" spans="1:14" x14ac:dyDescent="0.25">
      <c r="A149" s="3">
        <v>140</v>
      </c>
      <c r="B149" s="4" t="s">
        <v>301</v>
      </c>
      <c r="C149" s="350" t="s">
        <v>302</v>
      </c>
      <c r="D149" s="348"/>
      <c r="E149" s="5">
        <v>1</v>
      </c>
      <c r="F149" s="5">
        <v>1</v>
      </c>
      <c r="G149" s="5" t="s">
        <v>30</v>
      </c>
      <c r="H149" s="5" t="s">
        <v>30</v>
      </c>
      <c r="I149" s="351" t="s">
        <v>15</v>
      </c>
      <c r="J149" s="348"/>
      <c r="K149" s="5" t="s">
        <v>15</v>
      </c>
      <c r="L149" s="5" t="s">
        <v>15</v>
      </c>
      <c r="M149" s="5" t="s">
        <v>16</v>
      </c>
      <c r="N149" s="5" t="s">
        <v>17</v>
      </c>
    </row>
    <row r="150" spans="1:14" x14ac:dyDescent="0.25">
      <c r="A150" s="3">
        <v>141</v>
      </c>
      <c r="B150" s="4" t="s">
        <v>303</v>
      </c>
      <c r="C150" s="350" t="s">
        <v>304</v>
      </c>
      <c r="D150" s="348"/>
      <c r="E150" s="5">
        <v>1</v>
      </c>
      <c r="F150" s="5">
        <v>1</v>
      </c>
      <c r="G150" s="5" t="s">
        <v>30</v>
      </c>
      <c r="H150" s="5" t="s">
        <v>30</v>
      </c>
      <c r="I150" s="351" t="s">
        <v>22</v>
      </c>
      <c r="J150" s="348"/>
      <c r="K150" s="5" t="s">
        <v>15</v>
      </c>
      <c r="L150" s="5" t="s">
        <v>15</v>
      </c>
      <c r="M150" s="5" t="s">
        <v>16</v>
      </c>
      <c r="N150" s="5" t="s">
        <v>17</v>
      </c>
    </row>
    <row r="151" spans="1:14" x14ac:dyDescent="0.25">
      <c r="A151" s="3">
        <v>142</v>
      </c>
      <c r="B151" s="4" t="s">
        <v>305</v>
      </c>
      <c r="C151" s="350" t="s">
        <v>306</v>
      </c>
      <c r="D151" s="348"/>
      <c r="E151" s="5">
        <v>1</v>
      </c>
      <c r="F151" s="5">
        <v>1</v>
      </c>
      <c r="G151" s="5" t="s">
        <v>30</v>
      </c>
      <c r="H151" s="5" t="s">
        <v>30</v>
      </c>
      <c r="I151" s="351" t="s">
        <v>30</v>
      </c>
      <c r="J151" s="348"/>
      <c r="K151" s="5" t="s">
        <v>15</v>
      </c>
      <c r="L151" s="5" t="s">
        <v>15</v>
      </c>
      <c r="M151" s="5" t="s">
        <v>16</v>
      </c>
      <c r="N151" s="5" t="s">
        <v>17</v>
      </c>
    </row>
    <row r="152" spans="1:14" x14ac:dyDescent="0.25">
      <c r="A152" s="3">
        <v>143</v>
      </c>
      <c r="B152" s="4" t="s">
        <v>307</v>
      </c>
      <c r="C152" s="350" t="s">
        <v>308</v>
      </c>
      <c r="D152" s="348"/>
      <c r="E152" s="5">
        <v>1</v>
      </c>
      <c r="F152" s="5">
        <v>1</v>
      </c>
      <c r="G152" s="5" t="s">
        <v>30</v>
      </c>
      <c r="H152" s="5" t="s">
        <v>30</v>
      </c>
      <c r="I152" s="351" t="s">
        <v>49</v>
      </c>
      <c r="J152" s="348"/>
      <c r="K152" s="5" t="s">
        <v>15</v>
      </c>
      <c r="L152" s="5" t="s">
        <v>15</v>
      </c>
      <c r="M152" s="5" t="s">
        <v>16</v>
      </c>
      <c r="N152" s="5" t="s">
        <v>17</v>
      </c>
    </row>
    <row r="153" spans="1:14" x14ac:dyDescent="0.25">
      <c r="A153" s="3">
        <v>144</v>
      </c>
      <c r="B153" s="4" t="s">
        <v>309</v>
      </c>
      <c r="C153" s="350" t="s">
        <v>310</v>
      </c>
      <c r="D153" s="348"/>
      <c r="E153" s="5">
        <v>1</v>
      </c>
      <c r="F153" s="5">
        <v>1</v>
      </c>
      <c r="G153" s="5" t="s">
        <v>30</v>
      </c>
      <c r="H153" s="5" t="s">
        <v>49</v>
      </c>
      <c r="I153" s="351" t="s">
        <v>15</v>
      </c>
      <c r="J153" s="348"/>
      <c r="K153" s="5" t="s">
        <v>15</v>
      </c>
      <c r="L153" s="5" t="s">
        <v>15</v>
      </c>
      <c r="M153" s="5" t="s">
        <v>16</v>
      </c>
      <c r="N153" s="5" t="s">
        <v>17</v>
      </c>
    </row>
    <row r="154" spans="1:14" x14ac:dyDescent="0.25">
      <c r="A154" s="3">
        <v>145</v>
      </c>
      <c r="B154" s="4" t="s">
        <v>311</v>
      </c>
      <c r="C154" s="350" t="s">
        <v>312</v>
      </c>
      <c r="D154" s="348"/>
      <c r="E154" s="5">
        <v>1</v>
      </c>
      <c r="F154" s="5">
        <v>1</v>
      </c>
      <c r="G154" s="5" t="s">
        <v>30</v>
      </c>
      <c r="H154" s="5" t="s">
        <v>49</v>
      </c>
      <c r="I154" s="351" t="s">
        <v>22</v>
      </c>
      <c r="J154" s="348"/>
      <c r="K154" s="5" t="s">
        <v>15</v>
      </c>
      <c r="L154" s="5" t="s">
        <v>15</v>
      </c>
      <c r="M154" s="5" t="s">
        <v>16</v>
      </c>
      <c r="N154" s="5" t="s">
        <v>17</v>
      </c>
    </row>
    <row r="155" spans="1:14" x14ac:dyDescent="0.25">
      <c r="A155" s="3">
        <v>146</v>
      </c>
      <c r="B155" s="4" t="s">
        <v>313</v>
      </c>
      <c r="C155" s="350" t="s">
        <v>314</v>
      </c>
      <c r="D155" s="348"/>
      <c r="E155" s="5">
        <v>1</v>
      </c>
      <c r="F155" s="5">
        <v>1</v>
      </c>
      <c r="G155" s="5" t="s">
        <v>30</v>
      </c>
      <c r="H155" s="5" t="s">
        <v>49</v>
      </c>
      <c r="I155" s="351" t="s">
        <v>30</v>
      </c>
      <c r="J155" s="348"/>
      <c r="K155" s="5" t="s">
        <v>15</v>
      </c>
      <c r="L155" s="5" t="s">
        <v>15</v>
      </c>
      <c r="M155" s="5" t="s">
        <v>16</v>
      </c>
      <c r="N155" s="5" t="s">
        <v>17</v>
      </c>
    </row>
    <row r="156" spans="1:14" x14ac:dyDescent="0.25">
      <c r="A156" s="3">
        <v>147</v>
      </c>
      <c r="B156" s="4" t="s">
        <v>315</v>
      </c>
      <c r="C156" s="350" t="s">
        <v>316</v>
      </c>
      <c r="D156" s="348"/>
      <c r="E156" s="5">
        <v>1</v>
      </c>
      <c r="F156" s="5">
        <v>1</v>
      </c>
      <c r="G156" s="5" t="s">
        <v>30</v>
      </c>
      <c r="H156" s="5" t="s">
        <v>49</v>
      </c>
      <c r="I156" s="351" t="s">
        <v>49</v>
      </c>
      <c r="J156" s="348"/>
      <c r="K156" s="5" t="s">
        <v>15</v>
      </c>
      <c r="L156" s="5" t="s">
        <v>15</v>
      </c>
      <c r="M156" s="5" t="s">
        <v>16</v>
      </c>
      <c r="N156" s="5" t="s">
        <v>17</v>
      </c>
    </row>
    <row r="157" spans="1:14" x14ac:dyDescent="0.25">
      <c r="A157" s="3">
        <v>148</v>
      </c>
      <c r="B157" s="4" t="s">
        <v>317</v>
      </c>
      <c r="C157" s="350" t="s">
        <v>318</v>
      </c>
      <c r="D157" s="348"/>
      <c r="E157" s="5">
        <v>1</v>
      </c>
      <c r="F157" s="5">
        <v>1</v>
      </c>
      <c r="G157" s="5" t="s">
        <v>30</v>
      </c>
      <c r="H157" s="5" t="s">
        <v>68</v>
      </c>
      <c r="I157" s="351" t="s">
        <v>15</v>
      </c>
      <c r="J157" s="348"/>
      <c r="K157" s="5" t="s">
        <v>15</v>
      </c>
      <c r="L157" s="5" t="s">
        <v>15</v>
      </c>
      <c r="M157" s="5" t="s">
        <v>16</v>
      </c>
      <c r="N157" s="5" t="s">
        <v>17</v>
      </c>
    </row>
    <row r="158" spans="1:14" x14ac:dyDescent="0.25">
      <c r="A158" s="3">
        <v>149</v>
      </c>
      <c r="B158" s="4" t="s">
        <v>319</v>
      </c>
      <c r="C158" s="350" t="s">
        <v>320</v>
      </c>
      <c r="D158" s="348"/>
      <c r="E158" s="5">
        <v>1</v>
      </c>
      <c r="F158" s="5">
        <v>1</v>
      </c>
      <c r="G158" s="5" t="s">
        <v>30</v>
      </c>
      <c r="H158" s="5" t="s">
        <v>68</v>
      </c>
      <c r="I158" s="351" t="s">
        <v>22</v>
      </c>
      <c r="J158" s="348"/>
      <c r="K158" s="5" t="s">
        <v>15</v>
      </c>
      <c r="L158" s="5" t="s">
        <v>15</v>
      </c>
      <c r="M158" s="5" t="s">
        <v>16</v>
      </c>
      <c r="N158" s="5" t="s">
        <v>17</v>
      </c>
    </row>
    <row r="159" spans="1:14" x14ac:dyDescent="0.25">
      <c r="A159" s="3">
        <v>150</v>
      </c>
      <c r="B159" s="6" t="s">
        <v>321</v>
      </c>
      <c r="C159" s="352" t="s">
        <v>322</v>
      </c>
      <c r="D159" s="348"/>
      <c r="E159" s="3">
        <v>1</v>
      </c>
      <c r="F159" s="3">
        <v>1</v>
      </c>
      <c r="G159" s="3" t="s">
        <v>30</v>
      </c>
      <c r="H159" s="3" t="s">
        <v>68</v>
      </c>
      <c r="I159" s="353" t="s">
        <v>22</v>
      </c>
      <c r="J159" s="348"/>
      <c r="K159" s="3" t="s">
        <v>22</v>
      </c>
      <c r="L159" s="3" t="s">
        <v>15</v>
      </c>
      <c r="M159" s="3" t="s">
        <v>17</v>
      </c>
      <c r="N159" s="3" t="s">
        <v>17</v>
      </c>
    </row>
    <row r="160" spans="1:14" x14ac:dyDescent="0.25">
      <c r="A160" s="3">
        <v>151</v>
      </c>
      <c r="B160" s="6" t="s">
        <v>323</v>
      </c>
      <c r="C160" s="352" t="s">
        <v>324</v>
      </c>
      <c r="D160" s="348"/>
      <c r="E160" s="3">
        <v>1</v>
      </c>
      <c r="F160" s="3">
        <v>1</v>
      </c>
      <c r="G160" s="3" t="s">
        <v>30</v>
      </c>
      <c r="H160" s="3" t="s">
        <v>68</v>
      </c>
      <c r="I160" s="353" t="s">
        <v>22</v>
      </c>
      <c r="J160" s="348"/>
      <c r="K160" s="3" t="s">
        <v>30</v>
      </c>
      <c r="L160" s="3" t="s">
        <v>15</v>
      </c>
      <c r="M160" s="3" t="s">
        <v>17</v>
      </c>
      <c r="N160" s="3" t="s">
        <v>17</v>
      </c>
    </row>
    <row r="161" spans="1:14" x14ac:dyDescent="0.25">
      <c r="A161" s="3">
        <v>152</v>
      </c>
      <c r="B161" s="4" t="s">
        <v>325</v>
      </c>
      <c r="C161" s="350" t="s">
        <v>326</v>
      </c>
      <c r="D161" s="348"/>
      <c r="E161" s="5">
        <v>1</v>
      </c>
      <c r="F161" s="5">
        <v>1</v>
      </c>
      <c r="G161" s="5" t="s">
        <v>30</v>
      </c>
      <c r="H161" s="5" t="s">
        <v>68</v>
      </c>
      <c r="I161" s="351" t="s">
        <v>30</v>
      </c>
      <c r="J161" s="348"/>
      <c r="K161" s="5" t="s">
        <v>15</v>
      </c>
      <c r="L161" s="5" t="s">
        <v>15</v>
      </c>
      <c r="M161" s="5" t="s">
        <v>16</v>
      </c>
      <c r="N161" s="5" t="s">
        <v>17</v>
      </c>
    </row>
    <row r="162" spans="1:14" x14ac:dyDescent="0.25">
      <c r="A162" s="3">
        <v>153</v>
      </c>
      <c r="B162" s="6" t="s">
        <v>327</v>
      </c>
      <c r="C162" s="352" t="s">
        <v>328</v>
      </c>
      <c r="D162" s="348"/>
      <c r="E162" s="3">
        <v>1</v>
      </c>
      <c r="F162" s="3">
        <v>1</v>
      </c>
      <c r="G162" s="3" t="s">
        <v>30</v>
      </c>
      <c r="H162" s="3" t="s">
        <v>68</v>
      </c>
      <c r="I162" s="353" t="s">
        <v>30</v>
      </c>
      <c r="J162" s="348"/>
      <c r="K162" s="3" t="s">
        <v>22</v>
      </c>
      <c r="L162" s="3" t="s">
        <v>15</v>
      </c>
      <c r="M162" s="3" t="s">
        <v>17</v>
      </c>
      <c r="N162" s="3" t="s">
        <v>17</v>
      </c>
    </row>
    <row r="163" spans="1:14" x14ac:dyDescent="0.25">
      <c r="A163" s="3">
        <v>154</v>
      </c>
      <c r="B163" s="6" t="s">
        <v>329</v>
      </c>
      <c r="C163" s="352" t="s">
        <v>330</v>
      </c>
      <c r="D163" s="348"/>
      <c r="E163" s="3">
        <v>1</v>
      </c>
      <c r="F163" s="3">
        <v>1</v>
      </c>
      <c r="G163" s="3" t="s">
        <v>30</v>
      </c>
      <c r="H163" s="3" t="s">
        <v>68</v>
      </c>
      <c r="I163" s="353" t="s">
        <v>30</v>
      </c>
      <c r="J163" s="348"/>
      <c r="K163" s="3" t="s">
        <v>30</v>
      </c>
      <c r="L163" s="3" t="s">
        <v>15</v>
      </c>
      <c r="M163" s="3" t="s">
        <v>17</v>
      </c>
      <c r="N163" s="3" t="s">
        <v>17</v>
      </c>
    </row>
    <row r="164" spans="1:14" x14ac:dyDescent="0.25">
      <c r="A164" s="3">
        <v>155</v>
      </c>
      <c r="B164" s="4" t="s">
        <v>331</v>
      </c>
      <c r="C164" s="350" t="s">
        <v>332</v>
      </c>
      <c r="D164" s="348"/>
      <c r="E164" s="5">
        <v>1</v>
      </c>
      <c r="F164" s="5">
        <v>1</v>
      </c>
      <c r="G164" s="5" t="s">
        <v>30</v>
      </c>
      <c r="H164" s="5" t="s">
        <v>68</v>
      </c>
      <c r="I164" s="351" t="s">
        <v>49</v>
      </c>
      <c r="J164" s="348"/>
      <c r="K164" s="5" t="s">
        <v>15</v>
      </c>
      <c r="L164" s="5" t="s">
        <v>15</v>
      </c>
      <c r="M164" s="5" t="s">
        <v>16</v>
      </c>
      <c r="N164" s="5" t="s">
        <v>17</v>
      </c>
    </row>
    <row r="165" spans="1:14" x14ac:dyDescent="0.25">
      <c r="A165" s="3">
        <v>156</v>
      </c>
      <c r="B165" s="6" t="s">
        <v>333</v>
      </c>
      <c r="C165" s="352" t="s">
        <v>334</v>
      </c>
      <c r="D165" s="348"/>
      <c r="E165" s="3">
        <v>1</v>
      </c>
      <c r="F165" s="3">
        <v>1</v>
      </c>
      <c r="G165" s="3" t="s">
        <v>30</v>
      </c>
      <c r="H165" s="3" t="s">
        <v>68</v>
      </c>
      <c r="I165" s="353" t="s">
        <v>49</v>
      </c>
      <c r="J165" s="348"/>
      <c r="K165" s="3" t="s">
        <v>22</v>
      </c>
      <c r="L165" s="3" t="s">
        <v>15</v>
      </c>
      <c r="M165" s="3" t="s">
        <v>17</v>
      </c>
      <c r="N165" s="3" t="s">
        <v>17</v>
      </c>
    </row>
    <row r="166" spans="1:14" x14ac:dyDescent="0.25">
      <c r="A166" s="3">
        <v>157</v>
      </c>
      <c r="B166" s="6" t="s">
        <v>335</v>
      </c>
      <c r="C166" s="352" t="s">
        <v>336</v>
      </c>
      <c r="D166" s="348"/>
      <c r="E166" s="3">
        <v>1</v>
      </c>
      <c r="F166" s="3">
        <v>1</v>
      </c>
      <c r="G166" s="3" t="s">
        <v>30</v>
      </c>
      <c r="H166" s="3" t="s">
        <v>68</v>
      </c>
      <c r="I166" s="353" t="s">
        <v>49</v>
      </c>
      <c r="J166" s="348"/>
      <c r="K166" s="3" t="s">
        <v>30</v>
      </c>
      <c r="L166" s="3" t="s">
        <v>15</v>
      </c>
      <c r="M166" s="3" t="s">
        <v>17</v>
      </c>
      <c r="N166" s="3" t="s">
        <v>17</v>
      </c>
    </row>
    <row r="167" spans="1:14" x14ac:dyDescent="0.25">
      <c r="A167" s="3">
        <v>158</v>
      </c>
      <c r="B167" s="4" t="s">
        <v>337</v>
      </c>
      <c r="C167" s="350" t="s">
        <v>338</v>
      </c>
      <c r="D167" s="348"/>
      <c r="E167" s="5">
        <v>1</v>
      </c>
      <c r="F167" s="5">
        <v>1</v>
      </c>
      <c r="G167" s="5" t="s">
        <v>30</v>
      </c>
      <c r="H167" s="5" t="s">
        <v>208</v>
      </c>
      <c r="I167" s="351" t="s">
        <v>15</v>
      </c>
      <c r="J167" s="348"/>
      <c r="K167" s="5" t="s">
        <v>15</v>
      </c>
      <c r="L167" s="5" t="s">
        <v>15</v>
      </c>
      <c r="M167" s="5" t="s">
        <v>16</v>
      </c>
      <c r="N167" s="5" t="s">
        <v>17</v>
      </c>
    </row>
    <row r="168" spans="1:14" x14ac:dyDescent="0.25">
      <c r="A168" s="3">
        <v>159</v>
      </c>
      <c r="B168" s="4" t="s">
        <v>339</v>
      </c>
      <c r="C168" s="350" t="s">
        <v>340</v>
      </c>
      <c r="D168" s="348"/>
      <c r="E168" s="5">
        <v>1</v>
      </c>
      <c r="F168" s="5">
        <v>1</v>
      </c>
      <c r="G168" s="5" t="s">
        <v>49</v>
      </c>
      <c r="H168" s="5" t="s">
        <v>22</v>
      </c>
      <c r="I168" s="351" t="s">
        <v>15</v>
      </c>
      <c r="J168" s="348"/>
      <c r="K168" s="5" t="s">
        <v>15</v>
      </c>
      <c r="L168" s="5" t="s">
        <v>15</v>
      </c>
      <c r="M168" s="5" t="s">
        <v>16</v>
      </c>
      <c r="N168" s="5" t="s">
        <v>17</v>
      </c>
    </row>
    <row r="169" spans="1:14" x14ac:dyDescent="0.25">
      <c r="A169" s="3">
        <v>160</v>
      </c>
      <c r="B169" s="4" t="s">
        <v>341</v>
      </c>
      <c r="C169" s="350" t="s">
        <v>342</v>
      </c>
      <c r="D169" s="348"/>
      <c r="E169" s="5">
        <v>1</v>
      </c>
      <c r="F169" s="5">
        <v>1</v>
      </c>
      <c r="G169" s="5" t="s">
        <v>49</v>
      </c>
      <c r="H169" s="5" t="s">
        <v>22</v>
      </c>
      <c r="I169" s="351" t="s">
        <v>22</v>
      </c>
      <c r="J169" s="348"/>
      <c r="K169" s="5" t="s">
        <v>15</v>
      </c>
      <c r="L169" s="5" t="s">
        <v>15</v>
      </c>
      <c r="M169" s="5" t="s">
        <v>16</v>
      </c>
      <c r="N169" s="5" t="s">
        <v>17</v>
      </c>
    </row>
    <row r="170" spans="1:14" x14ac:dyDescent="0.25">
      <c r="A170" s="3">
        <v>161</v>
      </c>
      <c r="B170" s="6" t="s">
        <v>343</v>
      </c>
      <c r="C170" s="352" t="s">
        <v>344</v>
      </c>
      <c r="D170" s="348"/>
      <c r="E170" s="3">
        <v>1</v>
      </c>
      <c r="F170" s="3">
        <v>1</v>
      </c>
      <c r="G170" s="3" t="s">
        <v>49</v>
      </c>
      <c r="H170" s="3" t="s">
        <v>22</v>
      </c>
      <c r="I170" s="353" t="s">
        <v>22</v>
      </c>
      <c r="J170" s="348"/>
      <c r="K170" s="3" t="s">
        <v>22</v>
      </c>
      <c r="L170" s="3" t="s">
        <v>15</v>
      </c>
      <c r="M170" s="3" t="s">
        <v>17</v>
      </c>
      <c r="N170" s="3" t="s">
        <v>17</v>
      </c>
    </row>
    <row r="171" spans="1:14" x14ac:dyDescent="0.25">
      <c r="A171" s="3">
        <v>162</v>
      </c>
      <c r="B171" s="6" t="s">
        <v>345</v>
      </c>
      <c r="C171" s="352" t="s">
        <v>346</v>
      </c>
      <c r="D171" s="348"/>
      <c r="E171" s="3">
        <v>1</v>
      </c>
      <c r="F171" s="3">
        <v>1</v>
      </c>
      <c r="G171" s="3" t="s">
        <v>49</v>
      </c>
      <c r="H171" s="3" t="s">
        <v>22</v>
      </c>
      <c r="I171" s="353" t="s">
        <v>22</v>
      </c>
      <c r="J171" s="348"/>
      <c r="K171" s="3" t="s">
        <v>30</v>
      </c>
      <c r="L171" s="3" t="s">
        <v>15</v>
      </c>
      <c r="M171" s="3" t="s">
        <v>17</v>
      </c>
      <c r="N171" s="3" t="s">
        <v>17</v>
      </c>
    </row>
    <row r="172" spans="1:14" x14ac:dyDescent="0.25">
      <c r="A172" s="3">
        <v>163</v>
      </c>
      <c r="B172" s="6" t="s">
        <v>347</v>
      </c>
      <c r="C172" s="352" t="s">
        <v>348</v>
      </c>
      <c r="D172" s="348"/>
      <c r="E172" s="3">
        <v>1</v>
      </c>
      <c r="F172" s="3">
        <v>1</v>
      </c>
      <c r="G172" s="3" t="s">
        <v>49</v>
      </c>
      <c r="H172" s="3" t="s">
        <v>22</v>
      </c>
      <c r="I172" s="353" t="s">
        <v>22</v>
      </c>
      <c r="J172" s="348"/>
      <c r="K172" s="3" t="s">
        <v>49</v>
      </c>
      <c r="L172" s="3" t="s">
        <v>15</v>
      </c>
      <c r="M172" s="3" t="s">
        <v>17</v>
      </c>
      <c r="N172" s="3" t="s">
        <v>17</v>
      </c>
    </row>
    <row r="173" spans="1:14" x14ac:dyDescent="0.25">
      <c r="A173" s="3">
        <v>164</v>
      </c>
      <c r="B173" s="6" t="s">
        <v>349</v>
      </c>
      <c r="C173" s="352" t="s">
        <v>350</v>
      </c>
      <c r="D173" s="348"/>
      <c r="E173" s="3">
        <v>1</v>
      </c>
      <c r="F173" s="3">
        <v>1</v>
      </c>
      <c r="G173" s="3" t="s">
        <v>49</v>
      </c>
      <c r="H173" s="3" t="s">
        <v>22</v>
      </c>
      <c r="I173" s="353" t="s">
        <v>22</v>
      </c>
      <c r="J173" s="348"/>
      <c r="K173" s="3" t="s">
        <v>68</v>
      </c>
      <c r="L173" s="3" t="s">
        <v>15</v>
      </c>
      <c r="M173" s="3" t="s">
        <v>17</v>
      </c>
      <c r="N173" s="3" t="s">
        <v>17</v>
      </c>
    </row>
    <row r="174" spans="1:14" x14ac:dyDescent="0.25">
      <c r="A174" s="3">
        <v>165</v>
      </c>
      <c r="B174" s="4" t="s">
        <v>351</v>
      </c>
      <c r="C174" s="350" t="s">
        <v>352</v>
      </c>
      <c r="D174" s="348"/>
      <c r="E174" s="5">
        <v>1</v>
      </c>
      <c r="F174" s="5">
        <v>1</v>
      </c>
      <c r="G174" s="5" t="s">
        <v>49</v>
      </c>
      <c r="H174" s="5" t="s">
        <v>22</v>
      </c>
      <c r="I174" s="351" t="s">
        <v>30</v>
      </c>
      <c r="J174" s="348"/>
      <c r="K174" s="5" t="s">
        <v>15</v>
      </c>
      <c r="L174" s="5" t="s">
        <v>15</v>
      </c>
      <c r="M174" s="5" t="s">
        <v>16</v>
      </c>
      <c r="N174" s="5" t="s">
        <v>17</v>
      </c>
    </row>
    <row r="175" spans="1:14" x14ac:dyDescent="0.25">
      <c r="A175" s="3">
        <v>166</v>
      </c>
      <c r="B175" s="6" t="s">
        <v>353</v>
      </c>
      <c r="C175" s="352" t="s">
        <v>354</v>
      </c>
      <c r="D175" s="348"/>
      <c r="E175" s="3">
        <v>1</v>
      </c>
      <c r="F175" s="3">
        <v>1</v>
      </c>
      <c r="G175" s="3" t="s">
        <v>49</v>
      </c>
      <c r="H175" s="3" t="s">
        <v>22</v>
      </c>
      <c r="I175" s="353" t="s">
        <v>30</v>
      </c>
      <c r="J175" s="348"/>
      <c r="K175" s="3" t="s">
        <v>22</v>
      </c>
      <c r="L175" s="3" t="s">
        <v>15</v>
      </c>
      <c r="M175" s="3" t="s">
        <v>17</v>
      </c>
      <c r="N175" s="3" t="s">
        <v>17</v>
      </c>
    </row>
    <row r="176" spans="1:14" x14ac:dyDescent="0.25">
      <c r="A176" s="3">
        <v>167</v>
      </c>
      <c r="B176" s="6" t="s">
        <v>355</v>
      </c>
      <c r="C176" s="352" t="s">
        <v>356</v>
      </c>
      <c r="D176" s="348"/>
      <c r="E176" s="3">
        <v>1</v>
      </c>
      <c r="F176" s="3">
        <v>1</v>
      </c>
      <c r="G176" s="3" t="s">
        <v>49</v>
      </c>
      <c r="H176" s="3" t="s">
        <v>22</v>
      </c>
      <c r="I176" s="353" t="s">
        <v>30</v>
      </c>
      <c r="J176" s="348"/>
      <c r="K176" s="3" t="s">
        <v>30</v>
      </c>
      <c r="L176" s="3" t="s">
        <v>15</v>
      </c>
      <c r="M176" s="3" t="s">
        <v>17</v>
      </c>
      <c r="N176" s="3" t="s">
        <v>17</v>
      </c>
    </row>
    <row r="177" spans="1:14" x14ac:dyDescent="0.25">
      <c r="A177" s="3">
        <v>168</v>
      </c>
      <c r="B177" s="6" t="s">
        <v>357</v>
      </c>
      <c r="C177" s="352" t="s">
        <v>358</v>
      </c>
      <c r="D177" s="348"/>
      <c r="E177" s="3">
        <v>1</v>
      </c>
      <c r="F177" s="3">
        <v>1</v>
      </c>
      <c r="G177" s="3" t="s">
        <v>49</v>
      </c>
      <c r="H177" s="3" t="s">
        <v>22</v>
      </c>
      <c r="I177" s="353" t="s">
        <v>30</v>
      </c>
      <c r="J177" s="348"/>
      <c r="K177" s="3" t="s">
        <v>49</v>
      </c>
      <c r="L177" s="3" t="s">
        <v>15</v>
      </c>
      <c r="M177" s="3" t="s">
        <v>17</v>
      </c>
      <c r="N177" s="3" t="s">
        <v>17</v>
      </c>
    </row>
    <row r="178" spans="1:14" x14ac:dyDescent="0.25">
      <c r="A178" s="3">
        <v>169</v>
      </c>
      <c r="B178" s="6" t="s">
        <v>359</v>
      </c>
      <c r="C178" s="352" t="s">
        <v>360</v>
      </c>
      <c r="D178" s="348"/>
      <c r="E178" s="3">
        <v>1</v>
      </c>
      <c r="F178" s="3">
        <v>1</v>
      </c>
      <c r="G178" s="3" t="s">
        <v>49</v>
      </c>
      <c r="H178" s="3" t="s">
        <v>22</v>
      </c>
      <c r="I178" s="353" t="s">
        <v>30</v>
      </c>
      <c r="J178" s="348"/>
      <c r="K178" s="3" t="s">
        <v>68</v>
      </c>
      <c r="L178" s="3" t="s">
        <v>15</v>
      </c>
      <c r="M178" s="3" t="s">
        <v>17</v>
      </c>
      <c r="N178" s="3" t="s">
        <v>17</v>
      </c>
    </row>
    <row r="179" spans="1:14" x14ac:dyDescent="0.25">
      <c r="A179" s="3">
        <v>170</v>
      </c>
      <c r="B179" s="4" t="s">
        <v>361</v>
      </c>
      <c r="C179" s="350" t="s">
        <v>362</v>
      </c>
      <c r="D179" s="348"/>
      <c r="E179" s="5">
        <v>1</v>
      </c>
      <c r="F179" s="5">
        <v>1</v>
      </c>
      <c r="G179" s="5" t="s">
        <v>49</v>
      </c>
      <c r="H179" s="5" t="s">
        <v>22</v>
      </c>
      <c r="I179" s="351" t="s">
        <v>49</v>
      </c>
      <c r="J179" s="348"/>
      <c r="K179" s="5" t="s">
        <v>15</v>
      </c>
      <c r="L179" s="5" t="s">
        <v>15</v>
      </c>
      <c r="M179" s="5" t="s">
        <v>16</v>
      </c>
      <c r="N179" s="5" t="s">
        <v>17</v>
      </c>
    </row>
    <row r="180" spans="1:14" x14ac:dyDescent="0.25">
      <c r="A180" s="3">
        <v>171</v>
      </c>
      <c r="B180" s="6" t="s">
        <v>363</v>
      </c>
      <c r="C180" s="352" t="s">
        <v>364</v>
      </c>
      <c r="D180" s="348"/>
      <c r="E180" s="3">
        <v>1</v>
      </c>
      <c r="F180" s="3">
        <v>1</v>
      </c>
      <c r="G180" s="3" t="s">
        <v>49</v>
      </c>
      <c r="H180" s="3" t="s">
        <v>22</v>
      </c>
      <c r="I180" s="353" t="s">
        <v>49</v>
      </c>
      <c r="J180" s="348"/>
      <c r="K180" s="3" t="s">
        <v>22</v>
      </c>
      <c r="L180" s="3" t="s">
        <v>15</v>
      </c>
      <c r="M180" s="3" t="s">
        <v>17</v>
      </c>
      <c r="N180" s="3" t="s">
        <v>17</v>
      </c>
    </row>
    <row r="181" spans="1:14" x14ac:dyDescent="0.25">
      <c r="A181" s="3">
        <v>172</v>
      </c>
      <c r="B181" s="6" t="s">
        <v>365</v>
      </c>
      <c r="C181" s="352" t="s">
        <v>366</v>
      </c>
      <c r="D181" s="348"/>
      <c r="E181" s="3">
        <v>1</v>
      </c>
      <c r="F181" s="3">
        <v>1</v>
      </c>
      <c r="G181" s="3" t="s">
        <v>49</v>
      </c>
      <c r="H181" s="3" t="s">
        <v>22</v>
      </c>
      <c r="I181" s="353" t="s">
        <v>49</v>
      </c>
      <c r="J181" s="348"/>
      <c r="K181" s="3" t="s">
        <v>30</v>
      </c>
      <c r="L181" s="3" t="s">
        <v>15</v>
      </c>
      <c r="M181" s="3" t="s">
        <v>17</v>
      </c>
      <c r="N181" s="3" t="s">
        <v>17</v>
      </c>
    </row>
    <row r="182" spans="1:14" x14ac:dyDescent="0.25">
      <c r="A182" s="3">
        <v>173</v>
      </c>
      <c r="B182" s="6" t="s">
        <v>367</v>
      </c>
      <c r="C182" s="352" t="s">
        <v>368</v>
      </c>
      <c r="D182" s="348"/>
      <c r="E182" s="3">
        <v>1</v>
      </c>
      <c r="F182" s="3">
        <v>1</v>
      </c>
      <c r="G182" s="3" t="s">
        <v>49</v>
      </c>
      <c r="H182" s="3" t="s">
        <v>22</v>
      </c>
      <c r="I182" s="353" t="s">
        <v>49</v>
      </c>
      <c r="J182" s="348"/>
      <c r="K182" s="3" t="s">
        <v>49</v>
      </c>
      <c r="L182" s="3" t="s">
        <v>15</v>
      </c>
      <c r="M182" s="3" t="s">
        <v>17</v>
      </c>
      <c r="N182" s="3" t="s">
        <v>17</v>
      </c>
    </row>
    <row r="183" spans="1:14" x14ac:dyDescent="0.25">
      <c r="A183" s="3">
        <v>174</v>
      </c>
      <c r="B183" s="6" t="s">
        <v>369</v>
      </c>
      <c r="C183" s="352" t="s">
        <v>370</v>
      </c>
      <c r="D183" s="348"/>
      <c r="E183" s="3">
        <v>1</v>
      </c>
      <c r="F183" s="3">
        <v>1</v>
      </c>
      <c r="G183" s="3" t="s">
        <v>49</v>
      </c>
      <c r="H183" s="3" t="s">
        <v>22</v>
      </c>
      <c r="I183" s="353" t="s">
        <v>49</v>
      </c>
      <c r="J183" s="348"/>
      <c r="K183" s="3" t="s">
        <v>68</v>
      </c>
      <c r="L183" s="3" t="s">
        <v>15</v>
      </c>
      <c r="M183" s="3" t="s">
        <v>17</v>
      </c>
      <c r="N183" s="3" t="s">
        <v>17</v>
      </c>
    </row>
    <row r="184" spans="1:14" x14ac:dyDescent="0.25">
      <c r="A184" s="3">
        <v>175</v>
      </c>
      <c r="B184" s="4" t="s">
        <v>371</v>
      </c>
      <c r="C184" s="350" t="s">
        <v>372</v>
      </c>
      <c r="D184" s="348"/>
      <c r="E184" s="5">
        <v>1</v>
      </c>
      <c r="F184" s="5">
        <v>1</v>
      </c>
      <c r="G184" s="5" t="s">
        <v>49</v>
      </c>
      <c r="H184" s="5" t="s">
        <v>30</v>
      </c>
      <c r="I184" s="351" t="s">
        <v>15</v>
      </c>
      <c r="J184" s="348"/>
      <c r="K184" s="5" t="s">
        <v>15</v>
      </c>
      <c r="L184" s="5" t="s">
        <v>15</v>
      </c>
      <c r="M184" s="5" t="s">
        <v>16</v>
      </c>
      <c r="N184" s="5" t="s">
        <v>17</v>
      </c>
    </row>
    <row r="185" spans="1:14" x14ac:dyDescent="0.25">
      <c r="A185" s="3">
        <v>176</v>
      </c>
      <c r="B185" s="6" t="s">
        <v>373</v>
      </c>
      <c r="C185" s="352" t="s">
        <v>374</v>
      </c>
      <c r="D185" s="348"/>
      <c r="E185" s="3">
        <v>1</v>
      </c>
      <c r="F185" s="3">
        <v>1</v>
      </c>
      <c r="G185" s="3" t="s">
        <v>49</v>
      </c>
      <c r="H185" s="3" t="s">
        <v>30</v>
      </c>
      <c r="I185" s="353" t="s">
        <v>22</v>
      </c>
      <c r="J185" s="348"/>
      <c r="K185" s="3" t="s">
        <v>15</v>
      </c>
      <c r="L185" s="3" t="s">
        <v>15</v>
      </c>
      <c r="M185" s="3" t="s">
        <v>17</v>
      </c>
      <c r="N185" s="3" t="s">
        <v>17</v>
      </c>
    </row>
    <row r="186" spans="1:14" x14ac:dyDescent="0.25">
      <c r="A186" s="3">
        <v>177</v>
      </c>
      <c r="B186" s="6" t="s">
        <v>375</v>
      </c>
      <c r="C186" s="352" t="s">
        <v>376</v>
      </c>
      <c r="D186" s="348"/>
      <c r="E186" s="3">
        <v>1</v>
      </c>
      <c r="F186" s="3">
        <v>1</v>
      </c>
      <c r="G186" s="3" t="s">
        <v>49</v>
      </c>
      <c r="H186" s="3" t="s">
        <v>30</v>
      </c>
      <c r="I186" s="353" t="s">
        <v>30</v>
      </c>
      <c r="J186" s="348"/>
      <c r="K186" s="3" t="s">
        <v>15</v>
      </c>
      <c r="L186" s="3" t="s">
        <v>15</v>
      </c>
      <c r="M186" s="3" t="s">
        <v>17</v>
      </c>
      <c r="N186" s="3" t="s">
        <v>17</v>
      </c>
    </row>
    <row r="187" spans="1:14" x14ac:dyDescent="0.25">
      <c r="A187" s="3">
        <v>178</v>
      </c>
      <c r="B187" s="6" t="s">
        <v>377</v>
      </c>
      <c r="C187" s="352" t="s">
        <v>378</v>
      </c>
      <c r="D187" s="348"/>
      <c r="E187" s="3">
        <v>1</v>
      </c>
      <c r="F187" s="3">
        <v>1</v>
      </c>
      <c r="G187" s="3" t="s">
        <v>49</v>
      </c>
      <c r="H187" s="3" t="s">
        <v>30</v>
      </c>
      <c r="I187" s="353" t="s">
        <v>49</v>
      </c>
      <c r="J187" s="348"/>
      <c r="K187" s="3" t="s">
        <v>15</v>
      </c>
      <c r="L187" s="3" t="s">
        <v>15</v>
      </c>
      <c r="M187" s="3" t="s">
        <v>17</v>
      </c>
      <c r="N187" s="3" t="s">
        <v>17</v>
      </c>
    </row>
    <row r="188" spans="1:14" x14ac:dyDescent="0.25">
      <c r="A188" s="3">
        <v>179</v>
      </c>
      <c r="B188" s="6" t="s">
        <v>379</v>
      </c>
      <c r="C188" s="352" t="s">
        <v>380</v>
      </c>
      <c r="D188" s="348"/>
      <c r="E188" s="3">
        <v>1</v>
      </c>
      <c r="F188" s="3">
        <v>1</v>
      </c>
      <c r="G188" s="3" t="s">
        <v>49</v>
      </c>
      <c r="H188" s="3" t="s">
        <v>30</v>
      </c>
      <c r="I188" s="353" t="s">
        <v>68</v>
      </c>
      <c r="J188" s="348"/>
      <c r="K188" s="3" t="s">
        <v>15</v>
      </c>
      <c r="L188" s="3" t="s">
        <v>15</v>
      </c>
      <c r="M188" s="3" t="s">
        <v>17</v>
      </c>
      <c r="N188" s="3" t="s">
        <v>17</v>
      </c>
    </row>
    <row r="189" spans="1:14" x14ac:dyDescent="0.25">
      <c r="A189" s="3">
        <v>180</v>
      </c>
      <c r="B189" s="6" t="s">
        <v>381</v>
      </c>
      <c r="C189" s="352" t="s">
        <v>382</v>
      </c>
      <c r="D189" s="348"/>
      <c r="E189" s="3">
        <v>1</v>
      </c>
      <c r="F189" s="3">
        <v>1</v>
      </c>
      <c r="G189" s="3" t="s">
        <v>49</v>
      </c>
      <c r="H189" s="3" t="s">
        <v>30</v>
      </c>
      <c r="I189" s="353" t="s">
        <v>77</v>
      </c>
      <c r="J189" s="348"/>
      <c r="K189" s="3" t="s">
        <v>15</v>
      </c>
      <c r="L189" s="3" t="s">
        <v>15</v>
      </c>
      <c r="M189" s="3" t="s">
        <v>17</v>
      </c>
      <c r="N189" s="3" t="s">
        <v>17</v>
      </c>
    </row>
    <row r="190" spans="1:14" x14ac:dyDescent="0.25">
      <c r="A190" s="3">
        <v>181</v>
      </c>
      <c r="B190" s="6" t="s">
        <v>383</v>
      </c>
      <c r="C190" s="352" t="s">
        <v>384</v>
      </c>
      <c r="D190" s="348"/>
      <c r="E190" s="3">
        <v>1</v>
      </c>
      <c r="F190" s="3">
        <v>1</v>
      </c>
      <c r="G190" s="3" t="s">
        <v>49</v>
      </c>
      <c r="H190" s="3" t="s">
        <v>30</v>
      </c>
      <c r="I190" s="353" t="s">
        <v>86</v>
      </c>
      <c r="J190" s="348"/>
      <c r="K190" s="3" t="s">
        <v>15</v>
      </c>
      <c r="L190" s="3" t="s">
        <v>15</v>
      </c>
      <c r="M190" s="3" t="s">
        <v>17</v>
      </c>
      <c r="N190" s="3" t="s">
        <v>17</v>
      </c>
    </row>
    <row r="191" spans="1:14" x14ac:dyDescent="0.25">
      <c r="A191" s="3">
        <v>182</v>
      </c>
      <c r="B191" s="4" t="s">
        <v>385</v>
      </c>
      <c r="C191" s="350" t="s">
        <v>386</v>
      </c>
      <c r="D191" s="348"/>
      <c r="E191" s="5">
        <v>1</v>
      </c>
      <c r="F191" s="5">
        <v>1</v>
      </c>
      <c r="G191" s="5" t="s">
        <v>49</v>
      </c>
      <c r="H191" s="5" t="s">
        <v>49</v>
      </c>
      <c r="I191" s="351" t="s">
        <v>15</v>
      </c>
      <c r="J191" s="348"/>
      <c r="K191" s="5" t="s">
        <v>15</v>
      </c>
      <c r="L191" s="5" t="s">
        <v>15</v>
      </c>
      <c r="M191" s="5" t="s">
        <v>16</v>
      </c>
      <c r="N191" s="5" t="s">
        <v>17</v>
      </c>
    </row>
    <row r="192" spans="1:14" x14ac:dyDescent="0.25">
      <c r="A192" s="3">
        <v>183</v>
      </c>
      <c r="B192" s="4" t="s">
        <v>387</v>
      </c>
      <c r="C192" s="350" t="s">
        <v>388</v>
      </c>
      <c r="D192" s="348"/>
      <c r="E192" s="5">
        <v>1</v>
      </c>
      <c r="F192" s="5">
        <v>1</v>
      </c>
      <c r="G192" s="5" t="s">
        <v>49</v>
      </c>
      <c r="H192" s="5" t="s">
        <v>68</v>
      </c>
      <c r="I192" s="351" t="s">
        <v>15</v>
      </c>
      <c r="J192" s="348"/>
      <c r="K192" s="5" t="s">
        <v>15</v>
      </c>
      <c r="L192" s="5" t="s">
        <v>15</v>
      </c>
      <c r="M192" s="5" t="s">
        <v>16</v>
      </c>
      <c r="N192" s="5" t="s">
        <v>17</v>
      </c>
    </row>
    <row r="193" spans="1:14" x14ac:dyDescent="0.25">
      <c r="A193" s="3">
        <v>184</v>
      </c>
      <c r="B193" s="4" t="s">
        <v>389</v>
      </c>
      <c r="C193" s="350" t="s">
        <v>390</v>
      </c>
      <c r="D193" s="348"/>
      <c r="E193" s="5">
        <v>1</v>
      </c>
      <c r="F193" s="5">
        <v>1</v>
      </c>
      <c r="G193" s="5" t="s">
        <v>49</v>
      </c>
      <c r="H193" s="5" t="s">
        <v>77</v>
      </c>
      <c r="I193" s="351" t="s">
        <v>15</v>
      </c>
      <c r="J193" s="348"/>
      <c r="K193" s="5" t="s">
        <v>15</v>
      </c>
      <c r="L193" s="5" t="s">
        <v>15</v>
      </c>
      <c r="M193" s="5" t="s">
        <v>16</v>
      </c>
      <c r="N193" s="5" t="s">
        <v>17</v>
      </c>
    </row>
    <row r="194" spans="1:14" x14ac:dyDescent="0.25">
      <c r="A194" s="3">
        <v>185</v>
      </c>
      <c r="B194" s="4" t="s">
        <v>391</v>
      </c>
      <c r="C194" s="350" t="s">
        <v>392</v>
      </c>
      <c r="D194" s="348"/>
      <c r="E194" s="5">
        <v>1</v>
      </c>
      <c r="F194" s="5">
        <v>1</v>
      </c>
      <c r="G194" s="5" t="s">
        <v>49</v>
      </c>
      <c r="H194" s="5" t="s">
        <v>86</v>
      </c>
      <c r="I194" s="351" t="s">
        <v>15</v>
      </c>
      <c r="J194" s="348"/>
      <c r="K194" s="5" t="s">
        <v>15</v>
      </c>
      <c r="L194" s="5" t="s">
        <v>15</v>
      </c>
      <c r="M194" s="5" t="s">
        <v>16</v>
      </c>
      <c r="N194" s="5" t="s">
        <v>17</v>
      </c>
    </row>
    <row r="195" spans="1:14" x14ac:dyDescent="0.25">
      <c r="A195" s="3">
        <v>186</v>
      </c>
      <c r="B195" s="4" t="s">
        <v>393</v>
      </c>
      <c r="C195" s="350" t="s">
        <v>394</v>
      </c>
      <c r="D195" s="348"/>
      <c r="E195" s="5">
        <v>1</v>
      </c>
      <c r="F195" s="5">
        <v>1</v>
      </c>
      <c r="G195" s="5" t="s">
        <v>68</v>
      </c>
      <c r="H195" s="5" t="s">
        <v>15</v>
      </c>
      <c r="I195" s="351" t="s">
        <v>15</v>
      </c>
      <c r="J195" s="348"/>
      <c r="K195" s="5" t="s">
        <v>15</v>
      </c>
      <c r="L195" s="5" t="s">
        <v>15</v>
      </c>
      <c r="M195" s="5" t="s">
        <v>16</v>
      </c>
      <c r="N195" s="5" t="s">
        <v>17</v>
      </c>
    </row>
    <row r="196" spans="1:14" x14ac:dyDescent="0.25">
      <c r="A196" s="3">
        <v>187</v>
      </c>
      <c r="B196" s="4" t="s">
        <v>395</v>
      </c>
      <c r="C196" s="350" t="s">
        <v>396</v>
      </c>
      <c r="D196" s="348"/>
      <c r="E196" s="5">
        <v>1</v>
      </c>
      <c r="F196" s="5">
        <v>1</v>
      </c>
      <c r="G196" s="5" t="s">
        <v>68</v>
      </c>
      <c r="H196" s="5" t="s">
        <v>22</v>
      </c>
      <c r="I196" s="351" t="s">
        <v>22</v>
      </c>
      <c r="J196" s="348"/>
      <c r="K196" s="5" t="s">
        <v>15</v>
      </c>
      <c r="L196" s="5" t="s">
        <v>15</v>
      </c>
      <c r="M196" s="5" t="s">
        <v>16</v>
      </c>
      <c r="N196" s="5" t="s">
        <v>17</v>
      </c>
    </row>
    <row r="197" spans="1:14" x14ac:dyDescent="0.25">
      <c r="A197" s="3">
        <v>188</v>
      </c>
      <c r="B197" s="4" t="s">
        <v>397</v>
      </c>
      <c r="C197" s="350" t="s">
        <v>398</v>
      </c>
      <c r="D197" s="348"/>
      <c r="E197" s="5">
        <v>1</v>
      </c>
      <c r="F197" s="5">
        <v>1</v>
      </c>
      <c r="G197" s="5" t="s">
        <v>68</v>
      </c>
      <c r="H197" s="5" t="s">
        <v>22</v>
      </c>
      <c r="I197" s="351" t="s">
        <v>22</v>
      </c>
      <c r="J197" s="348"/>
      <c r="K197" s="5" t="s">
        <v>15</v>
      </c>
      <c r="L197" s="5" t="s">
        <v>15</v>
      </c>
      <c r="M197" s="5" t="s">
        <v>16</v>
      </c>
      <c r="N197" s="5" t="s">
        <v>17</v>
      </c>
    </row>
    <row r="198" spans="1:14" x14ac:dyDescent="0.25">
      <c r="A198" s="3">
        <v>189</v>
      </c>
      <c r="B198" s="6" t="s">
        <v>399</v>
      </c>
      <c r="C198" s="352" t="s">
        <v>400</v>
      </c>
      <c r="D198" s="348"/>
      <c r="E198" s="3">
        <v>1</v>
      </c>
      <c r="F198" s="3">
        <v>1</v>
      </c>
      <c r="G198" s="3" t="s">
        <v>68</v>
      </c>
      <c r="H198" s="3" t="s">
        <v>22</v>
      </c>
      <c r="I198" s="353" t="s">
        <v>22</v>
      </c>
      <c r="J198" s="348"/>
      <c r="K198" s="3" t="s">
        <v>22</v>
      </c>
      <c r="L198" s="3" t="s">
        <v>15</v>
      </c>
      <c r="M198" s="3" t="s">
        <v>17</v>
      </c>
      <c r="N198" s="3" t="s">
        <v>17</v>
      </c>
    </row>
    <row r="199" spans="1:14" x14ac:dyDescent="0.25">
      <c r="A199" s="3">
        <v>190</v>
      </c>
      <c r="B199" s="6" t="s">
        <v>401</v>
      </c>
      <c r="C199" s="352" t="s">
        <v>402</v>
      </c>
      <c r="D199" s="348"/>
      <c r="E199" s="3">
        <v>1</v>
      </c>
      <c r="F199" s="3">
        <v>1</v>
      </c>
      <c r="G199" s="3" t="s">
        <v>68</v>
      </c>
      <c r="H199" s="3" t="s">
        <v>22</v>
      </c>
      <c r="I199" s="353" t="s">
        <v>22</v>
      </c>
      <c r="J199" s="348"/>
      <c r="K199" s="3" t="s">
        <v>30</v>
      </c>
      <c r="L199" s="3" t="s">
        <v>15</v>
      </c>
      <c r="M199" s="3" t="s">
        <v>17</v>
      </c>
      <c r="N199" s="3" t="s">
        <v>17</v>
      </c>
    </row>
    <row r="200" spans="1:14" x14ac:dyDescent="0.25">
      <c r="A200" s="3">
        <v>191</v>
      </c>
      <c r="B200" s="6" t="s">
        <v>403</v>
      </c>
      <c r="C200" s="352" t="s">
        <v>404</v>
      </c>
      <c r="D200" s="348"/>
      <c r="E200" s="3">
        <v>1</v>
      </c>
      <c r="F200" s="3">
        <v>1</v>
      </c>
      <c r="G200" s="3" t="s">
        <v>68</v>
      </c>
      <c r="H200" s="3" t="s">
        <v>22</v>
      </c>
      <c r="I200" s="353" t="s">
        <v>22</v>
      </c>
      <c r="J200" s="348"/>
      <c r="K200" s="3" t="s">
        <v>49</v>
      </c>
      <c r="L200" s="3" t="s">
        <v>15</v>
      </c>
      <c r="M200" s="3" t="s">
        <v>17</v>
      </c>
      <c r="N200" s="3" t="s">
        <v>17</v>
      </c>
    </row>
    <row r="201" spans="1:14" x14ac:dyDescent="0.25">
      <c r="A201" s="3">
        <v>192</v>
      </c>
      <c r="B201" s="6" t="s">
        <v>405</v>
      </c>
      <c r="C201" s="352" t="s">
        <v>406</v>
      </c>
      <c r="D201" s="348"/>
      <c r="E201" s="3">
        <v>1</v>
      </c>
      <c r="F201" s="3">
        <v>1</v>
      </c>
      <c r="G201" s="3" t="s">
        <v>68</v>
      </c>
      <c r="H201" s="3" t="s">
        <v>22</v>
      </c>
      <c r="I201" s="353" t="s">
        <v>22</v>
      </c>
      <c r="J201" s="348"/>
      <c r="K201" s="3" t="s">
        <v>208</v>
      </c>
      <c r="L201" s="3" t="s">
        <v>15</v>
      </c>
      <c r="M201" s="3" t="s">
        <v>17</v>
      </c>
      <c r="N201" s="3" t="s">
        <v>17</v>
      </c>
    </row>
    <row r="202" spans="1:14" x14ac:dyDescent="0.25">
      <c r="A202" s="3">
        <v>193</v>
      </c>
      <c r="B202" s="4" t="s">
        <v>407</v>
      </c>
      <c r="C202" s="350" t="s">
        <v>408</v>
      </c>
      <c r="D202" s="348"/>
      <c r="E202" s="5">
        <v>1</v>
      </c>
      <c r="F202" s="5">
        <v>1</v>
      </c>
      <c r="G202" s="5" t="s">
        <v>68</v>
      </c>
      <c r="H202" s="5" t="s">
        <v>22</v>
      </c>
      <c r="I202" s="351" t="s">
        <v>30</v>
      </c>
      <c r="J202" s="348"/>
      <c r="K202" s="5" t="s">
        <v>15</v>
      </c>
      <c r="L202" s="5" t="s">
        <v>15</v>
      </c>
      <c r="M202" s="5" t="s">
        <v>16</v>
      </c>
      <c r="N202" s="5" t="s">
        <v>17</v>
      </c>
    </row>
    <row r="203" spans="1:14" x14ac:dyDescent="0.25">
      <c r="A203" s="3">
        <v>194</v>
      </c>
      <c r="B203" s="6" t="s">
        <v>409</v>
      </c>
      <c r="C203" s="352" t="s">
        <v>410</v>
      </c>
      <c r="D203" s="348"/>
      <c r="E203" s="3">
        <v>1</v>
      </c>
      <c r="F203" s="3">
        <v>1</v>
      </c>
      <c r="G203" s="3" t="s">
        <v>68</v>
      </c>
      <c r="H203" s="3" t="s">
        <v>22</v>
      </c>
      <c r="I203" s="353" t="s">
        <v>30</v>
      </c>
      <c r="J203" s="348"/>
      <c r="K203" s="3" t="s">
        <v>22</v>
      </c>
      <c r="L203" s="3" t="s">
        <v>15</v>
      </c>
      <c r="M203" s="3" t="s">
        <v>17</v>
      </c>
      <c r="N203" s="3" t="s">
        <v>17</v>
      </c>
    </row>
    <row r="204" spans="1:14" x14ac:dyDescent="0.25">
      <c r="A204" s="3">
        <v>195</v>
      </c>
      <c r="B204" s="6" t="s">
        <v>411</v>
      </c>
      <c r="C204" s="352" t="s">
        <v>412</v>
      </c>
      <c r="D204" s="348"/>
      <c r="E204" s="3">
        <v>1</v>
      </c>
      <c r="F204" s="3">
        <v>1</v>
      </c>
      <c r="G204" s="3" t="s">
        <v>68</v>
      </c>
      <c r="H204" s="3" t="s">
        <v>22</v>
      </c>
      <c r="I204" s="353" t="s">
        <v>30</v>
      </c>
      <c r="J204" s="348"/>
      <c r="K204" s="3" t="s">
        <v>30</v>
      </c>
      <c r="L204" s="3" t="s">
        <v>15</v>
      </c>
      <c r="M204" s="3" t="s">
        <v>17</v>
      </c>
      <c r="N204" s="3" t="s">
        <v>17</v>
      </c>
    </row>
    <row r="205" spans="1:14" x14ac:dyDescent="0.25">
      <c r="A205" s="3">
        <v>196</v>
      </c>
      <c r="B205" s="6" t="s">
        <v>413</v>
      </c>
      <c r="C205" s="352" t="s">
        <v>414</v>
      </c>
      <c r="D205" s="348"/>
      <c r="E205" s="3">
        <v>1</v>
      </c>
      <c r="F205" s="3">
        <v>1</v>
      </c>
      <c r="G205" s="3" t="s">
        <v>68</v>
      </c>
      <c r="H205" s="3" t="s">
        <v>22</v>
      </c>
      <c r="I205" s="353" t="s">
        <v>30</v>
      </c>
      <c r="J205" s="348"/>
      <c r="K205" s="3" t="s">
        <v>49</v>
      </c>
      <c r="L205" s="3" t="s">
        <v>15</v>
      </c>
      <c r="M205" s="3" t="s">
        <v>17</v>
      </c>
      <c r="N205" s="3" t="s">
        <v>17</v>
      </c>
    </row>
    <row r="206" spans="1:14" x14ac:dyDescent="0.25">
      <c r="A206" s="3">
        <v>197</v>
      </c>
      <c r="B206" s="6" t="s">
        <v>415</v>
      </c>
      <c r="C206" s="352" t="s">
        <v>416</v>
      </c>
      <c r="D206" s="348"/>
      <c r="E206" s="3">
        <v>1</v>
      </c>
      <c r="F206" s="3">
        <v>1</v>
      </c>
      <c r="G206" s="3" t="s">
        <v>68</v>
      </c>
      <c r="H206" s="3" t="s">
        <v>22</v>
      </c>
      <c r="I206" s="353" t="s">
        <v>30</v>
      </c>
      <c r="J206" s="348"/>
      <c r="K206" s="3" t="s">
        <v>208</v>
      </c>
      <c r="L206" s="3" t="s">
        <v>15</v>
      </c>
      <c r="M206" s="3" t="s">
        <v>17</v>
      </c>
      <c r="N206" s="3" t="s">
        <v>17</v>
      </c>
    </row>
    <row r="207" spans="1:14" x14ac:dyDescent="0.25">
      <c r="A207" s="3">
        <v>198</v>
      </c>
      <c r="B207" s="4" t="s">
        <v>417</v>
      </c>
      <c r="C207" s="350" t="s">
        <v>418</v>
      </c>
      <c r="D207" s="348"/>
      <c r="E207" s="5">
        <v>1</v>
      </c>
      <c r="F207" s="5">
        <v>1</v>
      </c>
      <c r="G207" s="5" t="s">
        <v>68</v>
      </c>
      <c r="H207" s="5" t="s">
        <v>22</v>
      </c>
      <c r="I207" s="351" t="s">
        <v>49</v>
      </c>
      <c r="J207" s="348"/>
      <c r="K207" s="5" t="s">
        <v>15</v>
      </c>
      <c r="L207" s="5" t="s">
        <v>15</v>
      </c>
      <c r="M207" s="5" t="s">
        <v>16</v>
      </c>
      <c r="N207" s="5" t="s">
        <v>17</v>
      </c>
    </row>
    <row r="208" spans="1:14" x14ac:dyDescent="0.25">
      <c r="A208" s="3">
        <v>199</v>
      </c>
      <c r="B208" s="6" t="s">
        <v>419</v>
      </c>
      <c r="C208" s="352" t="s">
        <v>420</v>
      </c>
      <c r="D208" s="348"/>
      <c r="E208" s="3">
        <v>1</v>
      </c>
      <c r="F208" s="3">
        <v>1</v>
      </c>
      <c r="G208" s="3" t="s">
        <v>68</v>
      </c>
      <c r="H208" s="3" t="s">
        <v>22</v>
      </c>
      <c r="I208" s="353" t="s">
        <v>49</v>
      </c>
      <c r="J208" s="348"/>
      <c r="K208" s="3" t="s">
        <v>22</v>
      </c>
      <c r="L208" s="3" t="s">
        <v>15</v>
      </c>
      <c r="M208" s="3" t="s">
        <v>17</v>
      </c>
      <c r="N208" s="3" t="s">
        <v>17</v>
      </c>
    </row>
    <row r="209" spans="1:14" x14ac:dyDescent="0.25">
      <c r="A209" s="3">
        <v>200</v>
      </c>
      <c r="B209" s="6" t="s">
        <v>421</v>
      </c>
      <c r="C209" s="352" t="s">
        <v>422</v>
      </c>
      <c r="D209" s="348"/>
      <c r="E209" s="3">
        <v>1</v>
      </c>
      <c r="F209" s="3">
        <v>1</v>
      </c>
      <c r="G209" s="3" t="s">
        <v>68</v>
      </c>
      <c r="H209" s="3" t="s">
        <v>22</v>
      </c>
      <c r="I209" s="353" t="s">
        <v>49</v>
      </c>
      <c r="J209" s="348"/>
      <c r="K209" s="3" t="s">
        <v>30</v>
      </c>
      <c r="L209" s="3" t="s">
        <v>15</v>
      </c>
      <c r="M209" s="3" t="s">
        <v>17</v>
      </c>
      <c r="N209" s="3" t="s">
        <v>17</v>
      </c>
    </row>
    <row r="210" spans="1:14" x14ac:dyDescent="0.25">
      <c r="A210" s="3">
        <v>201</v>
      </c>
      <c r="B210" s="6" t="s">
        <v>423</v>
      </c>
      <c r="C210" s="352" t="s">
        <v>424</v>
      </c>
      <c r="D210" s="348"/>
      <c r="E210" s="3">
        <v>1</v>
      </c>
      <c r="F210" s="3">
        <v>1</v>
      </c>
      <c r="G210" s="3" t="s">
        <v>68</v>
      </c>
      <c r="H210" s="3" t="s">
        <v>22</v>
      </c>
      <c r="I210" s="353" t="s">
        <v>49</v>
      </c>
      <c r="J210" s="348"/>
      <c r="K210" s="3" t="s">
        <v>49</v>
      </c>
      <c r="L210" s="3" t="s">
        <v>15</v>
      </c>
      <c r="M210" s="3" t="s">
        <v>17</v>
      </c>
      <c r="N210" s="3" t="s">
        <v>17</v>
      </c>
    </row>
    <row r="211" spans="1:14" x14ac:dyDescent="0.25">
      <c r="A211" s="3">
        <v>202</v>
      </c>
      <c r="B211" s="6" t="s">
        <v>425</v>
      </c>
      <c r="C211" s="352" t="s">
        <v>426</v>
      </c>
      <c r="D211" s="348"/>
      <c r="E211" s="3">
        <v>1</v>
      </c>
      <c r="F211" s="3">
        <v>1</v>
      </c>
      <c r="G211" s="3" t="s">
        <v>68</v>
      </c>
      <c r="H211" s="3" t="s">
        <v>22</v>
      </c>
      <c r="I211" s="353" t="s">
        <v>49</v>
      </c>
      <c r="J211" s="348"/>
      <c r="K211" s="3" t="s">
        <v>208</v>
      </c>
      <c r="L211" s="3" t="s">
        <v>15</v>
      </c>
      <c r="M211" s="3" t="s">
        <v>17</v>
      </c>
      <c r="N211" s="3" t="s">
        <v>17</v>
      </c>
    </row>
    <row r="212" spans="1:14" x14ac:dyDescent="0.25">
      <c r="A212" s="3">
        <v>203</v>
      </c>
      <c r="B212" s="4" t="s">
        <v>427</v>
      </c>
      <c r="C212" s="350" t="s">
        <v>428</v>
      </c>
      <c r="D212" s="348"/>
      <c r="E212" s="5">
        <v>1</v>
      </c>
      <c r="F212" s="5">
        <v>1</v>
      </c>
      <c r="G212" s="5" t="s">
        <v>68</v>
      </c>
      <c r="H212" s="5" t="s">
        <v>30</v>
      </c>
      <c r="I212" s="351" t="s">
        <v>15</v>
      </c>
      <c r="J212" s="348"/>
      <c r="K212" s="5" t="s">
        <v>15</v>
      </c>
      <c r="L212" s="5" t="s">
        <v>15</v>
      </c>
      <c r="M212" s="5" t="s">
        <v>16</v>
      </c>
      <c r="N212" s="5" t="s">
        <v>17</v>
      </c>
    </row>
    <row r="213" spans="1:14" x14ac:dyDescent="0.25">
      <c r="A213" s="3">
        <v>204</v>
      </c>
      <c r="B213" s="4" t="s">
        <v>429</v>
      </c>
      <c r="C213" s="350" t="s">
        <v>430</v>
      </c>
      <c r="D213" s="348"/>
      <c r="E213" s="5">
        <v>1</v>
      </c>
      <c r="F213" s="5">
        <v>1</v>
      </c>
      <c r="G213" s="5" t="s">
        <v>68</v>
      </c>
      <c r="H213" s="5" t="s">
        <v>30</v>
      </c>
      <c r="I213" s="351" t="s">
        <v>22</v>
      </c>
      <c r="J213" s="348"/>
      <c r="K213" s="5" t="s">
        <v>15</v>
      </c>
      <c r="L213" s="5" t="s">
        <v>15</v>
      </c>
      <c r="M213" s="5" t="s">
        <v>16</v>
      </c>
      <c r="N213" s="5" t="s">
        <v>17</v>
      </c>
    </row>
    <row r="214" spans="1:14" x14ac:dyDescent="0.25">
      <c r="A214" s="3">
        <v>205</v>
      </c>
      <c r="B214" s="6" t="s">
        <v>431</v>
      </c>
      <c r="C214" s="352" t="s">
        <v>432</v>
      </c>
      <c r="D214" s="348"/>
      <c r="E214" s="3">
        <v>1</v>
      </c>
      <c r="F214" s="3">
        <v>1</v>
      </c>
      <c r="G214" s="3" t="s">
        <v>68</v>
      </c>
      <c r="H214" s="3" t="s">
        <v>30</v>
      </c>
      <c r="I214" s="353" t="s">
        <v>22</v>
      </c>
      <c r="J214" s="348"/>
      <c r="K214" s="3" t="s">
        <v>22</v>
      </c>
      <c r="L214" s="3" t="s">
        <v>15</v>
      </c>
      <c r="M214" s="3" t="s">
        <v>17</v>
      </c>
      <c r="N214" s="3" t="s">
        <v>17</v>
      </c>
    </row>
    <row r="215" spans="1:14" x14ac:dyDescent="0.25">
      <c r="A215" s="3">
        <v>206</v>
      </c>
      <c r="B215" s="6" t="s">
        <v>433</v>
      </c>
      <c r="C215" s="352" t="s">
        <v>434</v>
      </c>
      <c r="D215" s="348"/>
      <c r="E215" s="3">
        <v>1</v>
      </c>
      <c r="F215" s="3">
        <v>1</v>
      </c>
      <c r="G215" s="3" t="s">
        <v>68</v>
      </c>
      <c r="H215" s="3" t="s">
        <v>30</v>
      </c>
      <c r="I215" s="353" t="s">
        <v>22</v>
      </c>
      <c r="J215" s="348"/>
      <c r="K215" s="3" t="s">
        <v>30</v>
      </c>
      <c r="L215" s="3" t="s">
        <v>15</v>
      </c>
      <c r="M215" s="3" t="s">
        <v>17</v>
      </c>
      <c r="N215" s="3" t="s">
        <v>17</v>
      </c>
    </row>
    <row r="216" spans="1:14" x14ac:dyDescent="0.25">
      <c r="A216" s="3">
        <v>207</v>
      </c>
      <c r="B216" s="6" t="s">
        <v>435</v>
      </c>
      <c r="C216" s="352" t="s">
        <v>436</v>
      </c>
      <c r="D216" s="348"/>
      <c r="E216" s="3">
        <v>1</v>
      </c>
      <c r="F216" s="3">
        <v>1</v>
      </c>
      <c r="G216" s="3" t="s">
        <v>68</v>
      </c>
      <c r="H216" s="3" t="s">
        <v>30</v>
      </c>
      <c r="I216" s="353" t="s">
        <v>22</v>
      </c>
      <c r="J216" s="348"/>
      <c r="K216" s="3" t="s">
        <v>49</v>
      </c>
      <c r="L216" s="3" t="s">
        <v>15</v>
      </c>
      <c r="M216" s="3" t="s">
        <v>17</v>
      </c>
      <c r="N216" s="3" t="s">
        <v>17</v>
      </c>
    </row>
    <row r="217" spans="1:14" x14ac:dyDescent="0.25">
      <c r="A217" s="3">
        <v>208</v>
      </c>
      <c r="B217" s="6" t="s">
        <v>437</v>
      </c>
      <c r="C217" s="352" t="s">
        <v>438</v>
      </c>
      <c r="D217" s="348"/>
      <c r="E217" s="3">
        <v>1</v>
      </c>
      <c r="F217" s="3">
        <v>1</v>
      </c>
      <c r="G217" s="3" t="s">
        <v>68</v>
      </c>
      <c r="H217" s="3" t="s">
        <v>30</v>
      </c>
      <c r="I217" s="353" t="s">
        <v>22</v>
      </c>
      <c r="J217" s="348"/>
      <c r="K217" s="3" t="s">
        <v>208</v>
      </c>
      <c r="L217" s="3" t="s">
        <v>15</v>
      </c>
      <c r="M217" s="3" t="s">
        <v>17</v>
      </c>
      <c r="N217" s="3" t="s">
        <v>17</v>
      </c>
    </row>
    <row r="218" spans="1:14" x14ac:dyDescent="0.25">
      <c r="A218" s="3">
        <v>209</v>
      </c>
      <c r="B218" s="4" t="s">
        <v>439</v>
      </c>
      <c r="C218" s="350" t="s">
        <v>440</v>
      </c>
      <c r="D218" s="348"/>
      <c r="E218" s="5">
        <v>1</v>
      </c>
      <c r="F218" s="5">
        <v>1</v>
      </c>
      <c r="G218" s="5" t="s">
        <v>68</v>
      </c>
      <c r="H218" s="5" t="s">
        <v>30</v>
      </c>
      <c r="I218" s="351" t="s">
        <v>30</v>
      </c>
      <c r="J218" s="348"/>
      <c r="K218" s="5" t="s">
        <v>15</v>
      </c>
      <c r="L218" s="5" t="s">
        <v>15</v>
      </c>
      <c r="M218" s="5" t="s">
        <v>16</v>
      </c>
      <c r="N218" s="5" t="s">
        <v>17</v>
      </c>
    </row>
    <row r="219" spans="1:14" x14ac:dyDescent="0.25">
      <c r="A219" s="3">
        <v>210</v>
      </c>
      <c r="B219" s="6" t="s">
        <v>441</v>
      </c>
      <c r="C219" s="352" t="s">
        <v>442</v>
      </c>
      <c r="D219" s="348"/>
      <c r="E219" s="3">
        <v>1</v>
      </c>
      <c r="F219" s="3">
        <v>1</v>
      </c>
      <c r="G219" s="3" t="s">
        <v>68</v>
      </c>
      <c r="H219" s="3" t="s">
        <v>30</v>
      </c>
      <c r="I219" s="353" t="s">
        <v>30</v>
      </c>
      <c r="J219" s="348"/>
      <c r="K219" s="3" t="s">
        <v>22</v>
      </c>
      <c r="L219" s="3" t="s">
        <v>15</v>
      </c>
      <c r="M219" s="3" t="s">
        <v>17</v>
      </c>
      <c r="N219" s="3" t="s">
        <v>17</v>
      </c>
    </row>
    <row r="220" spans="1:14" x14ac:dyDescent="0.25">
      <c r="A220" s="3">
        <v>211</v>
      </c>
      <c r="B220" s="6" t="s">
        <v>443</v>
      </c>
      <c r="C220" s="352" t="s">
        <v>444</v>
      </c>
      <c r="D220" s="348"/>
      <c r="E220" s="3">
        <v>1</v>
      </c>
      <c r="F220" s="3">
        <v>1</v>
      </c>
      <c r="G220" s="3" t="s">
        <v>68</v>
      </c>
      <c r="H220" s="3" t="s">
        <v>30</v>
      </c>
      <c r="I220" s="353" t="s">
        <v>30</v>
      </c>
      <c r="J220" s="348"/>
      <c r="K220" s="3" t="s">
        <v>30</v>
      </c>
      <c r="L220" s="3" t="s">
        <v>15</v>
      </c>
      <c r="M220" s="3" t="s">
        <v>17</v>
      </c>
      <c r="N220" s="3" t="s">
        <v>17</v>
      </c>
    </row>
    <row r="221" spans="1:14" x14ac:dyDescent="0.25">
      <c r="A221" s="3">
        <v>212</v>
      </c>
      <c r="B221" s="6" t="s">
        <v>445</v>
      </c>
      <c r="C221" s="352" t="s">
        <v>446</v>
      </c>
      <c r="D221" s="348"/>
      <c r="E221" s="3">
        <v>1</v>
      </c>
      <c r="F221" s="3">
        <v>1</v>
      </c>
      <c r="G221" s="3" t="s">
        <v>68</v>
      </c>
      <c r="H221" s="3" t="s">
        <v>30</v>
      </c>
      <c r="I221" s="353" t="s">
        <v>30</v>
      </c>
      <c r="J221" s="348"/>
      <c r="K221" s="3" t="s">
        <v>49</v>
      </c>
      <c r="L221" s="3" t="s">
        <v>15</v>
      </c>
      <c r="M221" s="3" t="s">
        <v>17</v>
      </c>
      <c r="N221" s="3" t="s">
        <v>17</v>
      </c>
    </row>
    <row r="222" spans="1:14" x14ac:dyDescent="0.25">
      <c r="A222" s="3">
        <v>213</v>
      </c>
      <c r="B222" s="6" t="s">
        <v>447</v>
      </c>
      <c r="C222" s="352" t="s">
        <v>448</v>
      </c>
      <c r="D222" s="348"/>
      <c r="E222" s="3">
        <v>1</v>
      </c>
      <c r="F222" s="3">
        <v>1</v>
      </c>
      <c r="G222" s="3" t="s">
        <v>68</v>
      </c>
      <c r="H222" s="3" t="s">
        <v>30</v>
      </c>
      <c r="I222" s="353" t="s">
        <v>30</v>
      </c>
      <c r="J222" s="348"/>
      <c r="K222" s="3" t="s">
        <v>208</v>
      </c>
      <c r="L222" s="3" t="s">
        <v>15</v>
      </c>
      <c r="M222" s="3" t="s">
        <v>17</v>
      </c>
      <c r="N222" s="3" t="s">
        <v>17</v>
      </c>
    </row>
    <row r="223" spans="1:14" x14ac:dyDescent="0.25">
      <c r="A223" s="3">
        <v>214</v>
      </c>
      <c r="B223" s="4" t="s">
        <v>449</v>
      </c>
      <c r="C223" s="350" t="s">
        <v>450</v>
      </c>
      <c r="D223" s="348"/>
      <c r="E223" s="5">
        <v>1</v>
      </c>
      <c r="F223" s="5">
        <v>1</v>
      </c>
      <c r="G223" s="5" t="s">
        <v>68</v>
      </c>
      <c r="H223" s="5" t="s">
        <v>30</v>
      </c>
      <c r="I223" s="351" t="s">
        <v>49</v>
      </c>
      <c r="J223" s="348"/>
      <c r="K223" s="5" t="s">
        <v>15</v>
      </c>
      <c r="L223" s="5" t="s">
        <v>15</v>
      </c>
      <c r="M223" s="5" t="s">
        <v>16</v>
      </c>
      <c r="N223" s="5" t="s">
        <v>17</v>
      </c>
    </row>
    <row r="224" spans="1:14" x14ac:dyDescent="0.25">
      <c r="A224" s="3">
        <v>215</v>
      </c>
      <c r="B224" s="6" t="s">
        <v>451</v>
      </c>
      <c r="C224" s="352" t="s">
        <v>452</v>
      </c>
      <c r="D224" s="348"/>
      <c r="E224" s="3">
        <v>1</v>
      </c>
      <c r="F224" s="3">
        <v>1</v>
      </c>
      <c r="G224" s="3" t="s">
        <v>68</v>
      </c>
      <c r="H224" s="3" t="s">
        <v>30</v>
      </c>
      <c r="I224" s="353" t="s">
        <v>49</v>
      </c>
      <c r="J224" s="348"/>
      <c r="K224" s="3" t="s">
        <v>22</v>
      </c>
      <c r="L224" s="3" t="s">
        <v>15</v>
      </c>
      <c r="M224" s="3" t="s">
        <v>17</v>
      </c>
      <c r="N224" s="3" t="s">
        <v>17</v>
      </c>
    </row>
    <row r="225" spans="1:14" x14ac:dyDescent="0.25">
      <c r="A225" s="3">
        <v>216</v>
      </c>
      <c r="B225" s="6" t="s">
        <v>453</v>
      </c>
      <c r="C225" s="352" t="s">
        <v>454</v>
      </c>
      <c r="D225" s="348"/>
      <c r="E225" s="3">
        <v>1</v>
      </c>
      <c r="F225" s="3">
        <v>1</v>
      </c>
      <c r="G225" s="3" t="s">
        <v>68</v>
      </c>
      <c r="H225" s="3" t="s">
        <v>30</v>
      </c>
      <c r="I225" s="353" t="s">
        <v>49</v>
      </c>
      <c r="J225" s="348"/>
      <c r="K225" s="3" t="s">
        <v>30</v>
      </c>
      <c r="L225" s="3" t="s">
        <v>15</v>
      </c>
      <c r="M225" s="3" t="s">
        <v>17</v>
      </c>
      <c r="N225" s="3" t="s">
        <v>17</v>
      </c>
    </row>
    <row r="226" spans="1:14" x14ac:dyDescent="0.25">
      <c r="A226" s="3">
        <v>217</v>
      </c>
      <c r="B226" s="6" t="s">
        <v>455</v>
      </c>
      <c r="C226" s="352" t="s">
        <v>456</v>
      </c>
      <c r="D226" s="348"/>
      <c r="E226" s="3">
        <v>1</v>
      </c>
      <c r="F226" s="3">
        <v>1</v>
      </c>
      <c r="G226" s="3" t="s">
        <v>68</v>
      </c>
      <c r="H226" s="3" t="s">
        <v>30</v>
      </c>
      <c r="I226" s="353" t="s">
        <v>49</v>
      </c>
      <c r="J226" s="348"/>
      <c r="K226" s="3" t="s">
        <v>49</v>
      </c>
      <c r="L226" s="3" t="s">
        <v>15</v>
      </c>
      <c r="M226" s="3" t="s">
        <v>17</v>
      </c>
      <c r="N226" s="3" t="s">
        <v>17</v>
      </c>
    </row>
    <row r="227" spans="1:14" x14ac:dyDescent="0.25">
      <c r="A227" s="3">
        <v>218</v>
      </c>
      <c r="B227" s="6" t="s">
        <v>457</v>
      </c>
      <c r="C227" s="352" t="s">
        <v>458</v>
      </c>
      <c r="D227" s="348"/>
      <c r="E227" s="3">
        <v>1</v>
      </c>
      <c r="F227" s="3">
        <v>1</v>
      </c>
      <c r="G227" s="3" t="s">
        <v>68</v>
      </c>
      <c r="H227" s="3" t="s">
        <v>30</v>
      </c>
      <c r="I227" s="353" t="s">
        <v>49</v>
      </c>
      <c r="J227" s="348"/>
      <c r="K227" s="3" t="s">
        <v>208</v>
      </c>
      <c r="L227" s="3" t="s">
        <v>15</v>
      </c>
      <c r="M227" s="3" t="s">
        <v>17</v>
      </c>
      <c r="N227" s="3" t="s">
        <v>17</v>
      </c>
    </row>
    <row r="228" spans="1:14" x14ac:dyDescent="0.25">
      <c r="A228" s="3">
        <v>219</v>
      </c>
      <c r="B228" s="4" t="s">
        <v>459</v>
      </c>
      <c r="C228" s="350" t="s">
        <v>460</v>
      </c>
      <c r="D228" s="348"/>
      <c r="E228" s="5">
        <v>1</v>
      </c>
      <c r="F228" s="5">
        <v>1</v>
      </c>
      <c r="G228" s="5" t="s">
        <v>68</v>
      </c>
      <c r="H228" s="5" t="s">
        <v>49</v>
      </c>
      <c r="I228" s="351" t="s">
        <v>15</v>
      </c>
      <c r="J228" s="348"/>
      <c r="K228" s="5" t="s">
        <v>15</v>
      </c>
      <c r="L228" s="5" t="s">
        <v>15</v>
      </c>
      <c r="M228" s="5" t="s">
        <v>16</v>
      </c>
      <c r="N228" s="5" t="s">
        <v>17</v>
      </c>
    </row>
    <row r="229" spans="1:14" x14ac:dyDescent="0.25">
      <c r="A229" s="3">
        <v>220</v>
      </c>
      <c r="B229" s="4" t="s">
        <v>461</v>
      </c>
      <c r="C229" s="350" t="s">
        <v>462</v>
      </c>
      <c r="D229" s="348"/>
      <c r="E229" s="5">
        <v>1</v>
      </c>
      <c r="F229" s="5">
        <v>1</v>
      </c>
      <c r="G229" s="5" t="s">
        <v>68</v>
      </c>
      <c r="H229" s="5" t="s">
        <v>49</v>
      </c>
      <c r="I229" s="351" t="s">
        <v>22</v>
      </c>
      <c r="J229" s="348"/>
      <c r="K229" s="5" t="s">
        <v>15</v>
      </c>
      <c r="L229" s="5" t="s">
        <v>15</v>
      </c>
      <c r="M229" s="5" t="s">
        <v>16</v>
      </c>
      <c r="N229" s="5" t="s">
        <v>17</v>
      </c>
    </row>
    <row r="230" spans="1:14" x14ac:dyDescent="0.25">
      <c r="A230" s="3">
        <v>221</v>
      </c>
      <c r="B230" s="6" t="s">
        <v>463</v>
      </c>
      <c r="C230" s="352" t="s">
        <v>464</v>
      </c>
      <c r="D230" s="348"/>
      <c r="E230" s="3">
        <v>1</v>
      </c>
      <c r="F230" s="3">
        <v>1</v>
      </c>
      <c r="G230" s="3" t="s">
        <v>68</v>
      </c>
      <c r="H230" s="3" t="s">
        <v>49</v>
      </c>
      <c r="I230" s="353" t="s">
        <v>22</v>
      </c>
      <c r="J230" s="348"/>
      <c r="K230" s="3" t="s">
        <v>22</v>
      </c>
      <c r="L230" s="3" t="s">
        <v>15</v>
      </c>
      <c r="M230" s="3" t="s">
        <v>17</v>
      </c>
      <c r="N230" s="3" t="s">
        <v>17</v>
      </c>
    </row>
    <row r="231" spans="1:14" x14ac:dyDescent="0.25">
      <c r="A231" s="3">
        <v>222</v>
      </c>
      <c r="B231" s="6" t="s">
        <v>465</v>
      </c>
      <c r="C231" s="352" t="s">
        <v>466</v>
      </c>
      <c r="D231" s="348"/>
      <c r="E231" s="3">
        <v>1</v>
      </c>
      <c r="F231" s="3">
        <v>1</v>
      </c>
      <c r="G231" s="3" t="s">
        <v>68</v>
      </c>
      <c r="H231" s="3" t="s">
        <v>49</v>
      </c>
      <c r="I231" s="353" t="s">
        <v>22</v>
      </c>
      <c r="J231" s="348"/>
      <c r="K231" s="3" t="s">
        <v>208</v>
      </c>
      <c r="L231" s="3" t="s">
        <v>15</v>
      </c>
      <c r="M231" s="3" t="s">
        <v>17</v>
      </c>
      <c r="N231" s="3" t="s">
        <v>17</v>
      </c>
    </row>
    <row r="232" spans="1:14" x14ac:dyDescent="0.25">
      <c r="A232" s="3">
        <v>223</v>
      </c>
      <c r="B232" s="4" t="s">
        <v>467</v>
      </c>
      <c r="C232" s="350" t="s">
        <v>468</v>
      </c>
      <c r="D232" s="348"/>
      <c r="E232" s="5">
        <v>1</v>
      </c>
      <c r="F232" s="5">
        <v>1</v>
      </c>
      <c r="G232" s="5" t="s">
        <v>68</v>
      </c>
      <c r="H232" s="5" t="s">
        <v>49</v>
      </c>
      <c r="I232" s="351" t="s">
        <v>30</v>
      </c>
      <c r="J232" s="348"/>
      <c r="K232" s="5" t="s">
        <v>15</v>
      </c>
      <c r="L232" s="5" t="s">
        <v>15</v>
      </c>
      <c r="M232" s="5" t="s">
        <v>16</v>
      </c>
      <c r="N232" s="5" t="s">
        <v>17</v>
      </c>
    </row>
    <row r="233" spans="1:14" x14ac:dyDescent="0.25">
      <c r="A233" s="3">
        <v>224</v>
      </c>
      <c r="B233" s="6" t="s">
        <v>469</v>
      </c>
      <c r="C233" s="352" t="s">
        <v>470</v>
      </c>
      <c r="D233" s="348"/>
      <c r="E233" s="3">
        <v>1</v>
      </c>
      <c r="F233" s="3">
        <v>1</v>
      </c>
      <c r="G233" s="3" t="s">
        <v>68</v>
      </c>
      <c r="H233" s="3" t="s">
        <v>49</v>
      </c>
      <c r="I233" s="353" t="s">
        <v>30</v>
      </c>
      <c r="J233" s="348"/>
      <c r="K233" s="3" t="s">
        <v>22</v>
      </c>
      <c r="L233" s="3" t="s">
        <v>15</v>
      </c>
      <c r="M233" s="3" t="s">
        <v>17</v>
      </c>
      <c r="N233" s="3" t="s">
        <v>17</v>
      </c>
    </row>
    <row r="234" spans="1:14" x14ac:dyDescent="0.25">
      <c r="A234" s="3">
        <v>225</v>
      </c>
      <c r="B234" s="6" t="s">
        <v>471</v>
      </c>
      <c r="C234" s="352" t="s">
        <v>472</v>
      </c>
      <c r="D234" s="348"/>
      <c r="E234" s="3">
        <v>1</v>
      </c>
      <c r="F234" s="3">
        <v>1</v>
      </c>
      <c r="G234" s="3" t="s">
        <v>68</v>
      </c>
      <c r="H234" s="3" t="s">
        <v>49</v>
      </c>
      <c r="I234" s="353" t="s">
        <v>30</v>
      </c>
      <c r="J234" s="348"/>
      <c r="K234" s="3" t="s">
        <v>208</v>
      </c>
      <c r="L234" s="3" t="s">
        <v>15</v>
      </c>
      <c r="M234" s="3" t="s">
        <v>17</v>
      </c>
      <c r="N234" s="3" t="s">
        <v>17</v>
      </c>
    </row>
    <row r="235" spans="1:14" x14ac:dyDescent="0.25">
      <c r="A235" s="3">
        <v>226</v>
      </c>
      <c r="B235" s="4" t="s">
        <v>473</v>
      </c>
      <c r="C235" s="350" t="s">
        <v>474</v>
      </c>
      <c r="D235" s="348"/>
      <c r="E235" s="5">
        <v>1</v>
      </c>
      <c r="F235" s="5">
        <v>1</v>
      </c>
      <c r="G235" s="5" t="s">
        <v>68</v>
      </c>
      <c r="H235" s="5" t="s">
        <v>49</v>
      </c>
      <c r="I235" s="351" t="s">
        <v>49</v>
      </c>
      <c r="J235" s="348"/>
      <c r="K235" s="5" t="s">
        <v>15</v>
      </c>
      <c r="L235" s="5" t="s">
        <v>15</v>
      </c>
      <c r="M235" s="5" t="s">
        <v>16</v>
      </c>
      <c r="N235" s="5" t="s">
        <v>17</v>
      </c>
    </row>
    <row r="236" spans="1:14" x14ac:dyDescent="0.25">
      <c r="A236" s="3">
        <v>227</v>
      </c>
      <c r="B236" s="6" t="s">
        <v>475</v>
      </c>
      <c r="C236" s="352" t="s">
        <v>476</v>
      </c>
      <c r="D236" s="348"/>
      <c r="E236" s="3">
        <v>1</v>
      </c>
      <c r="F236" s="3">
        <v>1</v>
      </c>
      <c r="G236" s="3" t="s">
        <v>68</v>
      </c>
      <c r="H236" s="3" t="s">
        <v>49</v>
      </c>
      <c r="I236" s="353" t="s">
        <v>49</v>
      </c>
      <c r="J236" s="348"/>
      <c r="K236" s="3" t="s">
        <v>22</v>
      </c>
      <c r="L236" s="3" t="s">
        <v>15</v>
      </c>
      <c r="M236" s="3" t="s">
        <v>17</v>
      </c>
      <c r="N236" s="3" t="s">
        <v>17</v>
      </c>
    </row>
    <row r="237" spans="1:14" x14ac:dyDescent="0.25">
      <c r="A237" s="3">
        <v>228</v>
      </c>
      <c r="B237" s="6" t="s">
        <v>477</v>
      </c>
      <c r="C237" s="352" t="s">
        <v>478</v>
      </c>
      <c r="D237" s="348"/>
      <c r="E237" s="3">
        <v>1</v>
      </c>
      <c r="F237" s="3">
        <v>1</v>
      </c>
      <c r="G237" s="3" t="s">
        <v>68</v>
      </c>
      <c r="H237" s="3" t="s">
        <v>49</v>
      </c>
      <c r="I237" s="353" t="s">
        <v>49</v>
      </c>
      <c r="J237" s="348"/>
      <c r="K237" s="3" t="s">
        <v>208</v>
      </c>
      <c r="L237" s="3" t="s">
        <v>15</v>
      </c>
      <c r="M237" s="3" t="s">
        <v>17</v>
      </c>
      <c r="N237" s="3" t="s">
        <v>17</v>
      </c>
    </row>
    <row r="238" spans="1:14" x14ac:dyDescent="0.25">
      <c r="A238" s="3">
        <v>229</v>
      </c>
      <c r="B238" s="4" t="s">
        <v>479</v>
      </c>
      <c r="C238" s="350" t="s">
        <v>480</v>
      </c>
      <c r="D238" s="348"/>
      <c r="E238" s="5">
        <v>1</v>
      </c>
      <c r="F238" s="5">
        <v>1</v>
      </c>
      <c r="G238" s="5" t="s">
        <v>68</v>
      </c>
      <c r="H238" s="5" t="s">
        <v>68</v>
      </c>
      <c r="I238" s="351" t="s">
        <v>15</v>
      </c>
      <c r="J238" s="348"/>
      <c r="K238" s="5" t="s">
        <v>15</v>
      </c>
      <c r="L238" s="5" t="s">
        <v>15</v>
      </c>
      <c r="M238" s="5" t="s">
        <v>16</v>
      </c>
      <c r="N238" s="5" t="s">
        <v>17</v>
      </c>
    </row>
    <row r="239" spans="1:14" x14ac:dyDescent="0.25">
      <c r="A239" s="3">
        <v>230</v>
      </c>
      <c r="B239" s="4" t="s">
        <v>481</v>
      </c>
      <c r="C239" s="350" t="s">
        <v>482</v>
      </c>
      <c r="D239" s="348"/>
      <c r="E239" s="5">
        <v>1</v>
      </c>
      <c r="F239" s="5">
        <v>1</v>
      </c>
      <c r="G239" s="5" t="s">
        <v>68</v>
      </c>
      <c r="H239" s="5" t="s">
        <v>68</v>
      </c>
      <c r="I239" s="351" t="s">
        <v>22</v>
      </c>
      <c r="J239" s="348"/>
      <c r="K239" s="5" t="s">
        <v>15</v>
      </c>
      <c r="L239" s="5" t="s">
        <v>15</v>
      </c>
      <c r="M239" s="5" t="s">
        <v>16</v>
      </c>
      <c r="N239" s="5" t="s">
        <v>17</v>
      </c>
    </row>
    <row r="240" spans="1:14" x14ac:dyDescent="0.25">
      <c r="A240" s="3">
        <v>231</v>
      </c>
      <c r="B240" s="6" t="s">
        <v>483</v>
      </c>
      <c r="C240" s="352" t="s">
        <v>484</v>
      </c>
      <c r="D240" s="348"/>
      <c r="E240" s="3">
        <v>1</v>
      </c>
      <c r="F240" s="3">
        <v>1</v>
      </c>
      <c r="G240" s="3" t="s">
        <v>68</v>
      </c>
      <c r="H240" s="3" t="s">
        <v>68</v>
      </c>
      <c r="I240" s="353" t="s">
        <v>22</v>
      </c>
      <c r="J240" s="348"/>
      <c r="K240" s="3" t="s">
        <v>22</v>
      </c>
      <c r="L240" s="3" t="s">
        <v>15</v>
      </c>
      <c r="M240" s="3" t="s">
        <v>17</v>
      </c>
      <c r="N240" s="3" t="s">
        <v>17</v>
      </c>
    </row>
    <row r="241" spans="1:14" x14ac:dyDescent="0.25">
      <c r="A241" s="3">
        <v>232</v>
      </c>
      <c r="B241" s="6" t="s">
        <v>485</v>
      </c>
      <c r="C241" s="352" t="s">
        <v>486</v>
      </c>
      <c r="D241" s="348"/>
      <c r="E241" s="3">
        <v>1</v>
      </c>
      <c r="F241" s="3">
        <v>1</v>
      </c>
      <c r="G241" s="3" t="s">
        <v>68</v>
      </c>
      <c r="H241" s="3" t="s">
        <v>68</v>
      </c>
      <c r="I241" s="353" t="s">
        <v>22</v>
      </c>
      <c r="J241" s="348"/>
      <c r="K241" s="3" t="s">
        <v>30</v>
      </c>
      <c r="L241" s="3" t="s">
        <v>15</v>
      </c>
      <c r="M241" s="3" t="s">
        <v>17</v>
      </c>
      <c r="N241" s="3" t="s">
        <v>17</v>
      </c>
    </row>
    <row r="242" spans="1:14" x14ac:dyDescent="0.25">
      <c r="A242" s="3">
        <v>233</v>
      </c>
      <c r="B242" s="6" t="s">
        <v>487</v>
      </c>
      <c r="C242" s="352" t="s">
        <v>488</v>
      </c>
      <c r="D242" s="348"/>
      <c r="E242" s="3">
        <v>1</v>
      </c>
      <c r="F242" s="3">
        <v>1</v>
      </c>
      <c r="G242" s="3" t="s">
        <v>68</v>
      </c>
      <c r="H242" s="3" t="s">
        <v>68</v>
      </c>
      <c r="I242" s="353" t="s">
        <v>22</v>
      </c>
      <c r="J242" s="348"/>
      <c r="K242" s="3" t="s">
        <v>208</v>
      </c>
      <c r="L242" s="3" t="s">
        <v>15</v>
      </c>
      <c r="M242" s="3" t="s">
        <v>17</v>
      </c>
      <c r="N242" s="3" t="s">
        <v>17</v>
      </c>
    </row>
    <row r="243" spans="1:14" x14ac:dyDescent="0.25">
      <c r="A243" s="3">
        <v>234</v>
      </c>
      <c r="B243" s="4" t="s">
        <v>489</v>
      </c>
      <c r="C243" s="350" t="s">
        <v>490</v>
      </c>
      <c r="D243" s="348"/>
      <c r="E243" s="5">
        <v>1</v>
      </c>
      <c r="F243" s="5">
        <v>1</v>
      </c>
      <c r="G243" s="5" t="s">
        <v>68</v>
      </c>
      <c r="H243" s="5" t="s">
        <v>68</v>
      </c>
      <c r="I243" s="351" t="s">
        <v>30</v>
      </c>
      <c r="J243" s="348"/>
      <c r="K243" s="5" t="s">
        <v>15</v>
      </c>
      <c r="L243" s="5" t="s">
        <v>15</v>
      </c>
      <c r="M243" s="5" t="s">
        <v>16</v>
      </c>
      <c r="N243" s="5" t="s">
        <v>17</v>
      </c>
    </row>
    <row r="244" spans="1:14" x14ac:dyDescent="0.25">
      <c r="A244" s="3">
        <v>235</v>
      </c>
      <c r="B244" s="6" t="s">
        <v>491</v>
      </c>
      <c r="C244" s="352" t="s">
        <v>492</v>
      </c>
      <c r="D244" s="348"/>
      <c r="E244" s="3">
        <v>1</v>
      </c>
      <c r="F244" s="3">
        <v>1</v>
      </c>
      <c r="G244" s="3" t="s">
        <v>68</v>
      </c>
      <c r="H244" s="3" t="s">
        <v>68</v>
      </c>
      <c r="I244" s="353" t="s">
        <v>30</v>
      </c>
      <c r="J244" s="348"/>
      <c r="K244" s="3" t="s">
        <v>22</v>
      </c>
      <c r="L244" s="3" t="s">
        <v>15</v>
      </c>
      <c r="M244" s="3" t="s">
        <v>17</v>
      </c>
      <c r="N244" s="3" t="s">
        <v>17</v>
      </c>
    </row>
    <row r="245" spans="1:14" x14ac:dyDescent="0.25">
      <c r="A245" s="3">
        <v>236</v>
      </c>
      <c r="B245" s="6" t="s">
        <v>493</v>
      </c>
      <c r="C245" s="352" t="s">
        <v>494</v>
      </c>
      <c r="D245" s="348"/>
      <c r="E245" s="3">
        <v>1</v>
      </c>
      <c r="F245" s="3">
        <v>1</v>
      </c>
      <c r="G245" s="3" t="s">
        <v>68</v>
      </c>
      <c r="H245" s="3" t="s">
        <v>68</v>
      </c>
      <c r="I245" s="353" t="s">
        <v>30</v>
      </c>
      <c r="J245" s="348"/>
      <c r="K245" s="3" t="s">
        <v>30</v>
      </c>
      <c r="L245" s="3" t="s">
        <v>15</v>
      </c>
      <c r="M245" s="3" t="s">
        <v>17</v>
      </c>
      <c r="N245" s="3" t="s">
        <v>17</v>
      </c>
    </row>
    <row r="246" spans="1:14" x14ac:dyDescent="0.25">
      <c r="A246" s="3">
        <v>237</v>
      </c>
      <c r="B246" s="6" t="s">
        <v>495</v>
      </c>
      <c r="C246" s="352" t="s">
        <v>496</v>
      </c>
      <c r="D246" s="348"/>
      <c r="E246" s="3">
        <v>1</v>
      </c>
      <c r="F246" s="3">
        <v>1</v>
      </c>
      <c r="G246" s="3" t="s">
        <v>68</v>
      </c>
      <c r="H246" s="3" t="s">
        <v>68</v>
      </c>
      <c r="I246" s="353" t="s">
        <v>30</v>
      </c>
      <c r="J246" s="348"/>
      <c r="K246" s="3" t="s">
        <v>208</v>
      </c>
      <c r="L246" s="3" t="s">
        <v>15</v>
      </c>
      <c r="M246" s="3" t="s">
        <v>17</v>
      </c>
      <c r="N246" s="3" t="s">
        <v>17</v>
      </c>
    </row>
    <row r="247" spans="1:14" x14ac:dyDescent="0.25">
      <c r="A247" s="3">
        <v>238</v>
      </c>
      <c r="B247" s="4" t="s">
        <v>497</v>
      </c>
      <c r="C247" s="350" t="s">
        <v>498</v>
      </c>
      <c r="D247" s="348"/>
      <c r="E247" s="5">
        <v>1</v>
      </c>
      <c r="F247" s="5">
        <v>1</v>
      </c>
      <c r="G247" s="5" t="s">
        <v>68</v>
      </c>
      <c r="H247" s="5" t="s">
        <v>68</v>
      </c>
      <c r="I247" s="351" t="s">
        <v>49</v>
      </c>
      <c r="J247" s="348"/>
      <c r="K247" s="5" t="s">
        <v>15</v>
      </c>
      <c r="L247" s="5" t="s">
        <v>15</v>
      </c>
      <c r="M247" s="5" t="s">
        <v>16</v>
      </c>
      <c r="N247" s="5" t="s">
        <v>17</v>
      </c>
    </row>
    <row r="248" spans="1:14" x14ac:dyDescent="0.25">
      <c r="A248" s="3">
        <v>239</v>
      </c>
      <c r="B248" s="6" t="s">
        <v>499</v>
      </c>
      <c r="C248" s="352" t="s">
        <v>492</v>
      </c>
      <c r="D248" s="348"/>
      <c r="E248" s="3">
        <v>1</v>
      </c>
      <c r="F248" s="3">
        <v>1</v>
      </c>
      <c r="G248" s="3" t="s">
        <v>68</v>
      </c>
      <c r="H248" s="3" t="s">
        <v>68</v>
      </c>
      <c r="I248" s="353" t="s">
        <v>49</v>
      </c>
      <c r="J248" s="348"/>
      <c r="K248" s="3" t="s">
        <v>22</v>
      </c>
      <c r="L248" s="3" t="s">
        <v>15</v>
      </c>
      <c r="M248" s="3" t="s">
        <v>17</v>
      </c>
      <c r="N248" s="3" t="s">
        <v>17</v>
      </c>
    </row>
    <row r="249" spans="1:14" x14ac:dyDescent="0.25">
      <c r="A249" s="3">
        <v>240</v>
      </c>
      <c r="B249" s="6" t="s">
        <v>500</v>
      </c>
      <c r="C249" s="352" t="s">
        <v>494</v>
      </c>
      <c r="D249" s="348"/>
      <c r="E249" s="3">
        <v>1</v>
      </c>
      <c r="F249" s="3">
        <v>1</v>
      </c>
      <c r="G249" s="3" t="s">
        <v>68</v>
      </c>
      <c r="H249" s="3" t="s">
        <v>68</v>
      </c>
      <c r="I249" s="353" t="s">
        <v>49</v>
      </c>
      <c r="J249" s="348"/>
      <c r="K249" s="3" t="s">
        <v>30</v>
      </c>
      <c r="L249" s="3" t="s">
        <v>15</v>
      </c>
      <c r="M249" s="3" t="s">
        <v>17</v>
      </c>
      <c r="N249" s="3" t="s">
        <v>17</v>
      </c>
    </row>
    <row r="250" spans="1:14" x14ac:dyDescent="0.25">
      <c r="A250" s="3">
        <v>241</v>
      </c>
      <c r="B250" s="6" t="s">
        <v>501</v>
      </c>
      <c r="C250" s="352" t="s">
        <v>496</v>
      </c>
      <c r="D250" s="348"/>
      <c r="E250" s="3">
        <v>1</v>
      </c>
      <c r="F250" s="3">
        <v>1</v>
      </c>
      <c r="G250" s="3" t="s">
        <v>68</v>
      </c>
      <c r="H250" s="3" t="s">
        <v>68</v>
      </c>
      <c r="I250" s="353" t="s">
        <v>49</v>
      </c>
      <c r="J250" s="348"/>
      <c r="K250" s="3" t="s">
        <v>208</v>
      </c>
      <c r="L250" s="3" t="s">
        <v>15</v>
      </c>
      <c r="M250" s="3" t="s">
        <v>17</v>
      </c>
      <c r="N250" s="3" t="s">
        <v>17</v>
      </c>
    </row>
    <row r="251" spans="1:14" x14ac:dyDescent="0.25">
      <c r="A251" s="3">
        <v>242</v>
      </c>
      <c r="B251" s="4" t="s">
        <v>502</v>
      </c>
      <c r="C251" s="350" t="s">
        <v>503</v>
      </c>
      <c r="D251" s="348"/>
      <c r="E251" s="5">
        <v>1</v>
      </c>
      <c r="F251" s="5">
        <v>1</v>
      </c>
      <c r="G251" s="5" t="s">
        <v>68</v>
      </c>
      <c r="H251" s="5" t="s">
        <v>77</v>
      </c>
      <c r="I251" s="351" t="s">
        <v>15</v>
      </c>
      <c r="J251" s="348"/>
      <c r="K251" s="5" t="s">
        <v>15</v>
      </c>
      <c r="L251" s="5" t="s">
        <v>15</v>
      </c>
      <c r="M251" s="5" t="s">
        <v>16</v>
      </c>
      <c r="N251" s="5" t="s">
        <v>17</v>
      </c>
    </row>
    <row r="252" spans="1:14" x14ac:dyDescent="0.25">
      <c r="A252" s="3">
        <v>243</v>
      </c>
      <c r="B252" s="4" t="s">
        <v>504</v>
      </c>
      <c r="C252" s="350" t="s">
        <v>505</v>
      </c>
      <c r="D252" s="348"/>
      <c r="E252" s="5">
        <v>1</v>
      </c>
      <c r="F252" s="5">
        <v>1</v>
      </c>
      <c r="G252" s="5" t="s">
        <v>68</v>
      </c>
      <c r="H252" s="5" t="s">
        <v>77</v>
      </c>
      <c r="I252" s="351" t="s">
        <v>22</v>
      </c>
      <c r="J252" s="348"/>
      <c r="K252" s="5" t="s">
        <v>15</v>
      </c>
      <c r="L252" s="5" t="s">
        <v>15</v>
      </c>
      <c r="M252" s="5" t="s">
        <v>16</v>
      </c>
      <c r="N252" s="5" t="s">
        <v>17</v>
      </c>
    </row>
    <row r="253" spans="1:14" x14ac:dyDescent="0.25">
      <c r="A253" s="3">
        <v>244</v>
      </c>
      <c r="B253" s="6" t="s">
        <v>506</v>
      </c>
      <c r="C253" s="352" t="s">
        <v>507</v>
      </c>
      <c r="D253" s="348"/>
      <c r="E253" s="3">
        <v>1</v>
      </c>
      <c r="F253" s="3">
        <v>1</v>
      </c>
      <c r="G253" s="3" t="s">
        <v>68</v>
      </c>
      <c r="H253" s="3" t="s">
        <v>77</v>
      </c>
      <c r="I253" s="353" t="s">
        <v>22</v>
      </c>
      <c r="J253" s="348"/>
      <c r="K253" s="3" t="s">
        <v>22</v>
      </c>
      <c r="L253" s="3" t="s">
        <v>15</v>
      </c>
      <c r="M253" s="3" t="s">
        <v>17</v>
      </c>
      <c r="N253" s="3" t="s">
        <v>17</v>
      </c>
    </row>
    <row r="254" spans="1:14" x14ac:dyDescent="0.25">
      <c r="A254" s="3">
        <v>245</v>
      </c>
      <c r="B254" s="6" t="s">
        <v>508</v>
      </c>
      <c r="C254" s="352" t="s">
        <v>509</v>
      </c>
      <c r="D254" s="348"/>
      <c r="E254" s="3">
        <v>1</v>
      </c>
      <c r="F254" s="3">
        <v>1</v>
      </c>
      <c r="G254" s="3" t="s">
        <v>68</v>
      </c>
      <c r="H254" s="3" t="s">
        <v>77</v>
      </c>
      <c r="I254" s="353" t="s">
        <v>22</v>
      </c>
      <c r="J254" s="348"/>
      <c r="K254" s="3" t="s">
        <v>30</v>
      </c>
      <c r="L254" s="3" t="s">
        <v>15</v>
      </c>
      <c r="M254" s="3" t="s">
        <v>17</v>
      </c>
      <c r="N254" s="3" t="s">
        <v>17</v>
      </c>
    </row>
    <row r="255" spans="1:14" x14ac:dyDescent="0.25">
      <c r="A255" s="3">
        <v>246</v>
      </c>
      <c r="B255" s="6" t="s">
        <v>510</v>
      </c>
      <c r="C255" s="352" t="s">
        <v>511</v>
      </c>
      <c r="D255" s="348"/>
      <c r="E255" s="3">
        <v>1</v>
      </c>
      <c r="F255" s="3">
        <v>1</v>
      </c>
      <c r="G255" s="3" t="s">
        <v>68</v>
      </c>
      <c r="H255" s="3" t="s">
        <v>77</v>
      </c>
      <c r="I255" s="353" t="s">
        <v>22</v>
      </c>
      <c r="J255" s="348"/>
      <c r="K255" s="3" t="s">
        <v>208</v>
      </c>
      <c r="L255" s="3" t="s">
        <v>15</v>
      </c>
      <c r="M255" s="3" t="s">
        <v>17</v>
      </c>
      <c r="N255" s="3" t="s">
        <v>17</v>
      </c>
    </row>
    <row r="256" spans="1:14" x14ac:dyDescent="0.25">
      <c r="A256" s="3">
        <v>247</v>
      </c>
      <c r="B256" s="4" t="s">
        <v>512</v>
      </c>
      <c r="C256" s="350" t="s">
        <v>513</v>
      </c>
      <c r="D256" s="348"/>
      <c r="E256" s="5">
        <v>1</v>
      </c>
      <c r="F256" s="5">
        <v>1</v>
      </c>
      <c r="G256" s="5" t="s">
        <v>68</v>
      </c>
      <c r="H256" s="5" t="s">
        <v>77</v>
      </c>
      <c r="I256" s="351" t="s">
        <v>30</v>
      </c>
      <c r="J256" s="348"/>
      <c r="K256" s="5" t="s">
        <v>15</v>
      </c>
      <c r="L256" s="5" t="s">
        <v>15</v>
      </c>
      <c r="M256" s="5" t="s">
        <v>16</v>
      </c>
      <c r="N256" s="5" t="s">
        <v>17</v>
      </c>
    </row>
    <row r="257" spans="1:14" x14ac:dyDescent="0.25">
      <c r="A257" s="3">
        <v>248</v>
      </c>
      <c r="B257" s="6" t="s">
        <v>514</v>
      </c>
      <c r="C257" s="352" t="s">
        <v>515</v>
      </c>
      <c r="D257" s="348"/>
      <c r="E257" s="3">
        <v>1</v>
      </c>
      <c r="F257" s="3">
        <v>1</v>
      </c>
      <c r="G257" s="3" t="s">
        <v>68</v>
      </c>
      <c r="H257" s="3" t="s">
        <v>77</v>
      </c>
      <c r="I257" s="353" t="s">
        <v>30</v>
      </c>
      <c r="J257" s="348"/>
      <c r="K257" s="3" t="s">
        <v>22</v>
      </c>
      <c r="L257" s="3" t="s">
        <v>15</v>
      </c>
      <c r="M257" s="3" t="s">
        <v>17</v>
      </c>
      <c r="N257" s="3" t="s">
        <v>17</v>
      </c>
    </row>
    <row r="258" spans="1:14" x14ac:dyDescent="0.25">
      <c r="A258" s="3">
        <v>249</v>
      </c>
      <c r="B258" s="6" t="s">
        <v>516</v>
      </c>
      <c r="C258" s="352" t="s">
        <v>517</v>
      </c>
      <c r="D258" s="348"/>
      <c r="E258" s="3">
        <v>1</v>
      </c>
      <c r="F258" s="3">
        <v>1</v>
      </c>
      <c r="G258" s="3" t="s">
        <v>68</v>
      </c>
      <c r="H258" s="3" t="s">
        <v>77</v>
      </c>
      <c r="I258" s="353" t="s">
        <v>30</v>
      </c>
      <c r="J258" s="348"/>
      <c r="K258" s="3" t="s">
        <v>30</v>
      </c>
      <c r="L258" s="3" t="s">
        <v>15</v>
      </c>
      <c r="M258" s="3" t="s">
        <v>17</v>
      </c>
      <c r="N258" s="3" t="s">
        <v>17</v>
      </c>
    </row>
    <row r="259" spans="1:14" x14ac:dyDescent="0.25">
      <c r="A259" s="3">
        <v>250</v>
      </c>
      <c r="B259" s="6" t="s">
        <v>518</v>
      </c>
      <c r="C259" s="352" t="s">
        <v>519</v>
      </c>
      <c r="D259" s="348"/>
      <c r="E259" s="3">
        <v>1</v>
      </c>
      <c r="F259" s="3">
        <v>1</v>
      </c>
      <c r="G259" s="3" t="s">
        <v>68</v>
      </c>
      <c r="H259" s="3" t="s">
        <v>77</v>
      </c>
      <c r="I259" s="353" t="s">
        <v>30</v>
      </c>
      <c r="J259" s="348"/>
      <c r="K259" s="3" t="s">
        <v>208</v>
      </c>
      <c r="L259" s="3" t="s">
        <v>15</v>
      </c>
      <c r="M259" s="3" t="s">
        <v>17</v>
      </c>
      <c r="N259" s="3" t="s">
        <v>17</v>
      </c>
    </row>
    <row r="260" spans="1:14" x14ac:dyDescent="0.25">
      <c r="A260" s="3">
        <v>251</v>
      </c>
      <c r="B260" s="4" t="s">
        <v>520</v>
      </c>
      <c r="C260" s="350" t="s">
        <v>521</v>
      </c>
      <c r="D260" s="348"/>
      <c r="E260" s="5">
        <v>1</v>
      </c>
      <c r="F260" s="5">
        <v>1</v>
      </c>
      <c r="G260" s="5" t="s">
        <v>68</v>
      </c>
      <c r="H260" s="5" t="s">
        <v>77</v>
      </c>
      <c r="I260" s="351" t="s">
        <v>49</v>
      </c>
      <c r="J260" s="348"/>
      <c r="K260" s="5" t="s">
        <v>15</v>
      </c>
      <c r="L260" s="5" t="s">
        <v>15</v>
      </c>
      <c r="M260" s="5" t="s">
        <v>16</v>
      </c>
      <c r="N260" s="5" t="s">
        <v>17</v>
      </c>
    </row>
    <row r="261" spans="1:14" x14ac:dyDescent="0.25">
      <c r="A261" s="3">
        <v>252</v>
      </c>
      <c r="B261" s="6" t="s">
        <v>522</v>
      </c>
      <c r="C261" s="352" t="s">
        <v>523</v>
      </c>
      <c r="D261" s="348"/>
      <c r="E261" s="3">
        <v>1</v>
      </c>
      <c r="F261" s="3">
        <v>1</v>
      </c>
      <c r="G261" s="3" t="s">
        <v>68</v>
      </c>
      <c r="H261" s="3" t="s">
        <v>77</v>
      </c>
      <c r="I261" s="353" t="s">
        <v>49</v>
      </c>
      <c r="J261" s="348"/>
      <c r="K261" s="3" t="s">
        <v>22</v>
      </c>
      <c r="L261" s="3" t="s">
        <v>15</v>
      </c>
      <c r="M261" s="3" t="s">
        <v>17</v>
      </c>
      <c r="N261" s="3" t="s">
        <v>17</v>
      </c>
    </row>
    <row r="262" spans="1:14" x14ac:dyDescent="0.25">
      <c r="A262" s="3">
        <v>253</v>
      </c>
      <c r="B262" s="6" t="s">
        <v>524</v>
      </c>
      <c r="C262" s="352" t="s">
        <v>525</v>
      </c>
      <c r="D262" s="348"/>
      <c r="E262" s="3">
        <v>1</v>
      </c>
      <c r="F262" s="3">
        <v>1</v>
      </c>
      <c r="G262" s="3" t="s">
        <v>68</v>
      </c>
      <c r="H262" s="3" t="s">
        <v>77</v>
      </c>
      <c r="I262" s="353" t="s">
        <v>49</v>
      </c>
      <c r="J262" s="348"/>
      <c r="K262" s="3" t="s">
        <v>30</v>
      </c>
      <c r="L262" s="3" t="s">
        <v>15</v>
      </c>
      <c r="M262" s="3" t="s">
        <v>17</v>
      </c>
      <c r="N262" s="3" t="s">
        <v>17</v>
      </c>
    </row>
    <row r="263" spans="1:14" x14ac:dyDescent="0.25">
      <c r="A263" s="3">
        <v>254</v>
      </c>
      <c r="B263" s="6" t="s">
        <v>526</v>
      </c>
      <c r="C263" s="352" t="s">
        <v>527</v>
      </c>
      <c r="D263" s="348"/>
      <c r="E263" s="3">
        <v>1</v>
      </c>
      <c r="F263" s="3">
        <v>1</v>
      </c>
      <c r="G263" s="3" t="s">
        <v>68</v>
      </c>
      <c r="H263" s="3" t="s">
        <v>77</v>
      </c>
      <c r="I263" s="353" t="s">
        <v>49</v>
      </c>
      <c r="J263" s="348"/>
      <c r="K263" s="3" t="s">
        <v>208</v>
      </c>
      <c r="L263" s="3" t="s">
        <v>15</v>
      </c>
      <c r="M263" s="3" t="s">
        <v>17</v>
      </c>
      <c r="N263" s="3" t="s">
        <v>17</v>
      </c>
    </row>
    <row r="264" spans="1:14" x14ac:dyDescent="0.25">
      <c r="A264" s="3">
        <v>255</v>
      </c>
      <c r="B264" s="4" t="s">
        <v>528</v>
      </c>
      <c r="C264" s="350" t="s">
        <v>529</v>
      </c>
      <c r="D264" s="348"/>
      <c r="E264" s="5">
        <v>1</v>
      </c>
      <c r="F264" s="5">
        <v>1</v>
      </c>
      <c r="G264" s="5" t="s">
        <v>68</v>
      </c>
      <c r="H264" s="5" t="s">
        <v>86</v>
      </c>
      <c r="I264" s="351" t="s">
        <v>15</v>
      </c>
      <c r="J264" s="348"/>
      <c r="K264" s="5" t="s">
        <v>15</v>
      </c>
      <c r="L264" s="5" t="s">
        <v>15</v>
      </c>
      <c r="M264" s="5" t="s">
        <v>16</v>
      </c>
      <c r="N264" s="5" t="s">
        <v>17</v>
      </c>
    </row>
    <row r="265" spans="1:14" x14ac:dyDescent="0.25">
      <c r="A265" s="3">
        <v>256</v>
      </c>
      <c r="B265" s="4" t="s">
        <v>530</v>
      </c>
      <c r="C265" s="350" t="s">
        <v>531</v>
      </c>
      <c r="D265" s="348"/>
      <c r="E265" s="5">
        <v>1</v>
      </c>
      <c r="F265" s="5">
        <v>1</v>
      </c>
      <c r="G265" s="5" t="s">
        <v>68</v>
      </c>
      <c r="H265" s="5" t="s">
        <v>86</v>
      </c>
      <c r="I265" s="351" t="s">
        <v>22</v>
      </c>
      <c r="J265" s="348"/>
      <c r="K265" s="5" t="s">
        <v>15</v>
      </c>
      <c r="L265" s="5" t="s">
        <v>15</v>
      </c>
      <c r="M265" s="5" t="s">
        <v>16</v>
      </c>
      <c r="N265" s="5" t="s">
        <v>17</v>
      </c>
    </row>
    <row r="266" spans="1:14" x14ac:dyDescent="0.25">
      <c r="A266" s="3">
        <v>257</v>
      </c>
      <c r="B266" s="6" t="s">
        <v>532</v>
      </c>
      <c r="C266" s="352" t="s">
        <v>533</v>
      </c>
      <c r="D266" s="348"/>
      <c r="E266" s="3">
        <v>1</v>
      </c>
      <c r="F266" s="3">
        <v>1</v>
      </c>
      <c r="G266" s="3" t="s">
        <v>68</v>
      </c>
      <c r="H266" s="3" t="s">
        <v>86</v>
      </c>
      <c r="I266" s="353" t="s">
        <v>22</v>
      </c>
      <c r="J266" s="348"/>
      <c r="K266" s="3" t="s">
        <v>22</v>
      </c>
      <c r="L266" s="3" t="s">
        <v>15</v>
      </c>
      <c r="M266" s="3" t="s">
        <v>17</v>
      </c>
      <c r="N266" s="3" t="s">
        <v>17</v>
      </c>
    </row>
    <row r="267" spans="1:14" x14ac:dyDescent="0.25">
      <c r="A267" s="3">
        <v>258</v>
      </c>
      <c r="B267" s="6" t="s">
        <v>534</v>
      </c>
      <c r="C267" s="352" t="s">
        <v>535</v>
      </c>
      <c r="D267" s="348"/>
      <c r="E267" s="3">
        <v>1</v>
      </c>
      <c r="F267" s="3">
        <v>1</v>
      </c>
      <c r="G267" s="3" t="s">
        <v>68</v>
      </c>
      <c r="H267" s="3" t="s">
        <v>86</v>
      </c>
      <c r="I267" s="353" t="s">
        <v>22</v>
      </c>
      <c r="J267" s="348"/>
      <c r="K267" s="3" t="s">
        <v>30</v>
      </c>
      <c r="L267" s="3" t="s">
        <v>15</v>
      </c>
      <c r="M267" s="3" t="s">
        <v>17</v>
      </c>
      <c r="N267" s="3" t="s">
        <v>17</v>
      </c>
    </row>
    <row r="268" spans="1:14" x14ac:dyDescent="0.25">
      <c r="A268" s="3">
        <v>259</v>
      </c>
      <c r="B268" s="6" t="s">
        <v>536</v>
      </c>
      <c r="C268" s="352" t="s">
        <v>537</v>
      </c>
      <c r="D268" s="348"/>
      <c r="E268" s="3">
        <v>1</v>
      </c>
      <c r="F268" s="3">
        <v>1</v>
      </c>
      <c r="G268" s="3" t="s">
        <v>68</v>
      </c>
      <c r="H268" s="3" t="s">
        <v>86</v>
      </c>
      <c r="I268" s="353" t="s">
        <v>22</v>
      </c>
      <c r="J268" s="348"/>
      <c r="K268" s="3" t="s">
        <v>208</v>
      </c>
      <c r="L268" s="3" t="s">
        <v>15</v>
      </c>
      <c r="M268" s="3" t="s">
        <v>17</v>
      </c>
      <c r="N268" s="3" t="s">
        <v>17</v>
      </c>
    </row>
    <row r="269" spans="1:14" x14ac:dyDescent="0.25">
      <c r="A269" s="3">
        <v>260</v>
      </c>
      <c r="B269" s="4" t="s">
        <v>538</v>
      </c>
      <c r="C269" s="350" t="s">
        <v>539</v>
      </c>
      <c r="D269" s="348"/>
      <c r="E269" s="5">
        <v>1</v>
      </c>
      <c r="F269" s="5">
        <v>1</v>
      </c>
      <c r="G269" s="5" t="s">
        <v>68</v>
      </c>
      <c r="H269" s="5" t="s">
        <v>86</v>
      </c>
      <c r="I269" s="351" t="s">
        <v>30</v>
      </c>
      <c r="J269" s="348"/>
      <c r="K269" s="5" t="s">
        <v>15</v>
      </c>
      <c r="L269" s="5" t="s">
        <v>15</v>
      </c>
      <c r="M269" s="5" t="s">
        <v>16</v>
      </c>
      <c r="N269" s="5" t="s">
        <v>17</v>
      </c>
    </row>
    <row r="270" spans="1:14" x14ac:dyDescent="0.25">
      <c r="A270" s="3">
        <v>261</v>
      </c>
      <c r="B270" s="6" t="s">
        <v>540</v>
      </c>
      <c r="C270" s="352" t="s">
        <v>541</v>
      </c>
      <c r="D270" s="348"/>
      <c r="E270" s="3">
        <v>1</v>
      </c>
      <c r="F270" s="3">
        <v>1</v>
      </c>
      <c r="G270" s="3" t="s">
        <v>68</v>
      </c>
      <c r="H270" s="3" t="s">
        <v>86</v>
      </c>
      <c r="I270" s="353" t="s">
        <v>30</v>
      </c>
      <c r="J270" s="348"/>
      <c r="K270" s="3" t="s">
        <v>22</v>
      </c>
      <c r="L270" s="3" t="s">
        <v>15</v>
      </c>
      <c r="M270" s="3" t="s">
        <v>17</v>
      </c>
      <c r="N270" s="3" t="s">
        <v>17</v>
      </c>
    </row>
    <row r="271" spans="1:14" x14ac:dyDescent="0.25">
      <c r="A271" s="3">
        <v>262</v>
      </c>
      <c r="B271" s="6" t="s">
        <v>542</v>
      </c>
      <c r="C271" s="352" t="s">
        <v>543</v>
      </c>
      <c r="D271" s="348"/>
      <c r="E271" s="3">
        <v>1</v>
      </c>
      <c r="F271" s="3">
        <v>1</v>
      </c>
      <c r="G271" s="3" t="s">
        <v>68</v>
      </c>
      <c r="H271" s="3" t="s">
        <v>86</v>
      </c>
      <c r="I271" s="353" t="s">
        <v>30</v>
      </c>
      <c r="J271" s="348"/>
      <c r="K271" s="3" t="s">
        <v>208</v>
      </c>
      <c r="L271" s="3" t="s">
        <v>15</v>
      </c>
      <c r="M271" s="3" t="s">
        <v>17</v>
      </c>
      <c r="N271" s="3" t="s">
        <v>17</v>
      </c>
    </row>
    <row r="272" spans="1:14" x14ac:dyDescent="0.25">
      <c r="A272" s="3">
        <v>263</v>
      </c>
      <c r="B272" s="4" t="s">
        <v>544</v>
      </c>
      <c r="C272" s="350" t="s">
        <v>545</v>
      </c>
      <c r="D272" s="348"/>
      <c r="E272" s="5">
        <v>1</v>
      </c>
      <c r="F272" s="5">
        <v>1</v>
      </c>
      <c r="G272" s="5" t="s">
        <v>68</v>
      </c>
      <c r="H272" s="5" t="s">
        <v>86</v>
      </c>
      <c r="I272" s="351" t="s">
        <v>49</v>
      </c>
      <c r="J272" s="348"/>
      <c r="K272" s="5" t="s">
        <v>15</v>
      </c>
      <c r="L272" s="5" t="s">
        <v>15</v>
      </c>
      <c r="M272" s="5" t="s">
        <v>16</v>
      </c>
      <c r="N272" s="5" t="s">
        <v>17</v>
      </c>
    </row>
    <row r="273" spans="1:14" x14ac:dyDescent="0.25">
      <c r="A273" s="3">
        <v>264</v>
      </c>
      <c r="B273" s="6" t="s">
        <v>546</v>
      </c>
      <c r="C273" s="352" t="s">
        <v>547</v>
      </c>
      <c r="D273" s="348"/>
      <c r="E273" s="3">
        <v>1</v>
      </c>
      <c r="F273" s="3">
        <v>1</v>
      </c>
      <c r="G273" s="3" t="s">
        <v>68</v>
      </c>
      <c r="H273" s="3" t="s">
        <v>86</v>
      </c>
      <c r="I273" s="353" t="s">
        <v>49</v>
      </c>
      <c r="J273" s="348"/>
      <c r="K273" s="3" t="s">
        <v>22</v>
      </c>
      <c r="L273" s="3" t="s">
        <v>15</v>
      </c>
      <c r="M273" s="3" t="s">
        <v>17</v>
      </c>
      <c r="N273" s="3" t="s">
        <v>17</v>
      </c>
    </row>
    <row r="274" spans="1:14" x14ac:dyDescent="0.25">
      <c r="A274" s="3">
        <v>265</v>
      </c>
      <c r="B274" s="6" t="s">
        <v>548</v>
      </c>
      <c r="C274" s="352" t="s">
        <v>549</v>
      </c>
      <c r="D274" s="348"/>
      <c r="E274" s="3">
        <v>1</v>
      </c>
      <c r="F274" s="3">
        <v>1</v>
      </c>
      <c r="G274" s="3" t="s">
        <v>68</v>
      </c>
      <c r="H274" s="3" t="s">
        <v>86</v>
      </c>
      <c r="I274" s="353" t="s">
        <v>49</v>
      </c>
      <c r="J274" s="348"/>
      <c r="K274" s="3" t="s">
        <v>208</v>
      </c>
      <c r="L274" s="3" t="s">
        <v>15</v>
      </c>
      <c r="M274" s="3" t="s">
        <v>17</v>
      </c>
      <c r="N274" s="3" t="s">
        <v>17</v>
      </c>
    </row>
    <row r="275" spans="1:14" x14ac:dyDescent="0.25">
      <c r="A275" s="3">
        <v>266</v>
      </c>
      <c r="B275" s="4" t="s">
        <v>550</v>
      </c>
      <c r="C275" s="350" t="s">
        <v>551</v>
      </c>
      <c r="D275" s="348"/>
      <c r="E275" s="5">
        <v>1</v>
      </c>
      <c r="F275" s="5">
        <v>1</v>
      </c>
      <c r="G275" s="5" t="s">
        <v>68</v>
      </c>
      <c r="H275" s="5" t="s">
        <v>86</v>
      </c>
      <c r="I275" s="351" t="s">
        <v>68</v>
      </c>
      <c r="J275" s="348"/>
      <c r="K275" s="5" t="s">
        <v>15</v>
      </c>
      <c r="L275" s="5" t="s">
        <v>15</v>
      </c>
      <c r="M275" s="5" t="s">
        <v>16</v>
      </c>
      <c r="N275" s="5" t="s">
        <v>17</v>
      </c>
    </row>
    <row r="276" spans="1:14" x14ac:dyDescent="0.25">
      <c r="A276" s="3">
        <v>267</v>
      </c>
      <c r="B276" s="6" t="s">
        <v>552</v>
      </c>
      <c r="C276" s="352" t="s">
        <v>553</v>
      </c>
      <c r="D276" s="348"/>
      <c r="E276" s="3">
        <v>1</v>
      </c>
      <c r="F276" s="3">
        <v>1</v>
      </c>
      <c r="G276" s="3" t="s">
        <v>68</v>
      </c>
      <c r="H276" s="3" t="s">
        <v>86</v>
      </c>
      <c r="I276" s="353" t="s">
        <v>68</v>
      </c>
      <c r="J276" s="348"/>
      <c r="K276" s="3" t="s">
        <v>22</v>
      </c>
      <c r="L276" s="3" t="s">
        <v>15</v>
      </c>
      <c r="M276" s="3" t="s">
        <v>17</v>
      </c>
      <c r="N276" s="3" t="s">
        <v>17</v>
      </c>
    </row>
    <row r="277" spans="1:14" x14ac:dyDescent="0.25">
      <c r="A277" s="3">
        <v>268</v>
      </c>
      <c r="B277" s="6" t="s">
        <v>554</v>
      </c>
      <c r="C277" s="352" t="s">
        <v>555</v>
      </c>
      <c r="D277" s="348"/>
      <c r="E277" s="3">
        <v>1</v>
      </c>
      <c r="F277" s="3">
        <v>1</v>
      </c>
      <c r="G277" s="3" t="s">
        <v>68</v>
      </c>
      <c r="H277" s="3" t="s">
        <v>86</v>
      </c>
      <c r="I277" s="353" t="s">
        <v>68</v>
      </c>
      <c r="J277" s="348"/>
      <c r="K277" s="3" t="s">
        <v>208</v>
      </c>
      <c r="L277" s="3" t="s">
        <v>15</v>
      </c>
      <c r="M277" s="3" t="s">
        <v>17</v>
      </c>
      <c r="N277" s="3" t="s">
        <v>17</v>
      </c>
    </row>
    <row r="278" spans="1:14" x14ac:dyDescent="0.25">
      <c r="A278" s="3">
        <v>269</v>
      </c>
      <c r="B278" s="4" t="s">
        <v>556</v>
      </c>
      <c r="C278" s="350" t="s">
        <v>557</v>
      </c>
      <c r="D278" s="348"/>
      <c r="E278" s="5">
        <v>1</v>
      </c>
      <c r="F278" s="5">
        <v>1</v>
      </c>
      <c r="G278" s="5" t="s">
        <v>68</v>
      </c>
      <c r="H278" s="5" t="s">
        <v>86</v>
      </c>
      <c r="I278" s="351" t="s">
        <v>77</v>
      </c>
      <c r="J278" s="348"/>
      <c r="K278" s="5" t="s">
        <v>15</v>
      </c>
      <c r="L278" s="5" t="s">
        <v>15</v>
      </c>
      <c r="M278" s="5" t="s">
        <v>16</v>
      </c>
      <c r="N278" s="5" t="s">
        <v>17</v>
      </c>
    </row>
    <row r="279" spans="1:14" x14ac:dyDescent="0.25">
      <c r="A279" s="3">
        <v>270</v>
      </c>
      <c r="B279" s="6" t="s">
        <v>558</v>
      </c>
      <c r="C279" s="352" t="s">
        <v>559</v>
      </c>
      <c r="D279" s="348"/>
      <c r="E279" s="3">
        <v>1</v>
      </c>
      <c r="F279" s="3">
        <v>1</v>
      </c>
      <c r="G279" s="3" t="s">
        <v>68</v>
      </c>
      <c r="H279" s="3" t="s">
        <v>86</v>
      </c>
      <c r="I279" s="353" t="s">
        <v>77</v>
      </c>
      <c r="J279" s="348"/>
      <c r="K279" s="3" t="s">
        <v>22</v>
      </c>
      <c r="L279" s="3" t="s">
        <v>15</v>
      </c>
      <c r="M279" s="3" t="s">
        <v>17</v>
      </c>
      <c r="N279" s="3" t="s">
        <v>17</v>
      </c>
    </row>
    <row r="280" spans="1:14" x14ac:dyDescent="0.25">
      <c r="A280" s="3">
        <v>271</v>
      </c>
      <c r="B280" s="6" t="s">
        <v>560</v>
      </c>
      <c r="C280" s="352" t="s">
        <v>561</v>
      </c>
      <c r="D280" s="348"/>
      <c r="E280" s="3">
        <v>1</v>
      </c>
      <c r="F280" s="3">
        <v>1</v>
      </c>
      <c r="G280" s="3" t="s">
        <v>68</v>
      </c>
      <c r="H280" s="3" t="s">
        <v>86</v>
      </c>
      <c r="I280" s="353" t="s">
        <v>77</v>
      </c>
      <c r="J280" s="348"/>
      <c r="K280" s="3" t="s">
        <v>208</v>
      </c>
      <c r="L280" s="3" t="s">
        <v>15</v>
      </c>
      <c r="M280" s="3" t="s">
        <v>17</v>
      </c>
      <c r="N280" s="3" t="s">
        <v>17</v>
      </c>
    </row>
    <row r="281" spans="1:14" x14ac:dyDescent="0.25">
      <c r="A281" s="3">
        <v>272</v>
      </c>
      <c r="B281" s="4" t="s">
        <v>562</v>
      </c>
      <c r="C281" s="350" t="s">
        <v>563</v>
      </c>
      <c r="D281" s="348"/>
      <c r="E281" s="5">
        <v>1</v>
      </c>
      <c r="F281" s="5">
        <v>1</v>
      </c>
      <c r="G281" s="5" t="s">
        <v>68</v>
      </c>
      <c r="H281" s="5" t="s">
        <v>86</v>
      </c>
      <c r="I281" s="351" t="s">
        <v>208</v>
      </c>
      <c r="J281" s="348"/>
      <c r="K281" s="5" t="s">
        <v>15</v>
      </c>
      <c r="L281" s="5" t="s">
        <v>15</v>
      </c>
      <c r="M281" s="5" t="s">
        <v>16</v>
      </c>
      <c r="N281" s="5" t="s">
        <v>17</v>
      </c>
    </row>
    <row r="282" spans="1:14" x14ac:dyDescent="0.25">
      <c r="A282" s="3">
        <v>273</v>
      </c>
      <c r="B282" s="6" t="s">
        <v>564</v>
      </c>
      <c r="C282" s="352" t="s">
        <v>565</v>
      </c>
      <c r="D282" s="348"/>
      <c r="E282" s="3">
        <v>1</v>
      </c>
      <c r="F282" s="3">
        <v>1</v>
      </c>
      <c r="G282" s="3" t="s">
        <v>68</v>
      </c>
      <c r="H282" s="3" t="s">
        <v>86</v>
      </c>
      <c r="I282" s="353" t="s">
        <v>208</v>
      </c>
      <c r="J282" s="348"/>
      <c r="K282" s="3" t="s">
        <v>22</v>
      </c>
      <c r="L282" s="3" t="s">
        <v>15</v>
      </c>
      <c r="M282" s="3" t="s">
        <v>17</v>
      </c>
      <c r="N282" s="3" t="s">
        <v>17</v>
      </c>
    </row>
    <row r="283" spans="1:14" x14ac:dyDescent="0.25">
      <c r="A283" s="3">
        <v>274</v>
      </c>
      <c r="B283" s="6" t="s">
        <v>566</v>
      </c>
      <c r="C283" s="352" t="s">
        <v>567</v>
      </c>
      <c r="D283" s="348"/>
      <c r="E283" s="3">
        <v>1</v>
      </c>
      <c r="F283" s="3">
        <v>1</v>
      </c>
      <c r="G283" s="3" t="s">
        <v>68</v>
      </c>
      <c r="H283" s="3" t="s">
        <v>86</v>
      </c>
      <c r="I283" s="353" t="s">
        <v>208</v>
      </c>
      <c r="J283" s="348"/>
      <c r="K283" s="3" t="s">
        <v>208</v>
      </c>
      <c r="L283" s="3" t="s">
        <v>15</v>
      </c>
      <c r="M283" s="3" t="s">
        <v>17</v>
      </c>
      <c r="N283" s="3" t="s">
        <v>17</v>
      </c>
    </row>
    <row r="284" spans="1:14" x14ac:dyDescent="0.25">
      <c r="A284" s="3">
        <v>275</v>
      </c>
      <c r="B284" s="7" t="s">
        <v>568</v>
      </c>
      <c r="C284" s="360" t="s">
        <v>569</v>
      </c>
      <c r="D284" s="359"/>
      <c r="E284" s="5">
        <v>1</v>
      </c>
      <c r="F284" s="5">
        <v>1</v>
      </c>
      <c r="G284" s="5" t="s">
        <v>68</v>
      </c>
      <c r="H284" s="5" t="s">
        <v>95</v>
      </c>
      <c r="I284" s="351" t="s">
        <v>15</v>
      </c>
      <c r="J284" s="348"/>
      <c r="K284" s="5" t="s">
        <v>15</v>
      </c>
      <c r="L284" s="5" t="s">
        <v>15</v>
      </c>
      <c r="M284" s="5" t="s">
        <v>16</v>
      </c>
      <c r="N284" s="5" t="s">
        <v>17</v>
      </c>
    </row>
    <row r="285" spans="1:14" x14ac:dyDescent="0.25">
      <c r="A285" s="3">
        <v>276</v>
      </c>
      <c r="B285" s="7" t="s">
        <v>570</v>
      </c>
      <c r="C285" s="360" t="s">
        <v>571</v>
      </c>
      <c r="D285" s="359"/>
      <c r="E285" s="5">
        <v>1</v>
      </c>
      <c r="F285" s="5">
        <v>1</v>
      </c>
      <c r="G285" s="5" t="s">
        <v>68</v>
      </c>
      <c r="H285" s="5" t="s">
        <v>95</v>
      </c>
      <c r="I285" s="351" t="s">
        <v>22</v>
      </c>
      <c r="J285" s="348"/>
      <c r="K285" s="5" t="s">
        <v>15</v>
      </c>
      <c r="L285" s="5" t="s">
        <v>15</v>
      </c>
      <c r="M285" s="5" t="s">
        <v>16</v>
      </c>
      <c r="N285" s="5" t="s">
        <v>17</v>
      </c>
    </row>
    <row r="286" spans="1:14" x14ac:dyDescent="0.25">
      <c r="A286" s="3">
        <v>277</v>
      </c>
      <c r="B286" s="8" t="s">
        <v>572</v>
      </c>
      <c r="C286" s="358" t="s">
        <v>571</v>
      </c>
      <c r="D286" s="359"/>
      <c r="E286" s="3">
        <v>1</v>
      </c>
      <c r="F286" s="3">
        <v>1</v>
      </c>
      <c r="G286" s="3" t="s">
        <v>68</v>
      </c>
      <c r="H286" s="3" t="s">
        <v>95</v>
      </c>
      <c r="I286" s="353" t="s">
        <v>22</v>
      </c>
      <c r="J286" s="348"/>
      <c r="K286" s="3" t="s">
        <v>22</v>
      </c>
      <c r="L286" s="3" t="s">
        <v>15</v>
      </c>
      <c r="M286" s="3" t="s">
        <v>17</v>
      </c>
      <c r="N286" s="3" t="s">
        <v>17</v>
      </c>
    </row>
    <row r="287" spans="1:14" ht="27" customHeight="1" x14ac:dyDescent="0.25">
      <c r="A287" s="3">
        <v>278</v>
      </c>
      <c r="B287" s="6" t="s">
        <v>573</v>
      </c>
      <c r="C287" s="352" t="s">
        <v>574</v>
      </c>
      <c r="D287" s="348"/>
      <c r="E287" s="3">
        <v>1</v>
      </c>
      <c r="F287" s="3">
        <v>1</v>
      </c>
      <c r="G287" s="3" t="s">
        <v>68</v>
      </c>
      <c r="H287" s="3" t="s">
        <v>95</v>
      </c>
      <c r="I287" s="353" t="s">
        <v>22</v>
      </c>
      <c r="J287" s="348"/>
      <c r="K287" s="3" t="s">
        <v>208</v>
      </c>
      <c r="L287" s="3" t="s">
        <v>15</v>
      </c>
      <c r="M287" s="3" t="s">
        <v>17</v>
      </c>
      <c r="N287" s="3" t="s">
        <v>17</v>
      </c>
    </row>
    <row r="288" spans="1:14" x14ac:dyDescent="0.25">
      <c r="A288" s="3">
        <v>279</v>
      </c>
      <c r="B288" s="4" t="s">
        <v>575</v>
      </c>
      <c r="C288" s="350" t="s">
        <v>576</v>
      </c>
      <c r="D288" s="348"/>
      <c r="E288" s="5">
        <v>1</v>
      </c>
      <c r="F288" s="5">
        <v>1</v>
      </c>
      <c r="G288" s="5" t="s">
        <v>68</v>
      </c>
      <c r="H288" s="5" t="s">
        <v>95</v>
      </c>
      <c r="I288" s="351" t="s">
        <v>30</v>
      </c>
      <c r="J288" s="348"/>
      <c r="K288" s="5" t="s">
        <v>15</v>
      </c>
      <c r="L288" s="5" t="s">
        <v>15</v>
      </c>
      <c r="M288" s="5" t="s">
        <v>16</v>
      </c>
      <c r="N288" s="5" t="s">
        <v>17</v>
      </c>
    </row>
    <row r="289" spans="1:14" x14ac:dyDescent="0.25">
      <c r="A289" s="3">
        <v>280</v>
      </c>
      <c r="B289" s="4" t="s">
        <v>577</v>
      </c>
      <c r="C289" s="350" t="s">
        <v>578</v>
      </c>
      <c r="D289" s="348"/>
      <c r="E289" s="5">
        <v>1</v>
      </c>
      <c r="F289" s="5">
        <v>1</v>
      </c>
      <c r="G289" s="5" t="s">
        <v>68</v>
      </c>
      <c r="H289" s="5" t="s">
        <v>95</v>
      </c>
      <c r="I289" s="351" t="s">
        <v>30</v>
      </c>
      <c r="J289" s="348"/>
      <c r="K289" s="5" t="s">
        <v>22</v>
      </c>
      <c r="L289" s="5" t="s">
        <v>15</v>
      </c>
      <c r="M289" s="5" t="s">
        <v>16</v>
      </c>
      <c r="N289" s="5" t="s">
        <v>17</v>
      </c>
    </row>
    <row r="290" spans="1:14" x14ac:dyDescent="0.25">
      <c r="A290" s="3">
        <v>281</v>
      </c>
      <c r="B290" s="6" t="s">
        <v>579</v>
      </c>
      <c r="C290" s="352" t="s">
        <v>578</v>
      </c>
      <c r="D290" s="348"/>
      <c r="E290" s="3">
        <v>1</v>
      </c>
      <c r="F290" s="3">
        <v>1</v>
      </c>
      <c r="G290" s="3" t="s">
        <v>68</v>
      </c>
      <c r="H290" s="3" t="s">
        <v>95</v>
      </c>
      <c r="I290" s="353" t="s">
        <v>30</v>
      </c>
      <c r="J290" s="348"/>
      <c r="K290" s="3" t="s">
        <v>22</v>
      </c>
      <c r="L290" s="3" t="s">
        <v>22</v>
      </c>
      <c r="M290" s="3" t="s">
        <v>17</v>
      </c>
      <c r="N290" s="3" t="s">
        <v>17</v>
      </c>
    </row>
    <row r="291" spans="1:14" x14ac:dyDescent="0.25">
      <c r="A291" s="3">
        <v>282</v>
      </c>
      <c r="B291" s="6" t="s">
        <v>580</v>
      </c>
      <c r="C291" s="352" t="s">
        <v>581</v>
      </c>
      <c r="D291" s="348"/>
      <c r="E291" s="3">
        <v>1</v>
      </c>
      <c r="F291" s="3">
        <v>1</v>
      </c>
      <c r="G291" s="3" t="s">
        <v>68</v>
      </c>
      <c r="H291" s="3" t="s">
        <v>95</v>
      </c>
      <c r="I291" s="353" t="s">
        <v>30</v>
      </c>
      <c r="J291" s="348"/>
      <c r="K291" s="3" t="s">
        <v>22</v>
      </c>
      <c r="L291" s="3" t="s">
        <v>208</v>
      </c>
      <c r="M291" s="3" t="s">
        <v>17</v>
      </c>
      <c r="N291" s="3" t="s">
        <v>17</v>
      </c>
    </row>
    <row r="292" spans="1:14" x14ac:dyDescent="0.25">
      <c r="A292" s="3">
        <v>283</v>
      </c>
      <c r="B292" s="4" t="s">
        <v>582</v>
      </c>
      <c r="C292" s="350" t="s">
        <v>583</v>
      </c>
      <c r="D292" s="348"/>
      <c r="E292" s="5">
        <v>1</v>
      </c>
      <c r="F292" s="5">
        <v>1</v>
      </c>
      <c r="G292" s="5" t="s">
        <v>68</v>
      </c>
      <c r="H292" s="5" t="s">
        <v>95</v>
      </c>
      <c r="I292" s="351" t="s">
        <v>30</v>
      </c>
      <c r="J292" s="348"/>
      <c r="K292" s="5" t="s">
        <v>30</v>
      </c>
      <c r="L292" s="5" t="s">
        <v>15</v>
      </c>
      <c r="M292" s="5" t="s">
        <v>16</v>
      </c>
      <c r="N292" s="5" t="s">
        <v>17</v>
      </c>
    </row>
    <row r="293" spans="1:14" x14ac:dyDescent="0.25">
      <c r="A293" s="3">
        <v>284</v>
      </c>
      <c r="B293" s="6" t="s">
        <v>584</v>
      </c>
      <c r="C293" s="352" t="s">
        <v>583</v>
      </c>
      <c r="D293" s="348"/>
      <c r="E293" s="3">
        <v>1</v>
      </c>
      <c r="F293" s="3">
        <v>1</v>
      </c>
      <c r="G293" s="3" t="s">
        <v>68</v>
      </c>
      <c r="H293" s="3" t="s">
        <v>95</v>
      </c>
      <c r="I293" s="353" t="s">
        <v>30</v>
      </c>
      <c r="J293" s="348"/>
      <c r="K293" s="3" t="s">
        <v>30</v>
      </c>
      <c r="L293" s="3" t="s">
        <v>22</v>
      </c>
      <c r="M293" s="3" t="s">
        <v>17</v>
      </c>
      <c r="N293" s="3" t="s">
        <v>17</v>
      </c>
    </row>
    <row r="294" spans="1:14" x14ac:dyDescent="0.25">
      <c r="A294" s="3">
        <v>285</v>
      </c>
      <c r="B294" s="6" t="s">
        <v>585</v>
      </c>
      <c r="C294" s="352" t="s">
        <v>586</v>
      </c>
      <c r="D294" s="348"/>
      <c r="E294" s="3">
        <v>1</v>
      </c>
      <c r="F294" s="3">
        <v>1</v>
      </c>
      <c r="G294" s="3" t="s">
        <v>68</v>
      </c>
      <c r="H294" s="3" t="s">
        <v>95</v>
      </c>
      <c r="I294" s="353" t="s">
        <v>30</v>
      </c>
      <c r="J294" s="348"/>
      <c r="K294" s="3" t="s">
        <v>30</v>
      </c>
      <c r="L294" s="3" t="s">
        <v>208</v>
      </c>
      <c r="M294" s="3" t="s">
        <v>17</v>
      </c>
      <c r="N294" s="3" t="s">
        <v>17</v>
      </c>
    </row>
    <row r="295" spans="1:14" x14ac:dyDescent="0.25">
      <c r="A295" s="3">
        <v>286</v>
      </c>
      <c r="B295" s="4" t="s">
        <v>587</v>
      </c>
      <c r="C295" s="350" t="s">
        <v>588</v>
      </c>
      <c r="D295" s="348"/>
      <c r="E295" s="5">
        <v>1</v>
      </c>
      <c r="F295" s="5">
        <v>1</v>
      </c>
      <c r="G295" s="5" t="s">
        <v>68</v>
      </c>
      <c r="H295" s="5" t="s">
        <v>95</v>
      </c>
      <c r="I295" s="351" t="s">
        <v>30</v>
      </c>
      <c r="J295" s="348"/>
      <c r="K295" s="5" t="s">
        <v>49</v>
      </c>
      <c r="L295" s="5" t="s">
        <v>15</v>
      </c>
      <c r="M295" s="5" t="s">
        <v>16</v>
      </c>
      <c r="N295" s="5" t="s">
        <v>17</v>
      </c>
    </row>
    <row r="296" spans="1:14" x14ac:dyDescent="0.25">
      <c r="A296" s="3">
        <v>287</v>
      </c>
      <c r="B296" s="6" t="s">
        <v>589</v>
      </c>
      <c r="C296" s="352" t="s">
        <v>588</v>
      </c>
      <c r="D296" s="348"/>
      <c r="E296" s="3">
        <v>1</v>
      </c>
      <c r="F296" s="3">
        <v>1</v>
      </c>
      <c r="G296" s="3" t="s">
        <v>68</v>
      </c>
      <c r="H296" s="3" t="s">
        <v>95</v>
      </c>
      <c r="I296" s="353" t="s">
        <v>30</v>
      </c>
      <c r="J296" s="348"/>
      <c r="K296" s="3" t="s">
        <v>49</v>
      </c>
      <c r="L296" s="3" t="s">
        <v>22</v>
      </c>
      <c r="M296" s="3" t="s">
        <v>17</v>
      </c>
      <c r="N296" s="3" t="s">
        <v>17</v>
      </c>
    </row>
    <row r="297" spans="1:14" x14ac:dyDescent="0.25">
      <c r="A297" s="3">
        <v>288</v>
      </c>
      <c r="B297" s="6" t="s">
        <v>590</v>
      </c>
      <c r="C297" s="352" t="s">
        <v>591</v>
      </c>
      <c r="D297" s="348"/>
      <c r="E297" s="3">
        <v>1</v>
      </c>
      <c r="F297" s="3">
        <v>1</v>
      </c>
      <c r="G297" s="3" t="s">
        <v>68</v>
      </c>
      <c r="H297" s="3" t="s">
        <v>95</v>
      </c>
      <c r="I297" s="353" t="s">
        <v>30</v>
      </c>
      <c r="J297" s="348"/>
      <c r="K297" s="3" t="s">
        <v>49</v>
      </c>
      <c r="L297" s="3" t="s">
        <v>208</v>
      </c>
      <c r="M297" s="3" t="s">
        <v>17</v>
      </c>
      <c r="N297" s="3" t="s">
        <v>17</v>
      </c>
    </row>
    <row r="298" spans="1:14" x14ac:dyDescent="0.25">
      <c r="A298" s="3">
        <v>289</v>
      </c>
      <c r="B298" s="4" t="s">
        <v>592</v>
      </c>
      <c r="C298" s="350" t="s">
        <v>593</v>
      </c>
      <c r="D298" s="348"/>
      <c r="E298" s="5">
        <v>1</v>
      </c>
      <c r="F298" s="5">
        <v>1</v>
      </c>
      <c r="G298" s="5" t="s">
        <v>68</v>
      </c>
      <c r="H298" s="5" t="s">
        <v>95</v>
      </c>
      <c r="I298" s="351" t="s">
        <v>30</v>
      </c>
      <c r="J298" s="348"/>
      <c r="K298" s="5" t="s">
        <v>68</v>
      </c>
      <c r="L298" s="5" t="s">
        <v>15</v>
      </c>
      <c r="M298" s="5" t="s">
        <v>16</v>
      </c>
      <c r="N298" s="5" t="s">
        <v>17</v>
      </c>
    </row>
    <row r="299" spans="1:14" x14ac:dyDescent="0.25">
      <c r="A299" s="3">
        <v>290</v>
      </c>
      <c r="B299" s="6" t="s">
        <v>594</v>
      </c>
      <c r="C299" s="352" t="s">
        <v>593</v>
      </c>
      <c r="D299" s="348"/>
      <c r="E299" s="3">
        <v>1</v>
      </c>
      <c r="F299" s="3">
        <v>1</v>
      </c>
      <c r="G299" s="3" t="s">
        <v>68</v>
      </c>
      <c r="H299" s="3" t="s">
        <v>95</v>
      </c>
      <c r="I299" s="353" t="s">
        <v>30</v>
      </c>
      <c r="J299" s="348"/>
      <c r="K299" s="3" t="s">
        <v>68</v>
      </c>
      <c r="L299" s="3" t="s">
        <v>22</v>
      </c>
      <c r="M299" s="3" t="s">
        <v>17</v>
      </c>
      <c r="N299" s="3" t="s">
        <v>17</v>
      </c>
    </row>
    <row r="300" spans="1:14" x14ac:dyDescent="0.25">
      <c r="A300" s="3">
        <v>291</v>
      </c>
      <c r="B300" s="6" t="s">
        <v>595</v>
      </c>
      <c r="C300" s="352" t="s">
        <v>596</v>
      </c>
      <c r="D300" s="348"/>
      <c r="E300" s="3">
        <v>1</v>
      </c>
      <c r="F300" s="3">
        <v>1</v>
      </c>
      <c r="G300" s="3" t="s">
        <v>68</v>
      </c>
      <c r="H300" s="3" t="s">
        <v>95</v>
      </c>
      <c r="I300" s="353" t="s">
        <v>30</v>
      </c>
      <c r="J300" s="348"/>
      <c r="K300" s="3" t="s">
        <v>68</v>
      </c>
      <c r="L300" s="3" t="s">
        <v>208</v>
      </c>
      <c r="M300" s="3" t="s">
        <v>17</v>
      </c>
      <c r="N300" s="3" t="s">
        <v>17</v>
      </c>
    </row>
    <row r="301" spans="1:14" x14ac:dyDescent="0.25">
      <c r="A301" s="3">
        <v>292</v>
      </c>
      <c r="B301" s="4" t="s">
        <v>597</v>
      </c>
      <c r="C301" s="350" t="s">
        <v>598</v>
      </c>
      <c r="D301" s="348"/>
      <c r="E301" s="5">
        <v>1</v>
      </c>
      <c r="F301" s="5">
        <v>1</v>
      </c>
      <c r="G301" s="5" t="s">
        <v>68</v>
      </c>
      <c r="H301" s="5" t="s">
        <v>95</v>
      </c>
      <c r="I301" s="351" t="s">
        <v>30</v>
      </c>
      <c r="J301" s="348"/>
      <c r="K301" s="5" t="s">
        <v>77</v>
      </c>
      <c r="L301" s="5" t="s">
        <v>15</v>
      </c>
      <c r="M301" s="5" t="s">
        <v>16</v>
      </c>
      <c r="N301" s="5" t="s">
        <v>17</v>
      </c>
    </row>
    <row r="302" spans="1:14" x14ac:dyDescent="0.25">
      <c r="A302" s="3">
        <v>293</v>
      </c>
      <c r="B302" s="6" t="s">
        <v>599</v>
      </c>
      <c r="C302" s="352" t="s">
        <v>598</v>
      </c>
      <c r="D302" s="348"/>
      <c r="E302" s="3">
        <v>1</v>
      </c>
      <c r="F302" s="3">
        <v>1</v>
      </c>
      <c r="G302" s="3" t="s">
        <v>68</v>
      </c>
      <c r="H302" s="3" t="s">
        <v>95</v>
      </c>
      <c r="I302" s="353" t="s">
        <v>30</v>
      </c>
      <c r="J302" s="348"/>
      <c r="K302" s="3" t="s">
        <v>77</v>
      </c>
      <c r="L302" s="3" t="s">
        <v>22</v>
      </c>
      <c r="M302" s="3" t="s">
        <v>17</v>
      </c>
      <c r="N302" s="3" t="s">
        <v>17</v>
      </c>
    </row>
    <row r="303" spans="1:14" x14ac:dyDescent="0.25">
      <c r="A303" s="3">
        <v>294</v>
      </c>
      <c r="B303" s="6" t="s">
        <v>600</v>
      </c>
      <c r="C303" s="352" t="s">
        <v>601</v>
      </c>
      <c r="D303" s="348"/>
      <c r="E303" s="3">
        <v>1</v>
      </c>
      <c r="F303" s="3">
        <v>1</v>
      </c>
      <c r="G303" s="3" t="s">
        <v>68</v>
      </c>
      <c r="H303" s="3" t="s">
        <v>95</v>
      </c>
      <c r="I303" s="353" t="s">
        <v>30</v>
      </c>
      <c r="J303" s="348"/>
      <c r="K303" s="3" t="s">
        <v>77</v>
      </c>
      <c r="L303" s="3" t="s">
        <v>208</v>
      </c>
      <c r="M303" s="3" t="s">
        <v>17</v>
      </c>
      <c r="N303" s="3" t="s">
        <v>17</v>
      </c>
    </row>
    <row r="304" spans="1:14" x14ac:dyDescent="0.25">
      <c r="A304" s="3">
        <v>295</v>
      </c>
      <c r="B304" s="4" t="s">
        <v>602</v>
      </c>
      <c r="C304" s="350" t="s">
        <v>603</v>
      </c>
      <c r="D304" s="348"/>
      <c r="E304" s="5">
        <v>1</v>
      </c>
      <c r="F304" s="5">
        <v>1</v>
      </c>
      <c r="G304" s="5" t="s">
        <v>68</v>
      </c>
      <c r="H304" s="5" t="s">
        <v>95</v>
      </c>
      <c r="I304" s="351" t="s">
        <v>30</v>
      </c>
      <c r="J304" s="348"/>
      <c r="K304" s="5" t="s">
        <v>86</v>
      </c>
      <c r="L304" s="5" t="s">
        <v>15</v>
      </c>
      <c r="M304" s="5" t="s">
        <v>16</v>
      </c>
      <c r="N304" s="5" t="s">
        <v>17</v>
      </c>
    </row>
    <row r="305" spans="1:14" x14ac:dyDescent="0.25">
      <c r="A305" s="3">
        <v>296</v>
      </c>
      <c r="B305" s="6" t="s">
        <v>604</v>
      </c>
      <c r="C305" s="352" t="s">
        <v>603</v>
      </c>
      <c r="D305" s="348"/>
      <c r="E305" s="3">
        <v>1</v>
      </c>
      <c r="F305" s="3">
        <v>1</v>
      </c>
      <c r="G305" s="3" t="s">
        <v>68</v>
      </c>
      <c r="H305" s="3" t="s">
        <v>95</v>
      </c>
      <c r="I305" s="353" t="s">
        <v>30</v>
      </c>
      <c r="J305" s="348"/>
      <c r="K305" s="3" t="s">
        <v>86</v>
      </c>
      <c r="L305" s="3" t="s">
        <v>22</v>
      </c>
      <c r="M305" s="3" t="s">
        <v>17</v>
      </c>
      <c r="N305" s="3" t="s">
        <v>17</v>
      </c>
    </row>
    <row r="306" spans="1:14" x14ac:dyDescent="0.25">
      <c r="A306" s="3">
        <v>297</v>
      </c>
      <c r="B306" s="6" t="s">
        <v>605</v>
      </c>
      <c r="C306" s="352" t="s">
        <v>606</v>
      </c>
      <c r="D306" s="348"/>
      <c r="E306" s="3">
        <v>1</v>
      </c>
      <c r="F306" s="3">
        <v>1</v>
      </c>
      <c r="G306" s="3" t="s">
        <v>68</v>
      </c>
      <c r="H306" s="3" t="s">
        <v>95</v>
      </c>
      <c r="I306" s="353" t="s">
        <v>30</v>
      </c>
      <c r="J306" s="348"/>
      <c r="K306" s="3" t="s">
        <v>86</v>
      </c>
      <c r="L306" s="3" t="s">
        <v>208</v>
      </c>
      <c r="M306" s="3" t="s">
        <v>17</v>
      </c>
      <c r="N306" s="3" t="s">
        <v>17</v>
      </c>
    </row>
    <row r="307" spans="1:14" x14ac:dyDescent="0.25">
      <c r="A307" s="3">
        <v>298</v>
      </c>
      <c r="B307" s="4" t="s">
        <v>607</v>
      </c>
      <c r="C307" s="350" t="s">
        <v>608</v>
      </c>
      <c r="D307" s="348"/>
      <c r="E307" s="5">
        <v>1</v>
      </c>
      <c r="F307" s="5">
        <v>1</v>
      </c>
      <c r="G307" s="5" t="s">
        <v>68</v>
      </c>
      <c r="H307" s="5" t="s">
        <v>95</v>
      </c>
      <c r="I307" s="351" t="s">
        <v>30</v>
      </c>
      <c r="J307" s="348"/>
      <c r="K307" s="5" t="s">
        <v>95</v>
      </c>
      <c r="L307" s="5" t="s">
        <v>15</v>
      </c>
      <c r="M307" s="5" t="s">
        <v>16</v>
      </c>
      <c r="N307" s="5" t="s">
        <v>17</v>
      </c>
    </row>
    <row r="308" spans="1:14" x14ac:dyDescent="0.25">
      <c r="A308" s="3">
        <v>299</v>
      </c>
      <c r="B308" s="6" t="s">
        <v>609</v>
      </c>
      <c r="C308" s="352" t="s">
        <v>608</v>
      </c>
      <c r="D308" s="348"/>
      <c r="E308" s="3">
        <v>1</v>
      </c>
      <c r="F308" s="3">
        <v>1</v>
      </c>
      <c r="G308" s="3" t="s">
        <v>68</v>
      </c>
      <c r="H308" s="3" t="s">
        <v>95</v>
      </c>
      <c r="I308" s="353" t="s">
        <v>30</v>
      </c>
      <c r="J308" s="348"/>
      <c r="K308" s="3" t="s">
        <v>95</v>
      </c>
      <c r="L308" s="3" t="s">
        <v>22</v>
      </c>
      <c r="M308" s="3" t="s">
        <v>17</v>
      </c>
      <c r="N308" s="3" t="s">
        <v>17</v>
      </c>
    </row>
    <row r="309" spans="1:14" x14ac:dyDescent="0.25">
      <c r="A309" s="3">
        <v>300</v>
      </c>
      <c r="B309" s="6" t="s">
        <v>610</v>
      </c>
      <c r="C309" s="352" t="s">
        <v>611</v>
      </c>
      <c r="D309" s="348"/>
      <c r="E309" s="3">
        <v>1</v>
      </c>
      <c r="F309" s="3">
        <v>1</v>
      </c>
      <c r="G309" s="3" t="s">
        <v>68</v>
      </c>
      <c r="H309" s="3" t="s">
        <v>95</v>
      </c>
      <c r="I309" s="353" t="s">
        <v>30</v>
      </c>
      <c r="J309" s="348"/>
      <c r="K309" s="3" t="s">
        <v>95</v>
      </c>
      <c r="L309" s="3" t="s">
        <v>208</v>
      </c>
      <c r="M309" s="3" t="s">
        <v>17</v>
      </c>
      <c r="N309" s="3" t="s">
        <v>17</v>
      </c>
    </row>
    <row r="310" spans="1:14" x14ac:dyDescent="0.25">
      <c r="A310" s="3">
        <v>301</v>
      </c>
      <c r="B310" s="4" t="s">
        <v>612</v>
      </c>
      <c r="C310" s="350" t="s">
        <v>613</v>
      </c>
      <c r="D310" s="348"/>
      <c r="E310" s="5">
        <v>1</v>
      </c>
      <c r="F310" s="5">
        <v>1</v>
      </c>
      <c r="G310" s="5" t="s">
        <v>68</v>
      </c>
      <c r="H310" s="5" t="s">
        <v>95</v>
      </c>
      <c r="I310" s="351" t="s">
        <v>30</v>
      </c>
      <c r="J310" s="348"/>
      <c r="K310" s="5" t="s">
        <v>208</v>
      </c>
      <c r="L310" s="5" t="s">
        <v>15</v>
      </c>
      <c r="M310" s="5" t="s">
        <v>16</v>
      </c>
      <c r="N310" s="5" t="s">
        <v>17</v>
      </c>
    </row>
    <row r="311" spans="1:14" x14ac:dyDescent="0.25">
      <c r="A311" s="3">
        <v>302</v>
      </c>
      <c r="B311" s="6" t="s">
        <v>614</v>
      </c>
      <c r="C311" s="352" t="s">
        <v>613</v>
      </c>
      <c r="D311" s="348"/>
      <c r="E311" s="3">
        <v>1</v>
      </c>
      <c r="F311" s="3">
        <v>1</v>
      </c>
      <c r="G311" s="3" t="s">
        <v>68</v>
      </c>
      <c r="H311" s="3" t="s">
        <v>95</v>
      </c>
      <c r="I311" s="353" t="s">
        <v>30</v>
      </c>
      <c r="J311" s="348"/>
      <c r="K311" s="3" t="s">
        <v>208</v>
      </c>
      <c r="L311" s="3" t="s">
        <v>22</v>
      </c>
      <c r="M311" s="3" t="s">
        <v>17</v>
      </c>
      <c r="N311" s="3" t="s">
        <v>17</v>
      </c>
    </row>
    <row r="312" spans="1:14" x14ac:dyDescent="0.25">
      <c r="A312" s="3">
        <v>303</v>
      </c>
      <c r="B312" s="6" t="s">
        <v>615</v>
      </c>
      <c r="C312" s="352" t="s">
        <v>616</v>
      </c>
      <c r="D312" s="348"/>
      <c r="E312" s="3">
        <v>1</v>
      </c>
      <c r="F312" s="3">
        <v>1</v>
      </c>
      <c r="G312" s="3" t="s">
        <v>68</v>
      </c>
      <c r="H312" s="3" t="s">
        <v>95</v>
      </c>
      <c r="I312" s="353" t="s">
        <v>30</v>
      </c>
      <c r="J312" s="348"/>
      <c r="K312" s="3" t="s">
        <v>208</v>
      </c>
      <c r="L312" s="3" t="s">
        <v>208</v>
      </c>
      <c r="M312" s="3" t="s">
        <v>17</v>
      </c>
      <c r="N312" s="3" t="s">
        <v>17</v>
      </c>
    </row>
    <row r="313" spans="1:14" x14ac:dyDescent="0.25">
      <c r="A313" s="3">
        <v>304</v>
      </c>
      <c r="B313" s="4" t="s">
        <v>617</v>
      </c>
      <c r="C313" s="350" t="s">
        <v>618</v>
      </c>
      <c r="D313" s="348"/>
      <c r="E313" s="5">
        <v>1</v>
      </c>
      <c r="F313" s="5">
        <v>1</v>
      </c>
      <c r="G313" s="5" t="s">
        <v>68</v>
      </c>
      <c r="H313" s="5" t="s">
        <v>95</v>
      </c>
      <c r="I313" s="351" t="s">
        <v>49</v>
      </c>
      <c r="J313" s="348"/>
      <c r="K313" s="5" t="s">
        <v>15</v>
      </c>
      <c r="L313" s="5" t="s">
        <v>15</v>
      </c>
      <c r="M313" s="5" t="s">
        <v>16</v>
      </c>
      <c r="N313" s="5" t="s">
        <v>17</v>
      </c>
    </row>
    <row r="314" spans="1:14" x14ac:dyDescent="0.25">
      <c r="A314" s="3">
        <v>305</v>
      </c>
      <c r="B314" s="4" t="s">
        <v>619</v>
      </c>
      <c r="C314" s="350" t="s">
        <v>620</v>
      </c>
      <c r="D314" s="348"/>
      <c r="E314" s="5">
        <v>1</v>
      </c>
      <c r="F314" s="5">
        <v>1</v>
      </c>
      <c r="G314" s="5" t="s">
        <v>68</v>
      </c>
      <c r="H314" s="5" t="s">
        <v>95</v>
      </c>
      <c r="I314" s="351" t="s">
        <v>49</v>
      </c>
      <c r="J314" s="348"/>
      <c r="K314" s="5" t="s">
        <v>22</v>
      </c>
      <c r="L314" s="5" t="s">
        <v>15</v>
      </c>
      <c r="M314" s="5" t="s">
        <v>16</v>
      </c>
      <c r="N314" s="5" t="s">
        <v>17</v>
      </c>
    </row>
    <row r="315" spans="1:14" x14ac:dyDescent="0.25">
      <c r="A315" s="3">
        <v>306</v>
      </c>
      <c r="B315" s="6" t="s">
        <v>621</v>
      </c>
      <c r="C315" s="352" t="s">
        <v>620</v>
      </c>
      <c r="D315" s="348"/>
      <c r="E315" s="3">
        <v>1</v>
      </c>
      <c r="F315" s="3">
        <v>1</v>
      </c>
      <c r="G315" s="3" t="s">
        <v>68</v>
      </c>
      <c r="H315" s="3" t="s">
        <v>95</v>
      </c>
      <c r="I315" s="353" t="s">
        <v>49</v>
      </c>
      <c r="J315" s="348"/>
      <c r="K315" s="3" t="s">
        <v>22</v>
      </c>
      <c r="L315" s="3" t="s">
        <v>22</v>
      </c>
      <c r="M315" s="3" t="s">
        <v>17</v>
      </c>
      <c r="N315" s="3" t="s">
        <v>17</v>
      </c>
    </row>
    <row r="316" spans="1:14" x14ac:dyDescent="0.25">
      <c r="A316" s="3">
        <v>307</v>
      </c>
      <c r="B316" s="6" t="s">
        <v>622</v>
      </c>
      <c r="C316" s="352" t="s">
        <v>623</v>
      </c>
      <c r="D316" s="348"/>
      <c r="E316" s="3">
        <v>1</v>
      </c>
      <c r="F316" s="3">
        <v>1</v>
      </c>
      <c r="G316" s="3" t="s">
        <v>68</v>
      </c>
      <c r="H316" s="3" t="s">
        <v>95</v>
      </c>
      <c r="I316" s="353" t="s">
        <v>49</v>
      </c>
      <c r="J316" s="348"/>
      <c r="K316" s="3" t="s">
        <v>22</v>
      </c>
      <c r="L316" s="3" t="s">
        <v>208</v>
      </c>
      <c r="M316" s="3" t="s">
        <v>17</v>
      </c>
      <c r="N316" s="3" t="s">
        <v>17</v>
      </c>
    </row>
    <row r="317" spans="1:14" x14ac:dyDescent="0.25">
      <c r="A317" s="3">
        <v>308</v>
      </c>
      <c r="B317" s="4" t="s">
        <v>624</v>
      </c>
      <c r="C317" s="350" t="s">
        <v>625</v>
      </c>
      <c r="D317" s="348"/>
      <c r="E317" s="5">
        <v>1</v>
      </c>
      <c r="F317" s="5">
        <v>1</v>
      </c>
      <c r="G317" s="5" t="s">
        <v>68</v>
      </c>
      <c r="H317" s="5" t="s">
        <v>95</v>
      </c>
      <c r="I317" s="351" t="s">
        <v>49</v>
      </c>
      <c r="J317" s="348"/>
      <c r="K317" s="5" t="s">
        <v>30</v>
      </c>
      <c r="L317" s="5" t="s">
        <v>15</v>
      </c>
      <c r="M317" s="5" t="s">
        <v>16</v>
      </c>
      <c r="N317" s="5" t="s">
        <v>17</v>
      </c>
    </row>
    <row r="318" spans="1:14" x14ac:dyDescent="0.25">
      <c r="A318" s="3">
        <v>309</v>
      </c>
      <c r="B318" s="6" t="s">
        <v>626</v>
      </c>
      <c r="C318" s="352" t="s">
        <v>625</v>
      </c>
      <c r="D318" s="348"/>
      <c r="E318" s="3">
        <v>1</v>
      </c>
      <c r="F318" s="3">
        <v>1</v>
      </c>
      <c r="G318" s="3" t="s">
        <v>68</v>
      </c>
      <c r="H318" s="3" t="s">
        <v>95</v>
      </c>
      <c r="I318" s="353" t="s">
        <v>49</v>
      </c>
      <c r="J318" s="348"/>
      <c r="K318" s="3" t="s">
        <v>30</v>
      </c>
      <c r="L318" s="3" t="s">
        <v>22</v>
      </c>
      <c r="M318" s="3" t="s">
        <v>17</v>
      </c>
      <c r="N318" s="3" t="s">
        <v>17</v>
      </c>
    </row>
    <row r="319" spans="1:14" x14ac:dyDescent="0.25">
      <c r="A319" s="3">
        <v>310</v>
      </c>
      <c r="B319" s="6" t="s">
        <v>627</v>
      </c>
      <c r="C319" s="352" t="s">
        <v>628</v>
      </c>
      <c r="D319" s="348"/>
      <c r="E319" s="3">
        <v>1</v>
      </c>
      <c r="F319" s="3">
        <v>1</v>
      </c>
      <c r="G319" s="3" t="s">
        <v>68</v>
      </c>
      <c r="H319" s="3" t="s">
        <v>95</v>
      </c>
      <c r="I319" s="353" t="s">
        <v>49</v>
      </c>
      <c r="J319" s="348"/>
      <c r="K319" s="3" t="s">
        <v>30</v>
      </c>
      <c r="L319" s="3" t="s">
        <v>208</v>
      </c>
      <c r="M319" s="3" t="s">
        <v>17</v>
      </c>
      <c r="N319" s="3" t="s">
        <v>17</v>
      </c>
    </row>
    <row r="320" spans="1:14" x14ac:dyDescent="0.25">
      <c r="A320" s="3">
        <v>311</v>
      </c>
      <c r="B320" s="4" t="s">
        <v>629</v>
      </c>
      <c r="C320" s="350" t="s">
        <v>630</v>
      </c>
      <c r="D320" s="348"/>
      <c r="E320" s="5">
        <v>1</v>
      </c>
      <c r="F320" s="5">
        <v>1</v>
      </c>
      <c r="G320" s="5" t="s">
        <v>68</v>
      </c>
      <c r="H320" s="5" t="s">
        <v>95</v>
      </c>
      <c r="I320" s="351" t="s">
        <v>49</v>
      </c>
      <c r="J320" s="348"/>
      <c r="K320" s="5" t="s">
        <v>225</v>
      </c>
      <c r="L320" s="5" t="s">
        <v>15</v>
      </c>
      <c r="M320" s="5" t="s">
        <v>16</v>
      </c>
      <c r="N320" s="5" t="s">
        <v>17</v>
      </c>
    </row>
    <row r="321" spans="1:14" x14ac:dyDescent="0.25">
      <c r="A321" s="3">
        <v>312</v>
      </c>
      <c r="B321" s="6" t="s">
        <v>631</v>
      </c>
      <c r="C321" s="352" t="s">
        <v>630</v>
      </c>
      <c r="D321" s="348"/>
      <c r="E321" s="3">
        <v>1</v>
      </c>
      <c r="F321" s="3">
        <v>1</v>
      </c>
      <c r="G321" s="3" t="s">
        <v>68</v>
      </c>
      <c r="H321" s="3" t="s">
        <v>95</v>
      </c>
      <c r="I321" s="353" t="s">
        <v>49</v>
      </c>
      <c r="J321" s="348"/>
      <c r="K321" s="3" t="s">
        <v>225</v>
      </c>
      <c r="L321" s="3" t="s">
        <v>22</v>
      </c>
      <c r="M321" s="3" t="s">
        <v>17</v>
      </c>
      <c r="N321" s="3" t="s">
        <v>17</v>
      </c>
    </row>
    <row r="322" spans="1:14" x14ac:dyDescent="0.25">
      <c r="A322" s="3">
        <v>313</v>
      </c>
      <c r="B322" s="6" t="s">
        <v>632</v>
      </c>
      <c r="C322" s="352" t="s">
        <v>633</v>
      </c>
      <c r="D322" s="348"/>
      <c r="E322" s="3">
        <v>1</v>
      </c>
      <c r="F322" s="3">
        <v>1</v>
      </c>
      <c r="G322" s="3" t="s">
        <v>68</v>
      </c>
      <c r="H322" s="3" t="s">
        <v>95</v>
      </c>
      <c r="I322" s="353" t="s">
        <v>49</v>
      </c>
      <c r="J322" s="348"/>
      <c r="K322" s="3" t="s">
        <v>225</v>
      </c>
      <c r="L322" s="3" t="s">
        <v>208</v>
      </c>
      <c r="M322" s="3" t="s">
        <v>17</v>
      </c>
      <c r="N322" s="3" t="s">
        <v>17</v>
      </c>
    </row>
    <row r="323" spans="1:14" x14ac:dyDescent="0.25">
      <c r="A323" s="3">
        <v>314</v>
      </c>
      <c r="B323" s="4" t="s">
        <v>634</v>
      </c>
      <c r="C323" s="350" t="s">
        <v>635</v>
      </c>
      <c r="D323" s="348"/>
      <c r="E323" s="5">
        <v>1</v>
      </c>
      <c r="F323" s="5">
        <v>1</v>
      </c>
      <c r="G323" s="5" t="s">
        <v>68</v>
      </c>
      <c r="H323" s="5" t="s">
        <v>95</v>
      </c>
      <c r="I323" s="351" t="s">
        <v>49</v>
      </c>
      <c r="J323" s="348"/>
      <c r="K323" s="5" t="s">
        <v>208</v>
      </c>
      <c r="L323" s="5" t="s">
        <v>15</v>
      </c>
      <c r="M323" s="5" t="s">
        <v>16</v>
      </c>
      <c r="N323" s="5" t="s">
        <v>17</v>
      </c>
    </row>
    <row r="324" spans="1:14" x14ac:dyDescent="0.25">
      <c r="A324" s="3">
        <v>315</v>
      </c>
      <c r="B324" s="6" t="s">
        <v>636</v>
      </c>
      <c r="C324" s="352" t="s">
        <v>635</v>
      </c>
      <c r="D324" s="348"/>
      <c r="E324" s="3">
        <v>1</v>
      </c>
      <c r="F324" s="3">
        <v>1</v>
      </c>
      <c r="G324" s="3" t="s">
        <v>68</v>
      </c>
      <c r="H324" s="3" t="s">
        <v>95</v>
      </c>
      <c r="I324" s="353" t="s">
        <v>49</v>
      </c>
      <c r="J324" s="348"/>
      <c r="K324" s="3" t="s">
        <v>208</v>
      </c>
      <c r="L324" s="3" t="s">
        <v>22</v>
      </c>
      <c r="M324" s="3" t="s">
        <v>17</v>
      </c>
      <c r="N324" s="3" t="s">
        <v>17</v>
      </c>
    </row>
    <row r="325" spans="1:14" x14ac:dyDescent="0.25">
      <c r="A325" s="3">
        <v>316</v>
      </c>
      <c r="B325" s="6" t="s">
        <v>637</v>
      </c>
      <c r="C325" s="352" t="s">
        <v>638</v>
      </c>
      <c r="D325" s="348"/>
      <c r="E325" s="3">
        <v>1</v>
      </c>
      <c r="F325" s="3">
        <v>1</v>
      </c>
      <c r="G325" s="3" t="s">
        <v>68</v>
      </c>
      <c r="H325" s="3" t="s">
        <v>95</v>
      </c>
      <c r="I325" s="353" t="s">
        <v>49</v>
      </c>
      <c r="J325" s="348"/>
      <c r="K325" s="3" t="s">
        <v>208</v>
      </c>
      <c r="L325" s="3" t="s">
        <v>208</v>
      </c>
      <c r="M325" s="3" t="s">
        <v>17</v>
      </c>
      <c r="N325" s="3" t="s">
        <v>17</v>
      </c>
    </row>
    <row r="326" spans="1:14" x14ac:dyDescent="0.25">
      <c r="A326" s="3">
        <v>317</v>
      </c>
      <c r="B326" s="4" t="s">
        <v>639</v>
      </c>
      <c r="C326" s="350" t="s">
        <v>640</v>
      </c>
      <c r="D326" s="348"/>
      <c r="E326" s="5">
        <v>1</v>
      </c>
      <c r="F326" s="5">
        <v>1</v>
      </c>
      <c r="G326" s="5" t="s">
        <v>68</v>
      </c>
      <c r="H326" s="5" t="s">
        <v>225</v>
      </c>
      <c r="I326" s="351" t="s">
        <v>126</v>
      </c>
      <c r="J326" s="348"/>
      <c r="K326" s="5" t="s">
        <v>126</v>
      </c>
      <c r="L326" s="5" t="s">
        <v>126</v>
      </c>
      <c r="M326" s="5" t="s">
        <v>16</v>
      </c>
      <c r="N326" s="5" t="s">
        <v>17</v>
      </c>
    </row>
    <row r="327" spans="1:14" x14ac:dyDescent="0.25">
      <c r="A327" s="3">
        <v>318</v>
      </c>
      <c r="B327" s="6" t="s">
        <v>641</v>
      </c>
      <c r="C327" s="352" t="s">
        <v>642</v>
      </c>
      <c r="D327" s="348"/>
      <c r="E327" s="3">
        <v>1</v>
      </c>
      <c r="F327" s="3">
        <v>1</v>
      </c>
      <c r="G327" s="3" t="s">
        <v>68</v>
      </c>
      <c r="H327" s="3" t="s">
        <v>225</v>
      </c>
      <c r="I327" s="353" t="s">
        <v>22</v>
      </c>
      <c r="J327" s="348"/>
      <c r="K327" s="3" t="s">
        <v>126</v>
      </c>
      <c r="L327" s="3" t="s">
        <v>126</v>
      </c>
      <c r="M327" s="3" t="s">
        <v>17</v>
      </c>
      <c r="N327" s="3" t="s">
        <v>17</v>
      </c>
    </row>
    <row r="328" spans="1:14" x14ac:dyDescent="0.25">
      <c r="A328" s="3">
        <v>319</v>
      </c>
      <c r="B328" s="4" t="s">
        <v>643</v>
      </c>
      <c r="C328" s="350" t="s">
        <v>644</v>
      </c>
      <c r="D328" s="348"/>
      <c r="E328" s="5">
        <v>1</v>
      </c>
      <c r="F328" s="5">
        <v>1</v>
      </c>
      <c r="G328" s="5" t="s">
        <v>68</v>
      </c>
      <c r="H328" s="5" t="s">
        <v>208</v>
      </c>
      <c r="I328" s="351" t="s">
        <v>15</v>
      </c>
      <c r="J328" s="348"/>
      <c r="K328" s="5" t="s">
        <v>15</v>
      </c>
      <c r="L328" s="5" t="s">
        <v>15</v>
      </c>
      <c r="M328" s="5" t="s">
        <v>16</v>
      </c>
      <c r="N328" s="5" t="s">
        <v>17</v>
      </c>
    </row>
    <row r="329" spans="1:14" x14ac:dyDescent="0.25">
      <c r="A329" s="3">
        <v>320</v>
      </c>
      <c r="B329" s="4" t="s">
        <v>645</v>
      </c>
      <c r="C329" s="350" t="s">
        <v>646</v>
      </c>
      <c r="D329" s="348"/>
      <c r="E329" s="5">
        <v>1</v>
      </c>
      <c r="F329" s="5">
        <v>1</v>
      </c>
      <c r="G329" s="5" t="s">
        <v>68</v>
      </c>
      <c r="H329" s="5" t="s">
        <v>208</v>
      </c>
      <c r="I329" s="351" t="s">
        <v>22</v>
      </c>
      <c r="J329" s="348"/>
      <c r="K329" s="5" t="s">
        <v>15</v>
      </c>
      <c r="L329" s="5" t="s">
        <v>15</v>
      </c>
      <c r="M329" s="5" t="s">
        <v>16</v>
      </c>
      <c r="N329" s="5" t="s">
        <v>17</v>
      </c>
    </row>
    <row r="330" spans="1:14" x14ac:dyDescent="0.25">
      <c r="A330" s="3">
        <v>321</v>
      </c>
      <c r="B330" s="6" t="s">
        <v>647</v>
      </c>
      <c r="C330" s="352" t="s">
        <v>648</v>
      </c>
      <c r="D330" s="348"/>
      <c r="E330" s="3">
        <v>1</v>
      </c>
      <c r="F330" s="3">
        <v>1</v>
      </c>
      <c r="G330" s="3" t="s">
        <v>68</v>
      </c>
      <c r="H330" s="3" t="s">
        <v>208</v>
      </c>
      <c r="I330" s="353" t="s">
        <v>22</v>
      </c>
      <c r="J330" s="348"/>
      <c r="K330" s="3" t="s">
        <v>22</v>
      </c>
      <c r="L330" s="3" t="s">
        <v>15</v>
      </c>
      <c r="M330" s="3" t="s">
        <v>17</v>
      </c>
      <c r="N330" s="3" t="s">
        <v>17</v>
      </c>
    </row>
    <row r="331" spans="1:14" x14ac:dyDescent="0.25">
      <c r="A331" s="3">
        <v>322</v>
      </c>
      <c r="B331" s="6" t="s">
        <v>649</v>
      </c>
      <c r="C331" s="352" t="s">
        <v>650</v>
      </c>
      <c r="D331" s="348"/>
      <c r="E331" s="3">
        <v>1</v>
      </c>
      <c r="F331" s="3">
        <v>1</v>
      </c>
      <c r="G331" s="3" t="s">
        <v>68</v>
      </c>
      <c r="H331" s="3" t="s">
        <v>208</v>
      </c>
      <c r="I331" s="353" t="s">
        <v>22</v>
      </c>
      <c r="J331" s="348"/>
      <c r="K331" s="3" t="s">
        <v>208</v>
      </c>
      <c r="L331" s="3" t="s">
        <v>15</v>
      </c>
      <c r="M331" s="3" t="s">
        <v>17</v>
      </c>
      <c r="N331" s="3" t="s">
        <v>17</v>
      </c>
    </row>
    <row r="332" spans="1:14" x14ac:dyDescent="0.25">
      <c r="A332" s="3">
        <v>323</v>
      </c>
      <c r="B332" s="4" t="s">
        <v>651</v>
      </c>
      <c r="C332" s="350" t="s">
        <v>652</v>
      </c>
      <c r="D332" s="348"/>
      <c r="E332" s="5">
        <v>1</v>
      </c>
      <c r="F332" s="5">
        <v>1</v>
      </c>
      <c r="G332" s="5" t="s">
        <v>68</v>
      </c>
      <c r="H332" s="5" t="s">
        <v>208</v>
      </c>
      <c r="I332" s="351" t="s">
        <v>30</v>
      </c>
      <c r="J332" s="348"/>
      <c r="K332" s="5" t="s">
        <v>15</v>
      </c>
      <c r="L332" s="5" t="s">
        <v>15</v>
      </c>
      <c r="M332" s="5" t="s">
        <v>16</v>
      </c>
      <c r="N332" s="5" t="s">
        <v>17</v>
      </c>
    </row>
    <row r="333" spans="1:14" x14ac:dyDescent="0.25">
      <c r="A333" s="3">
        <v>324</v>
      </c>
      <c r="B333" s="6" t="s">
        <v>653</v>
      </c>
      <c r="C333" s="352" t="s">
        <v>654</v>
      </c>
      <c r="D333" s="348"/>
      <c r="E333" s="3">
        <v>1</v>
      </c>
      <c r="F333" s="3">
        <v>1</v>
      </c>
      <c r="G333" s="3" t="s">
        <v>68</v>
      </c>
      <c r="H333" s="3" t="s">
        <v>208</v>
      </c>
      <c r="I333" s="353" t="s">
        <v>30</v>
      </c>
      <c r="J333" s="348"/>
      <c r="K333" s="3" t="s">
        <v>22</v>
      </c>
      <c r="L333" s="3" t="s">
        <v>15</v>
      </c>
      <c r="M333" s="3" t="s">
        <v>17</v>
      </c>
      <c r="N333" s="3" t="s">
        <v>17</v>
      </c>
    </row>
    <row r="334" spans="1:14" x14ac:dyDescent="0.25">
      <c r="A334" s="3">
        <v>325</v>
      </c>
      <c r="B334" s="6" t="s">
        <v>655</v>
      </c>
      <c r="C334" s="352" t="s">
        <v>656</v>
      </c>
      <c r="D334" s="348"/>
      <c r="E334" s="3">
        <v>1</v>
      </c>
      <c r="F334" s="3">
        <v>1</v>
      </c>
      <c r="G334" s="3" t="s">
        <v>68</v>
      </c>
      <c r="H334" s="3" t="s">
        <v>208</v>
      </c>
      <c r="I334" s="353" t="s">
        <v>30</v>
      </c>
      <c r="J334" s="348"/>
      <c r="K334" s="3" t="s">
        <v>208</v>
      </c>
      <c r="L334" s="3" t="s">
        <v>15</v>
      </c>
      <c r="M334" s="3" t="s">
        <v>17</v>
      </c>
      <c r="N334" s="3" t="s">
        <v>17</v>
      </c>
    </row>
    <row r="335" spans="1:14" ht="24" customHeight="1" x14ac:dyDescent="0.25">
      <c r="A335" s="3">
        <v>326</v>
      </c>
      <c r="B335" s="4" t="s">
        <v>657</v>
      </c>
      <c r="C335" s="350" t="s">
        <v>658</v>
      </c>
      <c r="D335" s="348"/>
      <c r="E335" s="5">
        <v>1</v>
      </c>
      <c r="F335" s="5">
        <v>1</v>
      </c>
      <c r="G335" s="5" t="s">
        <v>68</v>
      </c>
      <c r="H335" s="5" t="s">
        <v>208</v>
      </c>
      <c r="I335" s="351" t="s">
        <v>49</v>
      </c>
      <c r="J335" s="348"/>
      <c r="K335" s="5" t="s">
        <v>15</v>
      </c>
      <c r="L335" s="5" t="s">
        <v>15</v>
      </c>
      <c r="M335" s="5" t="s">
        <v>16</v>
      </c>
      <c r="N335" s="5" t="s">
        <v>17</v>
      </c>
    </row>
    <row r="336" spans="1:14" x14ac:dyDescent="0.25">
      <c r="A336" s="3">
        <v>327</v>
      </c>
      <c r="B336" s="6" t="s">
        <v>659</v>
      </c>
      <c r="C336" s="352" t="s">
        <v>660</v>
      </c>
      <c r="D336" s="348"/>
      <c r="E336" s="3">
        <v>1</v>
      </c>
      <c r="F336" s="3">
        <v>1</v>
      </c>
      <c r="G336" s="3" t="s">
        <v>68</v>
      </c>
      <c r="H336" s="3" t="s">
        <v>208</v>
      </c>
      <c r="I336" s="353" t="s">
        <v>49</v>
      </c>
      <c r="J336" s="348"/>
      <c r="K336" s="3" t="s">
        <v>22</v>
      </c>
      <c r="L336" s="3" t="s">
        <v>15</v>
      </c>
      <c r="M336" s="3" t="s">
        <v>17</v>
      </c>
      <c r="N336" s="3" t="s">
        <v>17</v>
      </c>
    </row>
    <row r="337" spans="1:14" ht="29.25" customHeight="1" x14ac:dyDescent="0.25">
      <c r="A337" s="3">
        <v>328</v>
      </c>
      <c r="B337" s="6" t="s">
        <v>661</v>
      </c>
      <c r="C337" s="352" t="s">
        <v>662</v>
      </c>
      <c r="D337" s="348"/>
      <c r="E337" s="3">
        <v>1</v>
      </c>
      <c r="F337" s="3">
        <v>1</v>
      </c>
      <c r="G337" s="3" t="s">
        <v>68</v>
      </c>
      <c r="H337" s="3" t="s">
        <v>208</v>
      </c>
      <c r="I337" s="353" t="s">
        <v>49</v>
      </c>
      <c r="J337" s="348"/>
      <c r="K337" s="3" t="s">
        <v>208</v>
      </c>
      <c r="L337" s="3" t="s">
        <v>15</v>
      </c>
      <c r="M337" s="3" t="s">
        <v>17</v>
      </c>
      <c r="N337" s="3" t="s">
        <v>17</v>
      </c>
    </row>
    <row r="338" spans="1:14" x14ac:dyDescent="0.25">
      <c r="A338" s="3">
        <v>329</v>
      </c>
      <c r="B338" s="4" t="s">
        <v>663</v>
      </c>
      <c r="C338" s="360" t="s">
        <v>664</v>
      </c>
      <c r="D338" s="359"/>
      <c r="E338" s="5">
        <v>1</v>
      </c>
      <c r="F338" s="5">
        <v>1</v>
      </c>
      <c r="G338" s="5" t="s">
        <v>77</v>
      </c>
      <c r="H338" s="5" t="s">
        <v>15</v>
      </c>
      <c r="I338" s="351" t="s">
        <v>15</v>
      </c>
      <c r="J338" s="348"/>
      <c r="K338" s="5" t="s">
        <v>15</v>
      </c>
      <c r="L338" s="5" t="s">
        <v>15</v>
      </c>
      <c r="M338" s="5" t="s">
        <v>16</v>
      </c>
      <c r="N338" s="5" t="s">
        <v>17</v>
      </c>
    </row>
    <row r="339" spans="1:14" ht="22.5" customHeight="1" x14ac:dyDescent="0.25">
      <c r="A339" s="3">
        <v>330</v>
      </c>
      <c r="B339" s="4" t="s">
        <v>665</v>
      </c>
      <c r="C339" s="360" t="s">
        <v>666</v>
      </c>
      <c r="D339" s="359"/>
      <c r="E339" s="5">
        <v>1</v>
      </c>
      <c r="F339" s="5">
        <v>1</v>
      </c>
      <c r="G339" s="5" t="s">
        <v>77</v>
      </c>
      <c r="H339" s="5" t="s">
        <v>22</v>
      </c>
      <c r="I339" s="351" t="s">
        <v>15</v>
      </c>
      <c r="J339" s="348"/>
      <c r="K339" s="5" t="s">
        <v>15</v>
      </c>
      <c r="L339" s="5" t="s">
        <v>15</v>
      </c>
      <c r="M339" s="5" t="s">
        <v>16</v>
      </c>
      <c r="N339" s="5" t="s">
        <v>17</v>
      </c>
    </row>
    <row r="340" spans="1:14" x14ac:dyDescent="0.25">
      <c r="A340" s="3">
        <v>331</v>
      </c>
      <c r="B340" s="4" t="s">
        <v>667</v>
      </c>
      <c r="C340" s="350" t="s">
        <v>668</v>
      </c>
      <c r="D340" s="348"/>
      <c r="E340" s="5">
        <v>1</v>
      </c>
      <c r="F340" s="5">
        <v>1</v>
      </c>
      <c r="G340" s="5" t="s">
        <v>77</v>
      </c>
      <c r="H340" s="5" t="s">
        <v>22</v>
      </c>
      <c r="I340" s="351" t="s">
        <v>22</v>
      </c>
      <c r="J340" s="348"/>
      <c r="K340" s="5" t="s">
        <v>15</v>
      </c>
      <c r="L340" s="5" t="s">
        <v>15</v>
      </c>
      <c r="M340" s="5" t="s">
        <v>16</v>
      </c>
      <c r="N340" s="5" t="s">
        <v>17</v>
      </c>
    </row>
    <row r="341" spans="1:14" x14ac:dyDescent="0.25">
      <c r="A341" s="3">
        <v>332</v>
      </c>
      <c r="B341" s="6" t="s">
        <v>669</v>
      </c>
      <c r="C341" s="352" t="s">
        <v>668</v>
      </c>
      <c r="D341" s="348"/>
      <c r="E341" s="3">
        <v>1</v>
      </c>
      <c r="F341" s="3">
        <v>1</v>
      </c>
      <c r="G341" s="3" t="s">
        <v>77</v>
      </c>
      <c r="H341" s="3" t="s">
        <v>22</v>
      </c>
      <c r="I341" s="353" t="s">
        <v>22</v>
      </c>
      <c r="J341" s="348"/>
      <c r="K341" s="3" t="s">
        <v>22</v>
      </c>
      <c r="L341" s="3" t="s">
        <v>15</v>
      </c>
      <c r="M341" s="3" t="s">
        <v>17</v>
      </c>
      <c r="N341" s="3" t="s">
        <v>17</v>
      </c>
    </row>
    <row r="342" spans="1:14" x14ac:dyDescent="0.25">
      <c r="A342" s="3">
        <v>333</v>
      </c>
      <c r="B342" s="6" t="s">
        <v>670</v>
      </c>
      <c r="C342" s="352" t="s">
        <v>671</v>
      </c>
      <c r="D342" s="348"/>
      <c r="E342" s="3">
        <v>1</v>
      </c>
      <c r="F342" s="3">
        <v>1</v>
      </c>
      <c r="G342" s="3" t="s">
        <v>77</v>
      </c>
      <c r="H342" s="3" t="s">
        <v>22</v>
      </c>
      <c r="I342" s="353" t="s">
        <v>22</v>
      </c>
      <c r="J342" s="348"/>
      <c r="K342" s="3" t="s">
        <v>208</v>
      </c>
      <c r="L342" s="3" t="s">
        <v>15</v>
      </c>
      <c r="M342" s="3" t="s">
        <v>17</v>
      </c>
      <c r="N342" s="3" t="s">
        <v>17</v>
      </c>
    </row>
    <row r="343" spans="1:14" x14ac:dyDescent="0.25">
      <c r="A343" s="3">
        <v>334</v>
      </c>
      <c r="B343" s="4" t="s">
        <v>672</v>
      </c>
      <c r="C343" s="350" t="s">
        <v>673</v>
      </c>
      <c r="D343" s="348"/>
      <c r="E343" s="5">
        <v>1</v>
      </c>
      <c r="F343" s="5">
        <v>1</v>
      </c>
      <c r="G343" s="5" t="s">
        <v>77</v>
      </c>
      <c r="H343" s="5" t="s">
        <v>22</v>
      </c>
      <c r="I343" s="351" t="s">
        <v>30</v>
      </c>
      <c r="J343" s="348"/>
      <c r="K343" s="5" t="s">
        <v>15</v>
      </c>
      <c r="L343" s="5" t="s">
        <v>15</v>
      </c>
      <c r="M343" s="5" t="s">
        <v>16</v>
      </c>
      <c r="N343" s="5" t="s">
        <v>17</v>
      </c>
    </row>
    <row r="344" spans="1:14" x14ac:dyDescent="0.25">
      <c r="A344" s="3">
        <v>335</v>
      </c>
      <c r="B344" s="6" t="s">
        <v>674</v>
      </c>
      <c r="C344" s="352" t="s">
        <v>673</v>
      </c>
      <c r="D344" s="348"/>
      <c r="E344" s="3">
        <v>1</v>
      </c>
      <c r="F344" s="3">
        <v>1</v>
      </c>
      <c r="G344" s="3" t="s">
        <v>77</v>
      </c>
      <c r="H344" s="3" t="s">
        <v>22</v>
      </c>
      <c r="I344" s="353" t="s">
        <v>30</v>
      </c>
      <c r="J344" s="348"/>
      <c r="K344" s="3" t="s">
        <v>22</v>
      </c>
      <c r="L344" s="3" t="s">
        <v>15</v>
      </c>
      <c r="M344" s="3" t="s">
        <v>17</v>
      </c>
      <c r="N344" s="3" t="s">
        <v>17</v>
      </c>
    </row>
    <row r="345" spans="1:14" x14ac:dyDescent="0.25">
      <c r="A345" s="3">
        <v>336</v>
      </c>
      <c r="B345" s="6" t="s">
        <v>675</v>
      </c>
      <c r="C345" s="352" t="s">
        <v>676</v>
      </c>
      <c r="D345" s="348"/>
      <c r="E345" s="3">
        <v>1</v>
      </c>
      <c r="F345" s="3">
        <v>1</v>
      </c>
      <c r="G345" s="3" t="s">
        <v>77</v>
      </c>
      <c r="H345" s="3" t="s">
        <v>22</v>
      </c>
      <c r="I345" s="353" t="s">
        <v>30</v>
      </c>
      <c r="J345" s="348"/>
      <c r="K345" s="3" t="s">
        <v>208</v>
      </c>
      <c r="L345" s="3" t="s">
        <v>15</v>
      </c>
      <c r="M345" s="3" t="s">
        <v>17</v>
      </c>
      <c r="N345" s="3" t="s">
        <v>17</v>
      </c>
    </row>
    <row r="346" spans="1:14" x14ac:dyDescent="0.25">
      <c r="A346" s="3">
        <v>337</v>
      </c>
      <c r="B346" s="4" t="s">
        <v>677</v>
      </c>
      <c r="C346" s="350" t="s">
        <v>678</v>
      </c>
      <c r="D346" s="348"/>
      <c r="E346" s="5">
        <v>1</v>
      </c>
      <c r="F346" s="5">
        <v>1</v>
      </c>
      <c r="G346" s="5" t="s">
        <v>77</v>
      </c>
      <c r="H346" s="5" t="s">
        <v>22</v>
      </c>
      <c r="I346" s="351" t="s">
        <v>49</v>
      </c>
      <c r="J346" s="348"/>
      <c r="K346" s="5" t="s">
        <v>15</v>
      </c>
      <c r="L346" s="5" t="s">
        <v>15</v>
      </c>
      <c r="M346" s="5" t="s">
        <v>16</v>
      </c>
      <c r="N346" s="5" t="s">
        <v>17</v>
      </c>
    </row>
    <row r="347" spans="1:14" x14ac:dyDescent="0.25">
      <c r="A347" s="3">
        <v>338</v>
      </c>
      <c r="B347" s="6" t="s">
        <v>679</v>
      </c>
      <c r="C347" s="352" t="s">
        <v>678</v>
      </c>
      <c r="D347" s="348"/>
      <c r="E347" s="3">
        <v>1</v>
      </c>
      <c r="F347" s="3">
        <v>1</v>
      </c>
      <c r="G347" s="3" t="s">
        <v>77</v>
      </c>
      <c r="H347" s="3" t="s">
        <v>22</v>
      </c>
      <c r="I347" s="353" t="s">
        <v>49</v>
      </c>
      <c r="J347" s="348"/>
      <c r="K347" s="3" t="s">
        <v>22</v>
      </c>
      <c r="L347" s="3" t="s">
        <v>15</v>
      </c>
      <c r="M347" s="3" t="s">
        <v>17</v>
      </c>
      <c r="N347" s="3" t="s">
        <v>17</v>
      </c>
    </row>
    <row r="348" spans="1:14" x14ac:dyDescent="0.25">
      <c r="A348" s="3">
        <v>339</v>
      </c>
      <c r="B348" s="6" t="s">
        <v>680</v>
      </c>
      <c r="C348" s="352" t="s">
        <v>681</v>
      </c>
      <c r="D348" s="348"/>
      <c r="E348" s="3">
        <v>1</v>
      </c>
      <c r="F348" s="3">
        <v>1</v>
      </c>
      <c r="G348" s="3" t="s">
        <v>77</v>
      </c>
      <c r="H348" s="3" t="s">
        <v>22</v>
      </c>
      <c r="I348" s="353" t="s">
        <v>49</v>
      </c>
      <c r="J348" s="348"/>
      <c r="K348" s="3" t="s">
        <v>208</v>
      </c>
      <c r="L348" s="3" t="s">
        <v>15</v>
      </c>
      <c r="M348" s="3" t="s">
        <v>17</v>
      </c>
      <c r="N348" s="3" t="s">
        <v>17</v>
      </c>
    </row>
    <row r="349" spans="1:14" x14ac:dyDescent="0.25">
      <c r="A349" s="3">
        <v>340</v>
      </c>
      <c r="B349" s="4" t="s">
        <v>682</v>
      </c>
      <c r="C349" s="350" t="s">
        <v>683</v>
      </c>
      <c r="D349" s="348"/>
      <c r="E349" s="5">
        <v>1</v>
      </c>
      <c r="F349" s="5">
        <v>1</v>
      </c>
      <c r="G349" s="5" t="s">
        <v>77</v>
      </c>
      <c r="H349" s="5" t="s">
        <v>22</v>
      </c>
      <c r="I349" s="351" t="s">
        <v>68</v>
      </c>
      <c r="J349" s="348"/>
      <c r="K349" s="5" t="s">
        <v>15</v>
      </c>
      <c r="L349" s="5" t="s">
        <v>15</v>
      </c>
      <c r="M349" s="5" t="s">
        <v>16</v>
      </c>
      <c r="N349" s="5" t="s">
        <v>17</v>
      </c>
    </row>
    <row r="350" spans="1:14" x14ac:dyDescent="0.25">
      <c r="A350" s="3">
        <v>341</v>
      </c>
      <c r="B350" s="6" t="s">
        <v>684</v>
      </c>
      <c r="C350" s="352" t="s">
        <v>683</v>
      </c>
      <c r="D350" s="348"/>
      <c r="E350" s="3">
        <v>1</v>
      </c>
      <c r="F350" s="3">
        <v>1</v>
      </c>
      <c r="G350" s="3" t="s">
        <v>77</v>
      </c>
      <c r="H350" s="3" t="s">
        <v>22</v>
      </c>
      <c r="I350" s="353" t="s">
        <v>68</v>
      </c>
      <c r="J350" s="348"/>
      <c r="K350" s="3" t="s">
        <v>22</v>
      </c>
      <c r="L350" s="3" t="s">
        <v>15</v>
      </c>
      <c r="M350" s="3" t="s">
        <v>17</v>
      </c>
      <c r="N350" s="3" t="s">
        <v>17</v>
      </c>
    </row>
    <row r="351" spans="1:14" x14ac:dyDescent="0.25">
      <c r="A351" s="3">
        <v>342</v>
      </c>
      <c r="B351" s="6" t="s">
        <v>685</v>
      </c>
      <c r="C351" s="352" t="s">
        <v>686</v>
      </c>
      <c r="D351" s="348"/>
      <c r="E351" s="3">
        <v>1</v>
      </c>
      <c r="F351" s="3">
        <v>1</v>
      </c>
      <c r="G351" s="3" t="s">
        <v>77</v>
      </c>
      <c r="H351" s="3" t="s">
        <v>22</v>
      </c>
      <c r="I351" s="353" t="s">
        <v>68</v>
      </c>
      <c r="J351" s="348"/>
      <c r="K351" s="3" t="s">
        <v>208</v>
      </c>
      <c r="L351" s="3" t="s">
        <v>15</v>
      </c>
      <c r="M351" s="3" t="s">
        <v>17</v>
      </c>
      <c r="N351" s="3" t="s">
        <v>17</v>
      </c>
    </row>
    <row r="352" spans="1:14" x14ac:dyDescent="0.25">
      <c r="A352" s="3">
        <v>343</v>
      </c>
      <c r="B352" s="4" t="s">
        <v>687</v>
      </c>
      <c r="C352" s="350" t="s">
        <v>688</v>
      </c>
      <c r="D352" s="348"/>
      <c r="E352" s="5">
        <v>1</v>
      </c>
      <c r="F352" s="5">
        <v>1</v>
      </c>
      <c r="G352" s="5" t="s">
        <v>77</v>
      </c>
      <c r="H352" s="5" t="s">
        <v>22</v>
      </c>
      <c r="I352" s="351" t="s">
        <v>77</v>
      </c>
      <c r="J352" s="348"/>
      <c r="K352" s="5" t="s">
        <v>15</v>
      </c>
      <c r="L352" s="5" t="s">
        <v>15</v>
      </c>
      <c r="M352" s="5" t="s">
        <v>16</v>
      </c>
      <c r="N352" s="5" t="s">
        <v>17</v>
      </c>
    </row>
    <row r="353" spans="1:14" x14ac:dyDescent="0.25">
      <c r="A353" s="3">
        <v>344</v>
      </c>
      <c r="B353" s="6" t="s">
        <v>689</v>
      </c>
      <c r="C353" s="352" t="s">
        <v>688</v>
      </c>
      <c r="D353" s="348"/>
      <c r="E353" s="3">
        <v>1</v>
      </c>
      <c r="F353" s="3">
        <v>1</v>
      </c>
      <c r="G353" s="3" t="s">
        <v>77</v>
      </c>
      <c r="H353" s="3" t="s">
        <v>22</v>
      </c>
      <c r="I353" s="353" t="s">
        <v>77</v>
      </c>
      <c r="J353" s="348"/>
      <c r="K353" s="3" t="s">
        <v>22</v>
      </c>
      <c r="L353" s="3" t="s">
        <v>15</v>
      </c>
      <c r="M353" s="3" t="s">
        <v>17</v>
      </c>
      <c r="N353" s="3" t="s">
        <v>17</v>
      </c>
    </row>
    <row r="354" spans="1:14" x14ac:dyDescent="0.25">
      <c r="A354" s="3">
        <v>345</v>
      </c>
      <c r="B354" s="6" t="s">
        <v>690</v>
      </c>
      <c r="C354" s="352" t="s">
        <v>691</v>
      </c>
      <c r="D354" s="348"/>
      <c r="E354" s="3">
        <v>1</v>
      </c>
      <c r="F354" s="3">
        <v>1</v>
      </c>
      <c r="G354" s="3" t="s">
        <v>77</v>
      </c>
      <c r="H354" s="3" t="s">
        <v>22</v>
      </c>
      <c r="I354" s="353" t="s">
        <v>77</v>
      </c>
      <c r="J354" s="348"/>
      <c r="K354" s="3" t="s">
        <v>208</v>
      </c>
      <c r="L354" s="3" t="s">
        <v>15</v>
      </c>
      <c r="M354" s="3" t="s">
        <v>17</v>
      </c>
      <c r="N354" s="3" t="s">
        <v>17</v>
      </c>
    </row>
    <row r="355" spans="1:14" x14ac:dyDescent="0.25">
      <c r="A355" s="3">
        <v>346</v>
      </c>
      <c r="B355" s="4" t="s">
        <v>692</v>
      </c>
      <c r="C355" s="350" t="s">
        <v>693</v>
      </c>
      <c r="D355" s="348"/>
      <c r="E355" s="5">
        <v>1</v>
      </c>
      <c r="F355" s="5">
        <v>1</v>
      </c>
      <c r="G355" s="5" t="s">
        <v>77</v>
      </c>
      <c r="H355" s="5" t="s">
        <v>22</v>
      </c>
      <c r="I355" s="351" t="s">
        <v>86</v>
      </c>
      <c r="J355" s="348"/>
      <c r="K355" s="5" t="s">
        <v>15</v>
      </c>
      <c r="L355" s="5" t="s">
        <v>15</v>
      </c>
      <c r="M355" s="5" t="s">
        <v>16</v>
      </c>
      <c r="N355" s="5" t="s">
        <v>17</v>
      </c>
    </row>
    <row r="356" spans="1:14" x14ac:dyDescent="0.25">
      <c r="A356" s="3">
        <v>347</v>
      </c>
      <c r="B356" s="6" t="s">
        <v>694</v>
      </c>
      <c r="C356" s="352" t="s">
        <v>693</v>
      </c>
      <c r="D356" s="348"/>
      <c r="E356" s="3">
        <v>1</v>
      </c>
      <c r="F356" s="3">
        <v>1</v>
      </c>
      <c r="G356" s="3" t="s">
        <v>77</v>
      </c>
      <c r="H356" s="3" t="s">
        <v>22</v>
      </c>
      <c r="I356" s="353" t="s">
        <v>86</v>
      </c>
      <c r="J356" s="348"/>
      <c r="K356" s="3" t="s">
        <v>22</v>
      </c>
      <c r="L356" s="3" t="s">
        <v>15</v>
      </c>
      <c r="M356" s="3" t="s">
        <v>17</v>
      </c>
      <c r="N356" s="3" t="s">
        <v>17</v>
      </c>
    </row>
    <row r="357" spans="1:14" x14ac:dyDescent="0.25">
      <c r="A357" s="3">
        <v>348</v>
      </c>
      <c r="B357" s="6" t="s">
        <v>695</v>
      </c>
      <c r="C357" s="352" t="s">
        <v>696</v>
      </c>
      <c r="D357" s="348"/>
      <c r="E357" s="3">
        <v>1</v>
      </c>
      <c r="F357" s="3">
        <v>1</v>
      </c>
      <c r="G357" s="3" t="s">
        <v>77</v>
      </c>
      <c r="H357" s="3" t="s">
        <v>22</v>
      </c>
      <c r="I357" s="353" t="s">
        <v>86</v>
      </c>
      <c r="J357" s="348"/>
      <c r="K357" s="3" t="s">
        <v>208</v>
      </c>
      <c r="L357" s="3" t="s">
        <v>15</v>
      </c>
      <c r="M357" s="3" t="s">
        <v>17</v>
      </c>
      <c r="N357" s="3" t="s">
        <v>17</v>
      </c>
    </row>
    <row r="358" spans="1:14" x14ac:dyDescent="0.25">
      <c r="A358" s="3">
        <v>349</v>
      </c>
      <c r="B358" s="4" t="s">
        <v>697</v>
      </c>
      <c r="C358" s="350" t="s">
        <v>698</v>
      </c>
      <c r="D358" s="348"/>
      <c r="E358" s="5">
        <v>1</v>
      </c>
      <c r="F358" s="5">
        <v>1</v>
      </c>
      <c r="G358" s="5" t="s">
        <v>77</v>
      </c>
      <c r="H358" s="5" t="s">
        <v>22</v>
      </c>
      <c r="I358" s="351" t="s">
        <v>95</v>
      </c>
      <c r="J358" s="348"/>
      <c r="K358" s="5" t="s">
        <v>15</v>
      </c>
      <c r="L358" s="5" t="s">
        <v>15</v>
      </c>
      <c r="M358" s="5" t="s">
        <v>16</v>
      </c>
      <c r="N358" s="5" t="s">
        <v>17</v>
      </c>
    </row>
    <row r="359" spans="1:14" x14ac:dyDescent="0.25">
      <c r="A359" s="3">
        <v>350</v>
      </c>
      <c r="B359" s="6" t="s">
        <v>699</v>
      </c>
      <c r="C359" s="352" t="s">
        <v>698</v>
      </c>
      <c r="D359" s="348"/>
      <c r="E359" s="3">
        <v>1</v>
      </c>
      <c r="F359" s="3">
        <v>1</v>
      </c>
      <c r="G359" s="3" t="s">
        <v>77</v>
      </c>
      <c r="H359" s="3" t="s">
        <v>22</v>
      </c>
      <c r="I359" s="353" t="s">
        <v>95</v>
      </c>
      <c r="J359" s="348"/>
      <c r="K359" s="3" t="s">
        <v>22</v>
      </c>
      <c r="L359" s="3" t="s">
        <v>15</v>
      </c>
      <c r="M359" s="3" t="s">
        <v>17</v>
      </c>
      <c r="N359" s="3" t="s">
        <v>17</v>
      </c>
    </row>
    <row r="360" spans="1:14" x14ac:dyDescent="0.25">
      <c r="A360" s="3">
        <v>351</v>
      </c>
      <c r="B360" s="6" t="s">
        <v>700</v>
      </c>
      <c r="C360" s="352" t="s">
        <v>701</v>
      </c>
      <c r="D360" s="348"/>
      <c r="E360" s="3">
        <v>1</v>
      </c>
      <c r="F360" s="3">
        <v>1</v>
      </c>
      <c r="G360" s="3" t="s">
        <v>77</v>
      </c>
      <c r="H360" s="3" t="s">
        <v>22</v>
      </c>
      <c r="I360" s="353" t="s">
        <v>95</v>
      </c>
      <c r="J360" s="348"/>
      <c r="K360" s="3" t="s">
        <v>208</v>
      </c>
      <c r="L360" s="3" t="s">
        <v>15</v>
      </c>
      <c r="M360" s="3" t="s">
        <v>17</v>
      </c>
      <c r="N360" s="3" t="s">
        <v>17</v>
      </c>
    </row>
    <row r="361" spans="1:14" x14ac:dyDescent="0.25">
      <c r="A361" s="3">
        <v>352</v>
      </c>
      <c r="B361" s="4" t="s">
        <v>702</v>
      </c>
      <c r="C361" s="350" t="s">
        <v>703</v>
      </c>
      <c r="D361" s="348"/>
      <c r="E361" s="5">
        <v>1</v>
      </c>
      <c r="F361" s="5">
        <v>1</v>
      </c>
      <c r="G361" s="5" t="s">
        <v>77</v>
      </c>
      <c r="H361" s="5" t="s">
        <v>22</v>
      </c>
      <c r="I361" s="351" t="s">
        <v>141</v>
      </c>
      <c r="J361" s="348"/>
      <c r="K361" s="5" t="s">
        <v>15</v>
      </c>
      <c r="L361" s="5" t="s">
        <v>15</v>
      </c>
      <c r="M361" s="5" t="s">
        <v>16</v>
      </c>
      <c r="N361" s="5" t="s">
        <v>17</v>
      </c>
    </row>
    <row r="362" spans="1:14" x14ac:dyDescent="0.25">
      <c r="A362" s="3">
        <v>353</v>
      </c>
      <c r="B362" s="6" t="s">
        <v>704</v>
      </c>
      <c r="C362" s="352" t="s">
        <v>703</v>
      </c>
      <c r="D362" s="348"/>
      <c r="E362" s="3">
        <v>1</v>
      </c>
      <c r="F362" s="3">
        <v>1</v>
      </c>
      <c r="G362" s="3" t="s">
        <v>77</v>
      </c>
      <c r="H362" s="3" t="s">
        <v>22</v>
      </c>
      <c r="I362" s="353" t="s">
        <v>141</v>
      </c>
      <c r="J362" s="348"/>
      <c r="K362" s="3" t="s">
        <v>22</v>
      </c>
      <c r="L362" s="3" t="s">
        <v>15</v>
      </c>
      <c r="M362" s="3" t="s">
        <v>17</v>
      </c>
      <c r="N362" s="3" t="s">
        <v>17</v>
      </c>
    </row>
    <row r="363" spans="1:14" x14ac:dyDescent="0.25">
      <c r="A363" s="3">
        <v>354</v>
      </c>
      <c r="B363" s="6" t="s">
        <v>705</v>
      </c>
      <c r="C363" s="352" t="s">
        <v>706</v>
      </c>
      <c r="D363" s="348"/>
      <c r="E363" s="3">
        <v>1</v>
      </c>
      <c r="F363" s="3">
        <v>1</v>
      </c>
      <c r="G363" s="3" t="s">
        <v>77</v>
      </c>
      <c r="H363" s="3" t="s">
        <v>22</v>
      </c>
      <c r="I363" s="353" t="s">
        <v>141</v>
      </c>
      <c r="J363" s="348"/>
      <c r="K363" s="3" t="s">
        <v>208</v>
      </c>
      <c r="L363" s="3" t="s">
        <v>15</v>
      </c>
      <c r="M363" s="3" t="s">
        <v>17</v>
      </c>
      <c r="N363" s="3" t="s">
        <v>17</v>
      </c>
    </row>
    <row r="364" spans="1:14" x14ac:dyDescent="0.25">
      <c r="A364" s="3">
        <v>355</v>
      </c>
      <c r="B364" s="4" t="s">
        <v>707</v>
      </c>
      <c r="C364" s="350" t="s">
        <v>708</v>
      </c>
      <c r="D364" s="348"/>
      <c r="E364" s="5">
        <v>1</v>
      </c>
      <c r="F364" s="5">
        <v>1</v>
      </c>
      <c r="G364" s="5" t="s">
        <v>77</v>
      </c>
      <c r="H364" s="5" t="s">
        <v>22</v>
      </c>
      <c r="I364" s="351" t="s">
        <v>144</v>
      </c>
      <c r="J364" s="348"/>
      <c r="K364" s="5" t="s">
        <v>15</v>
      </c>
      <c r="L364" s="5" t="s">
        <v>15</v>
      </c>
      <c r="M364" s="5" t="s">
        <v>16</v>
      </c>
      <c r="N364" s="5" t="s">
        <v>17</v>
      </c>
    </row>
    <row r="365" spans="1:14" x14ac:dyDescent="0.25">
      <c r="A365" s="3">
        <v>356</v>
      </c>
      <c r="B365" s="6" t="s">
        <v>709</v>
      </c>
      <c r="C365" s="352" t="s">
        <v>708</v>
      </c>
      <c r="D365" s="348"/>
      <c r="E365" s="3">
        <v>1</v>
      </c>
      <c r="F365" s="3">
        <v>1</v>
      </c>
      <c r="G365" s="3" t="s">
        <v>77</v>
      </c>
      <c r="H365" s="3" t="s">
        <v>22</v>
      </c>
      <c r="I365" s="353" t="s">
        <v>144</v>
      </c>
      <c r="J365" s="348"/>
      <c r="K365" s="3" t="s">
        <v>22</v>
      </c>
      <c r="L365" s="3" t="s">
        <v>15</v>
      </c>
      <c r="M365" s="3" t="s">
        <v>17</v>
      </c>
      <c r="N365" s="3" t="s">
        <v>17</v>
      </c>
    </row>
    <row r="366" spans="1:14" x14ac:dyDescent="0.25">
      <c r="A366" s="3">
        <v>357</v>
      </c>
      <c r="B366" s="6" t="s">
        <v>710</v>
      </c>
      <c r="C366" s="352" t="s">
        <v>711</v>
      </c>
      <c r="D366" s="348"/>
      <c r="E366" s="3">
        <v>1</v>
      </c>
      <c r="F366" s="3">
        <v>1</v>
      </c>
      <c r="G366" s="3" t="s">
        <v>77</v>
      </c>
      <c r="H366" s="3" t="s">
        <v>22</v>
      </c>
      <c r="I366" s="353" t="s">
        <v>144</v>
      </c>
      <c r="J366" s="348"/>
      <c r="K366" s="3" t="s">
        <v>208</v>
      </c>
      <c r="L366" s="3" t="s">
        <v>15</v>
      </c>
      <c r="M366" s="3" t="s">
        <v>17</v>
      </c>
      <c r="N366" s="3" t="s">
        <v>17</v>
      </c>
    </row>
    <row r="367" spans="1:14" x14ac:dyDescent="0.25">
      <c r="A367" s="3">
        <v>358</v>
      </c>
      <c r="B367" s="4" t="s">
        <v>712</v>
      </c>
      <c r="C367" s="350" t="s">
        <v>713</v>
      </c>
      <c r="D367" s="348"/>
      <c r="E367" s="5">
        <v>1</v>
      </c>
      <c r="F367" s="5">
        <v>1</v>
      </c>
      <c r="G367" s="5" t="s">
        <v>77</v>
      </c>
      <c r="H367" s="5" t="s">
        <v>22</v>
      </c>
      <c r="I367" s="351" t="s">
        <v>208</v>
      </c>
      <c r="J367" s="348"/>
      <c r="K367" s="5" t="s">
        <v>15</v>
      </c>
      <c r="L367" s="5" t="s">
        <v>15</v>
      </c>
      <c r="M367" s="5" t="s">
        <v>16</v>
      </c>
      <c r="N367" s="5" t="s">
        <v>17</v>
      </c>
    </row>
    <row r="368" spans="1:14" x14ac:dyDescent="0.25">
      <c r="A368" s="3">
        <v>359</v>
      </c>
      <c r="B368" s="6" t="s">
        <v>714</v>
      </c>
      <c r="C368" s="352" t="s">
        <v>713</v>
      </c>
      <c r="D368" s="348"/>
      <c r="E368" s="3">
        <v>1</v>
      </c>
      <c r="F368" s="3">
        <v>1</v>
      </c>
      <c r="G368" s="3" t="s">
        <v>77</v>
      </c>
      <c r="H368" s="3" t="s">
        <v>22</v>
      </c>
      <c r="I368" s="353" t="s">
        <v>208</v>
      </c>
      <c r="J368" s="348"/>
      <c r="K368" s="3" t="s">
        <v>22</v>
      </c>
      <c r="L368" s="3" t="s">
        <v>15</v>
      </c>
      <c r="M368" s="3" t="s">
        <v>17</v>
      </c>
      <c r="N368" s="3" t="s">
        <v>17</v>
      </c>
    </row>
    <row r="369" spans="1:14" x14ac:dyDescent="0.25">
      <c r="A369" s="3">
        <v>360</v>
      </c>
      <c r="B369" s="6" t="s">
        <v>715</v>
      </c>
      <c r="C369" s="352" t="s">
        <v>716</v>
      </c>
      <c r="D369" s="348"/>
      <c r="E369" s="3">
        <v>1</v>
      </c>
      <c r="F369" s="3">
        <v>1</v>
      </c>
      <c r="G369" s="3" t="s">
        <v>77</v>
      </c>
      <c r="H369" s="3" t="s">
        <v>22</v>
      </c>
      <c r="I369" s="353" t="s">
        <v>208</v>
      </c>
      <c r="J369" s="348"/>
      <c r="K369" s="3" t="s">
        <v>208</v>
      </c>
      <c r="L369" s="3" t="s">
        <v>15</v>
      </c>
      <c r="M369" s="3" t="s">
        <v>17</v>
      </c>
      <c r="N369" s="3" t="s">
        <v>17</v>
      </c>
    </row>
    <row r="370" spans="1:14" x14ac:dyDescent="0.25">
      <c r="A370" s="3">
        <v>361</v>
      </c>
      <c r="B370" s="4" t="s">
        <v>717</v>
      </c>
      <c r="C370" s="350" t="s">
        <v>718</v>
      </c>
      <c r="D370" s="348"/>
      <c r="E370" s="5">
        <v>1</v>
      </c>
      <c r="F370" s="5">
        <v>1</v>
      </c>
      <c r="G370" s="5" t="s">
        <v>77</v>
      </c>
      <c r="H370" s="5" t="s">
        <v>30</v>
      </c>
      <c r="I370" s="351" t="s">
        <v>15</v>
      </c>
      <c r="J370" s="348"/>
      <c r="K370" s="5" t="s">
        <v>15</v>
      </c>
      <c r="L370" s="5" t="s">
        <v>15</v>
      </c>
      <c r="M370" s="5" t="s">
        <v>16</v>
      </c>
      <c r="N370" s="5" t="s">
        <v>17</v>
      </c>
    </row>
    <row r="371" spans="1:14" x14ac:dyDescent="0.25">
      <c r="A371" s="3">
        <v>362</v>
      </c>
      <c r="B371" s="4" t="s">
        <v>719</v>
      </c>
      <c r="C371" s="350" t="s">
        <v>720</v>
      </c>
      <c r="D371" s="348"/>
      <c r="E371" s="5">
        <v>1</v>
      </c>
      <c r="F371" s="5">
        <v>1</v>
      </c>
      <c r="G371" s="5" t="s">
        <v>77</v>
      </c>
      <c r="H371" s="5" t="s">
        <v>30</v>
      </c>
      <c r="I371" s="351" t="s">
        <v>22</v>
      </c>
      <c r="J371" s="348"/>
      <c r="K371" s="5" t="s">
        <v>15</v>
      </c>
      <c r="L371" s="5" t="s">
        <v>15</v>
      </c>
      <c r="M371" s="5" t="s">
        <v>16</v>
      </c>
      <c r="N371" s="5" t="s">
        <v>17</v>
      </c>
    </row>
    <row r="372" spans="1:14" x14ac:dyDescent="0.25">
      <c r="A372" s="3">
        <v>363</v>
      </c>
      <c r="B372" s="6" t="s">
        <v>721</v>
      </c>
      <c r="C372" s="352" t="s">
        <v>720</v>
      </c>
      <c r="D372" s="348"/>
      <c r="E372" s="3">
        <v>1</v>
      </c>
      <c r="F372" s="3">
        <v>1</v>
      </c>
      <c r="G372" s="3" t="s">
        <v>77</v>
      </c>
      <c r="H372" s="3" t="s">
        <v>30</v>
      </c>
      <c r="I372" s="353" t="s">
        <v>22</v>
      </c>
      <c r="J372" s="348"/>
      <c r="K372" s="3" t="s">
        <v>22</v>
      </c>
      <c r="L372" s="3" t="s">
        <v>15</v>
      </c>
      <c r="M372" s="3" t="s">
        <v>17</v>
      </c>
      <c r="N372" s="3" t="s">
        <v>17</v>
      </c>
    </row>
    <row r="373" spans="1:14" x14ac:dyDescent="0.25">
      <c r="A373" s="3">
        <v>364</v>
      </c>
      <c r="B373" s="6" t="s">
        <v>722</v>
      </c>
      <c r="C373" s="352" t="s">
        <v>723</v>
      </c>
      <c r="D373" s="348"/>
      <c r="E373" s="3">
        <v>1</v>
      </c>
      <c r="F373" s="3">
        <v>1</v>
      </c>
      <c r="G373" s="3" t="s">
        <v>77</v>
      </c>
      <c r="H373" s="3" t="s">
        <v>30</v>
      </c>
      <c r="I373" s="353" t="s">
        <v>22</v>
      </c>
      <c r="J373" s="348"/>
      <c r="K373" s="3" t="s">
        <v>208</v>
      </c>
      <c r="L373" s="3" t="s">
        <v>15</v>
      </c>
      <c r="M373" s="3" t="s">
        <v>17</v>
      </c>
      <c r="N373" s="3" t="s">
        <v>17</v>
      </c>
    </row>
    <row r="374" spans="1:14" x14ac:dyDescent="0.25">
      <c r="A374" s="3">
        <v>365</v>
      </c>
      <c r="B374" s="4" t="s">
        <v>724</v>
      </c>
      <c r="C374" s="350" t="s">
        <v>725</v>
      </c>
      <c r="D374" s="348"/>
      <c r="E374" s="5">
        <v>1</v>
      </c>
      <c r="F374" s="5">
        <v>1</v>
      </c>
      <c r="G374" s="5" t="s">
        <v>77</v>
      </c>
      <c r="H374" s="5" t="s">
        <v>30</v>
      </c>
      <c r="I374" s="351" t="s">
        <v>30</v>
      </c>
      <c r="J374" s="348"/>
      <c r="K374" s="5" t="s">
        <v>15</v>
      </c>
      <c r="L374" s="5" t="s">
        <v>15</v>
      </c>
      <c r="M374" s="5" t="s">
        <v>16</v>
      </c>
      <c r="N374" s="5" t="s">
        <v>17</v>
      </c>
    </row>
    <row r="375" spans="1:14" x14ac:dyDescent="0.25">
      <c r="A375" s="3">
        <v>366</v>
      </c>
      <c r="B375" s="6" t="s">
        <v>726</v>
      </c>
      <c r="C375" s="352" t="s">
        <v>725</v>
      </c>
      <c r="D375" s="348"/>
      <c r="E375" s="3">
        <v>1</v>
      </c>
      <c r="F375" s="3">
        <v>1</v>
      </c>
      <c r="G375" s="3" t="s">
        <v>77</v>
      </c>
      <c r="H375" s="3" t="s">
        <v>30</v>
      </c>
      <c r="I375" s="353" t="s">
        <v>30</v>
      </c>
      <c r="J375" s="348"/>
      <c r="K375" s="3" t="s">
        <v>22</v>
      </c>
      <c r="L375" s="3" t="s">
        <v>15</v>
      </c>
      <c r="M375" s="3" t="s">
        <v>17</v>
      </c>
      <c r="N375" s="3" t="s">
        <v>17</v>
      </c>
    </row>
    <row r="376" spans="1:14" x14ac:dyDescent="0.25">
      <c r="A376" s="3">
        <v>367</v>
      </c>
      <c r="B376" s="6" t="s">
        <v>727</v>
      </c>
      <c r="C376" s="352" t="s">
        <v>728</v>
      </c>
      <c r="D376" s="348"/>
      <c r="E376" s="3">
        <v>1</v>
      </c>
      <c r="F376" s="3">
        <v>1</v>
      </c>
      <c r="G376" s="3" t="s">
        <v>77</v>
      </c>
      <c r="H376" s="3" t="s">
        <v>30</v>
      </c>
      <c r="I376" s="353" t="s">
        <v>30</v>
      </c>
      <c r="J376" s="348"/>
      <c r="K376" s="3" t="s">
        <v>208</v>
      </c>
      <c r="L376" s="3" t="s">
        <v>15</v>
      </c>
      <c r="M376" s="3" t="s">
        <v>17</v>
      </c>
      <c r="N376" s="3" t="s">
        <v>17</v>
      </c>
    </row>
    <row r="377" spans="1:14" x14ac:dyDescent="0.25">
      <c r="A377" s="3">
        <v>368</v>
      </c>
      <c r="B377" s="4" t="s">
        <v>729</v>
      </c>
      <c r="C377" s="350" t="s">
        <v>730</v>
      </c>
      <c r="D377" s="348"/>
      <c r="E377" s="5">
        <v>1</v>
      </c>
      <c r="F377" s="5">
        <v>1</v>
      </c>
      <c r="G377" s="5" t="s">
        <v>77</v>
      </c>
      <c r="H377" s="5" t="s">
        <v>30</v>
      </c>
      <c r="I377" s="351" t="s">
        <v>49</v>
      </c>
      <c r="J377" s="348"/>
      <c r="K377" s="5" t="s">
        <v>15</v>
      </c>
      <c r="L377" s="5" t="s">
        <v>15</v>
      </c>
      <c r="M377" s="5" t="s">
        <v>16</v>
      </c>
      <c r="N377" s="5" t="s">
        <v>17</v>
      </c>
    </row>
    <row r="378" spans="1:14" x14ac:dyDescent="0.25">
      <c r="A378" s="3">
        <v>369</v>
      </c>
      <c r="B378" s="6" t="s">
        <v>731</v>
      </c>
      <c r="C378" s="352" t="s">
        <v>730</v>
      </c>
      <c r="D378" s="348"/>
      <c r="E378" s="3">
        <v>1</v>
      </c>
      <c r="F378" s="3">
        <v>1</v>
      </c>
      <c r="G378" s="3" t="s">
        <v>77</v>
      </c>
      <c r="H378" s="3" t="s">
        <v>30</v>
      </c>
      <c r="I378" s="353" t="s">
        <v>49</v>
      </c>
      <c r="J378" s="348"/>
      <c r="K378" s="3" t="s">
        <v>22</v>
      </c>
      <c r="L378" s="3" t="s">
        <v>15</v>
      </c>
      <c r="M378" s="3" t="s">
        <v>17</v>
      </c>
      <c r="N378" s="3" t="s">
        <v>17</v>
      </c>
    </row>
    <row r="379" spans="1:14" x14ac:dyDescent="0.25">
      <c r="A379" s="3">
        <v>370</v>
      </c>
      <c r="B379" s="6" t="s">
        <v>732</v>
      </c>
      <c r="C379" s="352" t="s">
        <v>733</v>
      </c>
      <c r="D379" s="348"/>
      <c r="E379" s="3">
        <v>1</v>
      </c>
      <c r="F379" s="3">
        <v>1</v>
      </c>
      <c r="G379" s="3" t="s">
        <v>77</v>
      </c>
      <c r="H379" s="3" t="s">
        <v>30</v>
      </c>
      <c r="I379" s="353" t="s">
        <v>49</v>
      </c>
      <c r="J379" s="348"/>
      <c r="K379" s="3" t="s">
        <v>208</v>
      </c>
      <c r="L379" s="3" t="s">
        <v>15</v>
      </c>
      <c r="M379" s="3" t="s">
        <v>17</v>
      </c>
      <c r="N379" s="3" t="s">
        <v>17</v>
      </c>
    </row>
    <row r="380" spans="1:14" x14ac:dyDescent="0.25">
      <c r="A380" s="3">
        <v>371</v>
      </c>
      <c r="B380" s="4" t="s">
        <v>734</v>
      </c>
      <c r="C380" s="350" t="s">
        <v>735</v>
      </c>
      <c r="D380" s="348"/>
      <c r="E380" s="5">
        <v>1</v>
      </c>
      <c r="F380" s="5">
        <v>1</v>
      </c>
      <c r="G380" s="5" t="s">
        <v>77</v>
      </c>
      <c r="H380" s="5" t="s">
        <v>30</v>
      </c>
      <c r="I380" s="351" t="s">
        <v>68</v>
      </c>
      <c r="J380" s="348"/>
      <c r="K380" s="5" t="s">
        <v>15</v>
      </c>
      <c r="L380" s="5" t="s">
        <v>15</v>
      </c>
      <c r="M380" s="5" t="s">
        <v>16</v>
      </c>
      <c r="N380" s="5" t="s">
        <v>17</v>
      </c>
    </row>
    <row r="381" spans="1:14" x14ac:dyDescent="0.25">
      <c r="A381" s="3">
        <v>372</v>
      </c>
      <c r="B381" s="6" t="s">
        <v>736</v>
      </c>
      <c r="C381" s="352" t="s">
        <v>735</v>
      </c>
      <c r="D381" s="348"/>
      <c r="E381" s="3">
        <v>1</v>
      </c>
      <c r="F381" s="3">
        <v>1</v>
      </c>
      <c r="G381" s="3" t="s">
        <v>77</v>
      </c>
      <c r="H381" s="3" t="s">
        <v>30</v>
      </c>
      <c r="I381" s="353" t="s">
        <v>68</v>
      </c>
      <c r="J381" s="348"/>
      <c r="K381" s="3" t="s">
        <v>22</v>
      </c>
      <c r="L381" s="3" t="s">
        <v>15</v>
      </c>
      <c r="M381" s="3" t="s">
        <v>17</v>
      </c>
      <c r="N381" s="3" t="s">
        <v>17</v>
      </c>
    </row>
    <row r="382" spans="1:14" x14ac:dyDescent="0.25">
      <c r="A382" s="3">
        <v>373</v>
      </c>
      <c r="B382" s="6" t="s">
        <v>737</v>
      </c>
      <c r="C382" s="352" t="s">
        <v>738</v>
      </c>
      <c r="D382" s="348"/>
      <c r="E382" s="3">
        <v>1</v>
      </c>
      <c r="F382" s="3">
        <v>1</v>
      </c>
      <c r="G382" s="3" t="s">
        <v>77</v>
      </c>
      <c r="H382" s="3" t="s">
        <v>30</v>
      </c>
      <c r="I382" s="353" t="s">
        <v>68</v>
      </c>
      <c r="J382" s="348"/>
      <c r="K382" s="3" t="s">
        <v>208</v>
      </c>
      <c r="L382" s="3" t="s">
        <v>15</v>
      </c>
      <c r="M382" s="3" t="s">
        <v>17</v>
      </c>
      <c r="N382" s="3" t="s">
        <v>17</v>
      </c>
    </row>
    <row r="383" spans="1:14" x14ac:dyDescent="0.25">
      <c r="A383" s="3">
        <v>374</v>
      </c>
      <c r="B383" s="4" t="s">
        <v>739</v>
      </c>
      <c r="C383" s="350" t="s">
        <v>740</v>
      </c>
      <c r="D383" s="348"/>
      <c r="E383" s="5">
        <v>1</v>
      </c>
      <c r="F383" s="5">
        <v>1</v>
      </c>
      <c r="G383" s="5" t="s">
        <v>77</v>
      </c>
      <c r="H383" s="5" t="s">
        <v>30</v>
      </c>
      <c r="I383" s="351" t="s">
        <v>77</v>
      </c>
      <c r="J383" s="348"/>
      <c r="K383" s="5" t="s">
        <v>15</v>
      </c>
      <c r="L383" s="5" t="s">
        <v>15</v>
      </c>
      <c r="M383" s="5" t="s">
        <v>16</v>
      </c>
      <c r="N383" s="5" t="s">
        <v>17</v>
      </c>
    </row>
    <row r="384" spans="1:14" x14ac:dyDescent="0.25">
      <c r="A384" s="3">
        <v>375</v>
      </c>
      <c r="B384" s="6" t="s">
        <v>741</v>
      </c>
      <c r="C384" s="352" t="s">
        <v>740</v>
      </c>
      <c r="D384" s="348"/>
      <c r="E384" s="3">
        <v>1</v>
      </c>
      <c r="F384" s="3">
        <v>1</v>
      </c>
      <c r="G384" s="3" t="s">
        <v>77</v>
      </c>
      <c r="H384" s="3" t="s">
        <v>30</v>
      </c>
      <c r="I384" s="353" t="s">
        <v>77</v>
      </c>
      <c r="J384" s="348"/>
      <c r="K384" s="3" t="s">
        <v>22</v>
      </c>
      <c r="L384" s="3" t="s">
        <v>15</v>
      </c>
      <c r="M384" s="3" t="s">
        <v>17</v>
      </c>
      <c r="N384" s="3" t="s">
        <v>17</v>
      </c>
    </row>
    <row r="385" spans="1:14" x14ac:dyDescent="0.25">
      <c r="A385" s="3">
        <v>376</v>
      </c>
      <c r="B385" s="6" t="s">
        <v>742</v>
      </c>
      <c r="C385" s="352" t="s">
        <v>743</v>
      </c>
      <c r="D385" s="348"/>
      <c r="E385" s="3">
        <v>1</v>
      </c>
      <c r="F385" s="3">
        <v>1</v>
      </c>
      <c r="G385" s="3" t="s">
        <v>77</v>
      </c>
      <c r="H385" s="3" t="s">
        <v>30</v>
      </c>
      <c r="I385" s="353" t="s">
        <v>77</v>
      </c>
      <c r="J385" s="348"/>
      <c r="K385" s="3" t="s">
        <v>208</v>
      </c>
      <c r="L385" s="3" t="s">
        <v>15</v>
      </c>
      <c r="M385" s="3" t="s">
        <v>17</v>
      </c>
      <c r="N385" s="3" t="s">
        <v>17</v>
      </c>
    </row>
    <row r="386" spans="1:14" x14ac:dyDescent="0.25">
      <c r="A386" s="3">
        <v>377</v>
      </c>
      <c r="B386" s="4" t="s">
        <v>744</v>
      </c>
      <c r="C386" s="350" t="s">
        <v>745</v>
      </c>
      <c r="D386" s="348"/>
      <c r="E386" s="5">
        <v>1</v>
      </c>
      <c r="F386" s="5">
        <v>1</v>
      </c>
      <c r="G386" s="5" t="s">
        <v>77</v>
      </c>
      <c r="H386" s="5" t="s">
        <v>30</v>
      </c>
      <c r="I386" s="351" t="s">
        <v>86</v>
      </c>
      <c r="J386" s="348"/>
      <c r="K386" s="5" t="s">
        <v>15</v>
      </c>
      <c r="L386" s="5" t="s">
        <v>15</v>
      </c>
      <c r="M386" s="5" t="s">
        <v>16</v>
      </c>
      <c r="N386" s="5" t="s">
        <v>17</v>
      </c>
    </row>
    <row r="387" spans="1:14" x14ac:dyDescent="0.25">
      <c r="A387" s="3">
        <v>378</v>
      </c>
      <c r="B387" s="6" t="s">
        <v>746</v>
      </c>
      <c r="C387" s="352" t="s">
        <v>745</v>
      </c>
      <c r="D387" s="348"/>
      <c r="E387" s="3">
        <v>1</v>
      </c>
      <c r="F387" s="3">
        <v>1</v>
      </c>
      <c r="G387" s="3" t="s">
        <v>77</v>
      </c>
      <c r="H387" s="3" t="s">
        <v>30</v>
      </c>
      <c r="I387" s="353" t="s">
        <v>86</v>
      </c>
      <c r="J387" s="348"/>
      <c r="K387" s="3" t="s">
        <v>22</v>
      </c>
      <c r="L387" s="3" t="s">
        <v>15</v>
      </c>
      <c r="M387" s="3" t="s">
        <v>17</v>
      </c>
      <c r="N387" s="3" t="s">
        <v>17</v>
      </c>
    </row>
    <row r="388" spans="1:14" x14ac:dyDescent="0.25">
      <c r="A388" s="3">
        <v>379</v>
      </c>
      <c r="B388" s="6" t="s">
        <v>747</v>
      </c>
      <c r="C388" s="352" t="s">
        <v>748</v>
      </c>
      <c r="D388" s="348"/>
      <c r="E388" s="3">
        <v>1</v>
      </c>
      <c r="F388" s="3">
        <v>1</v>
      </c>
      <c r="G388" s="3" t="s">
        <v>77</v>
      </c>
      <c r="H388" s="3" t="s">
        <v>30</v>
      </c>
      <c r="I388" s="353" t="s">
        <v>86</v>
      </c>
      <c r="J388" s="348"/>
      <c r="K388" s="3" t="s">
        <v>208</v>
      </c>
      <c r="L388" s="3" t="s">
        <v>15</v>
      </c>
      <c r="M388" s="3" t="s">
        <v>17</v>
      </c>
      <c r="N388" s="3" t="s">
        <v>17</v>
      </c>
    </row>
    <row r="389" spans="1:14" x14ac:dyDescent="0.25">
      <c r="A389" s="3">
        <v>380</v>
      </c>
      <c r="B389" s="4" t="s">
        <v>749</v>
      </c>
      <c r="C389" s="350" t="s">
        <v>750</v>
      </c>
      <c r="D389" s="348"/>
      <c r="E389" s="5">
        <v>1</v>
      </c>
      <c r="F389" s="5">
        <v>1</v>
      </c>
      <c r="G389" s="5" t="s">
        <v>77</v>
      </c>
      <c r="H389" s="5" t="s">
        <v>30</v>
      </c>
      <c r="I389" s="351" t="s">
        <v>95</v>
      </c>
      <c r="J389" s="348"/>
      <c r="K389" s="5" t="s">
        <v>15</v>
      </c>
      <c r="L389" s="5" t="s">
        <v>15</v>
      </c>
      <c r="M389" s="5" t="s">
        <v>16</v>
      </c>
      <c r="N389" s="5" t="s">
        <v>17</v>
      </c>
    </row>
    <row r="390" spans="1:14" x14ac:dyDescent="0.25">
      <c r="A390" s="3">
        <v>381</v>
      </c>
      <c r="B390" s="6" t="s">
        <v>751</v>
      </c>
      <c r="C390" s="352" t="s">
        <v>750</v>
      </c>
      <c r="D390" s="348"/>
      <c r="E390" s="3">
        <v>1</v>
      </c>
      <c r="F390" s="3">
        <v>1</v>
      </c>
      <c r="G390" s="3" t="s">
        <v>77</v>
      </c>
      <c r="H390" s="3" t="s">
        <v>30</v>
      </c>
      <c r="I390" s="353" t="s">
        <v>95</v>
      </c>
      <c r="J390" s="348"/>
      <c r="K390" s="3" t="s">
        <v>22</v>
      </c>
      <c r="L390" s="3" t="s">
        <v>15</v>
      </c>
      <c r="M390" s="3" t="s">
        <v>17</v>
      </c>
      <c r="N390" s="3" t="s">
        <v>17</v>
      </c>
    </row>
    <row r="391" spans="1:14" x14ac:dyDescent="0.25">
      <c r="A391" s="3">
        <v>382</v>
      </c>
      <c r="B391" s="6" t="s">
        <v>752</v>
      </c>
      <c r="C391" s="352" t="s">
        <v>753</v>
      </c>
      <c r="D391" s="348"/>
      <c r="E391" s="3">
        <v>1</v>
      </c>
      <c r="F391" s="3">
        <v>1</v>
      </c>
      <c r="G391" s="3" t="s">
        <v>77</v>
      </c>
      <c r="H391" s="3" t="s">
        <v>30</v>
      </c>
      <c r="I391" s="353" t="s">
        <v>95</v>
      </c>
      <c r="J391" s="348"/>
      <c r="K391" s="3" t="s">
        <v>208</v>
      </c>
      <c r="L391" s="3" t="s">
        <v>15</v>
      </c>
      <c r="M391" s="3" t="s">
        <v>17</v>
      </c>
      <c r="N391" s="3" t="s">
        <v>17</v>
      </c>
    </row>
    <row r="392" spans="1:14" x14ac:dyDescent="0.25">
      <c r="A392" s="3">
        <v>383</v>
      </c>
      <c r="B392" s="4" t="s">
        <v>754</v>
      </c>
      <c r="C392" s="350" t="s">
        <v>755</v>
      </c>
      <c r="D392" s="348"/>
      <c r="E392" s="5">
        <v>1</v>
      </c>
      <c r="F392" s="5">
        <v>1</v>
      </c>
      <c r="G392" s="5" t="s">
        <v>77</v>
      </c>
      <c r="H392" s="5" t="s">
        <v>30</v>
      </c>
      <c r="I392" s="351" t="s">
        <v>208</v>
      </c>
      <c r="J392" s="348"/>
      <c r="K392" s="5" t="s">
        <v>15</v>
      </c>
      <c r="L392" s="5" t="s">
        <v>15</v>
      </c>
      <c r="M392" s="5" t="s">
        <v>16</v>
      </c>
      <c r="N392" s="5" t="s">
        <v>17</v>
      </c>
    </row>
    <row r="393" spans="1:14" x14ac:dyDescent="0.25">
      <c r="A393" s="3">
        <v>384</v>
      </c>
      <c r="B393" s="6" t="s">
        <v>756</v>
      </c>
      <c r="C393" s="352" t="s">
        <v>755</v>
      </c>
      <c r="D393" s="348"/>
      <c r="E393" s="3">
        <v>1</v>
      </c>
      <c r="F393" s="3">
        <v>1</v>
      </c>
      <c r="G393" s="3" t="s">
        <v>77</v>
      </c>
      <c r="H393" s="3" t="s">
        <v>30</v>
      </c>
      <c r="I393" s="353" t="s">
        <v>208</v>
      </c>
      <c r="J393" s="348"/>
      <c r="K393" s="3" t="s">
        <v>22</v>
      </c>
      <c r="L393" s="3" t="s">
        <v>15</v>
      </c>
      <c r="M393" s="3" t="s">
        <v>17</v>
      </c>
      <c r="N393" s="3" t="s">
        <v>17</v>
      </c>
    </row>
    <row r="394" spans="1:14" x14ac:dyDescent="0.25">
      <c r="A394" s="3">
        <v>385</v>
      </c>
      <c r="B394" s="6" t="s">
        <v>757</v>
      </c>
      <c r="C394" s="352" t="s">
        <v>758</v>
      </c>
      <c r="D394" s="348"/>
      <c r="E394" s="3">
        <v>1</v>
      </c>
      <c r="F394" s="3">
        <v>1</v>
      </c>
      <c r="G394" s="3" t="s">
        <v>77</v>
      </c>
      <c r="H394" s="3" t="s">
        <v>30</v>
      </c>
      <c r="I394" s="353" t="s">
        <v>208</v>
      </c>
      <c r="J394" s="348"/>
      <c r="K394" s="3" t="s">
        <v>208</v>
      </c>
      <c r="L394" s="3" t="s">
        <v>15</v>
      </c>
      <c r="M394" s="3" t="s">
        <v>17</v>
      </c>
      <c r="N394" s="3" t="s">
        <v>17</v>
      </c>
    </row>
    <row r="395" spans="1:14" x14ac:dyDescent="0.25">
      <c r="A395" s="3">
        <v>386</v>
      </c>
      <c r="B395" s="4" t="s">
        <v>759</v>
      </c>
      <c r="C395" s="350" t="s">
        <v>760</v>
      </c>
      <c r="D395" s="348"/>
      <c r="E395" s="5">
        <v>1</v>
      </c>
      <c r="F395" s="5">
        <v>1</v>
      </c>
      <c r="G395" s="5" t="s">
        <v>77</v>
      </c>
      <c r="H395" s="5" t="s">
        <v>49</v>
      </c>
      <c r="I395" s="351" t="s">
        <v>15</v>
      </c>
      <c r="J395" s="348"/>
      <c r="K395" s="5" t="s">
        <v>15</v>
      </c>
      <c r="L395" s="5" t="s">
        <v>15</v>
      </c>
      <c r="M395" s="5" t="s">
        <v>16</v>
      </c>
      <c r="N395" s="5" t="s">
        <v>17</v>
      </c>
    </row>
    <row r="396" spans="1:14" x14ac:dyDescent="0.25">
      <c r="A396" s="3">
        <v>387</v>
      </c>
      <c r="B396" s="4" t="s">
        <v>761</v>
      </c>
      <c r="C396" s="350" t="s">
        <v>762</v>
      </c>
      <c r="D396" s="348"/>
      <c r="E396" s="5">
        <v>1</v>
      </c>
      <c r="F396" s="5">
        <v>1</v>
      </c>
      <c r="G396" s="5" t="s">
        <v>77</v>
      </c>
      <c r="H396" s="5" t="s">
        <v>49</v>
      </c>
      <c r="I396" s="351" t="s">
        <v>22</v>
      </c>
      <c r="J396" s="348"/>
      <c r="K396" s="5" t="s">
        <v>15</v>
      </c>
      <c r="L396" s="5" t="s">
        <v>15</v>
      </c>
      <c r="M396" s="5" t="s">
        <v>16</v>
      </c>
      <c r="N396" s="5" t="s">
        <v>17</v>
      </c>
    </row>
    <row r="397" spans="1:14" x14ac:dyDescent="0.25">
      <c r="A397" s="3">
        <v>388</v>
      </c>
      <c r="B397" s="6" t="s">
        <v>763</v>
      </c>
      <c r="C397" s="352" t="s">
        <v>762</v>
      </c>
      <c r="D397" s="348"/>
      <c r="E397" s="3">
        <v>1</v>
      </c>
      <c r="F397" s="3">
        <v>1</v>
      </c>
      <c r="G397" s="3" t="s">
        <v>77</v>
      </c>
      <c r="H397" s="3" t="s">
        <v>49</v>
      </c>
      <c r="I397" s="353" t="s">
        <v>22</v>
      </c>
      <c r="J397" s="348"/>
      <c r="K397" s="3" t="s">
        <v>22</v>
      </c>
      <c r="L397" s="3" t="s">
        <v>15</v>
      </c>
      <c r="M397" s="3" t="s">
        <v>17</v>
      </c>
      <c r="N397" s="3" t="s">
        <v>17</v>
      </c>
    </row>
    <row r="398" spans="1:14" x14ac:dyDescent="0.25">
      <c r="A398" s="3">
        <v>389</v>
      </c>
      <c r="B398" s="6" t="s">
        <v>764</v>
      </c>
      <c r="C398" s="352" t="s">
        <v>765</v>
      </c>
      <c r="D398" s="348"/>
      <c r="E398" s="3">
        <v>1</v>
      </c>
      <c r="F398" s="3">
        <v>1</v>
      </c>
      <c r="G398" s="3" t="s">
        <v>77</v>
      </c>
      <c r="H398" s="3" t="s">
        <v>49</v>
      </c>
      <c r="I398" s="353" t="s">
        <v>22</v>
      </c>
      <c r="J398" s="348"/>
      <c r="K398" s="3" t="s">
        <v>208</v>
      </c>
      <c r="L398" s="3" t="s">
        <v>15</v>
      </c>
      <c r="M398" s="3" t="s">
        <v>17</v>
      </c>
      <c r="N398" s="3" t="s">
        <v>17</v>
      </c>
    </row>
    <row r="399" spans="1:14" x14ac:dyDescent="0.25">
      <c r="A399" s="3">
        <v>390</v>
      </c>
      <c r="B399" s="4" t="s">
        <v>766</v>
      </c>
      <c r="C399" s="350" t="s">
        <v>767</v>
      </c>
      <c r="D399" s="348"/>
      <c r="E399" s="5">
        <v>1</v>
      </c>
      <c r="F399" s="5">
        <v>1</v>
      </c>
      <c r="G399" s="5" t="s">
        <v>77</v>
      </c>
      <c r="H399" s="5" t="s">
        <v>49</v>
      </c>
      <c r="I399" s="351" t="s">
        <v>30</v>
      </c>
      <c r="J399" s="348"/>
      <c r="K399" s="5" t="s">
        <v>15</v>
      </c>
      <c r="L399" s="5" t="s">
        <v>15</v>
      </c>
      <c r="M399" s="5" t="s">
        <v>16</v>
      </c>
      <c r="N399" s="5" t="s">
        <v>17</v>
      </c>
    </row>
    <row r="400" spans="1:14" x14ac:dyDescent="0.25">
      <c r="A400" s="3">
        <v>391</v>
      </c>
      <c r="B400" s="6" t="s">
        <v>768</v>
      </c>
      <c r="C400" s="352" t="s">
        <v>767</v>
      </c>
      <c r="D400" s="348"/>
      <c r="E400" s="3">
        <v>1</v>
      </c>
      <c r="F400" s="3">
        <v>1</v>
      </c>
      <c r="G400" s="3" t="s">
        <v>77</v>
      </c>
      <c r="H400" s="3" t="s">
        <v>49</v>
      </c>
      <c r="I400" s="353" t="s">
        <v>30</v>
      </c>
      <c r="J400" s="348"/>
      <c r="K400" s="3" t="s">
        <v>22</v>
      </c>
      <c r="L400" s="3" t="s">
        <v>15</v>
      </c>
      <c r="M400" s="3" t="s">
        <v>17</v>
      </c>
      <c r="N400" s="3" t="s">
        <v>17</v>
      </c>
    </row>
    <row r="401" spans="1:14" x14ac:dyDescent="0.25">
      <c r="A401" s="3">
        <v>392</v>
      </c>
      <c r="B401" s="6" t="s">
        <v>769</v>
      </c>
      <c r="C401" s="352" t="s">
        <v>770</v>
      </c>
      <c r="D401" s="348"/>
      <c r="E401" s="3">
        <v>1</v>
      </c>
      <c r="F401" s="3">
        <v>1</v>
      </c>
      <c r="G401" s="3" t="s">
        <v>77</v>
      </c>
      <c r="H401" s="3" t="s">
        <v>49</v>
      </c>
      <c r="I401" s="353" t="s">
        <v>30</v>
      </c>
      <c r="J401" s="348"/>
      <c r="K401" s="3" t="s">
        <v>208</v>
      </c>
      <c r="L401" s="3" t="s">
        <v>15</v>
      </c>
      <c r="M401" s="3" t="s">
        <v>17</v>
      </c>
      <c r="N401" s="3" t="s">
        <v>17</v>
      </c>
    </row>
    <row r="402" spans="1:14" x14ac:dyDescent="0.25">
      <c r="A402" s="3">
        <v>393</v>
      </c>
      <c r="B402" s="4" t="s">
        <v>771</v>
      </c>
      <c r="C402" s="350" t="s">
        <v>772</v>
      </c>
      <c r="D402" s="348"/>
      <c r="E402" s="5">
        <v>1</v>
      </c>
      <c r="F402" s="5">
        <v>1</v>
      </c>
      <c r="G402" s="5" t="s">
        <v>77</v>
      </c>
      <c r="H402" s="5" t="s">
        <v>49</v>
      </c>
      <c r="I402" s="351" t="s">
        <v>49</v>
      </c>
      <c r="J402" s="348"/>
      <c r="K402" s="5" t="s">
        <v>15</v>
      </c>
      <c r="L402" s="5" t="s">
        <v>15</v>
      </c>
      <c r="M402" s="5" t="s">
        <v>16</v>
      </c>
      <c r="N402" s="5" t="s">
        <v>17</v>
      </c>
    </row>
    <row r="403" spans="1:14" x14ac:dyDescent="0.25">
      <c r="A403" s="3">
        <v>394</v>
      </c>
      <c r="B403" s="6" t="s">
        <v>773</v>
      </c>
      <c r="C403" s="352" t="s">
        <v>772</v>
      </c>
      <c r="D403" s="348"/>
      <c r="E403" s="3">
        <v>1</v>
      </c>
      <c r="F403" s="3">
        <v>1</v>
      </c>
      <c r="G403" s="3" t="s">
        <v>77</v>
      </c>
      <c r="H403" s="3" t="s">
        <v>49</v>
      </c>
      <c r="I403" s="353" t="s">
        <v>49</v>
      </c>
      <c r="J403" s="348"/>
      <c r="K403" s="3" t="s">
        <v>22</v>
      </c>
      <c r="L403" s="3" t="s">
        <v>15</v>
      </c>
      <c r="M403" s="3" t="s">
        <v>17</v>
      </c>
      <c r="N403" s="3" t="s">
        <v>17</v>
      </c>
    </row>
    <row r="404" spans="1:14" x14ac:dyDescent="0.25">
      <c r="A404" s="3">
        <v>395</v>
      </c>
      <c r="B404" s="6" t="s">
        <v>774</v>
      </c>
      <c r="C404" s="352" t="s">
        <v>775</v>
      </c>
      <c r="D404" s="348"/>
      <c r="E404" s="3">
        <v>1</v>
      </c>
      <c r="F404" s="3">
        <v>1</v>
      </c>
      <c r="G404" s="3" t="s">
        <v>77</v>
      </c>
      <c r="H404" s="3" t="s">
        <v>49</v>
      </c>
      <c r="I404" s="353" t="s">
        <v>49</v>
      </c>
      <c r="J404" s="348"/>
      <c r="K404" s="3" t="s">
        <v>208</v>
      </c>
      <c r="L404" s="3" t="s">
        <v>15</v>
      </c>
      <c r="M404" s="3" t="s">
        <v>17</v>
      </c>
      <c r="N404" s="3" t="s">
        <v>17</v>
      </c>
    </row>
    <row r="405" spans="1:14" x14ac:dyDescent="0.25">
      <c r="A405" s="3">
        <v>396</v>
      </c>
      <c r="B405" s="4" t="s">
        <v>776</v>
      </c>
      <c r="C405" s="350" t="s">
        <v>777</v>
      </c>
      <c r="D405" s="348"/>
      <c r="E405" s="5">
        <v>1</v>
      </c>
      <c r="F405" s="5">
        <v>1</v>
      </c>
      <c r="G405" s="5" t="s">
        <v>77</v>
      </c>
      <c r="H405" s="5" t="s">
        <v>49</v>
      </c>
      <c r="I405" s="351" t="s">
        <v>68</v>
      </c>
      <c r="J405" s="348"/>
      <c r="K405" s="5" t="s">
        <v>15</v>
      </c>
      <c r="L405" s="5" t="s">
        <v>15</v>
      </c>
      <c r="M405" s="5" t="s">
        <v>16</v>
      </c>
      <c r="N405" s="5" t="s">
        <v>17</v>
      </c>
    </row>
    <row r="406" spans="1:14" x14ac:dyDescent="0.25">
      <c r="A406" s="3">
        <v>397</v>
      </c>
      <c r="B406" s="6" t="s">
        <v>778</v>
      </c>
      <c r="C406" s="352" t="s">
        <v>777</v>
      </c>
      <c r="D406" s="348"/>
      <c r="E406" s="3">
        <v>1</v>
      </c>
      <c r="F406" s="3">
        <v>1</v>
      </c>
      <c r="G406" s="3" t="s">
        <v>77</v>
      </c>
      <c r="H406" s="3" t="s">
        <v>49</v>
      </c>
      <c r="I406" s="353" t="s">
        <v>68</v>
      </c>
      <c r="J406" s="348"/>
      <c r="K406" s="3" t="s">
        <v>22</v>
      </c>
      <c r="L406" s="3" t="s">
        <v>15</v>
      </c>
      <c r="M406" s="3" t="s">
        <v>17</v>
      </c>
      <c r="N406" s="3" t="s">
        <v>17</v>
      </c>
    </row>
    <row r="407" spans="1:14" x14ac:dyDescent="0.25">
      <c r="A407" s="3">
        <v>398</v>
      </c>
      <c r="B407" s="6" t="s">
        <v>779</v>
      </c>
      <c r="C407" s="352" t="s">
        <v>780</v>
      </c>
      <c r="D407" s="348"/>
      <c r="E407" s="3">
        <v>1</v>
      </c>
      <c r="F407" s="3">
        <v>1</v>
      </c>
      <c r="G407" s="3" t="s">
        <v>77</v>
      </c>
      <c r="H407" s="3" t="s">
        <v>49</v>
      </c>
      <c r="I407" s="353" t="s">
        <v>68</v>
      </c>
      <c r="J407" s="348"/>
      <c r="K407" s="3" t="s">
        <v>208</v>
      </c>
      <c r="L407" s="3" t="s">
        <v>15</v>
      </c>
      <c r="M407" s="3" t="s">
        <v>17</v>
      </c>
      <c r="N407" s="3" t="s">
        <v>17</v>
      </c>
    </row>
    <row r="408" spans="1:14" x14ac:dyDescent="0.25">
      <c r="A408" s="3">
        <v>399</v>
      </c>
      <c r="B408" s="4" t="s">
        <v>781</v>
      </c>
      <c r="C408" s="350" t="s">
        <v>782</v>
      </c>
      <c r="D408" s="348"/>
      <c r="E408" s="5">
        <v>1</v>
      </c>
      <c r="F408" s="5">
        <v>1</v>
      </c>
      <c r="G408" s="5" t="s">
        <v>77</v>
      </c>
      <c r="H408" s="5" t="s">
        <v>49</v>
      </c>
      <c r="I408" s="351" t="s">
        <v>77</v>
      </c>
      <c r="J408" s="348"/>
      <c r="K408" s="5" t="s">
        <v>15</v>
      </c>
      <c r="L408" s="5" t="s">
        <v>15</v>
      </c>
      <c r="M408" s="5" t="s">
        <v>16</v>
      </c>
      <c r="N408" s="5" t="s">
        <v>17</v>
      </c>
    </row>
    <row r="409" spans="1:14" x14ac:dyDescent="0.25">
      <c r="A409" s="3">
        <v>400</v>
      </c>
      <c r="B409" s="6" t="s">
        <v>783</v>
      </c>
      <c r="C409" s="352" t="s">
        <v>782</v>
      </c>
      <c r="D409" s="348"/>
      <c r="E409" s="3">
        <v>1</v>
      </c>
      <c r="F409" s="3">
        <v>1</v>
      </c>
      <c r="G409" s="3" t="s">
        <v>77</v>
      </c>
      <c r="H409" s="3" t="s">
        <v>49</v>
      </c>
      <c r="I409" s="353" t="s">
        <v>77</v>
      </c>
      <c r="J409" s="348"/>
      <c r="K409" s="3" t="s">
        <v>22</v>
      </c>
      <c r="L409" s="3" t="s">
        <v>15</v>
      </c>
      <c r="M409" s="3" t="s">
        <v>17</v>
      </c>
      <c r="N409" s="3" t="s">
        <v>17</v>
      </c>
    </row>
    <row r="410" spans="1:14" x14ac:dyDescent="0.25">
      <c r="A410" s="3">
        <v>401</v>
      </c>
      <c r="B410" s="6" t="s">
        <v>784</v>
      </c>
      <c r="C410" s="352" t="s">
        <v>785</v>
      </c>
      <c r="D410" s="348"/>
      <c r="E410" s="3">
        <v>1</v>
      </c>
      <c r="F410" s="3">
        <v>1</v>
      </c>
      <c r="G410" s="3" t="s">
        <v>77</v>
      </c>
      <c r="H410" s="3" t="s">
        <v>49</v>
      </c>
      <c r="I410" s="353" t="s">
        <v>77</v>
      </c>
      <c r="J410" s="348"/>
      <c r="K410" s="3" t="s">
        <v>208</v>
      </c>
      <c r="L410" s="3" t="s">
        <v>15</v>
      </c>
      <c r="M410" s="3" t="s">
        <v>17</v>
      </c>
      <c r="N410" s="3" t="s">
        <v>17</v>
      </c>
    </row>
    <row r="411" spans="1:14" x14ac:dyDescent="0.25">
      <c r="A411" s="3">
        <v>402</v>
      </c>
      <c r="B411" s="4" t="s">
        <v>786</v>
      </c>
      <c r="C411" s="350" t="s">
        <v>787</v>
      </c>
      <c r="D411" s="348"/>
      <c r="E411" s="5">
        <v>1</v>
      </c>
      <c r="F411" s="5">
        <v>1</v>
      </c>
      <c r="G411" s="5" t="s">
        <v>77</v>
      </c>
      <c r="H411" s="5" t="s">
        <v>49</v>
      </c>
      <c r="I411" s="351" t="s">
        <v>86</v>
      </c>
      <c r="J411" s="348"/>
      <c r="K411" s="5" t="s">
        <v>15</v>
      </c>
      <c r="L411" s="5" t="s">
        <v>15</v>
      </c>
      <c r="M411" s="5" t="s">
        <v>16</v>
      </c>
      <c r="N411" s="5" t="s">
        <v>17</v>
      </c>
    </row>
    <row r="412" spans="1:14" x14ac:dyDescent="0.25">
      <c r="A412" s="3">
        <v>403</v>
      </c>
      <c r="B412" s="6" t="s">
        <v>788</v>
      </c>
      <c r="C412" s="352" t="s">
        <v>787</v>
      </c>
      <c r="D412" s="348"/>
      <c r="E412" s="3">
        <v>1</v>
      </c>
      <c r="F412" s="3">
        <v>1</v>
      </c>
      <c r="G412" s="3" t="s">
        <v>77</v>
      </c>
      <c r="H412" s="3" t="s">
        <v>49</v>
      </c>
      <c r="I412" s="353" t="s">
        <v>86</v>
      </c>
      <c r="J412" s="348"/>
      <c r="K412" s="3" t="s">
        <v>22</v>
      </c>
      <c r="L412" s="3" t="s">
        <v>15</v>
      </c>
      <c r="M412" s="3" t="s">
        <v>17</v>
      </c>
      <c r="N412" s="3" t="s">
        <v>17</v>
      </c>
    </row>
    <row r="413" spans="1:14" x14ac:dyDescent="0.25">
      <c r="A413" s="3">
        <v>404</v>
      </c>
      <c r="B413" s="6" t="s">
        <v>789</v>
      </c>
      <c r="C413" s="352" t="s">
        <v>790</v>
      </c>
      <c r="D413" s="348"/>
      <c r="E413" s="3">
        <v>1</v>
      </c>
      <c r="F413" s="3">
        <v>1</v>
      </c>
      <c r="G413" s="3" t="s">
        <v>77</v>
      </c>
      <c r="H413" s="3" t="s">
        <v>49</v>
      </c>
      <c r="I413" s="353" t="s">
        <v>86</v>
      </c>
      <c r="J413" s="348"/>
      <c r="K413" s="3" t="s">
        <v>208</v>
      </c>
      <c r="L413" s="3" t="s">
        <v>15</v>
      </c>
      <c r="M413" s="3" t="s">
        <v>17</v>
      </c>
      <c r="N413" s="3" t="s">
        <v>17</v>
      </c>
    </row>
    <row r="414" spans="1:14" x14ac:dyDescent="0.25">
      <c r="A414" s="3">
        <v>405</v>
      </c>
      <c r="B414" s="4" t="s">
        <v>791</v>
      </c>
      <c r="C414" s="350" t="s">
        <v>792</v>
      </c>
      <c r="D414" s="348"/>
      <c r="E414" s="5">
        <v>1</v>
      </c>
      <c r="F414" s="5">
        <v>1</v>
      </c>
      <c r="G414" s="5" t="s">
        <v>77</v>
      </c>
      <c r="H414" s="5" t="s">
        <v>49</v>
      </c>
      <c r="I414" s="351" t="s">
        <v>95</v>
      </c>
      <c r="J414" s="348"/>
      <c r="K414" s="5" t="s">
        <v>15</v>
      </c>
      <c r="L414" s="5" t="s">
        <v>15</v>
      </c>
      <c r="M414" s="5" t="s">
        <v>16</v>
      </c>
      <c r="N414" s="5" t="s">
        <v>17</v>
      </c>
    </row>
    <row r="415" spans="1:14" x14ac:dyDescent="0.25">
      <c r="A415" s="3">
        <v>406</v>
      </c>
      <c r="B415" s="6" t="s">
        <v>793</v>
      </c>
      <c r="C415" s="352" t="s">
        <v>792</v>
      </c>
      <c r="D415" s="348"/>
      <c r="E415" s="3">
        <v>1</v>
      </c>
      <c r="F415" s="3">
        <v>1</v>
      </c>
      <c r="G415" s="3" t="s">
        <v>77</v>
      </c>
      <c r="H415" s="3" t="s">
        <v>49</v>
      </c>
      <c r="I415" s="353" t="s">
        <v>95</v>
      </c>
      <c r="J415" s="348"/>
      <c r="K415" s="3" t="s">
        <v>22</v>
      </c>
      <c r="L415" s="3" t="s">
        <v>15</v>
      </c>
      <c r="M415" s="3" t="s">
        <v>17</v>
      </c>
      <c r="N415" s="3" t="s">
        <v>17</v>
      </c>
    </row>
    <row r="416" spans="1:14" x14ac:dyDescent="0.25">
      <c r="A416" s="3">
        <v>407</v>
      </c>
      <c r="B416" s="6" t="s">
        <v>794</v>
      </c>
      <c r="C416" s="352" t="s">
        <v>795</v>
      </c>
      <c r="D416" s="348"/>
      <c r="E416" s="3">
        <v>1</v>
      </c>
      <c r="F416" s="3">
        <v>1</v>
      </c>
      <c r="G416" s="3" t="s">
        <v>77</v>
      </c>
      <c r="H416" s="3" t="s">
        <v>49</v>
      </c>
      <c r="I416" s="353" t="s">
        <v>95</v>
      </c>
      <c r="J416" s="348"/>
      <c r="K416" s="3" t="s">
        <v>208</v>
      </c>
      <c r="L416" s="3" t="s">
        <v>15</v>
      </c>
      <c r="M416" s="3" t="s">
        <v>17</v>
      </c>
      <c r="N416" s="3" t="s">
        <v>17</v>
      </c>
    </row>
    <row r="417" spans="1:14" x14ac:dyDescent="0.25">
      <c r="A417" s="3">
        <v>408</v>
      </c>
      <c r="B417" s="4" t="s">
        <v>796</v>
      </c>
      <c r="C417" s="350" t="s">
        <v>797</v>
      </c>
      <c r="D417" s="348"/>
      <c r="E417" s="5">
        <v>1</v>
      </c>
      <c r="F417" s="5">
        <v>1</v>
      </c>
      <c r="G417" s="5" t="s">
        <v>77</v>
      </c>
      <c r="H417" s="5" t="s">
        <v>49</v>
      </c>
      <c r="I417" s="351" t="s">
        <v>141</v>
      </c>
      <c r="J417" s="348"/>
      <c r="K417" s="5" t="s">
        <v>15</v>
      </c>
      <c r="L417" s="5" t="s">
        <v>15</v>
      </c>
      <c r="M417" s="5" t="s">
        <v>16</v>
      </c>
      <c r="N417" s="5" t="s">
        <v>17</v>
      </c>
    </row>
    <row r="418" spans="1:14" x14ac:dyDescent="0.25">
      <c r="A418" s="3">
        <v>409</v>
      </c>
      <c r="B418" s="6" t="s">
        <v>798</v>
      </c>
      <c r="C418" s="352" t="s">
        <v>797</v>
      </c>
      <c r="D418" s="348"/>
      <c r="E418" s="3">
        <v>1</v>
      </c>
      <c r="F418" s="3">
        <v>1</v>
      </c>
      <c r="G418" s="3" t="s">
        <v>77</v>
      </c>
      <c r="H418" s="3" t="s">
        <v>49</v>
      </c>
      <c r="I418" s="353" t="s">
        <v>141</v>
      </c>
      <c r="J418" s="348"/>
      <c r="K418" s="3" t="s">
        <v>22</v>
      </c>
      <c r="L418" s="3" t="s">
        <v>15</v>
      </c>
      <c r="M418" s="3" t="s">
        <v>17</v>
      </c>
      <c r="N418" s="3" t="s">
        <v>17</v>
      </c>
    </row>
    <row r="419" spans="1:14" x14ac:dyDescent="0.25">
      <c r="A419" s="3">
        <v>410</v>
      </c>
      <c r="B419" s="6" t="s">
        <v>799</v>
      </c>
      <c r="C419" s="352" t="s">
        <v>800</v>
      </c>
      <c r="D419" s="348"/>
      <c r="E419" s="3">
        <v>1</v>
      </c>
      <c r="F419" s="3">
        <v>1</v>
      </c>
      <c r="G419" s="3" t="s">
        <v>77</v>
      </c>
      <c r="H419" s="3" t="s">
        <v>49</v>
      </c>
      <c r="I419" s="353" t="s">
        <v>141</v>
      </c>
      <c r="J419" s="348"/>
      <c r="K419" s="3" t="s">
        <v>208</v>
      </c>
      <c r="L419" s="3" t="s">
        <v>15</v>
      </c>
      <c r="M419" s="3" t="s">
        <v>17</v>
      </c>
      <c r="N419" s="3" t="s">
        <v>17</v>
      </c>
    </row>
    <row r="420" spans="1:14" x14ac:dyDescent="0.25">
      <c r="A420" s="3">
        <v>411</v>
      </c>
      <c r="B420" s="4" t="s">
        <v>801</v>
      </c>
      <c r="C420" s="350" t="s">
        <v>802</v>
      </c>
      <c r="D420" s="348"/>
      <c r="E420" s="5">
        <v>1</v>
      </c>
      <c r="F420" s="5">
        <v>1</v>
      </c>
      <c r="G420" s="5" t="s">
        <v>77</v>
      </c>
      <c r="H420" s="5" t="s">
        <v>49</v>
      </c>
      <c r="I420" s="351" t="s">
        <v>144</v>
      </c>
      <c r="J420" s="348"/>
      <c r="K420" s="5" t="s">
        <v>15</v>
      </c>
      <c r="L420" s="5" t="s">
        <v>15</v>
      </c>
      <c r="M420" s="5" t="s">
        <v>16</v>
      </c>
      <c r="N420" s="5" t="s">
        <v>17</v>
      </c>
    </row>
    <row r="421" spans="1:14" x14ac:dyDescent="0.25">
      <c r="A421" s="3">
        <v>412</v>
      </c>
      <c r="B421" s="6" t="s">
        <v>803</v>
      </c>
      <c r="C421" s="352" t="s">
        <v>802</v>
      </c>
      <c r="D421" s="348"/>
      <c r="E421" s="3">
        <v>1</v>
      </c>
      <c r="F421" s="3">
        <v>1</v>
      </c>
      <c r="G421" s="3" t="s">
        <v>77</v>
      </c>
      <c r="H421" s="3" t="s">
        <v>49</v>
      </c>
      <c r="I421" s="353" t="s">
        <v>144</v>
      </c>
      <c r="J421" s="348"/>
      <c r="K421" s="3" t="s">
        <v>22</v>
      </c>
      <c r="L421" s="3" t="s">
        <v>15</v>
      </c>
      <c r="M421" s="3" t="s">
        <v>17</v>
      </c>
      <c r="N421" s="3" t="s">
        <v>17</v>
      </c>
    </row>
    <row r="422" spans="1:14" x14ac:dyDescent="0.25">
      <c r="A422" s="3">
        <v>413</v>
      </c>
      <c r="B422" s="6" t="s">
        <v>804</v>
      </c>
      <c r="C422" s="352" t="s">
        <v>805</v>
      </c>
      <c r="D422" s="348"/>
      <c r="E422" s="3">
        <v>1</v>
      </c>
      <c r="F422" s="3">
        <v>1</v>
      </c>
      <c r="G422" s="3" t="s">
        <v>77</v>
      </c>
      <c r="H422" s="3" t="s">
        <v>49</v>
      </c>
      <c r="I422" s="353" t="s">
        <v>144</v>
      </c>
      <c r="J422" s="348"/>
      <c r="K422" s="3" t="s">
        <v>208</v>
      </c>
      <c r="L422" s="3" t="s">
        <v>15</v>
      </c>
      <c r="M422" s="3" t="s">
        <v>17</v>
      </c>
      <c r="N422" s="3" t="s">
        <v>17</v>
      </c>
    </row>
    <row r="423" spans="1:14" x14ac:dyDescent="0.25">
      <c r="A423" s="3">
        <v>414</v>
      </c>
      <c r="B423" s="4" t="s">
        <v>806</v>
      </c>
      <c r="C423" s="350" t="s">
        <v>807</v>
      </c>
      <c r="D423" s="348"/>
      <c r="E423" s="5">
        <v>1</v>
      </c>
      <c r="F423" s="5">
        <v>1</v>
      </c>
      <c r="G423" s="5" t="s">
        <v>77</v>
      </c>
      <c r="H423" s="5" t="s">
        <v>49</v>
      </c>
      <c r="I423" s="351" t="s">
        <v>208</v>
      </c>
      <c r="J423" s="348"/>
      <c r="K423" s="5" t="s">
        <v>15</v>
      </c>
      <c r="L423" s="5" t="s">
        <v>15</v>
      </c>
      <c r="M423" s="5" t="s">
        <v>16</v>
      </c>
      <c r="N423" s="5" t="s">
        <v>17</v>
      </c>
    </row>
    <row r="424" spans="1:14" x14ac:dyDescent="0.25">
      <c r="A424" s="3">
        <v>415</v>
      </c>
      <c r="B424" s="6" t="s">
        <v>808</v>
      </c>
      <c r="C424" s="352" t="s">
        <v>807</v>
      </c>
      <c r="D424" s="348"/>
      <c r="E424" s="3">
        <v>1</v>
      </c>
      <c r="F424" s="3">
        <v>1</v>
      </c>
      <c r="G424" s="3" t="s">
        <v>77</v>
      </c>
      <c r="H424" s="3" t="s">
        <v>49</v>
      </c>
      <c r="I424" s="353" t="s">
        <v>208</v>
      </c>
      <c r="J424" s="348"/>
      <c r="K424" s="3" t="s">
        <v>22</v>
      </c>
      <c r="L424" s="3" t="s">
        <v>15</v>
      </c>
      <c r="M424" s="3" t="s">
        <v>17</v>
      </c>
      <c r="N424" s="3" t="s">
        <v>17</v>
      </c>
    </row>
    <row r="425" spans="1:14" x14ac:dyDescent="0.25">
      <c r="A425" s="3">
        <v>416</v>
      </c>
      <c r="B425" s="6" t="s">
        <v>809</v>
      </c>
      <c r="C425" s="352" t="s">
        <v>810</v>
      </c>
      <c r="D425" s="348"/>
      <c r="E425" s="3">
        <v>1</v>
      </c>
      <c r="F425" s="3">
        <v>1</v>
      </c>
      <c r="G425" s="3" t="s">
        <v>77</v>
      </c>
      <c r="H425" s="3" t="s">
        <v>49</v>
      </c>
      <c r="I425" s="353" t="s">
        <v>208</v>
      </c>
      <c r="J425" s="348"/>
      <c r="K425" s="3" t="s">
        <v>208</v>
      </c>
      <c r="L425" s="3" t="s">
        <v>15</v>
      </c>
      <c r="M425" s="3" t="s">
        <v>17</v>
      </c>
      <c r="N425" s="3" t="s">
        <v>17</v>
      </c>
    </row>
    <row r="426" spans="1:14" x14ac:dyDescent="0.25">
      <c r="A426" s="3">
        <v>417</v>
      </c>
      <c r="B426" s="4" t="s">
        <v>811</v>
      </c>
      <c r="C426" s="350" t="s">
        <v>812</v>
      </c>
      <c r="D426" s="348"/>
      <c r="E426" s="5">
        <v>1</v>
      </c>
      <c r="F426" s="5">
        <v>1</v>
      </c>
      <c r="G426" s="5" t="s">
        <v>77</v>
      </c>
      <c r="H426" s="5" t="s">
        <v>68</v>
      </c>
      <c r="I426" s="351" t="s">
        <v>15</v>
      </c>
      <c r="J426" s="348"/>
      <c r="K426" s="5" t="s">
        <v>15</v>
      </c>
      <c r="L426" s="5" t="s">
        <v>15</v>
      </c>
      <c r="M426" s="5" t="s">
        <v>16</v>
      </c>
      <c r="N426" s="5" t="s">
        <v>17</v>
      </c>
    </row>
    <row r="427" spans="1:14" x14ac:dyDescent="0.25">
      <c r="A427" s="3">
        <v>418</v>
      </c>
      <c r="B427" s="4" t="s">
        <v>813</v>
      </c>
      <c r="C427" s="350" t="s">
        <v>814</v>
      </c>
      <c r="D427" s="348"/>
      <c r="E427" s="5">
        <v>1</v>
      </c>
      <c r="F427" s="5">
        <v>1</v>
      </c>
      <c r="G427" s="5" t="s">
        <v>77</v>
      </c>
      <c r="H427" s="5" t="s">
        <v>68</v>
      </c>
      <c r="I427" s="351" t="s">
        <v>22</v>
      </c>
      <c r="J427" s="348"/>
      <c r="K427" s="5" t="s">
        <v>15</v>
      </c>
      <c r="L427" s="5" t="s">
        <v>15</v>
      </c>
      <c r="M427" s="5" t="s">
        <v>16</v>
      </c>
      <c r="N427" s="5" t="s">
        <v>17</v>
      </c>
    </row>
    <row r="428" spans="1:14" x14ac:dyDescent="0.25">
      <c r="A428" s="3">
        <v>419</v>
      </c>
      <c r="B428" s="6" t="s">
        <v>815</v>
      </c>
      <c r="C428" s="352" t="s">
        <v>816</v>
      </c>
      <c r="D428" s="348"/>
      <c r="E428" s="3">
        <v>1</v>
      </c>
      <c r="F428" s="3">
        <v>1</v>
      </c>
      <c r="G428" s="3" t="s">
        <v>77</v>
      </c>
      <c r="H428" s="3" t="s">
        <v>68</v>
      </c>
      <c r="I428" s="353" t="s">
        <v>22</v>
      </c>
      <c r="J428" s="348"/>
      <c r="K428" s="3" t="s">
        <v>22</v>
      </c>
      <c r="L428" s="3" t="s">
        <v>15</v>
      </c>
      <c r="M428" s="3" t="s">
        <v>17</v>
      </c>
      <c r="N428" s="3" t="s">
        <v>17</v>
      </c>
    </row>
    <row r="429" spans="1:14" x14ac:dyDescent="0.25">
      <c r="A429" s="3">
        <v>420</v>
      </c>
      <c r="B429" s="6" t="s">
        <v>817</v>
      </c>
      <c r="C429" s="352" t="s">
        <v>818</v>
      </c>
      <c r="D429" s="348"/>
      <c r="E429" s="3">
        <v>1</v>
      </c>
      <c r="F429" s="3">
        <v>1</v>
      </c>
      <c r="G429" s="3" t="s">
        <v>77</v>
      </c>
      <c r="H429" s="3" t="s">
        <v>68</v>
      </c>
      <c r="I429" s="353" t="s">
        <v>22</v>
      </c>
      <c r="J429" s="348"/>
      <c r="K429" s="3" t="s">
        <v>208</v>
      </c>
      <c r="L429" s="3" t="s">
        <v>15</v>
      </c>
      <c r="M429" s="3" t="s">
        <v>17</v>
      </c>
      <c r="N429" s="3" t="s">
        <v>17</v>
      </c>
    </row>
    <row r="430" spans="1:14" x14ac:dyDescent="0.25">
      <c r="A430" s="3">
        <v>421</v>
      </c>
      <c r="B430" s="4" t="s">
        <v>819</v>
      </c>
      <c r="C430" s="350" t="s">
        <v>820</v>
      </c>
      <c r="D430" s="348"/>
      <c r="E430" s="5">
        <v>1</v>
      </c>
      <c r="F430" s="5">
        <v>1</v>
      </c>
      <c r="G430" s="5" t="s">
        <v>77</v>
      </c>
      <c r="H430" s="5" t="s">
        <v>68</v>
      </c>
      <c r="I430" s="351" t="s">
        <v>30</v>
      </c>
      <c r="J430" s="348"/>
      <c r="K430" s="5" t="s">
        <v>15</v>
      </c>
      <c r="L430" s="5" t="s">
        <v>15</v>
      </c>
      <c r="M430" s="5" t="s">
        <v>16</v>
      </c>
      <c r="N430" s="5" t="s">
        <v>17</v>
      </c>
    </row>
    <row r="431" spans="1:14" x14ac:dyDescent="0.25">
      <c r="A431" s="3">
        <v>422</v>
      </c>
      <c r="B431" s="6" t="s">
        <v>821</v>
      </c>
      <c r="C431" s="352" t="s">
        <v>822</v>
      </c>
      <c r="D431" s="348"/>
      <c r="E431" s="3">
        <v>1</v>
      </c>
      <c r="F431" s="3">
        <v>1</v>
      </c>
      <c r="G431" s="3" t="s">
        <v>77</v>
      </c>
      <c r="H431" s="3" t="s">
        <v>68</v>
      </c>
      <c r="I431" s="353" t="s">
        <v>30</v>
      </c>
      <c r="J431" s="348"/>
      <c r="K431" s="3" t="s">
        <v>22</v>
      </c>
      <c r="L431" s="3" t="s">
        <v>15</v>
      </c>
      <c r="M431" s="3" t="s">
        <v>17</v>
      </c>
      <c r="N431" s="3" t="s">
        <v>17</v>
      </c>
    </row>
    <row r="432" spans="1:14" x14ac:dyDescent="0.25">
      <c r="A432" s="3">
        <v>423</v>
      </c>
      <c r="B432" s="6" t="s">
        <v>823</v>
      </c>
      <c r="C432" s="352" t="s">
        <v>824</v>
      </c>
      <c r="D432" s="348"/>
      <c r="E432" s="3">
        <v>1</v>
      </c>
      <c r="F432" s="3">
        <v>1</v>
      </c>
      <c r="G432" s="3" t="s">
        <v>77</v>
      </c>
      <c r="H432" s="3" t="s">
        <v>68</v>
      </c>
      <c r="I432" s="353" t="s">
        <v>30</v>
      </c>
      <c r="J432" s="348"/>
      <c r="K432" s="3" t="s">
        <v>208</v>
      </c>
      <c r="L432" s="3" t="s">
        <v>15</v>
      </c>
      <c r="M432" s="3" t="s">
        <v>17</v>
      </c>
      <c r="N432" s="3" t="s">
        <v>17</v>
      </c>
    </row>
    <row r="433" spans="1:14" x14ac:dyDescent="0.25">
      <c r="A433" s="3">
        <v>424</v>
      </c>
      <c r="B433" s="4" t="s">
        <v>825</v>
      </c>
      <c r="C433" s="350" t="s">
        <v>826</v>
      </c>
      <c r="D433" s="348"/>
      <c r="E433" s="5">
        <v>1</v>
      </c>
      <c r="F433" s="5">
        <v>1</v>
      </c>
      <c r="G433" s="5" t="s">
        <v>77</v>
      </c>
      <c r="H433" s="5" t="s">
        <v>68</v>
      </c>
      <c r="I433" s="351" t="s">
        <v>49</v>
      </c>
      <c r="J433" s="348"/>
      <c r="K433" s="5" t="s">
        <v>15</v>
      </c>
      <c r="L433" s="5" t="s">
        <v>15</v>
      </c>
      <c r="M433" s="5" t="s">
        <v>16</v>
      </c>
      <c r="N433" s="5" t="s">
        <v>17</v>
      </c>
    </row>
    <row r="434" spans="1:14" x14ac:dyDescent="0.25">
      <c r="A434" s="3">
        <v>425</v>
      </c>
      <c r="B434" s="6" t="s">
        <v>827</v>
      </c>
      <c r="C434" s="352" t="s">
        <v>828</v>
      </c>
      <c r="D434" s="348"/>
      <c r="E434" s="3">
        <v>1</v>
      </c>
      <c r="F434" s="3">
        <v>1</v>
      </c>
      <c r="G434" s="3" t="s">
        <v>77</v>
      </c>
      <c r="H434" s="3" t="s">
        <v>68</v>
      </c>
      <c r="I434" s="353" t="s">
        <v>49</v>
      </c>
      <c r="J434" s="348"/>
      <c r="K434" s="3" t="s">
        <v>22</v>
      </c>
      <c r="L434" s="3" t="s">
        <v>15</v>
      </c>
      <c r="M434" s="3" t="s">
        <v>17</v>
      </c>
      <c r="N434" s="3" t="s">
        <v>17</v>
      </c>
    </row>
    <row r="435" spans="1:14" x14ac:dyDescent="0.25">
      <c r="A435" s="3">
        <v>426</v>
      </c>
      <c r="B435" s="6" t="s">
        <v>829</v>
      </c>
      <c r="C435" s="352" t="s">
        <v>830</v>
      </c>
      <c r="D435" s="348"/>
      <c r="E435" s="3">
        <v>1</v>
      </c>
      <c r="F435" s="3">
        <v>1</v>
      </c>
      <c r="G435" s="3" t="s">
        <v>77</v>
      </c>
      <c r="H435" s="3" t="s">
        <v>68</v>
      </c>
      <c r="I435" s="353" t="s">
        <v>49</v>
      </c>
      <c r="J435" s="348"/>
      <c r="K435" s="3" t="s">
        <v>208</v>
      </c>
      <c r="L435" s="3" t="s">
        <v>15</v>
      </c>
      <c r="M435" s="3" t="s">
        <v>17</v>
      </c>
      <c r="N435" s="3" t="s">
        <v>17</v>
      </c>
    </row>
    <row r="436" spans="1:14" x14ac:dyDescent="0.25">
      <c r="A436" s="3">
        <v>427</v>
      </c>
      <c r="B436" s="4" t="s">
        <v>831</v>
      </c>
      <c r="C436" s="350" t="s">
        <v>832</v>
      </c>
      <c r="D436" s="348"/>
      <c r="E436" s="5">
        <v>1</v>
      </c>
      <c r="F436" s="5">
        <v>1</v>
      </c>
      <c r="G436" s="5" t="s">
        <v>77</v>
      </c>
      <c r="H436" s="5" t="s">
        <v>77</v>
      </c>
      <c r="I436" s="351" t="s">
        <v>15</v>
      </c>
      <c r="J436" s="348"/>
      <c r="K436" s="5" t="s">
        <v>15</v>
      </c>
      <c r="L436" s="5" t="s">
        <v>15</v>
      </c>
      <c r="M436" s="5" t="s">
        <v>16</v>
      </c>
      <c r="N436" s="5" t="s">
        <v>17</v>
      </c>
    </row>
    <row r="437" spans="1:14" x14ac:dyDescent="0.25">
      <c r="A437" s="3">
        <v>428</v>
      </c>
      <c r="B437" s="4" t="s">
        <v>833</v>
      </c>
      <c r="C437" s="350" t="s">
        <v>834</v>
      </c>
      <c r="D437" s="348"/>
      <c r="E437" s="5">
        <v>1</v>
      </c>
      <c r="F437" s="5">
        <v>1</v>
      </c>
      <c r="G437" s="5" t="s">
        <v>77</v>
      </c>
      <c r="H437" s="5" t="s">
        <v>77</v>
      </c>
      <c r="I437" s="351" t="s">
        <v>22</v>
      </c>
      <c r="J437" s="348"/>
      <c r="K437" s="5" t="s">
        <v>15</v>
      </c>
      <c r="L437" s="5" t="s">
        <v>15</v>
      </c>
      <c r="M437" s="5" t="s">
        <v>16</v>
      </c>
      <c r="N437" s="5" t="s">
        <v>17</v>
      </c>
    </row>
    <row r="438" spans="1:14" x14ac:dyDescent="0.25">
      <c r="A438" s="3">
        <v>429</v>
      </c>
      <c r="B438" s="6" t="s">
        <v>835</v>
      </c>
      <c r="C438" s="352" t="s">
        <v>836</v>
      </c>
      <c r="D438" s="348"/>
      <c r="E438" s="3">
        <v>1</v>
      </c>
      <c r="F438" s="3">
        <v>1</v>
      </c>
      <c r="G438" s="3" t="s">
        <v>77</v>
      </c>
      <c r="H438" s="3" t="s">
        <v>77</v>
      </c>
      <c r="I438" s="353" t="s">
        <v>22</v>
      </c>
      <c r="J438" s="348"/>
      <c r="K438" s="3" t="s">
        <v>22</v>
      </c>
      <c r="L438" s="3" t="s">
        <v>15</v>
      </c>
      <c r="M438" s="3" t="s">
        <v>17</v>
      </c>
      <c r="N438" s="3" t="s">
        <v>17</v>
      </c>
    </row>
    <row r="439" spans="1:14" x14ac:dyDescent="0.25">
      <c r="A439" s="3">
        <v>430</v>
      </c>
      <c r="B439" s="6" t="s">
        <v>837</v>
      </c>
      <c r="C439" s="352" t="s">
        <v>838</v>
      </c>
      <c r="D439" s="348"/>
      <c r="E439" s="3">
        <v>1</v>
      </c>
      <c r="F439" s="3">
        <v>1</v>
      </c>
      <c r="G439" s="3" t="s">
        <v>77</v>
      </c>
      <c r="H439" s="3" t="s">
        <v>77</v>
      </c>
      <c r="I439" s="353" t="s">
        <v>22</v>
      </c>
      <c r="J439" s="348"/>
      <c r="K439" s="3" t="s">
        <v>208</v>
      </c>
      <c r="L439" s="3" t="s">
        <v>15</v>
      </c>
      <c r="M439" s="3" t="s">
        <v>17</v>
      </c>
      <c r="N439" s="3" t="s">
        <v>17</v>
      </c>
    </row>
    <row r="440" spans="1:14" x14ac:dyDescent="0.25">
      <c r="A440" s="3">
        <v>431</v>
      </c>
      <c r="B440" s="4" t="s">
        <v>839</v>
      </c>
      <c r="C440" s="350" t="s">
        <v>840</v>
      </c>
      <c r="D440" s="348"/>
      <c r="E440" s="5">
        <v>1</v>
      </c>
      <c r="F440" s="5">
        <v>1</v>
      </c>
      <c r="G440" s="5" t="s">
        <v>77</v>
      </c>
      <c r="H440" s="5" t="s">
        <v>77</v>
      </c>
      <c r="I440" s="351" t="s">
        <v>30</v>
      </c>
      <c r="J440" s="348"/>
      <c r="K440" s="5" t="s">
        <v>15</v>
      </c>
      <c r="L440" s="5" t="s">
        <v>15</v>
      </c>
      <c r="M440" s="5" t="s">
        <v>16</v>
      </c>
      <c r="N440" s="5" t="s">
        <v>17</v>
      </c>
    </row>
    <row r="441" spans="1:14" x14ac:dyDescent="0.25">
      <c r="A441" s="3">
        <v>432</v>
      </c>
      <c r="B441" s="6" t="s">
        <v>841</v>
      </c>
      <c r="C441" s="352" t="s">
        <v>842</v>
      </c>
      <c r="D441" s="348"/>
      <c r="E441" s="3">
        <v>1</v>
      </c>
      <c r="F441" s="3">
        <v>1</v>
      </c>
      <c r="G441" s="3" t="s">
        <v>77</v>
      </c>
      <c r="H441" s="3" t="s">
        <v>77</v>
      </c>
      <c r="I441" s="353" t="s">
        <v>30</v>
      </c>
      <c r="J441" s="348"/>
      <c r="K441" s="3" t="s">
        <v>22</v>
      </c>
      <c r="L441" s="3" t="s">
        <v>15</v>
      </c>
      <c r="M441" s="3" t="s">
        <v>17</v>
      </c>
      <c r="N441" s="3" t="s">
        <v>17</v>
      </c>
    </row>
    <row r="442" spans="1:14" x14ac:dyDescent="0.25">
      <c r="A442" s="3">
        <v>433</v>
      </c>
      <c r="B442" s="6" t="s">
        <v>843</v>
      </c>
      <c r="C442" s="352" t="s">
        <v>844</v>
      </c>
      <c r="D442" s="348"/>
      <c r="E442" s="3">
        <v>1</v>
      </c>
      <c r="F442" s="3">
        <v>1</v>
      </c>
      <c r="G442" s="3" t="s">
        <v>77</v>
      </c>
      <c r="H442" s="3" t="s">
        <v>77</v>
      </c>
      <c r="I442" s="353" t="s">
        <v>30</v>
      </c>
      <c r="J442" s="348"/>
      <c r="K442" s="3" t="s">
        <v>208</v>
      </c>
      <c r="L442" s="3" t="s">
        <v>15</v>
      </c>
      <c r="M442" s="3" t="s">
        <v>17</v>
      </c>
      <c r="N442" s="3" t="s">
        <v>17</v>
      </c>
    </row>
    <row r="443" spans="1:14" x14ac:dyDescent="0.25">
      <c r="A443" s="3">
        <v>434</v>
      </c>
      <c r="B443" s="4" t="s">
        <v>845</v>
      </c>
      <c r="C443" s="350" t="s">
        <v>846</v>
      </c>
      <c r="D443" s="348"/>
      <c r="E443" s="5">
        <v>1</v>
      </c>
      <c r="F443" s="5">
        <v>1</v>
      </c>
      <c r="G443" s="5" t="s">
        <v>77</v>
      </c>
      <c r="H443" s="5" t="s">
        <v>77</v>
      </c>
      <c r="I443" s="351" t="s">
        <v>49</v>
      </c>
      <c r="J443" s="348"/>
      <c r="K443" s="5" t="s">
        <v>15</v>
      </c>
      <c r="L443" s="5" t="s">
        <v>15</v>
      </c>
      <c r="M443" s="5" t="s">
        <v>16</v>
      </c>
      <c r="N443" s="5" t="s">
        <v>17</v>
      </c>
    </row>
    <row r="444" spans="1:14" x14ac:dyDescent="0.25">
      <c r="A444" s="3">
        <v>435</v>
      </c>
      <c r="B444" s="6" t="s">
        <v>847</v>
      </c>
      <c r="C444" s="352" t="s">
        <v>848</v>
      </c>
      <c r="D444" s="348"/>
      <c r="E444" s="3">
        <v>1</v>
      </c>
      <c r="F444" s="3">
        <v>1</v>
      </c>
      <c r="G444" s="3" t="s">
        <v>77</v>
      </c>
      <c r="H444" s="3" t="s">
        <v>77</v>
      </c>
      <c r="I444" s="353" t="s">
        <v>49</v>
      </c>
      <c r="J444" s="348"/>
      <c r="K444" s="3" t="s">
        <v>22</v>
      </c>
      <c r="L444" s="3" t="s">
        <v>15</v>
      </c>
      <c r="M444" s="3" t="s">
        <v>17</v>
      </c>
      <c r="N444" s="3" t="s">
        <v>17</v>
      </c>
    </row>
    <row r="445" spans="1:14" x14ac:dyDescent="0.25">
      <c r="A445" s="3">
        <v>436</v>
      </c>
      <c r="B445" s="6" t="s">
        <v>849</v>
      </c>
      <c r="C445" s="352" t="s">
        <v>850</v>
      </c>
      <c r="D445" s="348"/>
      <c r="E445" s="3">
        <v>1</v>
      </c>
      <c r="F445" s="3">
        <v>1</v>
      </c>
      <c r="G445" s="3" t="s">
        <v>77</v>
      </c>
      <c r="H445" s="3" t="s">
        <v>77</v>
      </c>
      <c r="I445" s="353" t="s">
        <v>49</v>
      </c>
      <c r="J445" s="348"/>
      <c r="K445" s="3" t="s">
        <v>208</v>
      </c>
      <c r="L445" s="3" t="s">
        <v>15</v>
      </c>
      <c r="M445" s="3" t="s">
        <v>17</v>
      </c>
      <c r="N445" s="3" t="s">
        <v>17</v>
      </c>
    </row>
    <row r="446" spans="1:14" x14ac:dyDescent="0.25">
      <c r="A446" s="3">
        <v>437</v>
      </c>
      <c r="B446" s="4" t="s">
        <v>851</v>
      </c>
      <c r="C446" s="350" t="s">
        <v>852</v>
      </c>
      <c r="D446" s="348"/>
      <c r="E446" s="5">
        <v>1</v>
      </c>
      <c r="F446" s="5">
        <v>1</v>
      </c>
      <c r="G446" s="5" t="s">
        <v>77</v>
      </c>
      <c r="H446" s="5" t="s">
        <v>77</v>
      </c>
      <c r="I446" s="351" t="s">
        <v>68</v>
      </c>
      <c r="J446" s="348"/>
      <c r="K446" s="5" t="s">
        <v>15</v>
      </c>
      <c r="L446" s="5" t="s">
        <v>15</v>
      </c>
      <c r="M446" s="5" t="s">
        <v>16</v>
      </c>
      <c r="N446" s="5" t="s">
        <v>17</v>
      </c>
    </row>
    <row r="447" spans="1:14" x14ac:dyDescent="0.25">
      <c r="A447" s="3">
        <v>438</v>
      </c>
      <c r="B447" s="6" t="s">
        <v>853</v>
      </c>
      <c r="C447" s="352" t="s">
        <v>854</v>
      </c>
      <c r="D447" s="348"/>
      <c r="E447" s="3">
        <v>1</v>
      </c>
      <c r="F447" s="3">
        <v>1</v>
      </c>
      <c r="G447" s="3" t="s">
        <v>77</v>
      </c>
      <c r="H447" s="3" t="s">
        <v>77</v>
      </c>
      <c r="I447" s="353" t="s">
        <v>68</v>
      </c>
      <c r="J447" s="348"/>
      <c r="K447" s="3" t="s">
        <v>22</v>
      </c>
      <c r="L447" s="3" t="s">
        <v>15</v>
      </c>
      <c r="M447" s="3" t="s">
        <v>17</v>
      </c>
      <c r="N447" s="3" t="s">
        <v>17</v>
      </c>
    </row>
    <row r="448" spans="1:14" x14ac:dyDescent="0.25">
      <c r="A448" s="3">
        <v>439</v>
      </c>
      <c r="B448" s="6" t="s">
        <v>855</v>
      </c>
      <c r="C448" s="352" t="s">
        <v>856</v>
      </c>
      <c r="D448" s="348"/>
      <c r="E448" s="3">
        <v>1</v>
      </c>
      <c r="F448" s="3">
        <v>1</v>
      </c>
      <c r="G448" s="3" t="s">
        <v>77</v>
      </c>
      <c r="H448" s="3" t="s">
        <v>77</v>
      </c>
      <c r="I448" s="353" t="s">
        <v>68</v>
      </c>
      <c r="J448" s="348"/>
      <c r="K448" s="3" t="s">
        <v>208</v>
      </c>
      <c r="L448" s="3" t="s">
        <v>15</v>
      </c>
      <c r="M448" s="3" t="s">
        <v>17</v>
      </c>
      <c r="N448" s="3" t="s">
        <v>17</v>
      </c>
    </row>
    <row r="449" spans="1:14" x14ac:dyDescent="0.25">
      <c r="A449" s="3">
        <v>440</v>
      </c>
      <c r="B449" s="4" t="s">
        <v>857</v>
      </c>
      <c r="C449" s="350" t="s">
        <v>858</v>
      </c>
      <c r="D449" s="348"/>
      <c r="E449" s="5">
        <v>1</v>
      </c>
      <c r="F449" s="5">
        <v>1</v>
      </c>
      <c r="G449" s="5" t="s">
        <v>77</v>
      </c>
      <c r="H449" s="5" t="s">
        <v>77</v>
      </c>
      <c r="I449" s="351" t="s">
        <v>77</v>
      </c>
      <c r="J449" s="348"/>
      <c r="K449" s="5" t="s">
        <v>15</v>
      </c>
      <c r="L449" s="5" t="s">
        <v>15</v>
      </c>
      <c r="M449" s="5" t="s">
        <v>16</v>
      </c>
      <c r="N449" s="5" t="s">
        <v>17</v>
      </c>
    </row>
    <row r="450" spans="1:14" x14ac:dyDescent="0.25">
      <c r="A450" s="3">
        <v>441</v>
      </c>
      <c r="B450" s="6" t="s">
        <v>859</v>
      </c>
      <c r="C450" s="352" t="s">
        <v>860</v>
      </c>
      <c r="D450" s="348"/>
      <c r="E450" s="3">
        <v>1</v>
      </c>
      <c r="F450" s="3">
        <v>1</v>
      </c>
      <c r="G450" s="3" t="s">
        <v>77</v>
      </c>
      <c r="H450" s="3" t="s">
        <v>77</v>
      </c>
      <c r="I450" s="353" t="s">
        <v>77</v>
      </c>
      <c r="J450" s="348"/>
      <c r="K450" s="3" t="s">
        <v>22</v>
      </c>
      <c r="L450" s="3" t="s">
        <v>15</v>
      </c>
      <c r="M450" s="3" t="s">
        <v>17</v>
      </c>
      <c r="N450" s="3" t="s">
        <v>17</v>
      </c>
    </row>
    <row r="451" spans="1:14" x14ac:dyDescent="0.25">
      <c r="A451" s="3">
        <v>442</v>
      </c>
      <c r="B451" s="6" t="s">
        <v>861</v>
      </c>
      <c r="C451" s="352" t="s">
        <v>862</v>
      </c>
      <c r="D451" s="348"/>
      <c r="E451" s="3">
        <v>1</v>
      </c>
      <c r="F451" s="3">
        <v>1</v>
      </c>
      <c r="G451" s="3" t="s">
        <v>77</v>
      </c>
      <c r="H451" s="3" t="s">
        <v>77</v>
      </c>
      <c r="I451" s="353" t="s">
        <v>77</v>
      </c>
      <c r="J451" s="348"/>
      <c r="K451" s="3" t="s">
        <v>208</v>
      </c>
      <c r="L451" s="3" t="s">
        <v>15</v>
      </c>
      <c r="M451" s="3" t="s">
        <v>17</v>
      </c>
      <c r="N451" s="3" t="s">
        <v>17</v>
      </c>
    </row>
    <row r="452" spans="1:14" x14ac:dyDescent="0.25">
      <c r="A452" s="3">
        <v>443</v>
      </c>
      <c r="B452" s="4" t="s">
        <v>863</v>
      </c>
      <c r="C452" s="350" t="s">
        <v>864</v>
      </c>
      <c r="D452" s="348"/>
      <c r="E452" s="5">
        <v>1</v>
      </c>
      <c r="F452" s="5">
        <v>1</v>
      </c>
      <c r="G452" s="5" t="s">
        <v>77</v>
      </c>
      <c r="H452" s="5" t="s">
        <v>77</v>
      </c>
      <c r="I452" s="351" t="s">
        <v>86</v>
      </c>
      <c r="J452" s="348"/>
      <c r="K452" s="5" t="s">
        <v>15</v>
      </c>
      <c r="L452" s="5" t="s">
        <v>15</v>
      </c>
      <c r="M452" s="5" t="s">
        <v>16</v>
      </c>
      <c r="N452" s="5" t="s">
        <v>17</v>
      </c>
    </row>
    <row r="453" spans="1:14" x14ac:dyDescent="0.25">
      <c r="A453" s="3">
        <v>444</v>
      </c>
      <c r="B453" s="6" t="s">
        <v>865</v>
      </c>
      <c r="C453" s="352" t="s">
        <v>866</v>
      </c>
      <c r="D453" s="348"/>
      <c r="E453" s="3">
        <v>1</v>
      </c>
      <c r="F453" s="3">
        <v>1</v>
      </c>
      <c r="G453" s="3" t="s">
        <v>77</v>
      </c>
      <c r="H453" s="3" t="s">
        <v>77</v>
      </c>
      <c r="I453" s="353" t="s">
        <v>86</v>
      </c>
      <c r="J453" s="348"/>
      <c r="K453" s="3" t="s">
        <v>22</v>
      </c>
      <c r="L453" s="3" t="s">
        <v>15</v>
      </c>
      <c r="M453" s="3" t="s">
        <v>17</v>
      </c>
      <c r="N453" s="3" t="s">
        <v>17</v>
      </c>
    </row>
    <row r="454" spans="1:14" x14ac:dyDescent="0.25">
      <c r="A454" s="3">
        <v>445</v>
      </c>
      <c r="B454" s="6" t="s">
        <v>867</v>
      </c>
      <c r="C454" s="352" t="s">
        <v>868</v>
      </c>
      <c r="D454" s="348"/>
      <c r="E454" s="3">
        <v>1</v>
      </c>
      <c r="F454" s="3">
        <v>1</v>
      </c>
      <c r="G454" s="3" t="s">
        <v>77</v>
      </c>
      <c r="H454" s="3" t="s">
        <v>77</v>
      </c>
      <c r="I454" s="353" t="s">
        <v>86</v>
      </c>
      <c r="J454" s="348"/>
      <c r="K454" s="3" t="s">
        <v>208</v>
      </c>
      <c r="L454" s="3" t="s">
        <v>15</v>
      </c>
      <c r="M454" s="3" t="s">
        <v>17</v>
      </c>
      <c r="N454" s="3" t="s">
        <v>17</v>
      </c>
    </row>
    <row r="455" spans="1:14" x14ac:dyDescent="0.25">
      <c r="A455" s="3">
        <v>446</v>
      </c>
      <c r="B455" s="4" t="s">
        <v>869</v>
      </c>
      <c r="C455" s="350" t="s">
        <v>870</v>
      </c>
      <c r="D455" s="348"/>
      <c r="E455" s="5">
        <v>1</v>
      </c>
      <c r="F455" s="5">
        <v>1</v>
      </c>
      <c r="G455" s="5" t="s">
        <v>77</v>
      </c>
      <c r="H455" s="5" t="s">
        <v>77</v>
      </c>
      <c r="I455" s="351" t="s">
        <v>95</v>
      </c>
      <c r="J455" s="348"/>
      <c r="K455" s="5" t="s">
        <v>15</v>
      </c>
      <c r="L455" s="5" t="s">
        <v>15</v>
      </c>
      <c r="M455" s="5" t="s">
        <v>16</v>
      </c>
      <c r="N455" s="5" t="s">
        <v>17</v>
      </c>
    </row>
    <row r="456" spans="1:14" x14ac:dyDescent="0.25">
      <c r="A456" s="3">
        <v>447</v>
      </c>
      <c r="B456" s="6" t="s">
        <v>871</v>
      </c>
      <c r="C456" s="352" t="s">
        <v>872</v>
      </c>
      <c r="D456" s="348"/>
      <c r="E456" s="3">
        <v>1</v>
      </c>
      <c r="F456" s="3">
        <v>1</v>
      </c>
      <c r="G456" s="3" t="s">
        <v>77</v>
      </c>
      <c r="H456" s="3" t="s">
        <v>77</v>
      </c>
      <c r="I456" s="353" t="s">
        <v>95</v>
      </c>
      <c r="J456" s="348"/>
      <c r="K456" s="3" t="s">
        <v>22</v>
      </c>
      <c r="L456" s="3" t="s">
        <v>15</v>
      </c>
      <c r="M456" s="3" t="s">
        <v>17</v>
      </c>
      <c r="N456" s="3" t="s">
        <v>17</v>
      </c>
    </row>
    <row r="457" spans="1:14" x14ac:dyDescent="0.25">
      <c r="A457" s="3">
        <v>448</v>
      </c>
      <c r="B457" s="6" t="s">
        <v>873</v>
      </c>
      <c r="C457" s="352" t="s">
        <v>874</v>
      </c>
      <c r="D457" s="348"/>
      <c r="E457" s="3">
        <v>1</v>
      </c>
      <c r="F457" s="3">
        <v>1</v>
      </c>
      <c r="G457" s="3" t="s">
        <v>77</v>
      </c>
      <c r="H457" s="3" t="s">
        <v>77</v>
      </c>
      <c r="I457" s="353" t="s">
        <v>95</v>
      </c>
      <c r="J457" s="348"/>
      <c r="K457" s="3" t="s">
        <v>208</v>
      </c>
      <c r="L457" s="3" t="s">
        <v>15</v>
      </c>
      <c r="M457" s="3" t="s">
        <v>17</v>
      </c>
      <c r="N457" s="3" t="s">
        <v>17</v>
      </c>
    </row>
    <row r="458" spans="1:14" x14ac:dyDescent="0.25">
      <c r="A458" s="3">
        <v>449</v>
      </c>
      <c r="B458" s="4" t="s">
        <v>875</v>
      </c>
      <c r="C458" s="350" t="s">
        <v>876</v>
      </c>
      <c r="D458" s="348"/>
      <c r="E458" s="5">
        <v>1</v>
      </c>
      <c r="F458" s="5">
        <v>1</v>
      </c>
      <c r="G458" s="5" t="s">
        <v>77</v>
      </c>
      <c r="H458" s="5" t="s">
        <v>77</v>
      </c>
      <c r="I458" s="351" t="s">
        <v>141</v>
      </c>
      <c r="J458" s="348"/>
      <c r="K458" s="5" t="s">
        <v>15</v>
      </c>
      <c r="L458" s="5" t="s">
        <v>15</v>
      </c>
      <c r="M458" s="5" t="s">
        <v>16</v>
      </c>
      <c r="N458" s="5" t="s">
        <v>17</v>
      </c>
    </row>
    <row r="459" spans="1:14" x14ac:dyDescent="0.25">
      <c r="A459" s="3">
        <v>450</v>
      </c>
      <c r="B459" s="6" t="s">
        <v>877</v>
      </c>
      <c r="C459" s="352" t="s">
        <v>878</v>
      </c>
      <c r="D459" s="348"/>
      <c r="E459" s="3">
        <v>1</v>
      </c>
      <c r="F459" s="3">
        <v>1</v>
      </c>
      <c r="G459" s="3" t="s">
        <v>77</v>
      </c>
      <c r="H459" s="3" t="s">
        <v>77</v>
      </c>
      <c r="I459" s="353" t="s">
        <v>141</v>
      </c>
      <c r="J459" s="348"/>
      <c r="K459" s="3" t="s">
        <v>22</v>
      </c>
      <c r="L459" s="3" t="s">
        <v>15</v>
      </c>
      <c r="M459" s="3" t="s">
        <v>17</v>
      </c>
      <c r="N459" s="3" t="s">
        <v>17</v>
      </c>
    </row>
    <row r="460" spans="1:14" x14ac:dyDescent="0.25">
      <c r="A460" s="3">
        <v>451</v>
      </c>
      <c r="B460" s="6" t="s">
        <v>879</v>
      </c>
      <c r="C460" s="352" t="s">
        <v>880</v>
      </c>
      <c r="D460" s="348"/>
      <c r="E460" s="3">
        <v>1</v>
      </c>
      <c r="F460" s="3">
        <v>1</v>
      </c>
      <c r="G460" s="3" t="s">
        <v>77</v>
      </c>
      <c r="H460" s="3" t="s">
        <v>77</v>
      </c>
      <c r="I460" s="353" t="s">
        <v>141</v>
      </c>
      <c r="J460" s="348"/>
      <c r="K460" s="3" t="s">
        <v>208</v>
      </c>
      <c r="L460" s="3" t="s">
        <v>15</v>
      </c>
      <c r="M460" s="3" t="s">
        <v>17</v>
      </c>
      <c r="N460" s="3" t="s">
        <v>17</v>
      </c>
    </row>
    <row r="461" spans="1:14" x14ac:dyDescent="0.25">
      <c r="A461" s="3">
        <v>452</v>
      </c>
      <c r="B461" s="4" t="s">
        <v>881</v>
      </c>
      <c r="C461" s="350" t="s">
        <v>882</v>
      </c>
      <c r="D461" s="348"/>
      <c r="E461" s="5">
        <v>1</v>
      </c>
      <c r="F461" s="5">
        <v>1</v>
      </c>
      <c r="G461" s="5" t="s">
        <v>77</v>
      </c>
      <c r="H461" s="5" t="s">
        <v>77</v>
      </c>
      <c r="I461" s="351" t="s">
        <v>144</v>
      </c>
      <c r="J461" s="348"/>
      <c r="K461" s="5" t="s">
        <v>15</v>
      </c>
      <c r="L461" s="5" t="s">
        <v>15</v>
      </c>
      <c r="M461" s="5" t="s">
        <v>16</v>
      </c>
      <c r="N461" s="5" t="s">
        <v>17</v>
      </c>
    </row>
    <row r="462" spans="1:14" x14ac:dyDescent="0.25">
      <c r="A462" s="3">
        <v>453</v>
      </c>
      <c r="B462" s="6" t="s">
        <v>883</v>
      </c>
      <c r="C462" s="352" t="s">
        <v>802</v>
      </c>
      <c r="D462" s="348"/>
      <c r="E462" s="3">
        <v>1</v>
      </c>
      <c r="F462" s="3">
        <v>1</v>
      </c>
      <c r="G462" s="3" t="s">
        <v>77</v>
      </c>
      <c r="H462" s="3" t="s">
        <v>77</v>
      </c>
      <c r="I462" s="353" t="s">
        <v>144</v>
      </c>
      <c r="J462" s="348"/>
      <c r="K462" s="3" t="s">
        <v>22</v>
      </c>
      <c r="L462" s="3" t="s">
        <v>15</v>
      </c>
      <c r="M462" s="3" t="s">
        <v>17</v>
      </c>
      <c r="N462" s="3" t="s">
        <v>17</v>
      </c>
    </row>
    <row r="463" spans="1:14" x14ac:dyDescent="0.25">
      <c r="A463" s="3">
        <v>454</v>
      </c>
      <c r="B463" s="6" t="s">
        <v>884</v>
      </c>
      <c r="C463" s="352" t="s">
        <v>805</v>
      </c>
      <c r="D463" s="348"/>
      <c r="E463" s="3">
        <v>1</v>
      </c>
      <c r="F463" s="3">
        <v>1</v>
      </c>
      <c r="G463" s="3" t="s">
        <v>77</v>
      </c>
      <c r="H463" s="3" t="s">
        <v>77</v>
      </c>
      <c r="I463" s="353" t="s">
        <v>144</v>
      </c>
      <c r="J463" s="348"/>
      <c r="K463" s="3" t="s">
        <v>208</v>
      </c>
      <c r="L463" s="3" t="s">
        <v>15</v>
      </c>
      <c r="M463" s="3" t="s">
        <v>17</v>
      </c>
      <c r="N463" s="3" t="s">
        <v>17</v>
      </c>
    </row>
    <row r="464" spans="1:14" x14ac:dyDescent="0.25">
      <c r="A464" s="3">
        <v>455</v>
      </c>
      <c r="B464" s="4" t="s">
        <v>885</v>
      </c>
      <c r="C464" s="350" t="s">
        <v>886</v>
      </c>
      <c r="D464" s="348"/>
      <c r="E464" s="5">
        <v>1</v>
      </c>
      <c r="F464" s="5">
        <v>1</v>
      </c>
      <c r="G464" s="5" t="s">
        <v>77</v>
      </c>
      <c r="H464" s="5" t="s">
        <v>77</v>
      </c>
      <c r="I464" s="351" t="s">
        <v>208</v>
      </c>
      <c r="J464" s="348"/>
      <c r="K464" s="5" t="s">
        <v>15</v>
      </c>
      <c r="L464" s="5" t="s">
        <v>15</v>
      </c>
      <c r="M464" s="5" t="s">
        <v>16</v>
      </c>
      <c r="N464" s="5" t="s">
        <v>17</v>
      </c>
    </row>
    <row r="465" spans="1:14" x14ac:dyDescent="0.25">
      <c r="A465" s="3">
        <v>456</v>
      </c>
      <c r="B465" s="6" t="s">
        <v>887</v>
      </c>
      <c r="C465" s="352" t="s">
        <v>807</v>
      </c>
      <c r="D465" s="348"/>
      <c r="E465" s="3">
        <v>1</v>
      </c>
      <c r="F465" s="3">
        <v>1</v>
      </c>
      <c r="G465" s="3" t="s">
        <v>77</v>
      </c>
      <c r="H465" s="3" t="s">
        <v>77</v>
      </c>
      <c r="I465" s="353" t="s">
        <v>208</v>
      </c>
      <c r="J465" s="348"/>
      <c r="K465" s="3" t="s">
        <v>22</v>
      </c>
      <c r="L465" s="3" t="s">
        <v>15</v>
      </c>
      <c r="M465" s="3" t="s">
        <v>17</v>
      </c>
      <c r="N465" s="3" t="s">
        <v>17</v>
      </c>
    </row>
    <row r="466" spans="1:14" x14ac:dyDescent="0.25">
      <c r="A466" s="3">
        <v>457</v>
      </c>
      <c r="B466" s="6" t="s">
        <v>888</v>
      </c>
      <c r="C466" s="352" t="s">
        <v>810</v>
      </c>
      <c r="D466" s="348"/>
      <c r="E466" s="3">
        <v>1</v>
      </c>
      <c r="F466" s="3">
        <v>1</v>
      </c>
      <c r="G466" s="3" t="s">
        <v>77</v>
      </c>
      <c r="H466" s="3" t="s">
        <v>77</v>
      </c>
      <c r="I466" s="353" t="s">
        <v>208</v>
      </c>
      <c r="J466" s="348"/>
      <c r="K466" s="3" t="s">
        <v>208</v>
      </c>
      <c r="L466" s="3" t="s">
        <v>15</v>
      </c>
      <c r="M466" s="3" t="s">
        <v>17</v>
      </c>
      <c r="N466" s="3" t="s">
        <v>17</v>
      </c>
    </row>
    <row r="467" spans="1:14" x14ac:dyDescent="0.25">
      <c r="A467" s="3">
        <v>458</v>
      </c>
      <c r="B467" s="4" t="s">
        <v>889</v>
      </c>
      <c r="C467" s="350" t="s">
        <v>890</v>
      </c>
      <c r="D467" s="348"/>
      <c r="E467" s="5">
        <v>1</v>
      </c>
      <c r="F467" s="5">
        <v>1</v>
      </c>
      <c r="G467" s="5" t="s">
        <v>77</v>
      </c>
      <c r="H467" s="5" t="s">
        <v>86</v>
      </c>
      <c r="I467" s="351" t="s">
        <v>15</v>
      </c>
      <c r="J467" s="348"/>
      <c r="K467" s="5" t="s">
        <v>15</v>
      </c>
      <c r="L467" s="5" t="s">
        <v>15</v>
      </c>
      <c r="M467" s="5" t="s">
        <v>16</v>
      </c>
      <c r="N467" s="5" t="s">
        <v>17</v>
      </c>
    </row>
    <row r="468" spans="1:14" x14ac:dyDescent="0.25">
      <c r="A468" s="3">
        <v>459</v>
      </c>
      <c r="B468" s="4" t="s">
        <v>891</v>
      </c>
      <c r="C468" s="350" t="s">
        <v>892</v>
      </c>
      <c r="D468" s="348"/>
      <c r="E468" s="5">
        <v>1</v>
      </c>
      <c r="F468" s="5">
        <v>1</v>
      </c>
      <c r="G468" s="5" t="s">
        <v>77</v>
      </c>
      <c r="H468" s="5" t="s">
        <v>86</v>
      </c>
      <c r="I468" s="351" t="s">
        <v>22</v>
      </c>
      <c r="J468" s="348"/>
      <c r="K468" s="5" t="s">
        <v>15</v>
      </c>
      <c r="L468" s="5" t="s">
        <v>15</v>
      </c>
      <c r="M468" s="5" t="s">
        <v>16</v>
      </c>
      <c r="N468" s="5" t="s">
        <v>17</v>
      </c>
    </row>
    <row r="469" spans="1:14" x14ac:dyDescent="0.25">
      <c r="A469" s="3">
        <v>460</v>
      </c>
      <c r="B469" s="6" t="s">
        <v>893</v>
      </c>
      <c r="C469" s="352" t="s">
        <v>894</v>
      </c>
      <c r="D469" s="348"/>
      <c r="E469" s="3">
        <v>1</v>
      </c>
      <c r="F469" s="3">
        <v>1</v>
      </c>
      <c r="G469" s="3" t="s">
        <v>77</v>
      </c>
      <c r="H469" s="3" t="s">
        <v>86</v>
      </c>
      <c r="I469" s="353" t="s">
        <v>22</v>
      </c>
      <c r="J469" s="348"/>
      <c r="K469" s="3" t="s">
        <v>22</v>
      </c>
      <c r="L469" s="3" t="s">
        <v>15</v>
      </c>
      <c r="M469" s="3" t="s">
        <v>17</v>
      </c>
      <c r="N469" s="3" t="s">
        <v>17</v>
      </c>
    </row>
    <row r="470" spans="1:14" x14ac:dyDescent="0.25">
      <c r="A470" s="3">
        <v>461</v>
      </c>
      <c r="B470" s="6" t="s">
        <v>895</v>
      </c>
      <c r="C470" s="352" t="s">
        <v>896</v>
      </c>
      <c r="D470" s="348"/>
      <c r="E470" s="3">
        <v>1</v>
      </c>
      <c r="F470" s="3">
        <v>1</v>
      </c>
      <c r="G470" s="3" t="s">
        <v>77</v>
      </c>
      <c r="H470" s="3" t="s">
        <v>86</v>
      </c>
      <c r="I470" s="353" t="s">
        <v>22</v>
      </c>
      <c r="J470" s="348"/>
      <c r="K470" s="3" t="s">
        <v>208</v>
      </c>
      <c r="L470" s="3" t="s">
        <v>15</v>
      </c>
      <c r="M470" s="3" t="s">
        <v>17</v>
      </c>
      <c r="N470" s="3" t="s">
        <v>17</v>
      </c>
    </row>
    <row r="471" spans="1:14" x14ac:dyDescent="0.25">
      <c r="A471" s="3">
        <v>462</v>
      </c>
      <c r="B471" s="4" t="s">
        <v>897</v>
      </c>
      <c r="C471" s="350" t="s">
        <v>898</v>
      </c>
      <c r="D471" s="348"/>
      <c r="E471" s="5">
        <v>1</v>
      </c>
      <c r="F471" s="5">
        <v>1</v>
      </c>
      <c r="G471" s="5" t="s">
        <v>77</v>
      </c>
      <c r="H471" s="5" t="s">
        <v>86</v>
      </c>
      <c r="I471" s="351" t="s">
        <v>30</v>
      </c>
      <c r="J471" s="348"/>
      <c r="K471" s="5" t="s">
        <v>15</v>
      </c>
      <c r="L471" s="5" t="s">
        <v>15</v>
      </c>
      <c r="M471" s="5" t="s">
        <v>16</v>
      </c>
      <c r="N471" s="5" t="s">
        <v>17</v>
      </c>
    </row>
    <row r="472" spans="1:14" x14ac:dyDescent="0.25">
      <c r="A472" s="3">
        <v>463</v>
      </c>
      <c r="B472" s="6" t="s">
        <v>899</v>
      </c>
      <c r="C472" s="352" t="s">
        <v>900</v>
      </c>
      <c r="D472" s="348"/>
      <c r="E472" s="3">
        <v>1</v>
      </c>
      <c r="F472" s="3">
        <v>1</v>
      </c>
      <c r="G472" s="3" t="s">
        <v>77</v>
      </c>
      <c r="H472" s="3" t="s">
        <v>86</v>
      </c>
      <c r="I472" s="353" t="s">
        <v>30</v>
      </c>
      <c r="J472" s="348"/>
      <c r="K472" s="3" t="s">
        <v>22</v>
      </c>
      <c r="L472" s="3" t="s">
        <v>15</v>
      </c>
      <c r="M472" s="3" t="s">
        <v>17</v>
      </c>
      <c r="N472" s="3" t="s">
        <v>17</v>
      </c>
    </row>
    <row r="473" spans="1:14" x14ac:dyDescent="0.25">
      <c r="A473" s="3">
        <v>464</v>
      </c>
      <c r="B473" s="6" t="s">
        <v>901</v>
      </c>
      <c r="C473" s="352" t="s">
        <v>902</v>
      </c>
      <c r="D473" s="348"/>
      <c r="E473" s="3">
        <v>1</v>
      </c>
      <c r="F473" s="3">
        <v>1</v>
      </c>
      <c r="G473" s="3" t="s">
        <v>77</v>
      </c>
      <c r="H473" s="3" t="s">
        <v>86</v>
      </c>
      <c r="I473" s="353" t="s">
        <v>30</v>
      </c>
      <c r="J473" s="348"/>
      <c r="K473" s="3" t="s">
        <v>208</v>
      </c>
      <c r="L473" s="3" t="s">
        <v>15</v>
      </c>
      <c r="M473" s="3" t="s">
        <v>17</v>
      </c>
      <c r="N473" s="3" t="s">
        <v>17</v>
      </c>
    </row>
    <row r="474" spans="1:14" x14ac:dyDescent="0.25">
      <c r="A474" s="3">
        <v>465</v>
      </c>
      <c r="B474" s="4" t="s">
        <v>903</v>
      </c>
      <c r="C474" s="350" t="s">
        <v>904</v>
      </c>
      <c r="D474" s="348"/>
      <c r="E474" s="5">
        <v>1</v>
      </c>
      <c r="F474" s="5">
        <v>1</v>
      </c>
      <c r="G474" s="5" t="s">
        <v>77</v>
      </c>
      <c r="H474" s="5" t="s">
        <v>86</v>
      </c>
      <c r="I474" s="351" t="s">
        <v>49</v>
      </c>
      <c r="J474" s="348"/>
      <c r="K474" s="5" t="s">
        <v>15</v>
      </c>
      <c r="L474" s="5" t="s">
        <v>15</v>
      </c>
      <c r="M474" s="5" t="s">
        <v>16</v>
      </c>
      <c r="N474" s="5" t="s">
        <v>17</v>
      </c>
    </row>
    <row r="475" spans="1:14" x14ac:dyDescent="0.25">
      <c r="A475" s="3">
        <v>466</v>
      </c>
      <c r="B475" s="6" t="s">
        <v>905</v>
      </c>
      <c r="C475" s="352" t="s">
        <v>906</v>
      </c>
      <c r="D475" s="348"/>
      <c r="E475" s="3">
        <v>1</v>
      </c>
      <c r="F475" s="3">
        <v>1</v>
      </c>
      <c r="G475" s="3" t="s">
        <v>77</v>
      </c>
      <c r="H475" s="3" t="s">
        <v>86</v>
      </c>
      <c r="I475" s="353" t="s">
        <v>49</v>
      </c>
      <c r="J475" s="348"/>
      <c r="K475" s="3" t="s">
        <v>22</v>
      </c>
      <c r="L475" s="3" t="s">
        <v>15</v>
      </c>
      <c r="M475" s="3" t="s">
        <v>17</v>
      </c>
      <c r="N475" s="3" t="s">
        <v>17</v>
      </c>
    </row>
    <row r="476" spans="1:14" x14ac:dyDescent="0.25">
      <c r="A476" s="3">
        <v>467</v>
      </c>
      <c r="B476" s="6" t="s">
        <v>907</v>
      </c>
      <c r="C476" s="352" t="s">
        <v>908</v>
      </c>
      <c r="D476" s="348"/>
      <c r="E476" s="3">
        <v>1</v>
      </c>
      <c r="F476" s="3">
        <v>1</v>
      </c>
      <c r="G476" s="3" t="s">
        <v>77</v>
      </c>
      <c r="H476" s="3" t="s">
        <v>86</v>
      </c>
      <c r="I476" s="353" t="s">
        <v>49</v>
      </c>
      <c r="J476" s="348"/>
      <c r="K476" s="3" t="s">
        <v>208</v>
      </c>
      <c r="L476" s="3" t="s">
        <v>15</v>
      </c>
      <c r="M476" s="3" t="s">
        <v>17</v>
      </c>
      <c r="N476" s="3" t="s">
        <v>17</v>
      </c>
    </row>
    <row r="477" spans="1:14" x14ac:dyDescent="0.25">
      <c r="A477" s="3">
        <v>468</v>
      </c>
      <c r="B477" s="4" t="s">
        <v>909</v>
      </c>
      <c r="C477" s="350" t="s">
        <v>910</v>
      </c>
      <c r="D477" s="348"/>
      <c r="E477" s="5">
        <v>1</v>
      </c>
      <c r="F477" s="5">
        <v>1</v>
      </c>
      <c r="G477" s="5" t="s">
        <v>77</v>
      </c>
      <c r="H477" s="5" t="s">
        <v>95</v>
      </c>
      <c r="I477" s="351" t="s">
        <v>15</v>
      </c>
      <c r="J477" s="348"/>
      <c r="K477" s="5" t="s">
        <v>15</v>
      </c>
      <c r="L477" s="5" t="s">
        <v>15</v>
      </c>
      <c r="M477" s="5" t="s">
        <v>16</v>
      </c>
      <c r="N477" s="5" t="s">
        <v>17</v>
      </c>
    </row>
    <row r="478" spans="1:14" x14ac:dyDescent="0.25">
      <c r="A478" s="3">
        <v>469</v>
      </c>
      <c r="B478" s="4" t="s">
        <v>911</v>
      </c>
      <c r="C478" s="350" t="s">
        <v>912</v>
      </c>
      <c r="D478" s="348"/>
      <c r="E478" s="5">
        <v>1</v>
      </c>
      <c r="F478" s="5">
        <v>1</v>
      </c>
      <c r="G478" s="5" t="s">
        <v>77</v>
      </c>
      <c r="H478" s="5" t="s">
        <v>95</v>
      </c>
      <c r="I478" s="351" t="s">
        <v>22</v>
      </c>
      <c r="J478" s="348"/>
      <c r="K478" s="5" t="s">
        <v>15</v>
      </c>
      <c r="L478" s="5" t="s">
        <v>15</v>
      </c>
      <c r="M478" s="5" t="s">
        <v>16</v>
      </c>
      <c r="N478" s="5" t="s">
        <v>17</v>
      </c>
    </row>
    <row r="479" spans="1:14" x14ac:dyDescent="0.25">
      <c r="A479" s="3">
        <v>470</v>
      </c>
      <c r="B479" s="4" t="s">
        <v>913</v>
      </c>
      <c r="C479" s="350" t="s">
        <v>914</v>
      </c>
      <c r="D479" s="348"/>
      <c r="E479" s="5">
        <v>1</v>
      </c>
      <c r="F479" s="5">
        <v>1</v>
      </c>
      <c r="G479" s="5" t="s">
        <v>77</v>
      </c>
      <c r="H479" s="5" t="s">
        <v>95</v>
      </c>
      <c r="I479" s="351" t="s">
        <v>22</v>
      </c>
      <c r="J479" s="348"/>
      <c r="K479" s="5" t="s">
        <v>22</v>
      </c>
      <c r="L479" s="5" t="s">
        <v>15</v>
      </c>
      <c r="M479" s="5" t="s">
        <v>16</v>
      </c>
      <c r="N479" s="5" t="s">
        <v>17</v>
      </c>
    </row>
    <row r="480" spans="1:14" x14ac:dyDescent="0.25">
      <c r="A480" s="3">
        <v>471</v>
      </c>
      <c r="B480" s="6" t="s">
        <v>915</v>
      </c>
      <c r="C480" s="352" t="s">
        <v>914</v>
      </c>
      <c r="D480" s="348"/>
      <c r="E480" s="3">
        <v>1</v>
      </c>
      <c r="F480" s="3">
        <v>1</v>
      </c>
      <c r="G480" s="3" t="s">
        <v>77</v>
      </c>
      <c r="H480" s="3" t="s">
        <v>95</v>
      </c>
      <c r="I480" s="353" t="s">
        <v>22</v>
      </c>
      <c r="J480" s="348"/>
      <c r="K480" s="3" t="s">
        <v>22</v>
      </c>
      <c r="L480" s="3" t="s">
        <v>22</v>
      </c>
      <c r="M480" s="3" t="s">
        <v>17</v>
      </c>
      <c r="N480" s="3" t="s">
        <v>17</v>
      </c>
    </row>
    <row r="481" spans="1:14" x14ac:dyDescent="0.25">
      <c r="A481" s="3">
        <v>472</v>
      </c>
      <c r="B481" s="6" t="s">
        <v>916</v>
      </c>
      <c r="C481" s="352" t="s">
        <v>917</v>
      </c>
      <c r="D481" s="348"/>
      <c r="E481" s="3">
        <v>1</v>
      </c>
      <c r="F481" s="3">
        <v>1</v>
      </c>
      <c r="G481" s="3" t="s">
        <v>77</v>
      </c>
      <c r="H481" s="3" t="s">
        <v>95</v>
      </c>
      <c r="I481" s="353" t="s">
        <v>22</v>
      </c>
      <c r="J481" s="348"/>
      <c r="K481" s="3" t="s">
        <v>22</v>
      </c>
      <c r="L481" s="3" t="s">
        <v>208</v>
      </c>
      <c r="M481" s="3" t="s">
        <v>17</v>
      </c>
      <c r="N481" s="3" t="s">
        <v>17</v>
      </c>
    </row>
    <row r="482" spans="1:14" x14ac:dyDescent="0.25">
      <c r="A482" s="3">
        <v>473</v>
      </c>
      <c r="B482" s="4" t="s">
        <v>918</v>
      </c>
      <c r="C482" s="350" t="s">
        <v>919</v>
      </c>
      <c r="D482" s="348"/>
      <c r="E482" s="5">
        <v>1</v>
      </c>
      <c r="F482" s="5">
        <v>1</v>
      </c>
      <c r="G482" s="5" t="s">
        <v>77</v>
      </c>
      <c r="H482" s="5" t="s">
        <v>95</v>
      </c>
      <c r="I482" s="351" t="s">
        <v>22</v>
      </c>
      <c r="J482" s="348"/>
      <c r="K482" s="5" t="s">
        <v>30</v>
      </c>
      <c r="L482" s="5" t="s">
        <v>15</v>
      </c>
      <c r="M482" s="5" t="s">
        <v>16</v>
      </c>
      <c r="N482" s="5" t="s">
        <v>17</v>
      </c>
    </row>
    <row r="483" spans="1:14" x14ac:dyDescent="0.25">
      <c r="A483" s="3">
        <v>474</v>
      </c>
      <c r="B483" s="6" t="s">
        <v>920</v>
      </c>
      <c r="C483" s="352" t="s">
        <v>919</v>
      </c>
      <c r="D483" s="348"/>
      <c r="E483" s="3">
        <v>1</v>
      </c>
      <c r="F483" s="3">
        <v>1</v>
      </c>
      <c r="G483" s="3" t="s">
        <v>77</v>
      </c>
      <c r="H483" s="3" t="s">
        <v>95</v>
      </c>
      <c r="I483" s="353" t="s">
        <v>22</v>
      </c>
      <c r="J483" s="348"/>
      <c r="K483" s="3" t="s">
        <v>30</v>
      </c>
      <c r="L483" s="3" t="s">
        <v>22</v>
      </c>
      <c r="M483" s="3" t="s">
        <v>17</v>
      </c>
      <c r="N483" s="3" t="s">
        <v>17</v>
      </c>
    </row>
    <row r="484" spans="1:14" x14ac:dyDescent="0.25">
      <c r="A484" s="3">
        <v>475</v>
      </c>
      <c r="B484" s="6" t="s">
        <v>921</v>
      </c>
      <c r="C484" s="352" t="s">
        <v>922</v>
      </c>
      <c r="D484" s="348"/>
      <c r="E484" s="3">
        <v>1</v>
      </c>
      <c r="F484" s="3">
        <v>1</v>
      </c>
      <c r="G484" s="3" t="s">
        <v>77</v>
      </c>
      <c r="H484" s="3" t="s">
        <v>95</v>
      </c>
      <c r="I484" s="353" t="s">
        <v>22</v>
      </c>
      <c r="J484" s="348"/>
      <c r="K484" s="3" t="s">
        <v>30</v>
      </c>
      <c r="L484" s="3" t="s">
        <v>208</v>
      </c>
      <c r="M484" s="3" t="s">
        <v>17</v>
      </c>
      <c r="N484" s="3" t="s">
        <v>17</v>
      </c>
    </row>
    <row r="485" spans="1:14" x14ac:dyDescent="0.25">
      <c r="A485" s="3">
        <v>476</v>
      </c>
      <c r="B485" s="4" t="s">
        <v>923</v>
      </c>
      <c r="C485" s="350" t="s">
        <v>924</v>
      </c>
      <c r="D485" s="348"/>
      <c r="E485" s="5">
        <v>1</v>
      </c>
      <c r="F485" s="5">
        <v>1</v>
      </c>
      <c r="G485" s="5" t="s">
        <v>77</v>
      </c>
      <c r="H485" s="5" t="s">
        <v>95</v>
      </c>
      <c r="I485" s="351" t="s">
        <v>22</v>
      </c>
      <c r="J485" s="348"/>
      <c r="K485" s="5" t="s">
        <v>49</v>
      </c>
      <c r="L485" s="5" t="s">
        <v>15</v>
      </c>
      <c r="M485" s="5" t="s">
        <v>16</v>
      </c>
      <c r="N485" s="5" t="s">
        <v>17</v>
      </c>
    </row>
    <row r="486" spans="1:14" x14ac:dyDescent="0.25">
      <c r="A486" s="3">
        <v>477</v>
      </c>
      <c r="B486" s="6" t="s">
        <v>925</v>
      </c>
      <c r="C486" s="352" t="s">
        <v>924</v>
      </c>
      <c r="D486" s="348"/>
      <c r="E486" s="3">
        <v>1</v>
      </c>
      <c r="F486" s="3">
        <v>1</v>
      </c>
      <c r="G486" s="3" t="s">
        <v>77</v>
      </c>
      <c r="H486" s="3" t="s">
        <v>95</v>
      </c>
      <c r="I486" s="353" t="s">
        <v>22</v>
      </c>
      <c r="J486" s="348"/>
      <c r="K486" s="3" t="s">
        <v>49</v>
      </c>
      <c r="L486" s="3" t="s">
        <v>22</v>
      </c>
      <c r="M486" s="3" t="s">
        <v>17</v>
      </c>
      <c r="N486" s="3" t="s">
        <v>17</v>
      </c>
    </row>
    <row r="487" spans="1:14" x14ac:dyDescent="0.25">
      <c r="A487" s="3">
        <v>478</v>
      </c>
      <c r="B487" s="6" t="s">
        <v>926</v>
      </c>
      <c r="C487" s="352" t="s">
        <v>927</v>
      </c>
      <c r="D487" s="348"/>
      <c r="E487" s="3">
        <v>1</v>
      </c>
      <c r="F487" s="3">
        <v>1</v>
      </c>
      <c r="G487" s="3" t="s">
        <v>77</v>
      </c>
      <c r="H487" s="3" t="s">
        <v>95</v>
      </c>
      <c r="I487" s="353" t="s">
        <v>22</v>
      </c>
      <c r="J487" s="348"/>
      <c r="K487" s="3" t="s">
        <v>49</v>
      </c>
      <c r="L487" s="3" t="s">
        <v>208</v>
      </c>
      <c r="M487" s="3" t="s">
        <v>17</v>
      </c>
      <c r="N487" s="3" t="s">
        <v>17</v>
      </c>
    </row>
    <row r="488" spans="1:14" x14ac:dyDescent="0.25">
      <c r="A488" s="3">
        <v>479</v>
      </c>
      <c r="B488" s="4" t="s">
        <v>928</v>
      </c>
      <c r="C488" s="350" t="s">
        <v>929</v>
      </c>
      <c r="D488" s="348"/>
      <c r="E488" s="5">
        <v>1</v>
      </c>
      <c r="F488" s="5">
        <v>1</v>
      </c>
      <c r="G488" s="5" t="s">
        <v>77</v>
      </c>
      <c r="H488" s="5" t="s">
        <v>95</v>
      </c>
      <c r="I488" s="351" t="s">
        <v>22</v>
      </c>
      <c r="J488" s="348"/>
      <c r="K488" s="5" t="s">
        <v>68</v>
      </c>
      <c r="L488" s="5" t="s">
        <v>15</v>
      </c>
      <c r="M488" s="5" t="s">
        <v>16</v>
      </c>
      <c r="N488" s="5" t="s">
        <v>17</v>
      </c>
    </row>
    <row r="489" spans="1:14" x14ac:dyDescent="0.25">
      <c r="A489" s="3">
        <v>480</v>
      </c>
      <c r="B489" s="6" t="s">
        <v>930</v>
      </c>
      <c r="C489" s="352" t="s">
        <v>929</v>
      </c>
      <c r="D489" s="348"/>
      <c r="E489" s="3">
        <v>1</v>
      </c>
      <c r="F489" s="3">
        <v>1</v>
      </c>
      <c r="G489" s="3" t="s">
        <v>77</v>
      </c>
      <c r="H489" s="3" t="s">
        <v>95</v>
      </c>
      <c r="I489" s="353" t="s">
        <v>22</v>
      </c>
      <c r="J489" s="348"/>
      <c r="K489" s="3" t="s">
        <v>68</v>
      </c>
      <c r="L489" s="3" t="s">
        <v>22</v>
      </c>
      <c r="M489" s="3" t="s">
        <v>17</v>
      </c>
      <c r="N489" s="3" t="s">
        <v>17</v>
      </c>
    </row>
    <row r="490" spans="1:14" x14ac:dyDescent="0.25">
      <c r="A490" s="3">
        <v>481</v>
      </c>
      <c r="B490" s="6" t="s">
        <v>931</v>
      </c>
      <c r="C490" s="352" t="s">
        <v>932</v>
      </c>
      <c r="D490" s="348"/>
      <c r="E490" s="3">
        <v>1</v>
      </c>
      <c r="F490" s="3">
        <v>1</v>
      </c>
      <c r="G490" s="3" t="s">
        <v>77</v>
      </c>
      <c r="H490" s="3" t="s">
        <v>95</v>
      </c>
      <c r="I490" s="353" t="s">
        <v>22</v>
      </c>
      <c r="J490" s="348"/>
      <c r="K490" s="3" t="s">
        <v>68</v>
      </c>
      <c r="L490" s="3" t="s">
        <v>208</v>
      </c>
      <c r="M490" s="3" t="s">
        <v>17</v>
      </c>
      <c r="N490" s="3" t="s">
        <v>17</v>
      </c>
    </row>
    <row r="491" spans="1:14" x14ac:dyDescent="0.25">
      <c r="A491" s="3">
        <v>482</v>
      </c>
      <c r="B491" s="4" t="s">
        <v>933</v>
      </c>
      <c r="C491" s="350" t="s">
        <v>934</v>
      </c>
      <c r="D491" s="348"/>
      <c r="E491" s="5">
        <v>1</v>
      </c>
      <c r="F491" s="5">
        <v>1</v>
      </c>
      <c r="G491" s="5" t="s">
        <v>77</v>
      </c>
      <c r="H491" s="5" t="s">
        <v>95</v>
      </c>
      <c r="I491" s="351" t="s">
        <v>22</v>
      </c>
      <c r="J491" s="348"/>
      <c r="K491" s="5" t="s">
        <v>77</v>
      </c>
      <c r="L491" s="5" t="s">
        <v>15</v>
      </c>
      <c r="M491" s="5" t="s">
        <v>16</v>
      </c>
      <c r="N491" s="5" t="s">
        <v>17</v>
      </c>
    </row>
    <row r="492" spans="1:14" x14ac:dyDescent="0.25">
      <c r="A492" s="3">
        <v>483</v>
      </c>
      <c r="B492" s="6" t="s">
        <v>935</v>
      </c>
      <c r="C492" s="352" t="s">
        <v>934</v>
      </c>
      <c r="D492" s="348"/>
      <c r="E492" s="3">
        <v>1</v>
      </c>
      <c r="F492" s="3">
        <v>1</v>
      </c>
      <c r="G492" s="3" t="s">
        <v>77</v>
      </c>
      <c r="H492" s="3" t="s">
        <v>95</v>
      </c>
      <c r="I492" s="353" t="s">
        <v>22</v>
      </c>
      <c r="J492" s="348"/>
      <c r="K492" s="3" t="s">
        <v>77</v>
      </c>
      <c r="L492" s="3" t="s">
        <v>22</v>
      </c>
      <c r="M492" s="3" t="s">
        <v>17</v>
      </c>
      <c r="N492" s="3" t="s">
        <v>17</v>
      </c>
    </row>
    <row r="493" spans="1:14" x14ac:dyDescent="0.25">
      <c r="A493" s="3">
        <v>484</v>
      </c>
      <c r="B493" s="6" t="s">
        <v>936</v>
      </c>
      <c r="C493" s="352" t="s">
        <v>937</v>
      </c>
      <c r="D493" s="348"/>
      <c r="E493" s="3">
        <v>1</v>
      </c>
      <c r="F493" s="3">
        <v>1</v>
      </c>
      <c r="G493" s="3" t="s">
        <v>77</v>
      </c>
      <c r="H493" s="3" t="s">
        <v>95</v>
      </c>
      <c r="I493" s="353" t="s">
        <v>22</v>
      </c>
      <c r="J493" s="348"/>
      <c r="K493" s="3" t="s">
        <v>77</v>
      </c>
      <c r="L493" s="3" t="s">
        <v>208</v>
      </c>
      <c r="M493" s="3" t="s">
        <v>17</v>
      </c>
      <c r="N493" s="3" t="s">
        <v>17</v>
      </c>
    </row>
    <row r="494" spans="1:14" x14ac:dyDescent="0.25">
      <c r="A494" s="3">
        <v>485</v>
      </c>
      <c r="B494" s="4" t="s">
        <v>938</v>
      </c>
      <c r="C494" s="350" t="s">
        <v>939</v>
      </c>
      <c r="D494" s="348"/>
      <c r="E494" s="5">
        <v>1</v>
      </c>
      <c r="F494" s="5">
        <v>1</v>
      </c>
      <c r="G494" s="5" t="s">
        <v>77</v>
      </c>
      <c r="H494" s="5" t="s">
        <v>95</v>
      </c>
      <c r="I494" s="351" t="s">
        <v>22</v>
      </c>
      <c r="J494" s="348"/>
      <c r="K494" s="5" t="s">
        <v>86</v>
      </c>
      <c r="L494" s="5" t="s">
        <v>15</v>
      </c>
      <c r="M494" s="5" t="s">
        <v>16</v>
      </c>
      <c r="N494" s="5" t="s">
        <v>17</v>
      </c>
    </row>
    <row r="495" spans="1:14" x14ac:dyDescent="0.25">
      <c r="A495" s="3">
        <v>486</v>
      </c>
      <c r="B495" s="6" t="s">
        <v>940</v>
      </c>
      <c r="C495" s="352" t="s">
        <v>939</v>
      </c>
      <c r="D495" s="348"/>
      <c r="E495" s="3">
        <v>1</v>
      </c>
      <c r="F495" s="3">
        <v>1</v>
      </c>
      <c r="G495" s="3" t="s">
        <v>77</v>
      </c>
      <c r="H495" s="3" t="s">
        <v>95</v>
      </c>
      <c r="I495" s="353" t="s">
        <v>22</v>
      </c>
      <c r="J495" s="348"/>
      <c r="K495" s="3" t="s">
        <v>86</v>
      </c>
      <c r="L495" s="3" t="s">
        <v>22</v>
      </c>
      <c r="M495" s="3" t="s">
        <v>17</v>
      </c>
      <c r="N495" s="3" t="s">
        <v>17</v>
      </c>
    </row>
    <row r="496" spans="1:14" x14ac:dyDescent="0.25">
      <c r="A496" s="3">
        <v>487</v>
      </c>
      <c r="B496" s="6" t="s">
        <v>941</v>
      </c>
      <c r="C496" s="352" t="s">
        <v>942</v>
      </c>
      <c r="D496" s="348"/>
      <c r="E496" s="3">
        <v>1</v>
      </c>
      <c r="F496" s="3">
        <v>1</v>
      </c>
      <c r="G496" s="3" t="s">
        <v>77</v>
      </c>
      <c r="H496" s="3" t="s">
        <v>95</v>
      </c>
      <c r="I496" s="353" t="s">
        <v>22</v>
      </c>
      <c r="J496" s="348"/>
      <c r="K496" s="3" t="s">
        <v>86</v>
      </c>
      <c r="L496" s="3" t="s">
        <v>208</v>
      </c>
      <c r="M496" s="3" t="s">
        <v>17</v>
      </c>
      <c r="N496" s="3" t="s">
        <v>17</v>
      </c>
    </row>
    <row r="497" spans="1:14" x14ac:dyDescent="0.25">
      <c r="A497" s="3">
        <v>488</v>
      </c>
      <c r="B497" s="4" t="s">
        <v>943</v>
      </c>
      <c r="C497" s="350" t="s">
        <v>944</v>
      </c>
      <c r="D497" s="348"/>
      <c r="E497" s="5">
        <v>1</v>
      </c>
      <c r="F497" s="5">
        <v>1</v>
      </c>
      <c r="G497" s="5" t="s">
        <v>77</v>
      </c>
      <c r="H497" s="5" t="s">
        <v>95</v>
      </c>
      <c r="I497" s="351" t="s">
        <v>22</v>
      </c>
      <c r="J497" s="348"/>
      <c r="K497" s="5" t="s">
        <v>95</v>
      </c>
      <c r="L497" s="5" t="s">
        <v>15</v>
      </c>
      <c r="M497" s="5" t="s">
        <v>16</v>
      </c>
      <c r="N497" s="5" t="s">
        <v>17</v>
      </c>
    </row>
    <row r="498" spans="1:14" x14ac:dyDescent="0.25">
      <c r="A498" s="3">
        <v>489</v>
      </c>
      <c r="B498" s="6" t="s">
        <v>945</v>
      </c>
      <c r="C498" s="352" t="s">
        <v>944</v>
      </c>
      <c r="D498" s="348"/>
      <c r="E498" s="3">
        <v>1</v>
      </c>
      <c r="F498" s="3">
        <v>1</v>
      </c>
      <c r="G498" s="3" t="s">
        <v>77</v>
      </c>
      <c r="H498" s="3" t="s">
        <v>95</v>
      </c>
      <c r="I498" s="353" t="s">
        <v>22</v>
      </c>
      <c r="J498" s="348"/>
      <c r="K498" s="3" t="s">
        <v>95</v>
      </c>
      <c r="L498" s="3" t="s">
        <v>22</v>
      </c>
      <c r="M498" s="3" t="s">
        <v>17</v>
      </c>
      <c r="N498" s="3" t="s">
        <v>17</v>
      </c>
    </row>
    <row r="499" spans="1:14" x14ac:dyDescent="0.25">
      <c r="A499" s="3">
        <v>490</v>
      </c>
      <c r="B499" s="6" t="s">
        <v>946</v>
      </c>
      <c r="C499" s="352" t="s">
        <v>947</v>
      </c>
      <c r="D499" s="348"/>
      <c r="E499" s="3">
        <v>1</v>
      </c>
      <c r="F499" s="3">
        <v>1</v>
      </c>
      <c r="G499" s="3" t="s">
        <v>77</v>
      </c>
      <c r="H499" s="3" t="s">
        <v>95</v>
      </c>
      <c r="I499" s="353" t="s">
        <v>22</v>
      </c>
      <c r="J499" s="348"/>
      <c r="K499" s="3" t="s">
        <v>95</v>
      </c>
      <c r="L499" s="3" t="s">
        <v>208</v>
      </c>
      <c r="M499" s="3" t="s">
        <v>17</v>
      </c>
      <c r="N499" s="3" t="s">
        <v>17</v>
      </c>
    </row>
    <row r="500" spans="1:14" x14ac:dyDescent="0.25">
      <c r="A500" s="3">
        <v>491</v>
      </c>
      <c r="B500" s="4" t="s">
        <v>948</v>
      </c>
      <c r="C500" s="350" t="s">
        <v>949</v>
      </c>
      <c r="D500" s="348"/>
      <c r="E500" s="5">
        <v>1</v>
      </c>
      <c r="F500" s="5">
        <v>1</v>
      </c>
      <c r="G500" s="5" t="s">
        <v>77</v>
      </c>
      <c r="H500" s="5" t="s">
        <v>95</v>
      </c>
      <c r="I500" s="351" t="s">
        <v>22</v>
      </c>
      <c r="J500" s="348"/>
      <c r="K500" s="5" t="s">
        <v>141</v>
      </c>
      <c r="L500" s="5" t="s">
        <v>15</v>
      </c>
      <c r="M500" s="5" t="s">
        <v>16</v>
      </c>
      <c r="N500" s="5" t="s">
        <v>17</v>
      </c>
    </row>
    <row r="501" spans="1:14" x14ac:dyDescent="0.25">
      <c r="A501" s="3">
        <v>492</v>
      </c>
      <c r="B501" s="6" t="s">
        <v>950</v>
      </c>
      <c r="C501" s="352" t="s">
        <v>949</v>
      </c>
      <c r="D501" s="348"/>
      <c r="E501" s="3">
        <v>1</v>
      </c>
      <c r="F501" s="3">
        <v>1</v>
      </c>
      <c r="G501" s="3" t="s">
        <v>77</v>
      </c>
      <c r="H501" s="3" t="s">
        <v>95</v>
      </c>
      <c r="I501" s="353" t="s">
        <v>22</v>
      </c>
      <c r="J501" s="348"/>
      <c r="K501" s="3" t="s">
        <v>141</v>
      </c>
      <c r="L501" s="3" t="s">
        <v>22</v>
      </c>
      <c r="M501" s="3" t="s">
        <v>17</v>
      </c>
      <c r="N501" s="3" t="s">
        <v>17</v>
      </c>
    </row>
    <row r="502" spans="1:14" x14ac:dyDescent="0.25">
      <c r="A502" s="3">
        <v>493</v>
      </c>
      <c r="B502" s="6" t="s">
        <v>951</v>
      </c>
      <c r="C502" s="352" t="s">
        <v>952</v>
      </c>
      <c r="D502" s="348"/>
      <c r="E502" s="3">
        <v>1</v>
      </c>
      <c r="F502" s="3">
        <v>1</v>
      </c>
      <c r="G502" s="3" t="s">
        <v>77</v>
      </c>
      <c r="H502" s="3" t="s">
        <v>95</v>
      </c>
      <c r="I502" s="353" t="s">
        <v>22</v>
      </c>
      <c r="J502" s="348"/>
      <c r="K502" s="3" t="s">
        <v>141</v>
      </c>
      <c r="L502" s="3" t="s">
        <v>208</v>
      </c>
      <c r="M502" s="3" t="s">
        <v>17</v>
      </c>
      <c r="N502" s="3" t="s">
        <v>17</v>
      </c>
    </row>
    <row r="503" spans="1:14" x14ac:dyDescent="0.25">
      <c r="A503" s="3">
        <v>494</v>
      </c>
      <c r="B503" s="4" t="s">
        <v>953</v>
      </c>
      <c r="C503" s="350" t="s">
        <v>954</v>
      </c>
      <c r="D503" s="348"/>
      <c r="E503" s="5">
        <v>1</v>
      </c>
      <c r="F503" s="5">
        <v>1</v>
      </c>
      <c r="G503" s="5" t="s">
        <v>77</v>
      </c>
      <c r="H503" s="5" t="s">
        <v>95</v>
      </c>
      <c r="I503" s="351" t="s">
        <v>22</v>
      </c>
      <c r="J503" s="348"/>
      <c r="K503" s="5" t="s">
        <v>144</v>
      </c>
      <c r="L503" s="5" t="s">
        <v>15</v>
      </c>
      <c r="M503" s="5" t="s">
        <v>16</v>
      </c>
      <c r="N503" s="5" t="s">
        <v>17</v>
      </c>
    </row>
    <row r="504" spans="1:14" x14ac:dyDescent="0.25">
      <c r="A504" s="3">
        <v>495</v>
      </c>
      <c r="B504" s="6" t="s">
        <v>955</v>
      </c>
      <c r="C504" s="352" t="s">
        <v>954</v>
      </c>
      <c r="D504" s="348"/>
      <c r="E504" s="3">
        <v>1</v>
      </c>
      <c r="F504" s="3">
        <v>1</v>
      </c>
      <c r="G504" s="3" t="s">
        <v>77</v>
      </c>
      <c r="H504" s="3" t="s">
        <v>95</v>
      </c>
      <c r="I504" s="353" t="s">
        <v>22</v>
      </c>
      <c r="J504" s="348"/>
      <c r="K504" s="3" t="s">
        <v>144</v>
      </c>
      <c r="L504" s="3" t="s">
        <v>22</v>
      </c>
      <c r="M504" s="3" t="s">
        <v>17</v>
      </c>
      <c r="N504" s="3" t="s">
        <v>17</v>
      </c>
    </row>
    <row r="505" spans="1:14" x14ac:dyDescent="0.25">
      <c r="A505" s="3">
        <v>496</v>
      </c>
      <c r="B505" s="6" t="s">
        <v>956</v>
      </c>
      <c r="C505" s="352" t="s">
        <v>957</v>
      </c>
      <c r="D505" s="348"/>
      <c r="E505" s="3">
        <v>1</v>
      </c>
      <c r="F505" s="3">
        <v>1</v>
      </c>
      <c r="G505" s="3" t="s">
        <v>77</v>
      </c>
      <c r="H505" s="3" t="s">
        <v>95</v>
      </c>
      <c r="I505" s="353" t="s">
        <v>22</v>
      </c>
      <c r="J505" s="348"/>
      <c r="K505" s="3" t="s">
        <v>144</v>
      </c>
      <c r="L505" s="3" t="s">
        <v>208</v>
      </c>
      <c r="M505" s="3" t="s">
        <v>17</v>
      </c>
      <c r="N505" s="3" t="s">
        <v>17</v>
      </c>
    </row>
    <row r="506" spans="1:14" x14ac:dyDescent="0.25">
      <c r="A506" s="3">
        <v>497</v>
      </c>
      <c r="B506" s="4" t="s">
        <v>958</v>
      </c>
      <c r="C506" s="350" t="s">
        <v>959</v>
      </c>
      <c r="D506" s="348"/>
      <c r="E506" s="5">
        <v>1</v>
      </c>
      <c r="F506" s="5">
        <v>1</v>
      </c>
      <c r="G506" s="5" t="s">
        <v>77</v>
      </c>
      <c r="H506" s="5" t="s">
        <v>95</v>
      </c>
      <c r="I506" s="351" t="s">
        <v>22</v>
      </c>
      <c r="J506" s="348"/>
      <c r="K506" s="5" t="s">
        <v>208</v>
      </c>
      <c r="L506" s="5" t="s">
        <v>15</v>
      </c>
      <c r="M506" s="5" t="s">
        <v>16</v>
      </c>
      <c r="N506" s="5" t="s">
        <v>17</v>
      </c>
    </row>
    <row r="507" spans="1:14" x14ac:dyDescent="0.25">
      <c r="A507" s="3">
        <v>498</v>
      </c>
      <c r="B507" s="6" t="s">
        <v>960</v>
      </c>
      <c r="C507" s="352" t="s">
        <v>959</v>
      </c>
      <c r="D507" s="348"/>
      <c r="E507" s="3">
        <v>1</v>
      </c>
      <c r="F507" s="3">
        <v>1</v>
      </c>
      <c r="G507" s="3" t="s">
        <v>77</v>
      </c>
      <c r="H507" s="3" t="s">
        <v>95</v>
      </c>
      <c r="I507" s="353" t="s">
        <v>22</v>
      </c>
      <c r="J507" s="348"/>
      <c r="K507" s="3" t="s">
        <v>208</v>
      </c>
      <c r="L507" s="3" t="s">
        <v>22</v>
      </c>
      <c r="M507" s="3" t="s">
        <v>17</v>
      </c>
      <c r="N507" s="3" t="s">
        <v>17</v>
      </c>
    </row>
    <row r="508" spans="1:14" x14ac:dyDescent="0.25">
      <c r="A508" s="3">
        <v>499</v>
      </c>
      <c r="B508" s="6" t="s">
        <v>961</v>
      </c>
      <c r="C508" s="352" t="s">
        <v>962</v>
      </c>
      <c r="D508" s="348"/>
      <c r="E508" s="3">
        <v>1</v>
      </c>
      <c r="F508" s="3">
        <v>1</v>
      </c>
      <c r="G508" s="3" t="s">
        <v>77</v>
      </c>
      <c r="H508" s="3" t="s">
        <v>95</v>
      </c>
      <c r="I508" s="353" t="s">
        <v>22</v>
      </c>
      <c r="J508" s="348"/>
      <c r="K508" s="3" t="s">
        <v>208</v>
      </c>
      <c r="L508" s="3" t="s">
        <v>208</v>
      </c>
      <c r="M508" s="3" t="s">
        <v>17</v>
      </c>
      <c r="N508" s="3" t="s">
        <v>17</v>
      </c>
    </row>
    <row r="509" spans="1:14" x14ac:dyDescent="0.25">
      <c r="A509" s="3">
        <v>500</v>
      </c>
      <c r="B509" s="4" t="s">
        <v>963</v>
      </c>
      <c r="C509" s="350" t="s">
        <v>964</v>
      </c>
      <c r="D509" s="348"/>
      <c r="E509" s="5">
        <v>1</v>
      </c>
      <c r="F509" s="5">
        <v>1</v>
      </c>
      <c r="G509" s="5" t="s">
        <v>77</v>
      </c>
      <c r="H509" s="5" t="s">
        <v>95</v>
      </c>
      <c r="I509" s="351" t="s">
        <v>30</v>
      </c>
      <c r="J509" s="348"/>
      <c r="K509" s="5" t="s">
        <v>15</v>
      </c>
      <c r="L509" s="5" t="s">
        <v>15</v>
      </c>
      <c r="M509" s="5" t="s">
        <v>16</v>
      </c>
      <c r="N509" s="5" t="s">
        <v>17</v>
      </c>
    </row>
    <row r="510" spans="1:14" x14ac:dyDescent="0.25">
      <c r="A510" s="3">
        <v>501</v>
      </c>
      <c r="B510" s="4" t="s">
        <v>965</v>
      </c>
      <c r="C510" s="350" t="s">
        <v>966</v>
      </c>
      <c r="D510" s="348"/>
      <c r="E510" s="5">
        <v>1</v>
      </c>
      <c r="F510" s="5">
        <v>1</v>
      </c>
      <c r="G510" s="5" t="s">
        <v>77</v>
      </c>
      <c r="H510" s="5" t="s">
        <v>95</v>
      </c>
      <c r="I510" s="351" t="s">
        <v>30</v>
      </c>
      <c r="J510" s="348"/>
      <c r="K510" s="5" t="s">
        <v>22</v>
      </c>
      <c r="L510" s="5" t="s">
        <v>15</v>
      </c>
      <c r="M510" s="5" t="s">
        <v>16</v>
      </c>
      <c r="N510" s="5" t="s">
        <v>17</v>
      </c>
    </row>
    <row r="511" spans="1:14" x14ac:dyDescent="0.25">
      <c r="A511" s="3">
        <v>502</v>
      </c>
      <c r="B511" s="6" t="s">
        <v>967</v>
      </c>
      <c r="C511" s="352" t="s">
        <v>968</v>
      </c>
      <c r="D511" s="348"/>
      <c r="E511" s="3">
        <v>1</v>
      </c>
      <c r="F511" s="3">
        <v>1</v>
      </c>
      <c r="G511" s="3" t="s">
        <v>77</v>
      </c>
      <c r="H511" s="3" t="s">
        <v>95</v>
      </c>
      <c r="I511" s="353" t="s">
        <v>30</v>
      </c>
      <c r="J511" s="348"/>
      <c r="K511" s="3" t="s">
        <v>22</v>
      </c>
      <c r="L511" s="3" t="s">
        <v>22</v>
      </c>
      <c r="M511" s="3" t="s">
        <v>17</v>
      </c>
      <c r="N511" s="3" t="s">
        <v>17</v>
      </c>
    </row>
    <row r="512" spans="1:14" x14ac:dyDescent="0.25">
      <c r="A512" s="3">
        <v>503</v>
      </c>
      <c r="B512" s="6" t="s">
        <v>969</v>
      </c>
      <c r="C512" s="352" t="s">
        <v>970</v>
      </c>
      <c r="D512" s="348"/>
      <c r="E512" s="3">
        <v>1</v>
      </c>
      <c r="F512" s="3">
        <v>1</v>
      </c>
      <c r="G512" s="3" t="s">
        <v>77</v>
      </c>
      <c r="H512" s="3" t="s">
        <v>95</v>
      </c>
      <c r="I512" s="353" t="s">
        <v>30</v>
      </c>
      <c r="J512" s="348"/>
      <c r="K512" s="3" t="s">
        <v>22</v>
      </c>
      <c r="L512" s="3" t="s">
        <v>208</v>
      </c>
      <c r="M512" s="3" t="s">
        <v>17</v>
      </c>
      <c r="N512" s="3" t="s">
        <v>17</v>
      </c>
    </row>
    <row r="513" spans="1:14" x14ac:dyDescent="0.25">
      <c r="A513" s="3">
        <v>504</v>
      </c>
      <c r="B513" s="4" t="s">
        <v>971</v>
      </c>
      <c r="C513" s="350" t="s">
        <v>972</v>
      </c>
      <c r="D513" s="348"/>
      <c r="E513" s="5">
        <v>1</v>
      </c>
      <c r="F513" s="5">
        <v>1</v>
      </c>
      <c r="G513" s="5" t="s">
        <v>77</v>
      </c>
      <c r="H513" s="5" t="s">
        <v>95</v>
      </c>
      <c r="I513" s="351" t="s">
        <v>30</v>
      </c>
      <c r="J513" s="348"/>
      <c r="K513" s="5" t="s">
        <v>30</v>
      </c>
      <c r="L513" s="5" t="s">
        <v>15</v>
      </c>
      <c r="M513" s="5" t="s">
        <v>16</v>
      </c>
      <c r="N513" s="5" t="s">
        <v>17</v>
      </c>
    </row>
    <row r="514" spans="1:14" x14ac:dyDescent="0.25">
      <c r="A514" s="3">
        <v>505</v>
      </c>
      <c r="B514" s="6" t="s">
        <v>973</v>
      </c>
      <c r="C514" s="352" t="s">
        <v>974</v>
      </c>
      <c r="D514" s="348"/>
      <c r="E514" s="3">
        <v>1</v>
      </c>
      <c r="F514" s="3">
        <v>1</v>
      </c>
      <c r="G514" s="3" t="s">
        <v>77</v>
      </c>
      <c r="H514" s="3" t="s">
        <v>95</v>
      </c>
      <c r="I514" s="353" t="s">
        <v>30</v>
      </c>
      <c r="J514" s="348"/>
      <c r="K514" s="3" t="s">
        <v>30</v>
      </c>
      <c r="L514" s="3" t="s">
        <v>22</v>
      </c>
      <c r="M514" s="3" t="s">
        <v>17</v>
      </c>
      <c r="N514" s="3" t="s">
        <v>17</v>
      </c>
    </row>
    <row r="515" spans="1:14" x14ac:dyDescent="0.25">
      <c r="A515" s="3">
        <v>506</v>
      </c>
      <c r="B515" s="6" t="s">
        <v>975</v>
      </c>
      <c r="C515" s="352" t="s">
        <v>976</v>
      </c>
      <c r="D515" s="348"/>
      <c r="E515" s="3">
        <v>1</v>
      </c>
      <c r="F515" s="3">
        <v>1</v>
      </c>
      <c r="G515" s="3" t="s">
        <v>77</v>
      </c>
      <c r="H515" s="3" t="s">
        <v>95</v>
      </c>
      <c r="I515" s="353" t="s">
        <v>30</v>
      </c>
      <c r="J515" s="348"/>
      <c r="K515" s="3" t="s">
        <v>30</v>
      </c>
      <c r="L515" s="3" t="s">
        <v>208</v>
      </c>
      <c r="M515" s="3" t="s">
        <v>17</v>
      </c>
      <c r="N515" s="3" t="s">
        <v>17</v>
      </c>
    </row>
    <row r="516" spans="1:14" x14ac:dyDescent="0.25">
      <c r="A516" s="3">
        <v>507</v>
      </c>
      <c r="B516" s="4" t="s">
        <v>977</v>
      </c>
      <c r="C516" s="350" t="s">
        <v>978</v>
      </c>
      <c r="D516" s="348"/>
      <c r="E516" s="5">
        <v>1</v>
      </c>
      <c r="F516" s="5">
        <v>1</v>
      </c>
      <c r="G516" s="5" t="s">
        <v>77</v>
      </c>
      <c r="H516" s="5" t="s">
        <v>95</v>
      </c>
      <c r="I516" s="351" t="s">
        <v>30</v>
      </c>
      <c r="J516" s="348"/>
      <c r="K516" s="5" t="s">
        <v>49</v>
      </c>
      <c r="L516" s="5" t="s">
        <v>15</v>
      </c>
      <c r="M516" s="5" t="s">
        <v>16</v>
      </c>
      <c r="N516" s="5" t="s">
        <v>17</v>
      </c>
    </row>
    <row r="517" spans="1:14" x14ac:dyDescent="0.25">
      <c r="A517" s="3">
        <v>508</v>
      </c>
      <c r="B517" s="6" t="s">
        <v>979</v>
      </c>
      <c r="C517" s="352" t="s">
        <v>980</v>
      </c>
      <c r="D517" s="348"/>
      <c r="E517" s="3">
        <v>1</v>
      </c>
      <c r="F517" s="3">
        <v>1</v>
      </c>
      <c r="G517" s="3" t="s">
        <v>77</v>
      </c>
      <c r="H517" s="3" t="s">
        <v>95</v>
      </c>
      <c r="I517" s="353" t="s">
        <v>30</v>
      </c>
      <c r="J517" s="348"/>
      <c r="K517" s="3" t="s">
        <v>49</v>
      </c>
      <c r="L517" s="3" t="s">
        <v>22</v>
      </c>
      <c r="M517" s="3" t="s">
        <v>17</v>
      </c>
      <c r="N517" s="3" t="s">
        <v>17</v>
      </c>
    </row>
    <row r="518" spans="1:14" x14ac:dyDescent="0.25">
      <c r="A518" s="3">
        <v>509</v>
      </c>
      <c r="B518" s="6" t="s">
        <v>981</v>
      </c>
      <c r="C518" s="352" t="s">
        <v>982</v>
      </c>
      <c r="D518" s="348"/>
      <c r="E518" s="3">
        <v>1</v>
      </c>
      <c r="F518" s="3">
        <v>1</v>
      </c>
      <c r="G518" s="3" t="s">
        <v>77</v>
      </c>
      <c r="H518" s="3" t="s">
        <v>95</v>
      </c>
      <c r="I518" s="353" t="s">
        <v>30</v>
      </c>
      <c r="J518" s="348"/>
      <c r="K518" s="3" t="s">
        <v>49</v>
      </c>
      <c r="L518" s="3" t="s">
        <v>208</v>
      </c>
      <c r="M518" s="3" t="s">
        <v>17</v>
      </c>
      <c r="N518" s="3" t="s">
        <v>17</v>
      </c>
    </row>
    <row r="519" spans="1:14" x14ac:dyDescent="0.25">
      <c r="A519" s="3">
        <v>510</v>
      </c>
      <c r="B519" s="4" t="s">
        <v>983</v>
      </c>
      <c r="C519" s="350" t="s">
        <v>984</v>
      </c>
      <c r="D519" s="348"/>
      <c r="E519" s="5">
        <v>1</v>
      </c>
      <c r="F519" s="5">
        <v>1</v>
      </c>
      <c r="G519" s="5" t="s">
        <v>77</v>
      </c>
      <c r="H519" s="5" t="s">
        <v>95</v>
      </c>
      <c r="I519" s="351" t="s">
        <v>30</v>
      </c>
      <c r="J519" s="348"/>
      <c r="K519" s="5" t="s">
        <v>68</v>
      </c>
      <c r="L519" s="5" t="s">
        <v>15</v>
      </c>
      <c r="M519" s="5" t="s">
        <v>16</v>
      </c>
      <c r="N519" s="5" t="s">
        <v>17</v>
      </c>
    </row>
    <row r="520" spans="1:14" x14ac:dyDescent="0.25">
      <c r="A520" s="3">
        <v>511</v>
      </c>
      <c r="B520" s="6" t="s">
        <v>985</v>
      </c>
      <c r="C520" s="352" t="s">
        <v>986</v>
      </c>
      <c r="D520" s="348"/>
      <c r="E520" s="3">
        <v>1</v>
      </c>
      <c r="F520" s="3">
        <v>1</v>
      </c>
      <c r="G520" s="3" t="s">
        <v>77</v>
      </c>
      <c r="H520" s="3" t="s">
        <v>95</v>
      </c>
      <c r="I520" s="353" t="s">
        <v>30</v>
      </c>
      <c r="J520" s="348"/>
      <c r="K520" s="3" t="s">
        <v>68</v>
      </c>
      <c r="L520" s="3" t="s">
        <v>22</v>
      </c>
      <c r="M520" s="3" t="s">
        <v>17</v>
      </c>
      <c r="N520" s="3" t="s">
        <v>17</v>
      </c>
    </row>
    <row r="521" spans="1:14" x14ac:dyDescent="0.25">
      <c r="A521" s="3">
        <v>512</v>
      </c>
      <c r="B521" s="6" t="s">
        <v>987</v>
      </c>
      <c r="C521" s="352" t="s">
        <v>988</v>
      </c>
      <c r="D521" s="348"/>
      <c r="E521" s="3">
        <v>1</v>
      </c>
      <c r="F521" s="3">
        <v>1</v>
      </c>
      <c r="G521" s="3" t="s">
        <v>77</v>
      </c>
      <c r="H521" s="3" t="s">
        <v>95</v>
      </c>
      <c r="I521" s="353" t="s">
        <v>30</v>
      </c>
      <c r="J521" s="348"/>
      <c r="K521" s="3" t="s">
        <v>68</v>
      </c>
      <c r="L521" s="3" t="s">
        <v>208</v>
      </c>
      <c r="M521" s="3" t="s">
        <v>17</v>
      </c>
      <c r="N521" s="3" t="s">
        <v>17</v>
      </c>
    </row>
    <row r="522" spans="1:14" x14ac:dyDescent="0.25">
      <c r="A522" s="3">
        <v>513</v>
      </c>
      <c r="B522" s="4" t="s">
        <v>989</v>
      </c>
      <c r="C522" s="350" t="s">
        <v>990</v>
      </c>
      <c r="D522" s="348"/>
      <c r="E522" s="5">
        <v>1</v>
      </c>
      <c r="F522" s="5">
        <v>1</v>
      </c>
      <c r="G522" s="5" t="s">
        <v>77</v>
      </c>
      <c r="H522" s="5" t="s">
        <v>208</v>
      </c>
      <c r="I522" s="351" t="s">
        <v>15</v>
      </c>
      <c r="J522" s="348"/>
      <c r="K522" s="5" t="s">
        <v>15</v>
      </c>
      <c r="L522" s="5" t="s">
        <v>15</v>
      </c>
      <c r="M522" s="5" t="s">
        <v>16</v>
      </c>
      <c r="N522" s="5" t="s">
        <v>17</v>
      </c>
    </row>
    <row r="523" spans="1:14" x14ac:dyDescent="0.25">
      <c r="A523" s="3">
        <v>514</v>
      </c>
      <c r="B523" s="4" t="s">
        <v>991</v>
      </c>
      <c r="C523" s="350" t="s">
        <v>992</v>
      </c>
      <c r="D523" s="348"/>
      <c r="E523" s="5">
        <v>1</v>
      </c>
      <c r="F523" s="5">
        <v>1</v>
      </c>
      <c r="G523" s="5" t="s">
        <v>77</v>
      </c>
      <c r="H523" s="5" t="s">
        <v>208</v>
      </c>
      <c r="I523" s="351" t="s">
        <v>22</v>
      </c>
      <c r="J523" s="348"/>
      <c r="K523" s="5" t="s">
        <v>15</v>
      </c>
      <c r="L523" s="5" t="s">
        <v>15</v>
      </c>
      <c r="M523" s="5" t="s">
        <v>16</v>
      </c>
      <c r="N523" s="5" t="s">
        <v>17</v>
      </c>
    </row>
    <row r="524" spans="1:14" x14ac:dyDescent="0.25">
      <c r="A524" s="3">
        <v>515</v>
      </c>
      <c r="B524" s="6" t="s">
        <v>993</v>
      </c>
      <c r="C524" s="352" t="s">
        <v>994</v>
      </c>
      <c r="D524" s="348"/>
      <c r="E524" s="3">
        <v>1</v>
      </c>
      <c r="F524" s="3">
        <v>1</v>
      </c>
      <c r="G524" s="3" t="s">
        <v>77</v>
      </c>
      <c r="H524" s="3" t="s">
        <v>208</v>
      </c>
      <c r="I524" s="353" t="s">
        <v>22</v>
      </c>
      <c r="J524" s="348"/>
      <c r="K524" s="3" t="s">
        <v>22</v>
      </c>
      <c r="L524" s="3" t="s">
        <v>15</v>
      </c>
      <c r="M524" s="3" t="s">
        <v>17</v>
      </c>
      <c r="N524" s="3" t="s">
        <v>17</v>
      </c>
    </row>
    <row r="525" spans="1:14" x14ac:dyDescent="0.25">
      <c r="A525" s="3">
        <v>516</v>
      </c>
      <c r="B525" s="6" t="s">
        <v>995</v>
      </c>
      <c r="C525" s="352" t="s">
        <v>996</v>
      </c>
      <c r="D525" s="348"/>
      <c r="E525" s="3">
        <v>1</v>
      </c>
      <c r="F525" s="3">
        <v>1</v>
      </c>
      <c r="G525" s="3" t="s">
        <v>77</v>
      </c>
      <c r="H525" s="3" t="s">
        <v>208</v>
      </c>
      <c r="I525" s="353" t="s">
        <v>22</v>
      </c>
      <c r="J525" s="348"/>
      <c r="K525" s="3" t="s">
        <v>30</v>
      </c>
      <c r="L525" s="3" t="s">
        <v>15</v>
      </c>
      <c r="M525" s="3" t="s">
        <v>17</v>
      </c>
      <c r="N525" s="3" t="s">
        <v>17</v>
      </c>
    </row>
    <row r="526" spans="1:14" x14ac:dyDescent="0.25">
      <c r="A526" s="3">
        <v>517</v>
      </c>
      <c r="B526" s="6" t="s">
        <v>997</v>
      </c>
      <c r="C526" s="352" t="s">
        <v>998</v>
      </c>
      <c r="D526" s="348"/>
      <c r="E526" s="3">
        <v>1</v>
      </c>
      <c r="F526" s="3">
        <v>1</v>
      </c>
      <c r="G526" s="3" t="s">
        <v>77</v>
      </c>
      <c r="H526" s="3" t="s">
        <v>208</v>
      </c>
      <c r="I526" s="353" t="s">
        <v>22</v>
      </c>
      <c r="J526" s="348"/>
      <c r="K526" s="3" t="s">
        <v>49</v>
      </c>
      <c r="L526" s="3" t="s">
        <v>15</v>
      </c>
      <c r="M526" s="3" t="s">
        <v>17</v>
      </c>
      <c r="N526" s="3" t="s">
        <v>17</v>
      </c>
    </row>
    <row r="527" spans="1:14" x14ac:dyDescent="0.25">
      <c r="A527" s="3">
        <v>518</v>
      </c>
      <c r="B527" s="6" t="s">
        <v>999</v>
      </c>
      <c r="C527" s="352" t="s">
        <v>1000</v>
      </c>
      <c r="D527" s="348"/>
      <c r="E527" s="3">
        <v>1</v>
      </c>
      <c r="F527" s="3">
        <v>1</v>
      </c>
      <c r="G527" s="3" t="s">
        <v>77</v>
      </c>
      <c r="H527" s="3" t="s">
        <v>208</v>
      </c>
      <c r="I527" s="353" t="s">
        <v>22</v>
      </c>
      <c r="J527" s="348"/>
      <c r="K527" s="3" t="s">
        <v>68</v>
      </c>
      <c r="L527" s="3" t="s">
        <v>15</v>
      </c>
      <c r="M527" s="3" t="s">
        <v>17</v>
      </c>
      <c r="N527" s="3" t="s">
        <v>17</v>
      </c>
    </row>
    <row r="528" spans="1:14" x14ac:dyDescent="0.25">
      <c r="A528" s="3">
        <v>519</v>
      </c>
      <c r="B528" s="6" t="s">
        <v>1001</v>
      </c>
      <c r="C528" s="352" t="s">
        <v>1002</v>
      </c>
      <c r="D528" s="348"/>
      <c r="E528" s="3">
        <v>1</v>
      </c>
      <c r="F528" s="3">
        <v>1</v>
      </c>
      <c r="G528" s="3" t="s">
        <v>77</v>
      </c>
      <c r="H528" s="3" t="s">
        <v>208</v>
      </c>
      <c r="I528" s="353" t="s">
        <v>22</v>
      </c>
      <c r="J528" s="348"/>
      <c r="K528" s="3" t="s">
        <v>77</v>
      </c>
      <c r="L528" s="3" t="s">
        <v>15</v>
      </c>
      <c r="M528" s="3" t="s">
        <v>17</v>
      </c>
      <c r="N528" s="3" t="s">
        <v>17</v>
      </c>
    </row>
    <row r="529" spans="1:14" x14ac:dyDescent="0.25">
      <c r="A529" s="3">
        <v>520</v>
      </c>
      <c r="B529" s="6" t="s">
        <v>1003</v>
      </c>
      <c r="C529" s="352" t="s">
        <v>1004</v>
      </c>
      <c r="D529" s="348"/>
      <c r="E529" s="3">
        <v>1</v>
      </c>
      <c r="F529" s="3">
        <v>1</v>
      </c>
      <c r="G529" s="3" t="s">
        <v>77</v>
      </c>
      <c r="H529" s="3" t="s">
        <v>208</v>
      </c>
      <c r="I529" s="353" t="s">
        <v>22</v>
      </c>
      <c r="J529" s="348"/>
      <c r="K529" s="3" t="s">
        <v>208</v>
      </c>
      <c r="L529" s="3" t="s">
        <v>15</v>
      </c>
      <c r="M529" s="3" t="s">
        <v>17</v>
      </c>
      <c r="N529" s="3" t="s">
        <v>17</v>
      </c>
    </row>
    <row r="530" spans="1:14" x14ac:dyDescent="0.25">
      <c r="A530" s="3">
        <v>521</v>
      </c>
      <c r="B530" s="4" t="s">
        <v>1005</v>
      </c>
      <c r="C530" s="350" t="s">
        <v>1006</v>
      </c>
      <c r="D530" s="348"/>
      <c r="E530" s="5">
        <v>1</v>
      </c>
      <c r="F530" s="5">
        <v>1</v>
      </c>
      <c r="G530" s="5" t="s">
        <v>77</v>
      </c>
      <c r="H530" s="5" t="s">
        <v>208</v>
      </c>
      <c r="I530" s="351" t="s">
        <v>208</v>
      </c>
      <c r="J530" s="348"/>
      <c r="K530" s="5" t="s">
        <v>15</v>
      </c>
      <c r="L530" s="5" t="s">
        <v>15</v>
      </c>
      <c r="M530" s="5" t="s">
        <v>16</v>
      </c>
      <c r="N530" s="5" t="s">
        <v>17</v>
      </c>
    </row>
    <row r="531" spans="1:14" x14ac:dyDescent="0.25">
      <c r="A531" s="3">
        <v>522</v>
      </c>
      <c r="B531" s="4" t="s">
        <v>1007</v>
      </c>
      <c r="C531" s="350" t="s">
        <v>1008</v>
      </c>
      <c r="D531" s="348"/>
      <c r="E531" s="5">
        <v>1</v>
      </c>
      <c r="F531" s="5">
        <v>1</v>
      </c>
      <c r="G531" s="5" t="s">
        <v>77</v>
      </c>
      <c r="H531" s="5" t="s">
        <v>208</v>
      </c>
      <c r="I531" s="351" t="s">
        <v>208</v>
      </c>
      <c r="J531" s="348"/>
      <c r="K531" s="5" t="s">
        <v>208</v>
      </c>
      <c r="L531" s="5" t="s">
        <v>15</v>
      </c>
      <c r="M531" s="5" t="s">
        <v>16</v>
      </c>
      <c r="N531" s="5" t="s">
        <v>17</v>
      </c>
    </row>
    <row r="532" spans="1:14" x14ac:dyDescent="0.25">
      <c r="A532" s="3">
        <v>523</v>
      </c>
      <c r="B532" s="6" t="s">
        <v>1009</v>
      </c>
      <c r="C532" s="352" t="s">
        <v>1010</v>
      </c>
      <c r="D532" s="348"/>
      <c r="E532" s="3">
        <v>1</v>
      </c>
      <c r="F532" s="3">
        <v>1</v>
      </c>
      <c r="G532" s="3" t="s">
        <v>77</v>
      </c>
      <c r="H532" s="3" t="s">
        <v>208</v>
      </c>
      <c r="I532" s="353" t="s">
        <v>208</v>
      </c>
      <c r="J532" s="348"/>
      <c r="K532" s="3" t="s">
        <v>208</v>
      </c>
      <c r="L532" s="3" t="s">
        <v>22</v>
      </c>
      <c r="M532" s="3" t="s">
        <v>17</v>
      </c>
      <c r="N532" s="3" t="s">
        <v>17</v>
      </c>
    </row>
    <row r="533" spans="1:14" x14ac:dyDescent="0.25">
      <c r="A533" s="3">
        <v>524</v>
      </c>
      <c r="B533" s="6" t="s">
        <v>1011</v>
      </c>
      <c r="C533" s="352" t="s">
        <v>1012</v>
      </c>
      <c r="D533" s="348"/>
      <c r="E533" s="3">
        <v>1</v>
      </c>
      <c r="F533" s="3">
        <v>1</v>
      </c>
      <c r="G533" s="3" t="s">
        <v>77</v>
      </c>
      <c r="H533" s="3" t="s">
        <v>208</v>
      </c>
      <c r="I533" s="353" t="s">
        <v>208</v>
      </c>
      <c r="J533" s="348"/>
      <c r="K533" s="3" t="s">
        <v>208</v>
      </c>
      <c r="L533" s="3" t="s">
        <v>208</v>
      </c>
      <c r="M533" s="3" t="s">
        <v>17</v>
      </c>
      <c r="N533" s="3" t="s">
        <v>17</v>
      </c>
    </row>
    <row r="534" spans="1:14" x14ac:dyDescent="0.25">
      <c r="A534" s="3">
        <v>525</v>
      </c>
      <c r="B534" s="7" t="s">
        <v>1013</v>
      </c>
      <c r="C534" s="360" t="s">
        <v>1014</v>
      </c>
      <c r="D534" s="359"/>
      <c r="E534" s="5">
        <v>1</v>
      </c>
      <c r="F534" s="5">
        <v>1</v>
      </c>
      <c r="G534" s="5" t="s">
        <v>144</v>
      </c>
      <c r="H534" s="5" t="s">
        <v>15</v>
      </c>
      <c r="I534" s="351" t="s">
        <v>15</v>
      </c>
      <c r="J534" s="348"/>
      <c r="K534" s="5" t="s">
        <v>15</v>
      </c>
      <c r="L534" s="5" t="s">
        <v>15</v>
      </c>
      <c r="M534" s="5" t="s">
        <v>16</v>
      </c>
      <c r="N534" s="5" t="s">
        <v>17</v>
      </c>
    </row>
    <row r="535" spans="1:14" x14ac:dyDescent="0.25">
      <c r="A535" s="3">
        <v>526</v>
      </c>
      <c r="B535" s="7" t="s">
        <v>1015</v>
      </c>
      <c r="C535" s="360" t="s">
        <v>1016</v>
      </c>
      <c r="D535" s="359"/>
      <c r="E535" s="5">
        <v>1</v>
      </c>
      <c r="F535" s="5">
        <v>1</v>
      </c>
      <c r="G535" s="5" t="s">
        <v>144</v>
      </c>
      <c r="H535" s="5" t="s">
        <v>22</v>
      </c>
      <c r="I535" s="351" t="s">
        <v>15</v>
      </c>
      <c r="J535" s="348"/>
      <c r="K535" s="5" t="s">
        <v>15</v>
      </c>
      <c r="L535" s="5" t="s">
        <v>15</v>
      </c>
      <c r="M535" s="5" t="s">
        <v>16</v>
      </c>
      <c r="N535" s="5" t="s">
        <v>17</v>
      </c>
    </row>
    <row r="536" spans="1:14" x14ac:dyDescent="0.25">
      <c r="A536" s="3">
        <v>527</v>
      </c>
      <c r="B536" s="4" t="s">
        <v>1017</v>
      </c>
      <c r="C536" s="350" t="s">
        <v>1018</v>
      </c>
      <c r="D536" s="348"/>
      <c r="E536" s="5">
        <v>1</v>
      </c>
      <c r="F536" s="5">
        <v>1</v>
      </c>
      <c r="G536" s="5" t="s">
        <v>144</v>
      </c>
      <c r="H536" s="5" t="s">
        <v>22</v>
      </c>
      <c r="I536" s="351" t="s">
        <v>22</v>
      </c>
      <c r="J536" s="348"/>
      <c r="K536" s="5" t="s">
        <v>15</v>
      </c>
      <c r="L536" s="5" t="s">
        <v>15</v>
      </c>
      <c r="M536" s="5" t="s">
        <v>16</v>
      </c>
      <c r="N536" s="5" t="s">
        <v>17</v>
      </c>
    </row>
    <row r="537" spans="1:14" x14ac:dyDescent="0.25">
      <c r="A537" s="3">
        <v>528</v>
      </c>
      <c r="B537" s="4" t="s">
        <v>1019</v>
      </c>
      <c r="C537" s="350" t="s">
        <v>1020</v>
      </c>
      <c r="D537" s="348"/>
      <c r="E537" s="5">
        <v>1</v>
      </c>
      <c r="F537" s="5">
        <v>1</v>
      </c>
      <c r="G537" s="5" t="s">
        <v>144</v>
      </c>
      <c r="H537" s="5" t="s">
        <v>22</v>
      </c>
      <c r="I537" s="351" t="s">
        <v>22</v>
      </c>
      <c r="J537" s="348"/>
      <c r="K537" s="5" t="s">
        <v>22</v>
      </c>
      <c r="L537" s="5" t="s">
        <v>15</v>
      </c>
      <c r="M537" s="5" t="s">
        <v>16</v>
      </c>
      <c r="N537" s="5" t="s">
        <v>17</v>
      </c>
    </row>
    <row r="538" spans="1:14" x14ac:dyDescent="0.25">
      <c r="A538" s="3">
        <v>529</v>
      </c>
      <c r="B538" s="6" t="s">
        <v>1021</v>
      </c>
      <c r="C538" s="352" t="s">
        <v>1022</v>
      </c>
      <c r="D538" s="348"/>
      <c r="E538" s="3">
        <v>1</v>
      </c>
      <c r="F538" s="3">
        <v>1</v>
      </c>
      <c r="G538" s="3" t="s">
        <v>144</v>
      </c>
      <c r="H538" s="3" t="s">
        <v>22</v>
      </c>
      <c r="I538" s="353" t="s">
        <v>22</v>
      </c>
      <c r="J538" s="348"/>
      <c r="K538" s="3" t="s">
        <v>22</v>
      </c>
      <c r="L538" s="3" t="s">
        <v>22</v>
      </c>
      <c r="M538" s="3" t="s">
        <v>17</v>
      </c>
      <c r="N538" s="3" t="s">
        <v>17</v>
      </c>
    </row>
    <row r="539" spans="1:14" x14ac:dyDescent="0.25">
      <c r="A539" s="3">
        <v>530</v>
      </c>
      <c r="B539" s="6" t="s">
        <v>1023</v>
      </c>
      <c r="C539" s="352" t="s">
        <v>1024</v>
      </c>
      <c r="D539" s="348"/>
      <c r="E539" s="3">
        <v>1</v>
      </c>
      <c r="F539" s="3">
        <v>1</v>
      </c>
      <c r="G539" s="3" t="s">
        <v>144</v>
      </c>
      <c r="H539" s="3" t="s">
        <v>22</v>
      </c>
      <c r="I539" s="353" t="s">
        <v>22</v>
      </c>
      <c r="J539" s="348"/>
      <c r="K539" s="3" t="s">
        <v>22</v>
      </c>
      <c r="L539" s="3" t="s">
        <v>30</v>
      </c>
      <c r="M539" s="3" t="s">
        <v>17</v>
      </c>
      <c r="N539" s="3" t="s">
        <v>17</v>
      </c>
    </row>
    <row r="540" spans="1:14" x14ac:dyDescent="0.25">
      <c r="A540" s="3">
        <v>531</v>
      </c>
      <c r="B540" s="6" t="s">
        <v>1025</v>
      </c>
      <c r="C540" s="352" t="s">
        <v>1026</v>
      </c>
      <c r="D540" s="348"/>
      <c r="E540" s="3">
        <v>1</v>
      </c>
      <c r="F540" s="3">
        <v>1</v>
      </c>
      <c r="G540" s="3" t="s">
        <v>144</v>
      </c>
      <c r="H540" s="3" t="s">
        <v>22</v>
      </c>
      <c r="I540" s="353" t="s">
        <v>22</v>
      </c>
      <c r="J540" s="348"/>
      <c r="K540" s="3" t="s">
        <v>22</v>
      </c>
      <c r="L540" s="3" t="s">
        <v>49</v>
      </c>
      <c r="M540" s="3" t="s">
        <v>17</v>
      </c>
      <c r="N540" s="3" t="s">
        <v>17</v>
      </c>
    </row>
    <row r="541" spans="1:14" x14ac:dyDescent="0.25">
      <c r="A541" s="3">
        <v>532</v>
      </c>
      <c r="B541" s="6" t="s">
        <v>1027</v>
      </c>
      <c r="C541" s="352" t="s">
        <v>1028</v>
      </c>
      <c r="D541" s="348"/>
      <c r="E541" s="3">
        <v>1</v>
      </c>
      <c r="F541" s="3">
        <v>1</v>
      </c>
      <c r="G541" s="3" t="s">
        <v>144</v>
      </c>
      <c r="H541" s="3" t="s">
        <v>22</v>
      </c>
      <c r="I541" s="353" t="s">
        <v>22</v>
      </c>
      <c r="J541" s="348"/>
      <c r="K541" s="3" t="s">
        <v>22</v>
      </c>
      <c r="L541" s="3" t="s">
        <v>68</v>
      </c>
      <c r="M541" s="3" t="s">
        <v>17</v>
      </c>
      <c r="N541" s="3" t="s">
        <v>17</v>
      </c>
    </row>
    <row r="542" spans="1:14" x14ac:dyDescent="0.25">
      <c r="A542" s="3">
        <v>533</v>
      </c>
      <c r="B542" s="6" t="s">
        <v>1029</v>
      </c>
      <c r="C542" s="352" t="s">
        <v>1030</v>
      </c>
      <c r="D542" s="348"/>
      <c r="E542" s="3">
        <v>1</v>
      </c>
      <c r="F542" s="3">
        <v>1</v>
      </c>
      <c r="G542" s="3" t="s">
        <v>144</v>
      </c>
      <c r="H542" s="3" t="s">
        <v>22</v>
      </c>
      <c r="I542" s="353" t="s">
        <v>22</v>
      </c>
      <c r="J542" s="348"/>
      <c r="K542" s="3" t="s">
        <v>22</v>
      </c>
      <c r="L542" s="3" t="s">
        <v>77</v>
      </c>
      <c r="M542" s="3" t="s">
        <v>17</v>
      </c>
      <c r="N542" s="3" t="s">
        <v>17</v>
      </c>
    </row>
    <row r="543" spans="1:14" x14ac:dyDescent="0.25">
      <c r="A543" s="3">
        <v>534</v>
      </c>
      <c r="B543" s="6" t="s">
        <v>1031</v>
      </c>
      <c r="C543" s="352" t="s">
        <v>1032</v>
      </c>
      <c r="D543" s="348"/>
      <c r="E543" s="3">
        <v>1</v>
      </c>
      <c r="F543" s="3">
        <v>1</v>
      </c>
      <c r="G543" s="3" t="s">
        <v>144</v>
      </c>
      <c r="H543" s="3" t="s">
        <v>22</v>
      </c>
      <c r="I543" s="353" t="s">
        <v>22</v>
      </c>
      <c r="J543" s="348"/>
      <c r="K543" s="3" t="s">
        <v>22</v>
      </c>
      <c r="L543" s="3" t="s">
        <v>86</v>
      </c>
      <c r="M543" s="3" t="s">
        <v>17</v>
      </c>
      <c r="N543" s="3" t="s">
        <v>17</v>
      </c>
    </row>
    <row r="544" spans="1:14" x14ac:dyDescent="0.25">
      <c r="A544" s="3">
        <v>535</v>
      </c>
      <c r="B544" s="6" t="s">
        <v>1033</v>
      </c>
      <c r="C544" s="352" t="s">
        <v>1034</v>
      </c>
      <c r="D544" s="348"/>
      <c r="E544" s="3">
        <v>1</v>
      </c>
      <c r="F544" s="3">
        <v>1</v>
      </c>
      <c r="G544" s="3" t="s">
        <v>144</v>
      </c>
      <c r="H544" s="3" t="s">
        <v>22</v>
      </c>
      <c r="I544" s="353" t="s">
        <v>22</v>
      </c>
      <c r="J544" s="348"/>
      <c r="K544" s="3" t="s">
        <v>22</v>
      </c>
      <c r="L544" s="3" t="s">
        <v>208</v>
      </c>
      <c r="M544" s="3" t="s">
        <v>17</v>
      </c>
      <c r="N544" s="3" t="s">
        <v>17</v>
      </c>
    </row>
    <row r="545" spans="1:14" x14ac:dyDescent="0.25">
      <c r="A545" s="3">
        <v>536</v>
      </c>
      <c r="B545" s="4" t="s">
        <v>1035</v>
      </c>
      <c r="C545" s="350" t="s">
        <v>1036</v>
      </c>
      <c r="D545" s="348"/>
      <c r="E545" s="5">
        <v>1</v>
      </c>
      <c r="F545" s="5">
        <v>1</v>
      </c>
      <c r="G545" s="5" t="s">
        <v>144</v>
      </c>
      <c r="H545" s="5" t="s">
        <v>22</v>
      </c>
      <c r="I545" s="351" t="s">
        <v>22</v>
      </c>
      <c r="J545" s="348"/>
      <c r="K545" s="5" t="s">
        <v>30</v>
      </c>
      <c r="L545" s="5" t="s">
        <v>15</v>
      </c>
      <c r="M545" s="5" t="s">
        <v>16</v>
      </c>
      <c r="N545" s="5" t="s">
        <v>17</v>
      </c>
    </row>
    <row r="546" spans="1:14" x14ac:dyDescent="0.25">
      <c r="A546" s="3">
        <v>537</v>
      </c>
      <c r="B546" s="6" t="s">
        <v>1037</v>
      </c>
      <c r="C546" s="352" t="s">
        <v>1038</v>
      </c>
      <c r="D546" s="348"/>
      <c r="E546" s="3">
        <v>1</v>
      </c>
      <c r="F546" s="3">
        <v>1</v>
      </c>
      <c r="G546" s="3" t="s">
        <v>144</v>
      </c>
      <c r="H546" s="3" t="s">
        <v>22</v>
      </c>
      <c r="I546" s="353" t="s">
        <v>22</v>
      </c>
      <c r="J546" s="348"/>
      <c r="K546" s="3" t="s">
        <v>30</v>
      </c>
      <c r="L546" s="3" t="s">
        <v>22</v>
      </c>
      <c r="M546" s="3" t="s">
        <v>17</v>
      </c>
      <c r="N546" s="3" t="s">
        <v>17</v>
      </c>
    </row>
    <row r="547" spans="1:14" x14ac:dyDescent="0.25">
      <c r="A547" s="3">
        <v>538</v>
      </c>
      <c r="B547" s="6" t="s">
        <v>1039</v>
      </c>
      <c r="C547" s="352" t="s">
        <v>1040</v>
      </c>
      <c r="D547" s="348"/>
      <c r="E547" s="3">
        <v>1</v>
      </c>
      <c r="F547" s="3">
        <v>1</v>
      </c>
      <c r="G547" s="3" t="s">
        <v>144</v>
      </c>
      <c r="H547" s="3" t="s">
        <v>22</v>
      </c>
      <c r="I547" s="353" t="s">
        <v>22</v>
      </c>
      <c r="J547" s="348"/>
      <c r="K547" s="3" t="s">
        <v>30</v>
      </c>
      <c r="L547" s="3" t="s">
        <v>30</v>
      </c>
      <c r="M547" s="3" t="s">
        <v>17</v>
      </c>
      <c r="N547" s="3" t="s">
        <v>17</v>
      </c>
    </row>
    <row r="548" spans="1:14" x14ac:dyDescent="0.25">
      <c r="A548" s="3">
        <v>539</v>
      </c>
      <c r="B548" s="6" t="s">
        <v>1041</v>
      </c>
      <c r="C548" s="352" t="s">
        <v>1042</v>
      </c>
      <c r="D548" s="348"/>
      <c r="E548" s="3">
        <v>1</v>
      </c>
      <c r="F548" s="3">
        <v>1</v>
      </c>
      <c r="G548" s="3" t="s">
        <v>144</v>
      </c>
      <c r="H548" s="3" t="s">
        <v>22</v>
      </c>
      <c r="I548" s="353" t="s">
        <v>22</v>
      </c>
      <c r="J548" s="348"/>
      <c r="K548" s="3" t="s">
        <v>30</v>
      </c>
      <c r="L548" s="3" t="s">
        <v>49</v>
      </c>
      <c r="M548" s="3" t="s">
        <v>17</v>
      </c>
      <c r="N548" s="3" t="s">
        <v>17</v>
      </c>
    </row>
    <row r="549" spans="1:14" x14ac:dyDescent="0.25">
      <c r="A549" s="3">
        <v>540</v>
      </c>
      <c r="B549" s="6" t="s">
        <v>1043</v>
      </c>
      <c r="C549" s="352" t="s">
        <v>1044</v>
      </c>
      <c r="D549" s="348"/>
      <c r="E549" s="3">
        <v>1</v>
      </c>
      <c r="F549" s="3">
        <v>1</v>
      </c>
      <c r="G549" s="3" t="s">
        <v>144</v>
      </c>
      <c r="H549" s="3" t="s">
        <v>22</v>
      </c>
      <c r="I549" s="353" t="s">
        <v>22</v>
      </c>
      <c r="J549" s="348"/>
      <c r="K549" s="3" t="s">
        <v>30</v>
      </c>
      <c r="L549" s="3" t="s">
        <v>68</v>
      </c>
      <c r="M549" s="3" t="s">
        <v>17</v>
      </c>
      <c r="N549" s="3" t="s">
        <v>17</v>
      </c>
    </row>
    <row r="550" spans="1:14" x14ac:dyDescent="0.25">
      <c r="A550" s="3">
        <v>541</v>
      </c>
      <c r="B550" s="6" t="s">
        <v>1045</v>
      </c>
      <c r="C550" s="352" t="s">
        <v>1046</v>
      </c>
      <c r="D550" s="348"/>
      <c r="E550" s="3">
        <v>1</v>
      </c>
      <c r="F550" s="3">
        <v>1</v>
      </c>
      <c r="G550" s="3" t="s">
        <v>144</v>
      </c>
      <c r="H550" s="3" t="s">
        <v>22</v>
      </c>
      <c r="I550" s="353" t="s">
        <v>22</v>
      </c>
      <c r="J550" s="348"/>
      <c r="K550" s="3" t="s">
        <v>30</v>
      </c>
      <c r="L550" s="3" t="s">
        <v>77</v>
      </c>
      <c r="M550" s="3" t="s">
        <v>17</v>
      </c>
      <c r="N550" s="3" t="s">
        <v>17</v>
      </c>
    </row>
    <row r="551" spans="1:14" x14ac:dyDescent="0.25">
      <c r="A551" s="3">
        <v>542</v>
      </c>
      <c r="B551" s="6" t="s">
        <v>1047</v>
      </c>
      <c r="C551" s="352" t="s">
        <v>1048</v>
      </c>
      <c r="D551" s="348"/>
      <c r="E551" s="3">
        <v>1</v>
      </c>
      <c r="F551" s="3">
        <v>1</v>
      </c>
      <c r="G551" s="3" t="s">
        <v>144</v>
      </c>
      <c r="H551" s="3" t="s">
        <v>22</v>
      </c>
      <c r="I551" s="353" t="s">
        <v>22</v>
      </c>
      <c r="J551" s="348"/>
      <c r="K551" s="3" t="s">
        <v>30</v>
      </c>
      <c r="L551" s="3" t="s">
        <v>86</v>
      </c>
      <c r="M551" s="3" t="s">
        <v>17</v>
      </c>
      <c r="N551" s="3" t="s">
        <v>17</v>
      </c>
    </row>
    <row r="552" spans="1:14" x14ac:dyDescent="0.25">
      <c r="A552" s="3">
        <v>543</v>
      </c>
      <c r="B552" s="6" t="s">
        <v>1049</v>
      </c>
      <c r="C552" s="352" t="s">
        <v>1050</v>
      </c>
      <c r="D552" s="348"/>
      <c r="E552" s="3">
        <v>1</v>
      </c>
      <c r="F552" s="3">
        <v>1</v>
      </c>
      <c r="G552" s="3" t="s">
        <v>144</v>
      </c>
      <c r="H552" s="3" t="s">
        <v>22</v>
      </c>
      <c r="I552" s="353" t="s">
        <v>22</v>
      </c>
      <c r="J552" s="348"/>
      <c r="K552" s="3" t="s">
        <v>30</v>
      </c>
      <c r="L552" s="3" t="s">
        <v>95</v>
      </c>
      <c r="M552" s="3" t="s">
        <v>17</v>
      </c>
      <c r="N552" s="3" t="s">
        <v>17</v>
      </c>
    </row>
    <row r="553" spans="1:14" x14ac:dyDescent="0.25">
      <c r="A553" s="3">
        <v>544</v>
      </c>
      <c r="B553" s="6" t="s">
        <v>1051</v>
      </c>
      <c r="C553" s="352" t="s">
        <v>1052</v>
      </c>
      <c r="D553" s="348"/>
      <c r="E553" s="3">
        <v>1</v>
      </c>
      <c r="F553" s="3">
        <v>1</v>
      </c>
      <c r="G553" s="3" t="s">
        <v>144</v>
      </c>
      <c r="H553" s="3" t="s">
        <v>22</v>
      </c>
      <c r="I553" s="353" t="s">
        <v>22</v>
      </c>
      <c r="J553" s="348"/>
      <c r="K553" s="3" t="s">
        <v>30</v>
      </c>
      <c r="L553" s="3" t="s">
        <v>141</v>
      </c>
      <c r="M553" s="3" t="s">
        <v>17</v>
      </c>
      <c r="N553" s="3" t="s">
        <v>17</v>
      </c>
    </row>
    <row r="554" spans="1:14" x14ac:dyDescent="0.25">
      <c r="A554" s="3">
        <v>545</v>
      </c>
      <c r="B554" s="6" t="s">
        <v>1053</v>
      </c>
      <c r="C554" s="352" t="s">
        <v>1054</v>
      </c>
      <c r="D554" s="348"/>
      <c r="E554" s="3">
        <v>1</v>
      </c>
      <c r="F554" s="3">
        <v>1</v>
      </c>
      <c r="G554" s="3" t="s">
        <v>144</v>
      </c>
      <c r="H554" s="3" t="s">
        <v>22</v>
      </c>
      <c r="I554" s="353" t="s">
        <v>22</v>
      </c>
      <c r="J554" s="348"/>
      <c r="K554" s="3" t="s">
        <v>30</v>
      </c>
      <c r="L554" s="3" t="s">
        <v>208</v>
      </c>
      <c r="M554" s="3" t="s">
        <v>17</v>
      </c>
      <c r="N554" s="3" t="s">
        <v>17</v>
      </c>
    </row>
    <row r="555" spans="1:14" x14ac:dyDescent="0.25">
      <c r="A555" s="3">
        <v>546</v>
      </c>
      <c r="B555" s="4" t="s">
        <v>1055</v>
      </c>
      <c r="C555" s="360" t="s">
        <v>1056</v>
      </c>
      <c r="D555" s="359"/>
      <c r="E555" s="5">
        <v>1</v>
      </c>
      <c r="F555" s="5">
        <v>1</v>
      </c>
      <c r="G555" s="5" t="s">
        <v>144</v>
      </c>
      <c r="H555" s="5" t="s">
        <v>22</v>
      </c>
      <c r="I555" s="351" t="s">
        <v>22</v>
      </c>
      <c r="J555" s="348"/>
      <c r="K555" s="5" t="s">
        <v>49</v>
      </c>
      <c r="L555" s="5" t="s">
        <v>15</v>
      </c>
      <c r="M555" s="5" t="s">
        <v>16</v>
      </c>
      <c r="N555" s="5" t="s">
        <v>17</v>
      </c>
    </row>
    <row r="556" spans="1:14" x14ac:dyDescent="0.25">
      <c r="A556" s="3">
        <v>547</v>
      </c>
      <c r="B556" s="6" t="s">
        <v>1057</v>
      </c>
      <c r="C556" s="358" t="s">
        <v>1058</v>
      </c>
      <c r="D556" s="359"/>
      <c r="E556" s="3">
        <v>1</v>
      </c>
      <c r="F556" s="3">
        <v>1</v>
      </c>
      <c r="G556" s="3" t="s">
        <v>144</v>
      </c>
      <c r="H556" s="3" t="s">
        <v>22</v>
      </c>
      <c r="I556" s="353" t="s">
        <v>22</v>
      </c>
      <c r="J556" s="348"/>
      <c r="K556" s="3" t="s">
        <v>49</v>
      </c>
      <c r="L556" s="3" t="s">
        <v>22</v>
      </c>
      <c r="M556" s="3" t="s">
        <v>17</v>
      </c>
      <c r="N556" s="3" t="s">
        <v>17</v>
      </c>
    </row>
    <row r="557" spans="1:14" x14ac:dyDescent="0.25">
      <c r="A557" s="3">
        <v>548</v>
      </c>
      <c r="B557" s="6" t="s">
        <v>1059</v>
      </c>
      <c r="C557" s="352" t="s">
        <v>1060</v>
      </c>
      <c r="D557" s="348"/>
      <c r="E557" s="3">
        <v>1</v>
      </c>
      <c r="F557" s="3">
        <v>1</v>
      </c>
      <c r="G557" s="3" t="s">
        <v>144</v>
      </c>
      <c r="H557" s="3" t="s">
        <v>22</v>
      </c>
      <c r="I557" s="353" t="s">
        <v>22</v>
      </c>
      <c r="J557" s="348"/>
      <c r="K557" s="3" t="s">
        <v>49</v>
      </c>
      <c r="L557" s="3" t="s">
        <v>30</v>
      </c>
      <c r="M557" s="3" t="s">
        <v>17</v>
      </c>
      <c r="N557" s="3" t="s">
        <v>17</v>
      </c>
    </row>
    <row r="558" spans="1:14" x14ac:dyDescent="0.25">
      <c r="A558" s="3">
        <v>549</v>
      </c>
      <c r="B558" s="6" t="s">
        <v>1061</v>
      </c>
      <c r="C558" s="352" t="s">
        <v>1062</v>
      </c>
      <c r="D558" s="348"/>
      <c r="E558" s="3">
        <v>1</v>
      </c>
      <c r="F558" s="3">
        <v>1</v>
      </c>
      <c r="G558" s="3" t="s">
        <v>144</v>
      </c>
      <c r="H558" s="3" t="s">
        <v>22</v>
      </c>
      <c r="I558" s="353" t="s">
        <v>22</v>
      </c>
      <c r="J558" s="348"/>
      <c r="K558" s="3" t="s">
        <v>49</v>
      </c>
      <c r="L558" s="3" t="s">
        <v>49</v>
      </c>
      <c r="M558" s="3" t="s">
        <v>17</v>
      </c>
      <c r="N558" s="3" t="s">
        <v>17</v>
      </c>
    </row>
    <row r="559" spans="1:14" x14ac:dyDescent="0.25">
      <c r="A559" s="3">
        <v>550</v>
      </c>
      <c r="B559" s="6" t="s">
        <v>1063</v>
      </c>
      <c r="C559" s="352" t="s">
        <v>1064</v>
      </c>
      <c r="D559" s="348"/>
      <c r="E559" s="3">
        <v>1</v>
      </c>
      <c r="F559" s="3">
        <v>1</v>
      </c>
      <c r="G559" s="3" t="s">
        <v>144</v>
      </c>
      <c r="H559" s="3" t="s">
        <v>22</v>
      </c>
      <c r="I559" s="353" t="s">
        <v>22</v>
      </c>
      <c r="J559" s="348"/>
      <c r="K559" s="3" t="s">
        <v>49</v>
      </c>
      <c r="L559" s="3" t="s">
        <v>208</v>
      </c>
      <c r="M559" s="3" t="s">
        <v>17</v>
      </c>
      <c r="N559" s="3" t="s">
        <v>17</v>
      </c>
    </row>
    <row r="560" spans="1:14" x14ac:dyDescent="0.25">
      <c r="A560" s="3">
        <v>551</v>
      </c>
      <c r="B560" s="6" t="s">
        <v>1065</v>
      </c>
      <c r="C560" s="352" t="s">
        <v>1066</v>
      </c>
      <c r="D560" s="348"/>
      <c r="E560" s="3">
        <v>1</v>
      </c>
      <c r="F560" s="3">
        <v>1</v>
      </c>
      <c r="G560" s="3" t="s">
        <v>144</v>
      </c>
      <c r="H560" s="3" t="s">
        <v>22</v>
      </c>
      <c r="I560" s="353" t="s">
        <v>22</v>
      </c>
      <c r="J560" s="348"/>
      <c r="K560" s="3" t="s">
        <v>208</v>
      </c>
      <c r="L560" s="3" t="s">
        <v>15</v>
      </c>
      <c r="M560" s="3" t="s">
        <v>17</v>
      </c>
      <c r="N560" s="3" t="s">
        <v>17</v>
      </c>
    </row>
    <row r="561" spans="1:14" x14ac:dyDescent="0.25">
      <c r="A561" s="3">
        <v>552</v>
      </c>
      <c r="B561" s="4" t="s">
        <v>1067</v>
      </c>
      <c r="C561" s="350" t="s">
        <v>1068</v>
      </c>
      <c r="D561" s="348"/>
      <c r="E561" s="5">
        <v>1</v>
      </c>
      <c r="F561" s="5">
        <v>1</v>
      </c>
      <c r="G561" s="5" t="s">
        <v>144</v>
      </c>
      <c r="H561" s="5" t="s">
        <v>22</v>
      </c>
      <c r="I561" s="351" t="s">
        <v>208</v>
      </c>
      <c r="J561" s="348"/>
      <c r="K561" s="5" t="s">
        <v>15</v>
      </c>
      <c r="L561" s="5" t="s">
        <v>15</v>
      </c>
      <c r="M561" s="5" t="s">
        <v>16</v>
      </c>
      <c r="N561" s="5" t="s">
        <v>17</v>
      </c>
    </row>
    <row r="562" spans="1:14" x14ac:dyDescent="0.25">
      <c r="A562" s="3">
        <v>553</v>
      </c>
      <c r="B562" s="6" t="s">
        <v>1069</v>
      </c>
      <c r="C562" s="352" t="s">
        <v>1068</v>
      </c>
      <c r="D562" s="348"/>
      <c r="E562" s="3">
        <v>1</v>
      </c>
      <c r="F562" s="3">
        <v>1</v>
      </c>
      <c r="G562" s="3" t="s">
        <v>144</v>
      </c>
      <c r="H562" s="3" t="s">
        <v>22</v>
      </c>
      <c r="I562" s="353" t="s">
        <v>208</v>
      </c>
      <c r="J562" s="348"/>
      <c r="K562" s="3" t="s">
        <v>208</v>
      </c>
      <c r="L562" s="3" t="s">
        <v>15</v>
      </c>
      <c r="M562" s="3" t="s">
        <v>17</v>
      </c>
      <c r="N562" s="3" t="s">
        <v>17</v>
      </c>
    </row>
    <row r="563" spans="1:14" x14ac:dyDescent="0.25">
      <c r="A563" s="3">
        <v>554</v>
      </c>
      <c r="B563" s="4" t="s">
        <v>1070</v>
      </c>
      <c r="C563" s="350" t="s">
        <v>1071</v>
      </c>
      <c r="D563" s="348"/>
      <c r="E563" s="5">
        <v>1</v>
      </c>
      <c r="F563" s="5">
        <v>1</v>
      </c>
      <c r="G563" s="5" t="s">
        <v>144</v>
      </c>
      <c r="H563" s="5" t="s">
        <v>30</v>
      </c>
      <c r="I563" s="351" t="s">
        <v>15</v>
      </c>
      <c r="J563" s="348"/>
      <c r="K563" s="5" t="s">
        <v>15</v>
      </c>
      <c r="L563" s="5" t="s">
        <v>15</v>
      </c>
      <c r="M563" s="5" t="s">
        <v>16</v>
      </c>
      <c r="N563" s="5" t="s">
        <v>17</v>
      </c>
    </row>
    <row r="564" spans="1:14" ht="28.5" customHeight="1" x14ac:dyDescent="0.25">
      <c r="A564" s="3">
        <v>555</v>
      </c>
      <c r="B564" s="4" t="s">
        <v>1072</v>
      </c>
      <c r="C564" s="350" t="s">
        <v>1073</v>
      </c>
      <c r="D564" s="348"/>
      <c r="E564" s="5">
        <v>1</v>
      </c>
      <c r="F564" s="5">
        <v>1</v>
      </c>
      <c r="G564" s="5" t="s">
        <v>144</v>
      </c>
      <c r="H564" s="5" t="s">
        <v>30</v>
      </c>
      <c r="I564" s="351" t="s">
        <v>22</v>
      </c>
      <c r="J564" s="348"/>
      <c r="K564" s="5" t="s">
        <v>15</v>
      </c>
      <c r="L564" s="5" t="s">
        <v>15</v>
      </c>
      <c r="M564" s="5" t="s">
        <v>16</v>
      </c>
      <c r="N564" s="5" t="s">
        <v>17</v>
      </c>
    </row>
    <row r="565" spans="1:14" x14ac:dyDescent="0.25">
      <c r="A565" s="3">
        <v>556</v>
      </c>
      <c r="B565" s="6" t="s">
        <v>1074</v>
      </c>
      <c r="C565" s="352" t="s">
        <v>1075</v>
      </c>
      <c r="D565" s="348"/>
      <c r="E565" s="3">
        <v>1</v>
      </c>
      <c r="F565" s="3">
        <v>1</v>
      </c>
      <c r="G565" s="3" t="s">
        <v>144</v>
      </c>
      <c r="H565" s="3" t="s">
        <v>30</v>
      </c>
      <c r="I565" s="353" t="s">
        <v>22</v>
      </c>
      <c r="J565" s="348"/>
      <c r="K565" s="3" t="s">
        <v>22</v>
      </c>
      <c r="L565" s="3" t="s">
        <v>15</v>
      </c>
      <c r="M565" s="3" t="s">
        <v>17</v>
      </c>
      <c r="N565" s="3" t="s">
        <v>17</v>
      </c>
    </row>
    <row r="566" spans="1:14" x14ac:dyDescent="0.25">
      <c r="A566" s="3">
        <v>557</v>
      </c>
      <c r="B566" s="6" t="s">
        <v>1076</v>
      </c>
      <c r="C566" s="352" t="s">
        <v>1077</v>
      </c>
      <c r="D566" s="348"/>
      <c r="E566" s="3">
        <v>1</v>
      </c>
      <c r="F566" s="3">
        <v>1</v>
      </c>
      <c r="G566" s="3" t="s">
        <v>144</v>
      </c>
      <c r="H566" s="3" t="s">
        <v>30</v>
      </c>
      <c r="I566" s="353" t="s">
        <v>22</v>
      </c>
      <c r="J566" s="348"/>
      <c r="K566" s="3" t="s">
        <v>30</v>
      </c>
      <c r="L566" s="3" t="s">
        <v>15</v>
      </c>
      <c r="M566" s="3" t="s">
        <v>17</v>
      </c>
      <c r="N566" s="3" t="s">
        <v>17</v>
      </c>
    </row>
    <row r="567" spans="1:14" x14ac:dyDescent="0.25">
      <c r="A567" s="3">
        <v>558</v>
      </c>
      <c r="B567" s="6" t="s">
        <v>1078</v>
      </c>
      <c r="C567" s="352" t="s">
        <v>1079</v>
      </c>
      <c r="D567" s="348"/>
      <c r="E567" s="3">
        <v>1</v>
      </c>
      <c r="F567" s="3">
        <v>1</v>
      </c>
      <c r="G567" s="3" t="s">
        <v>144</v>
      </c>
      <c r="H567" s="3" t="s">
        <v>30</v>
      </c>
      <c r="I567" s="353" t="s">
        <v>22</v>
      </c>
      <c r="J567" s="348"/>
      <c r="K567" s="3" t="s">
        <v>49</v>
      </c>
      <c r="L567" s="3" t="s">
        <v>15</v>
      </c>
      <c r="M567" s="3" t="s">
        <v>17</v>
      </c>
      <c r="N567" s="3" t="s">
        <v>17</v>
      </c>
    </row>
    <row r="568" spans="1:14" x14ac:dyDescent="0.25">
      <c r="A568" s="3">
        <v>559</v>
      </c>
      <c r="B568" s="6" t="s">
        <v>1080</v>
      </c>
      <c r="C568" s="352" t="s">
        <v>1081</v>
      </c>
      <c r="D568" s="348"/>
      <c r="E568" s="3">
        <v>1</v>
      </c>
      <c r="F568" s="3">
        <v>1</v>
      </c>
      <c r="G568" s="3" t="s">
        <v>144</v>
      </c>
      <c r="H568" s="3" t="s">
        <v>30</v>
      </c>
      <c r="I568" s="353" t="s">
        <v>22</v>
      </c>
      <c r="J568" s="348"/>
      <c r="K568" s="3" t="s">
        <v>68</v>
      </c>
      <c r="L568" s="3" t="s">
        <v>15</v>
      </c>
      <c r="M568" s="3" t="s">
        <v>17</v>
      </c>
      <c r="N568" s="3" t="s">
        <v>17</v>
      </c>
    </row>
    <row r="569" spans="1:14" x14ac:dyDescent="0.25">
      <c r="A569" s="3">
        <v>560</v>
      </c>
      <c r="B569" s="6" t="s">
        <v>1082</v>
      </c>
      <c r="C569" s="352" t="s">
        <v>1083</v>
      </c>
      <c r="D569" s="348"/>
      <c r="E569" s="3">
        <v>1</v>
      </c>
      <c r="F569" s="3">
        <v>1</v>
      </c>
      <c r="G569" s="3" t="s">
        <v>144</v>
      </c>
      <c r="H569" s="3" t="s">
        <v>30</v>
      </c>
      <c r="I569" s="353" t="s">
        <v>22</v>
      </c>
      <c r="J569" s="348"/>
      <c r="K569" s="3" t="s">
        <v>77</v>
      </c>
      <c r="L569" s="3" t="s">
        <v>15</v>
      </c>
      <c r="M569" s="3" t="s">
        <v>17</v>
      </c>
      <c r="N569" s="3" t="s">
        <v>17</v>
      </c>
    </row>
    <row r="570" spans="1:14" x14ac:dyDescent="0.25">
      <c r="A570" s="3">
        <v>561</v>
      </c>
      <c r="B570" s="6" t="s">
        <v>1084</v>
      </c>
      <c r="C570" s="352" t="s">
        <v>1085</v>
      </c>
      <c r="D570" s="348"/>
      <c r="E570" s="3">
        <v>1</v>
      </c>
      <c r="F570" s="3">
        <v>1</v>
      </c>
      <c r="G570" s="3" t="s">
        <v>144</v>
      </c>
      <c r="H570" s="3" t="s">
        <v>30</v>
      </c>
      <c r="I570" s="353" t="s">
        <v>22</v>
      </c>
      <c r="J570" s="348"/>
      <c r="K570" s="3" t="s">
        <v>86</v>
      </c>
      <c r="L570" s="3" t="s">
        <v>15</v>
      </c>
      <c r="M570" s="3" t="s">
        <v>17</v>
      </c>
      <c r="N570" s="3" t="s">
        <v>17</v>
      </c>
    </row>
    <row r="571" spans="1:14" x14ac:dyDescent="0.25">
      <c r="A571" s="3">
        <v>562</v>
      </c>
      <c r="B571" s="6" t="s">
        <v>1086</v>
      </c>
      <c r="C571" s="352" t="s">
        <v>1087</v>
      </c>
      <c r="D571" s="348"/>
      <c r="E571" s="3">
        <v>1</v>
      </c>
      <c r="F571" s="3">
        <v>1</v>
      </c>
      <c r="G571" s="3" t="s">
        <v>144</v>
      </c>
      <c r="H571" s="3" t="s">
        <v>30</v>
      </c>
      <c r="I571" s="353" t="s">
        <v>22</v>
      </c>
      <c r="J571" s="348"/>
      <c r="K571" s="3" t="s">
        <v>95</v>
      </c>
      <c r="L571" s="3" t="s">
        <v>15</v>
      </c>
      <c r="M571" s="3" t="s">
        <v>17</v>
      </c>
      <c r="N571" s="3" t="s">
        <v>17</v>
      </c>
    </row>
    <row r="572" spans="1:14" x14ac:dyDescent="0.25">
      <c r="A572" s="3">
        <v>563</v>
      </c>
      <c r="B572" s="6" t="s">
        <v>1088</v>
      </c>
      <c r="C572" s="352" t="s">
        <v>1089</v>
      </c>
      <c r="D572" s="348"/>
      <c r="E572" s="3">
        <v>1</v>
      </c>
      <c r="F572" s="3">
        <v>1</v>
      </c>
      <c r="G572" s="3" t="s">
        <v>144</v>
      </c>
      <c r="H572" s="3" t="s">
        <v>30</v>
      </c>
      <c r="I572" s="353" t="s">
        <v>22</v>
      </c>
      <c r="J572" s="348"/>
      <c r="K572" s="3" t="s">
        <v>141</v>
      </c>
      <c r="L572" s="3" t="s">
        <v>15</v>
      </c>
      <c r="M572" s="3" t="s">
        <v>17</v>
      </c>
      <c r="N572" s="3" t="s">
        <v>17</v>
      </c>
    </row>
    <row r="573" spans="1:14" x14ac:dyDescent="0.25">
      <c r="A573" s="3">
        <v>564</v>
      </c>
      <c r="B573" s="6" t="s">
        <v>1090</v>
      </c>
      <c r="C573" s="352" t="s">
        <v>1091</v>
      </c>
      <c r="D573" s="348"/>
      <c r="E573" s="3">
        <v>1</v>
      </c>
      <c r="F573" s="3">
        <v>1</v>
      </c>
      <c r="G573" s="3" t="s">
        <v>144</v>
      </c>
      <c r="H573" s="3" t="s">
        <v>30</v>
      </c>
      <c r="I573" s="353" t="s">
        <v>22</v>
      </c>
      <c r="J573" s="348"/>
      <c r="K573" s="3" t="s">
        <v>144</v>
      </c>
      <c r="L573" s="3" t="s">
        <v>15</v>
      </c>
      <c r="M573" s="3" t="s">
        <v>17</v>
      </c>
      <c r="N573" s="3" t="s">
        <v>17</v>
      </c>
    </row>
    <row r="574" spans="1:14" x14ac:dyDescent="0.25">
      <c r="A574" s="3">
        <v>565</v>
      </c>
      <c r="B574" s="6" t="s">
        <v>1092</v>
      </c>
      <c r="C574" s="352" t="s">
        <v>1093</v>
      </c>
      <c r="D574" s="348"/>
      <c r="E574" s="3">
        <v>1</v>
      </c>
      <c r="F574" s="3">
        <v>1</v>
      </c>
      <c r="G574" s="3" t="s">
        <v>144</v>
      </c>
      <c r="H574" s="3" t="s">
        <v>30</v>
      </c>
      <c r="I574" s="353" t="s">
        <v>22</v>
      </c>
      <c r="J574" s="348"/>
      <c r="K574" s="3" t="s">
        <v>1094</v>
      </c>
      <c r="L574" s="3" t="s">
        <v>15</v>
      </c>
      <c r="M574" s="3" t="s">
        <v>17</v>
      </c>
      <c r="N574" s="3" t="s">
        <v>17</v>
      </c>
    </row>
    <row r="575" spans="1:14" x14ac:dyDescent="0.25">
      <c r="A575" s="3">
        <v>566</v>
      </c>
      <c r="B575" s="6" t="s">
        <v>1095</v>
      </c>
      <c r="C575" s="352" t="s">
        <v>1096</v>
      </c>
      <c r="D575" s="348"/>
      <c r="E575" s="3">
        <v>1</v>
      </c>
      <c r="F575" s="3">
        <v>1</v>
      </c>
      <c r="G575" s="3" t="s">
        <v>144</v>
      </c>
      <c r="H575" s="3" t="s">
        <v>30</v>
      </c>
      <c r="I575" s="353" t="s">
        <v>22</v>
      </c>
      <c r="J575" s="348"/>
      <c r="K575" s="3" t="s">
        <v>18</v>
      </c>
      <c r="L575" s="3" t="s">
        <v>15</v>
      </c>
      <c r="M575" s="3" t="s">
        <v>17</v>
      </c>
      <c r="N575" s="3" t="s">
        <v>17</v>
      </c>
    </row>
    <row r="576" spans="1:14" x14ac:dyDescent="0.25">
      <c r="A576" s="3">
        <v>567</v>
      </c>
      <c r="B576" s="6" t="s">
        <v>1097</v>
      </c>
      <c r="C576" s="352" t="s">
        <v>1098</v>
      </c>
      <c r="D576" s="348"/>
      <c r="E576" s="3">
        <v>1</v>
      </c>
      <c r="F576" s="3">
        <v>1</v>
      </c>
      <c r="G576" s="3" t="s">
        <v>144</v>
      </c>
      <c r="H576" s="3" t="s">
        <v>30</v>
      </c>
      <c r="I576" s="353" t="s">
        <v>22</v>
      </c>
      <c r="J576" s="348"/>
      <c r="K576" s="3" t="s">
        <v>1099</v>
      </c>
      <c r="L576" s="3" t="s">
        <v>15</v>
      </c>
      <c r="M576" s="3" t="s">
        <v>17</v>
      </c>
      <c r="N576" s="3" t="s">
        <v>17</v>
      </c>
    </row>
    <row r="577" spans="1:14" x14ac:dyDescent="0.25">
      <c r="A577" s="3">
        <v>568</v>
      </c>
      <c r="B577" s="6" t="s">
        <v>1100</v>
      </c>
      <c r="C577" s="352" t="s">
        <v>1101</v>
      </c>
      <c r="D577" s="348"/>
      <c r="E577" s="3">
        <v>1</v>
      </c>
      <c r="F577" s="3">
        <v>1</v>
      </c>
      <c r="G577" s="3" t="s">
        <v>144</v>
      </c>
      <c r="H577" s="3" t="s">
        <v>30</v>
      </c>
      <c r="I577" s="353" t="s">
        <v>22</v>
      </c>
      <c r="J577" s="348"/>
      <c r="K577" s="3" t="s">
        <v>1102</v>
      </c>
      <c r="L577" s="3" t="s">
        <v>15</v>
      </c>
      <c r="M577" s="3" t="s">
        <v>17</v>
      </c>
      <c r="N577" s="3" t="s">
        <v>17</v>
      </c>
    </row>
    <row r="578" spans="1:14" x14ac:dyDescent="0.25">
      <c r="A578" s="3">
        <v>569</v>
      </c>
      <c r="B578" s="6" t="s">
        <v>1103</v>
      </c>
      <c r="C578" s="352" t="s">
        <v>1104</v>
      </c>
      <c r="D578" s="348"/>
      <c r="E578" s="3">
        <v>1</v>
      </c>
      <c r="F578" s="3">
        <v>1</v>
      </c>
      <c r="G578" s="3" t="s">
        <v>144</v>
      </c>
      <c r="H578" s="3" t="s">
        <v>30</v>
      </c>
      <c r="I578" s="353" t="s">
        <v>22</v>
      </c>
      <c r="J578" s="348"/>
      <c r="K578" s="3" t="s">
        <v>1105</v>
      </c>
      <c r="L578" s="3" t="s">
        <v>15</v>
      </c>
      <c r="M578" s="3" t="s">
        <v>17</v>
      </c>
      <c r="N578" s="3" t="s">
        <v>17</v>
      </c>
    </row>
    <row r="579" spans="1:14" x14ac:dyDescent="0.25">
      <c r="A579" s="3">
        <v>570</v>
      </c>
      <c r="B579" s="6" t="s">
        <v>1106</v>
      </c>
      <c r="C579" s="352" t="s">
        <v>1107</v>
      </c>
      <c r="D579" s="348"/>
      <c r="E579" s="3">
        <v>1</v>
      </c>
      <c r="F579" s="3">
        <v>1</v>
      </c>
      <c r="G579" s="3" t="s">
        <v>144</v>
      </c>
      <c r="H579" s="3" t="s">
        <v>30</v>
      </c>
      <c r="I579" s="353" t="s">
        <v>22</v>
      </c>
      <c r="J579" s="348"/>
      <c r="K579" s="3" t="s">
        <v>1108</v>
      </c>
      <c r="L579" s="3" t="s">
        <v>15</v>
      </c>
      <c r="M579" s="3" t="s">
        <v>17</v>
      </c>
      <c r="N579" s="3" t="s">
        <v>17</v>
      </c>
    </row>
    <row r="580" spans="1:14" x14ac:dyDescent="0.25">
      <c r="A580" s="3">
        <v>571</v>
      </c>
      <c r="B580" s="6" t="s">
        <v>1109</v>
      </c>
      <c r="C580" s="352" t="s">
        <v>1110</v>
      </c>
      <c r="D580" s="348"/>
      <c r="E580" s="3">
        <v>1</v>
      </c>
      <c r="F580" s="3">
        <v>1</v>
      </c>
      <c r="G580" s="3" t="s">
        <v>144</v>
      </c>
      <c r="H580" s="3" t="s">
        <v>30</v>
      </c>
      <c r="I580" s="353" t="s">
        <v>22</v>
      </c>
      <c r="J580" s="348"/>
      <c r="K580" s="3" t="s">
        <v>1111</v>
      </c>
      <c r="L580" s="3" t="s">
        <v>15</v>
      </c>
      <c r="M580" s="3" t="s">
        <v>17</v>
      </c>
      <c r="N580" s="3" t="s">
        <v>17</v>
      </c>
    </row>
    <row r="581" spans="1:14" x14ac:dyDescent="0.25">
      <c r="A581" s="3">
        <v>572</v>
      </c>
      <c r="B581" s="6" t="s">
        <v>1112</v>
      </c>
      <c r="C581" s="352" t="s">
        <v>1113</v>
      </c>
      <c r="D581" s="348"/>
      <c r="E581" s="3">
        <v>1</v>
      </c>
      <c r="F581" s="3">
        <v>1</v>
      </c>
      <c r="G581" s="3" t="s">
        <v>144</v>
      </c>
      <c r="H581" s="3" t="s">
        <v>30</v>
      </c>
      <c r="I581" s="353" t="s">
        <v>22</v>
      </c>
      <c r="J581" s="348"/>
      <c r="K581" s="3" t="s">
        <v>1114</v>
      </c>
      <c r="L581" s="3" t="s">
        <v>15</v>
      </c>
      <c r="M581" s="3" t="s">
        <v>17</v>
      </c>
      <c r="N581" s="3" t="s">
        <v>17</v>
      </c>
    </row>
    <row r="582" spans="1:14" x14ac:dyDescent="0.25">
      <c r="A582" s="3">
        <v>573</v>
      </c>
      <c r="B582" s="6" t="s">
        <v>1115</v>
      </c>
      <c r="C582" s="352" t="s">
        <v>1116</v>
      </c>
      <c r="D582" s="348"/>
      <c r="E582" s="3">
        <v>1</v>
      </c>
      <c r="F582" s="3">
        <v>1</v>
      </c>
      <c r="G582" s="3" t="s">
        <v>144</v>
      </c>
      <c r="H582" s="3" t="s">
        <v>30</v>
      </c>
      <c r="I582" s="353" t="s">
        <v>22</v>
      </c>
      <c r="J582" s="348"/>
      <c r="K582" s="3" t="s">
        <v>1117</v>
      </c>
      <c r="L582" s="3" t="s">
        <v>15</v>
      </c>
      <c r="M582" s="3" t="s">
        <v>17</v>
      </c>
      <c r="N582" s="3" t="s">
        <v>17</v>
      </c>
    </row>
    <row r="583" spans="1:14" x14ac:dyDescent="0.25">
      <c r="A583" s="3">
        <v>574</v>
      </c>
      <c r="B583" s="6" t="s">
        <v>1118</v>
      </c>
      <c r="C583" s="352" t="s">
        <v>1119</v>
      </c>
      <c r="D583" s="348"/>
      <c r="E583" s="3">
        <v>1</v>
      </c>
      <c r="F583" s="3">
        <v>1</v>
      </c>
      <c r="G583" s="3" t="s">
        <v>144</v>
      </c>
      <c r="H583" s="3" t="s">
        <v>30</v>
      </c>
      <c r="I583" s="353" t="s">
        <v>22</v>
      </c>
      <c r="J583" s="348"/>
      <c r="K583" s="3" t="s">
        <v>1120</v>
      </c>
      <c r="L583" s="3" t="s">
        <v>15</v>
      </c>
      <c r="M583" s="3" t="s">
        <v>17</v>
      </c>
      <c r="N583" s="3" t="s">
        <v>17</v>
      </c>
    </row>
    <row r="584" spans="1:14" x14ac:dyDescent="0.25">
      <c r="A584" s="3">
        <v>575</v>
      </c>
      <c r="B584" s="6" t="s">
        <v>1121</v>
      </c>
      <c r="C584" s="352" t="s">
        <v>1122</v>
      </c>
      <c r="D584" s="348"/>
      <c r="E584" s="3">
        <v>1</v>
      </c>
      <c r="F584" s="3">
        <v>1</v>
      </c>
      <c r="G584" s="3" t="s">
        <v>144</v>
      </c>
      <c r="H584" s="3" t="s">
        <v>30</v>
      </c>
      <c r="I584" s="353" t="s">
        <v>22</v>
      </c>
      <c r="J584" s="348"/>
      <c r="K584" s="3" t="s">
        <v>1123</v>
      </c>
      <c r="L584" s="3" t="s">
        <v>15</v>
      </c>
      <c r="M584" s="3" t="s">
        <v>17</v>
      </c>
      <c r="N584" s="3" t="s">
        <v>17</v>
      </c>
    </row>
    <row r="585" spans="1:14" x14ac:dyDescent="0.25">
      <c r="A585" s="3">
        <v>576</v>
      </c>
      <c r="B585" s="6" t="s">
        <v>1124</v>
      </c>
      <c r="C585" s="352" t="s">
        <v>1125</v>
      </c>
      <c r="D585" s="348"/>
      <c r="E585" s="3">
        <v>1</v>
      </c>
      <c r="F585" s="3">
        <v>1</v>
      </c>
      <c r="G585" s="3" t="s">
        <v>144</v>
      </c>
      <c r="H585" s="3" t="s">
        <v>30</v>
      </c>
      <c r="I585" s="353" t="s">
        <v>22</v>
      </c>
      <c r="J585" s="348"/>
      <c r="K585" s="3" t="s">
        <v>1126</v>
      </c>
      <c r="L585" s="3" t="s">
        <v>15</v>
      </c>
      <c r="M585" s="3" t="s">
        <v>17</v>
      </c>
      <c r="N585" s="3" t="s">
        <v>17</v>
      </c>
    </row>
    <row r="586" spans="1:14" x14ac:dyDescent="0.25">
      <c r="A586" s="3">
        <v>577</v>
      </c>
      <c r="B586" s="6" t="s">
        <v>1127</v>
      </c>
      <c r="C586" s="352" t="s">
        <v>1128</v>
      </c>
      <c r="D586" s="348"/>
      <c r="E586" s="3">
        <v>1</v>
      </c>
      <c r="F586" s="3">
        <v>1</v>
      </c>
      <c r="G586" s="3" t="s">
        <v>144</v>
      </c>
      <c r="H586" s="3" t="s">
        <v>30</v>
      </c>
      <c r="I586" s="353" t="s">
        <v>22</v>
      </c>
      <c r="J586" s="348"/>
      <c r="K586" s="3" t="s">
        <v>1129</v>
      </c>
      <c r="L586" s="3" t="s">
        <v>15</v>
      </c>
      <c r="M586" s="3" t="s">
        <v>17</v>
      </c>
      <c r="N586" s="3" t="s">
        <v>17</v>
      </c>
    </row>
    <row r="587" spans="1:14" x14ac:dyDescent="0.25">
      <c r="A587" s="3">
        <v>578</v>
      </c>
      <c r="B587" s="6" t="s">
        <v>1130</v>
      </c>
      <c r="C587" s="352" t="s">
        <v>1131</v>
      </c>
      <c r="D587" s="348"/>
      <c r="E587" s="3">
        <v>1</v>
      </c>
      <c r="F587" s="3">
        <v>1</v>
      </c>
      <c r="G587" s="3" t="s">
        <v>144</v>
      </c>
      <c r="H587" s="3" t="s">
        <v>30</v>
      </c>
      <c r="I587" s="353" t="s">
        <v>22</v>
      </c>
      <c r="J587" s="348"/>
      <c r="K587" s="3" t="s">
        <v>1132</v>
      </c>
      <c r="L587" s="3" t="s">
        <v>15</v>
      </c>
      <c r="M587" s="3" t="s">
        <v>17</v>
      </c>
      <c r="N587" s="3" t="s">
        <v>17</v>
      </c>
    </row>
    <row r="588" spans="1:14" x14ac:dyDescent="0.25">
      <c r="A588" s="3">
        <v>579</v>
      </c>
      <c r="B588" s="6" t="s">
        <v>1133</v>
      </c>
      <c r="C588" s="352" t="s">
        <v>1134</v>
      </c>
      <c r="D588" s="348"/>
      <c r="E588" s="3">
        <v>1</v>
      </c>
      <c r="F588" s="3">
        <v>1</v>
      </c>
      <c r="G588" s="3" t="s">
        <v>144</v>
      </c>
      <c r="H588" s="3" t="s">
        <v>30</v>
      </c>
      <c r="I588" s="353" t="s">
        <v>22</v>
      </c>
      <c r="J588" s="348"/>
      <c r="K588" s="3" t="s">
        <v>1135</v>
      </c>
      <c r="L588" s="3" t="s">
        <v>15</v>
      </c>
      <c r="M588" s="3" t="s">
        <v>17</v>
      </c>
      <c r="N588" s="3" t="s">
        <v>17</v>
      </c>
    </row>
    <row r="589" spans="1:14" x14ac:dyDescent="0.25">
      <c r="A589" s="3">
        <v>580</v>
      </c>
      <c r="B589" s="6" t="s">
        <v>1136</v>
      </c>
      <c r="C589" s="352" t="s">
        <v>1137</v>
      </c>
      <c r="D589" s="348"/>
      <c r="E589" s="3">
        <v>1</v>
      </c>
      <c r="F589" s="3">
        <v>1</v>
      </c>
      <c r="G589" s="3" t="s">
        <v>144</v>
      </c>
      <c r="H589" s="3" t="s">
        <v>30</v>
      </c>
      <c r="I589" s="353" t="s">
        <v>22</v>
      </c>
      <c r="J589" s="348"/>
      <c r="K589" s="3" t="s">
        <v>1138</v>
      </c>
      <c r="L589" s="3" t="s">
        <v>15</v>
      </c>
      <c r="M589" s="3" t="s">
        <v>17</v>
      </c>
      <c r="N589" s="3" t="s">
        <v>17</v>
      </c>
    </row>
    <row r="590" spans="1:14" x14ac:dyDescent="0.25">
      <c r="A590" s="3">
        <v>581</v>
      </c>
      <c r="B590" s="6" t="s">
        <v>1139</v>
      </c>
      <c r="C590" s="352" t="s">
        <v>1140</v>
      </c>
      <c r="D590" s="348"/>
      <c r="E590" s="3">
        <v>1</v>
      </c>
      <c r="F590" s="3">
        <v>1</v>
      </c>
      <c r="G590" s="3" t="s">
        <v>144</v>
      </c>
      <c r="H590" s="3" t="s">
        <v>30</v>
      </c>
      <c r="I590" s="353" t="s">
        <v>22</v>
      </c>
      <c r="J590" s="348"/>
      <c r="K590" s="3" t="s">
        <v>1141</v>
      </c>
      <c r="L590" s="3" t="s">
        <v>15</v>
      </c>
      <c r="M590" s="3" t="s">
        <v>17</v>
      </c>
      <c r="N590" s="3" t="s">
        <v>17</v>
      </c>
    </row>
    <row r="591" spans="1:14" x14ac:dyDescent="0.25">
      <c r="A591" s="3">
        <v>582</v>
      </c>
      <c r="B591" s="6" t="s">
        <v>1142</v>
      </c>
      <c r="C591" s="352" t="s">
        <v>1143</v>
      </c>
      <c r="D591" s="348"/>
      <c r="E591" s="3">
        <v>1</v>
      </c>
      <c r="F591" s="3">
        <v>1</v>
      </c>
      <c r="G591" s="3" t="s">
        <v>144</v>
      </c>
      <c r="H591" s="3" t="s">
        <v>30</v>
      </c>
      <c r="I591" s="353" t="s">
        <v>22</v>
      </c>
      <c r="J591" s="348"/>
      <c r="K591" s="3" t="s">
        <v>1144</v>
      </c>
      <c r="L591" s="3" t="s">
        <v>15</v>
      </c>
      <c r="M591" s="3" t="s">
        <v>17</v>
      </c>
      <c r="N591" s="3" t="s">
        <v>17</v>
      </c>
    </row>
    <row r="592" spans="1:14" x14ac:dyDescent="0.25">
      <c r="A592" s="3">
        <v>583</v>
      </c>
      <c r="B592" s="6" t="s">
        <v>1145</v>
      </c>
      <c r="C592" s="352" t="s">
        <v>1146</v>
      </c>
      <c r="D592" s="348"/>
      <c r="E592" s="3">
        <v>1</v>
      </c>
      <c r="F592" s="3">
        <v>1</v>
      </c>
      <c r="G592" s="3" t="s">
        <v>144</v>
      </c>
      <c r="H592" s="3" t="s">
        <v>30</v>
      </c>
      <c r="I592" s="353" t="s">
        <v>22</v>
      </c>
      <c r="J592" s="348"/>
      <c r="K592" s="3" t="s">
        <v>1147</v>
      </c>
      <c r="L592" s="3" t="s">
        <v>15</v>
      </c>
      <c r="M592" s="3" t="s">
        <v>17</v>
      </c>
      <c r="N592" s="3" t="s">
        <v>17</v>
      </c>
    </row>
    <row r="593" spans="1:14" x14ac:dyDescent="0.25">
      <c r="A593" s="3">
        <v>584</v>
      </c>
      <c r="B593" s="6" t="s">
        <v>1148</v>
      </c>
      <c r="C593" s="352" t="s">
        <v>1149</v>
      </c>
      <c r="D593" s="348"/>
      <c r="E593" s="3">
        <v>1</v>
      </c>
      <c r="F593" s="3">
        <v>1</v>
      </c>
      <c r="G593" s="3" t="s">
        <v>144</v>
      </c>
      <c r="H593" s="3" t="s">
        <v>30</v>
      </c>
      <c r="I593" s="353" t="s">
        <v>22</v>
      </c>
      <c r="J593" s="348"/>
      <c r="K593" s="3" t="s">
        <v>1150</v>
      </c>
      <c r="L593" s="3" t="s">
        <v>15</v>
      </c>
      <c r="M593" s="3" t="s">
        <v>17</v>
      </c>
      <c r="N593" s="3" t="s">
        <v>17</v>
      </c>
    </row>
    <row r="594" spans="1:14" x14ac:dyDescent="0.25">
      <c r="A594" s="3">
        <v>585</v>
      </c>
      <c r="B594" s="6" t="s">
        <v>1151</v>
      </c>
      <c r="C594" s="352" t="s">
        <v>1152</v>
      </c>
      <c r="D594" s="348"/>
      <c r="E594" s="3">
        <v>1</v>
      </c>
      <c r="F594" s="3">
        <v>1</v>
      </c>
      <c r="G594" s="3" t="s">
        <v>144</v>
      </c>
      <c r="H594" s="3" t="s">
        <v>30</v>
      </c>
      <c r="I594" s="353" t="s">
        <v>22</v>
      </c>
      <c r="J594" s="348"/>
      <c r="K594" s="3" t="s">
        <v>1153</v>
      </c>
      <c r="L594" s="3" t="s">
        <v>15</v>
      </c>
      <c r="M594" s="3" t="s">
        <v>17</v>
      </c>
      <c r="N594" s="3" t="s">
        <v>17</v>
      </c>
    </row>
    <row r="595" spans="1:14" x14ac:dyDescent="0.25">
      <c r="A595" s="3">
        <v>586</v>
      </c>
      <c r="B595" s="6" t="s">
        <v>1154</v>
      </c>
      <c r="C595" s="352" t="s">
        <v>1155</v>
      </c>
      <c r="D595" s="348"/>
      <c r="E595" s="3">
        <v>1</v>
      </c>
      <c r="F595" s="3">
        <v>1</v>
      </c>
      <c r="G595" s="3" t="s">
        <v>144</v>
      </c>
      <c r="H595" s="3" t="s">
        <v>30</v>
      </c>
      <c r="I595" s="353" t="s">
        <v>22</v>
      </c>
      <c r="J595" s="348"/>
      <c r="K595" s="3" t="s">
        <v>1156</v>
      </c>
      <c r="L595" s="3" t="s">
        <v>15</v>
      </c>
      <c r="M595" s="3" t="s">
        <v>17</v>
      </c>
      <c r="N595" s="3" t="s">
        <v>17</v>
      </c>
    </row>
    <row r="596" spans="1:14" x14ac:dyDescent="0.25">
      <c r="A596" s="3">
        <v>587</v>
      </c>
      <c r="B596" s="6" t="s">
        <v>1157</v>
      </c>
      <c r="C596" s="352" t="s">
        <v>1158</v>
      </c>
      <c r="D596" s="348"/>
      <c r="E596" s="3">
        <v>1</v>
      </c>
      <c r="F596" s="3">
        <v>1</v>
      </c>
      <c r="G596" s="3" t="s">
        <v>144</v>
      </c>
      <c r="H596" s="3" t="s">
        <v>30</v>
      </c>
      <c r="I596" s="353" t="s">
        <v>22</v>
      </c>
      <c r="J596" s="348"/>
      <c r="K596" s="3" t="s">
        <v>1159</v>
      </c>
      <c r="L596" s="3" t="s">
        <v>15</v>
      </c>
      <c r="M596" s="3" t="s">
        <v>17</v>
      </c>
      <c r="N596" s="3" t="s">
        <v>17</v>
      </c>
    </row>
    <row r="597" spans="1:14" x14ac:dyDescent="0.25">
      <c r="A597" s="3">
        <v>588</v>
      </c>
      <c r="B597" s="6" t="s">
        <v>1160</v>
      </c>
      <c r="C597" s="352" t="s">
        <v>1161</v>
      </c>
      <c r="D597" s="348"/>
      <c r="E597" s="3">
        <v>1</v>
      </c>
      <c r="F597" s="3">
        <v>1</v>
      </c>
      <c r="G597" s="3" t="s">
        <v>144</v>
      </c>
      <c r="H597" s="3" t="s">
        <v>30</v>
      </c>
      <c r="I597" s="353" t="s">
        <v>22</v>
      </c>
      <c r="J597" s="348"/>
      <c r="K597" s="3" t="s">
        <v>1162</v>
      </c>
      <c r="L597" s="3" t="s">
        <v>15</v>
      </c>
      <c r="M597" s="3" t="s">
        <v>17</v>
      </c>
      <c r="N597" s="3" t="s">
        <v>17</v>
      </c>
    </row>
    <row r="598" spans="1:14" x14ac:dyDescent="0.25">
      <c r="A598" s="3">
        <v>589</v>
      </c>
      <c r="B598" s="6" t="s">
        <v>1163</v>
      </c>
      <c r="C598" s="352" t="s">
        <v>1164</v>
      </c>
      <c r="D598" s="348"/>
      <c r="E598" s="3">
        <v>1</v>
      </c>
      <c r="F598" s="3">
        <v>1</v>
      </c>
      <c r="G598" s="3" t="s">
        <v>144</v>
      </c>
      <c r="H598" s="3" t="s">
        <v>30</v>
      </c>
      <c r="I598" s="353" t="s">
        <v>22</v>
      </c>
      <c r="J598" s="348"/>
      <c r="K598" s="3" t="s">
        <v>1165</v>
      </c>
      <c r="L598" s="3" t="s">
        <v>15</v>
      </c>
      <c r="M598" s="3" t="s">
        <v>17</v>
      </c>
      <c r="N598" s="3" t="s">
        <v>17</v>
      </c>
    </row>
    <row r="599" spans="1:14" x14ac:dyDescent="0.25">
      <c r="A599" s="3">
        <v>590</v>
      </c>
      <c r="B599" s="6" t="s">
        <v>1166</v>
      </c>
      <c r="C599" s="352" t="s">
        <v>1167</v>
      </c>
      <c r="D599" s="348"/>
      <c r="E599" s="3">
        <v>1</v>
      </c>
      <c r="F599" s="3">
        <v>1</v>
      </c>
      <c r="G599" s="3" t="s">
        <v>144</v>
      </c>
      <c r="H599" s="3" t="s">
        <v>30</v>
      </c>
      <c r="I599" s="353" t="s">
        <v>22</v>
      </c>
      <c r="J599" s="348"/>
      <c r="K599" s="3" t="s">
        <v>1168</v>
      </c>
      <c r="L599" s="3" t="s">
        <v>15</v>
      </c>
      <c r="M599" s="3" t="s">
        <v>17</v>
      </c>
      <c r="N599" s="3" t="s">
        <v>17</v>
      </c>
    </row>
    <row r="600" spans="1:14" x14ac:dyDescent="0.25">
      <c r="A600" s="3">
        <v>591</v>
      </c>
      <c r="B600" s="6" t="s">
        <v>1169</v>
      </c>
      <c r="C600" s="352" t="s">
        <v>1170</v>
      </c>
      <c r="D600" s="348"/>
      <c r="E600" s="3">
        <v>1</v>
      </c>
      <c r="F600" s="3">
        <v>1</v>
      </c>
      <c r="G600" s="3" t="s">
        <v>144</v>
      </c>
      <c r="H600" s="3" t="s">
        <v>30</v>
      </c>
      <c r="I600" s="353" t="s">
        <v>22</v>
      </c>
      <c r="J600" s="348"/>
      <c r="K600" s="3" t="s">
        <v>1171</v>
      </c>
      <c r="L600" s="3" t="s">
        <v>15</v>
      </c>
      <c r="M600" s="3" t="s">
        <v>17</v>
      </c>
      <c r="N600" s="3" t="s">
        <v>17</v>
      </c>
    </row>
    <row r="601" spans="1:14" x14ac:dyDescent="0.25">
      <c r="A601" s="3">
        <v>592</v>
      </c>
      <c r="B601" s="6" t="s">
        <v>1172</v>
      </c>
      <c r="C601" s="352" t="s">
        <v>1173</v>
      </c>
      <c r="D601" s="348"/>
      <c r="E601" s="3">
        <v>1</v>
      </c>
      <c r="F601" s="3">
        <v>1</v>
      </c>
      <c r="G601" s="3" t="s">
        <v>144</v>
      </c>
      <c r="H601" s="3" t="s">
        <v>30</v>
      </c>
      <c r="I601" s="353" t="s">
        <v>22</v>
      </c>
      <c r="J601" s="348"/>
      <c r="K601" s="3" t="s">
        <v>1174</v>
      </c>
      <c r="L601" s="3" t="s">
        <v>15</v>
      </c>
      <c r="M601" s="3" t="s">
        <v>17</v>
      </c>
      <c r="N601" s="3" t="s">
        <v>17</v>
      </c>
    </row>
    <row r="602" spans="1:14" x14ac:dyDescent="0.25">
      <c r="A602" s="3">
        <v>593</v>
      </c>
      <c r="B602" s="6" t="s">
        <v>1175</v>
      </c>
      <c r="C602" s="352" t="s">
        <v>1176</v>
      </c>
      <c r="D602" s="348"/>
      <c r="E602" s="3">
        <v>1</v>
      </c>
      <c r="F602" s="3">
        <v>1</v>
      </c>
      <c r="G602" s="3" t="s">
        <v>144</v>
      </c>
      <c r="H602" s="3" t="s">
        <v>30</v>
      </c>
      <c r="I602" s="353" t="s">
        <v>22</v>
      </c>
      <c r="J602" s="348"/>
      <c r="K602" s="3" t="s">
        <v>1177</v>
      </c>
      <c r="L602" s="3" t="s">
        <v>15</v>
      </c>
      <c r="M602" s="3" t="s">
        <v>17</v>
      </c>
      <c r="N602" s="3" t="s">
        <v>17</v>
      </c>
    </row>
    <row r="603" spans="1:14" x14ac:dyDescent="0.25">
      <c r="A603" s="3">
        <v>594</v>
      </c>
      <c r="B603" s="6" t="s">
        <v>1178</v>
      </c>
      <c r="C603" s="352" t="s">
        <v>1179</v>
      </c>
      <c r="D603" s="348"/>
      <c r="E603" s="3">
        <v>1</v>
      </c>
      <c r="F603" s="3">
        <v>1</v>
      </c>
      <c r="G603" s="3" t="s">
        <v>144</v>
      </c>
      <c r="H603" s="3" t="s">
        <v>30</v>
      </c>
      <c r="I603" s="353" t="s">
        <v>22</v>
      </c>
      <c r="J603" s="348"/>
      <c r="K603" s="3" t="s">
        <v>1180</v>
      </c>
      <c r="L603" s="3" t="s">
        <v>15</v>
      </c>
      <c r="M603" s="3" t="s">
        <v>17</v>
      </c>
      <c r="N603" s="3" t="s">
        <v>17</v>
      </c>
    </row>
    <row r="604" spans="1:14" x14ac:dyDescent="0.25">
      <c r="A604" s="3">
        <v>595</v>
      </c>
      <c r="B604" s="6" t="s">
        <v>1181</v>
      </c>
      <c r="C604" s="352" t="s">
        <v>1182</v>
      </c>
      <c r="D604" s="348"/>
      <c r="E604" s="3">
        <v>1</v>
      </c>
      <c r="F604" s="3">
        <v>1</v>
      </c>
      <c r="G604" s="3" t="s">
        <v>144</v>
      </c>
      <c r="H604" s="3" t="s">
        <v>30</v>
      </c>
      <c r="I604" s="353" t="s">
        <v>22</v>
      </c>
      <c r="J604" s="348"/>
      <c r="K604" s="3" t="s">
        <v>1183</v>
      </c>
      <c r="L604" s="3" t="s">
        <v>15</v>
      </c>
      <c r="M604" s="3" t="s">
        <v>17</v>
      </c>
      <c r="N604" s="3" t="s">
        <v>17</v>
      </c>
    </row>
    <row r="605" spans="1:14" x14ac:dyDescent="0.25">
      <c r="A605" s="3">
        <v>596</v>
      </c>
      <c r="B605" s="6" t="s">
        <v>1184</v>
      </c>
      <c r="C605" s="352" t="s">
        <v>1185</v>
      </c>
      <c r="D605" s="348"/>
      <c r="E605" s="3">
        <v>1</v>
      </c>
      <c r="F605" s="3">
        <v>1</v>
      </c>
      <c r="G605" s="3" t="s">
        <v>144</v>
      </c>
      <c r="H605" s="3" t="s">
        <v>30</v>
      </c>
      <c r="I605" s="353" t="s">
        <v>22</v>
      </c>
      <c r="J605" s="348"/>
      <c r="K605" s="3" t="s">
        <v>1186</v>
      </c>
      <c r="L605" s="3" t="s">
        <v>15</v>
      </c>
      <c r="M605" s="3" t="s">
        <v>17</v>
      </c>
      <c r="N605" s="3" t="s">
        <v>17</v>
      </c>
    </row>
    <row r="606" spans="1:14" x14ac:dyDescent="0.25">
      <c r="A606" s="3">
        <v>597</v>
      </c>
      <c r="B606" s="6" t="s">
        <v>1187</v>
      </c>
      <c r="C606" s="352" t="s">
        <v>1188</v>
      </c>
      <c r="D606" s="348"/>
      <c r="E606" s="3">
        <v>1</v>
      </c>
      <c r="F606" s="3">
        <v>1</v>
      </c>
      <c r="G606" s="3" t="s">
        <v>144</v>
      </c>
      <c r="H606" s="3" t="s">
        <v>30</v>
      </c>
      <c r="I606" s="353" t="s">
        <v>22</v>
      </c>
      <c r="J606" s="348"/>
      <c r="K606" s="3" t="s">
        <v>1189</v>
      </c>
      <c r="L606" s="3" t="s">
        <v>15</v>
      </c>
      <c r="M606" s="3" t="s">
        <v>17</v>
      </c>
      <c r="N606" s="3" t="s">
        <v>17</v>
      </c>
    </row>
    <row r="607" spans="1:14" x14ac:dyDescent="0.25">
      <c r="A607" s="3">
        <v>598</v>
      </c>
      <c r="B607" s="6" t="s">
        <v>1190</v>
      </c>
      <c r="C607" s="352" t="s">
        <v>1191</v>
      </c>
      <c r="D607" s="348"/>
      <c r="E607" s="3">
        <v>1</v>
      </c>
      <c r="F607" s="3">
        <v>1</v>
      </c>
      <c r="G607" s="3" t="s">
        <v>144</v>
      </c>
      <c r="H607" s="3" t="s">
        <v>30</v>
      </c>
      <c r="I607" s="353" t="s">
        <v>22</v>
      </c>
      <c r="J607" s="348"/>
      <c r="K607" s="3" t="s">
        <v>1192</v>
      </c>
      <c r="L607" s="3" t="s">
        <v>15</v>
      </c>
      <c r="M607" s="3" t="s">
        <v>17</v>
      </c>
      <c r="N607" s="3" t="s">
        <v>17</v>
      </c>
    </row>
    <row r="608" spans="1:14" x14ac:dyDescent="0.25">
      <c r="A608" s="3">
        <v>599</v>
      </c>
      <c r="B608" s="6" t="s">
        <v>1193</v>
      </c>
      <c r="C608" s="352" t="s">
        <v>1194</v>
      </c>
      <c r="D608" s="348"/>
      <c r="E608" s="3">
        <v>1</v>
      </c>
      <c r="F608" s="3">
        <v>1</v>
      </c>
      <c r="G608" s="3" t="s">
        <v>144</v>
      </c>
      <c r="H608" s="3" t="s">
        <v>30</v>
      </c>
      <c r="I608" s="353" t="s">
        <v>22</v>
      </c>
      <c r="J608" s="348"/>
      <c r="K608" s="3" t="s">
        <v>1195</v>
      </c>
      <c r="L608" s="3" t="s">
        <v>15</v>
      </c>
      <c r="M608" s="3" t="s">
        <v>17</v>
      </c>
      <c r="N608" s="3" t="s">
        <v>17</v>
      </c>
    </row>
    <row r="609" spans="1:14" x14ac:dyDescent="0.25">
      <c r="A609" s="3">
        <v>600</v>
      </c>
      <c r="B609" s="6" t="s">
        <v>1196</v>
      </c>
      <c r="C609" s="352" t="s">
        <v>1197</v>
      </c>
      <c r="D609" s="348"/>
      <c r="E609" s="3">
        <v>1</v>
      </c>
      <c r="F609" s="3">
        <v>1</v>
      </c>
      <c r="G609" s="3" t="s">
        <v>144</v>
      </c>
      <c r="H609" s="3" t="s">
        <v>30</v>
      </c>
      <c r="I609" s="353" t="s">
        <v>22</v>
      </c>
      <c r="J609" s="348"/>
      <c r="K609" s="3" t="s">
        <v>1198</v>
      </c>
      <c r="L609" s="3" t="s">
        <v>15</v>
      </c>
      <c r="M609" s="3" t="s">
        <v>17</v>
      </c>
      <c r="N609" s="3" t="s">
        <v>17</v>
      </c>
    </row>
    <row r="610" spans="1:14" x14ac:dyDescent="0.25">
      <c r="A610" s="3">
        <v>601</v>
      </c>
      <c r="B610" s="6" t="s">
        <v>1199</v>
      </c>
      <c r="C610" s="352" t="s">
        <v>1200</v>
      </c>
      <c r="D610" s="348"/>
      <c r="E610" s="3">
        <v>1</v>
      </c>
      <c r="F610" s="3">
        <v>1</v>
      </c>
      <c r="G610" s="3" t="s">
        <v>144</v>
      </c>
      <c r="H610" s="3" t="s">
        <v>30</v>
      </c>
      <c r="I610" s="353" t="s">
        <v>22</v>
      </c>
      <c r="J610" s="348"/>
      <c r="K610" s="3" t="s">
        <v>1201</v>
      </c>
      <c r="L610" s="3" t="s">
        <v>15</v>
      </c>
      <c r="M610" s="3" t="s">
        <v>17</v>
      </c>
      <c r="N610" s="3" t="s">
        <v>17</v>
      </c>
    </row>
    <row r="611" spans="1:14" x14ac:dyDescent="0.25">
      <c r="A611" s="3">
        <v>602</v>
      </c>
      <c r="B611" s="6" t="s">
        <v>1202</v>
      </c>
      <c r="C611" s="352" t="s">
        <v>1203</v>
      </c>
      <c r="D611" s="348"/>
      <c r="E611" s="3">
        <v>1</v>
      </c>
      <c r="F611" s="3">
        <v>1</v>
      </c>
      <c r="G611" s="3" t="s">
        <v>144</v>
      </c>
      <c r="H611" s="3" t="s">
        <v>30</v>
      </c>
      <c r="I611" s="353" t="s">
        <v>22</v>
      </c>
      <c r="J611" s="348"/>
      <c r="K611" s="3" t="s">
        <v>1204</v>
      </c>
      <c r="L611" s="3" t="s">
        <v>15</v>
      </c>
      <c r="M611" s="3" t="s">
        <v>17</v>
      </c>
      <c r="N611" s="3" t="s">
        <v>17</v>
      </c>
    </row>
    <row r="612" spans="1:14" x14ac:dyDescent="0.25">
      <c r="A612" s="3">
        <v>603</v>
      </c>
      <c r="B612" s="6" t="s">
        <v>1205</v>
      </c>
      <c r="C612" s="352" t="s">
        <v>1206</v>
      </c>
      <c r="D612" s="348"/>
      <c r="E612" s="3">
        <v>1</v>
      </c>
      <c r="F612" s="3">
        <v>1</v>
      </c>
      <c r="G612" s="3" t="s">
        <v>144</v>
      </c>
      <c r="H612" s="3" t="s">
        <v>30</v>
      </c>
      <c r="I612" s="353" t="s">
        <v>22</v>
      </c>
      <c r="J612" s="348"/>
      <c r="K612" s="3" t="s">
        <v>1207</v>
      </c>
      <c r="L612" s="3" t="s">
        <v>15</v>
      </c>
      <c r="M612" s="3" t="s">
        <v>17</v>
      </c>
      <c r="N612" s="3" t="s">
        <v>17</v>
      </c>
    </row>
    <row r="613" spans="1:14" x14ac:dyDescent="0.25">
      <c r="A613" s="3">
        <v>604</v>
      </c>
      <c r="B613" s="6" t="s">
        <v>1208</v>
      </c>
      <c r="C613" s="352" t="s">
        <v>1209</v>
      </c>
      <c r="D613" s="348"/>
      <c r="E613" s="3">
        <v>1</v>
      </c>
      <c r="F613" s="3">
        <v>1</v>
      </c>
      <c r="G613" s="3" t="s">
        <v>144</v>
      </c>
      <c r="H613" s="3" t="s">
        <v>30</v>
      </c>
      <c r="I613" s="353" t="s">
        <v>22</v>
      </c>
      <c r="J613" s="348"/>
      <c r="K613" s="3" t="s">
        <v>1210</v>
      </c>
      <c r="L613" s="3" t="s">
        <v>15</v>
      </c>
      <c r="M613" s="3" t="s">
        <v>17</v>
      </c>
      <c r="N613" s="3" t="s">
        <v>17</v>
      </c>
    </row>
    <row r="614" spans="1:14" x14ac:dyDescent="0.25">
      <c r="A614" s="3">
        <v>605</v>
      </c>
      <c r="B614" s="6" t="s">
        <v>1211</v>
      </c>
      <c r="C614" s="352" t="s">
        <v>1212</v>
      </c>
      <c r="D614" s="348"/>
      <c r="E614" s="3">
        <v>1</v>
      </c>
      <c r="F614" s="3">
        <v>1</v>
      </c>
      <c r="G614" s="3" t="s">
        <v>144</v>
      </c>
      <c r="H614" s="3" t="s">
        <v>30</v>
      </c>
      <c r="I614" s="353" t="s">
        <v>22</v>
      </c>
      <c r="J614" s="348"/>
      <c r="K614" s="3" t="s">
        <v>1213</v>
      </c>
      <c r="L614" s="3" t="s">
        <v>15</v>
      </c>
      <c r="M614" s="3" t="s">
        <v>17</v>
      </c>
      <c r="N614" s="3" t="s">
        <v>17</v>
      </c>
    </row>
    <row r="615" spans="1:14" x14ac:dyDescent="0.25">
      <c r="A615" s="3">
        <v>606</v>
      </c>
      <c r="B615" s="6" t="s">
        <v>1214</v>
      </c>
      <c r="C615" s="352" t="s">
        <v>1215</v>
      </c>
      <c r="D615" s="348"/>
      <c r="E615" s="3">
        <v>1</v>
      </c>
      <c r="F615" s="3">
        <v>1</v>
      </c>
      <c r="G615" s="3" t="s">
        <v>144</v>
      </c>
      <c r="H615" s="3" t="s">
        <v>30</v>
      </c>
      <c r="I615" s="353" t="s">
        <v>22</v>
      </c>
      <c r="J615" s="348"/>
      <c r="K615" s="3" t="s">
        <v>1216</v>
      </c>
      <c r="L615" s="3" t="s">
        <v>15</v>
      </c>
      <c r="M615" s="3" t="s">
        <v>17</v>
      </c>
      <c r="N615" s="3" t="s">
        <v>17</v>
      </c>
    </row>
    <row r="616" spans="1:14" x14ac:dyDescent="0.25">
      <c r="A616" s="3">
        <v>607</v>
      </c>
      <c r="B616" s="6" t="s">
        <v>1217</v>
      </c>
      <c r="C616" s="352" t="s">
        <v>1218</v>
      </c>
      <c r="D616" s="348"/>
      <c r="E616" s="3">
        <v>1</v>
      </c>
      <c r="F616" s="3">
        <v>1</v>
      </c>
      <c r="G616" s="3" t="s">
        <v>144</v>
      </c>
      <c r="H616" s="3" t="s">
        <v>30</v>
      </c>
      <c r="I616" s="353" t="s">
        <v>22</v>
      </c>
      <c r="J616" s="348"/>
      <c r="K616" s="3" t="s">
        <v>1219</v>
      </c>
      <c r="L616" s="3" t="s">
        <v>15</v>
      </c>
      <c r="M616" s="3" t="s">
        <v>17</v>
      </c>
      <c r="N616" s="3" t="s">
        <v>17</v>
      </c>
    </row>
    <row r="617" spans="1:14" x14ac:dyDescent="0.25">
      <c r="A617" s="3">
        <v>608</v>
      </c>
      <c r="B617" s="6" t="s">
        <v>1220</v>
      </c>
      <c r="C617" s="352" t="s">
        <v>1221</v>
      </c>
      <c r="D617" s="348"/>
      <c r="E617" s="3">
        <v>1</v>
      </c>
      <c r="F617" s="3">
        <v>1</v>
      </c>
      <c r="G617" s="3" t="s">
        <v>144</v>
      </c>
      <c r="H617" s="3" t="s">
        <v>30</v>
      </c>
      <c r="I617" s="353" t="s">
        <v>22</v>
      </c>
      <c r="J617" s="348"/>
      <c r="K617" s="3" t="s">
        <v>1222</v>
      </c>
      <c r="L617" s="3" t="s">
        <v>15</v>
      </c>
      <c r="M617" s="3" t="s">
        <v>17</v>
      </c>
      <c r="N617" s="3" t="s">
        <v>17</v>
      </c>
    </row>
    <row r="618" spans="1:14" x14ac:dyDescent="0.25">
      <c r="A618" s="3">
        <v>609</v>
      </c>
      <c r="B618" s="6" t="s">
        <v>1223</v>
      </c>
      <c r="C618" s="352" t="s">
        <v>1224</v>
      </c>
      <c r="D618" s="348"/>
      <c r="E618" s="3">
        <v>1</v>
      </c>
      <c r="F618" s="3">
        <v>1</v>
      </c>
      <c r="G618" s="3" t="s">
        <v>144</v>
      </c>
      <c r="H618" s="3" t="s">
        <v>30</v>
      </c>
      <c r="I618" s="353" t="s">
        <v>22</v>
      </c>
      <c r="J618" s="348"/>
      <c r="K618" s="3" t="s">
        <v>1225</v>
      </c>
      <c r="L618" s="3" t="s">
        <v>15</v>
      </c>
      <c r="M618" s="3" t="s">
        <v>17</v>
      </c>
      <c r="N618" s="3" t="s">
        <v>17</v>
      </c>
    </row>
    <row r="619" spans="1:14" x14ac:dyDescent="0.25">
      <c r="A619" s="3">
        <v>610</v>
      </c>
      <c r="B619" s="6" t="s">
        <v>1226</v>
      </c>
      <c r="C619" s="352" t="s">
        <v>1227</v>
      </c>
      <c r="D619" s="348"/>
      <c r="E619" s="3">
        <v>1</v>
      </c>
      <c r="F619" s="3">
        <v>1</v>
      </c>
      <c r="G619" s="3" t="s">
        <v>144</v>
      </c>
      <c r="H619" s="3" t="s">
        <v>30</v>
      </c>
      <c r="I619" s="353" t="s">
        <v>22</v>
      </c>
      <c r="J619" s="348"/>
      <c r="K619" s="3" t="s">
        <v>1228</v>
      </c>
      <c r="L619" s="3" t="s">
        <v>15</v>
      </c>
      <c r="M619" s="3" t="s">
        <v>17</v>
      </c>
      <c r="N619" s="3" t="s">
        <v>17</v>
      </c>
    </row>
    <row r="620" spans="1:14" x14ac:dyDescent="0.25">
      <c r="A620" s="3">
        <v>611</v>
      </c>
      <c r="B620" s="6" t="s">
        <v>1229</v>
      </c>
      <c r="C620" s="352" t="s">
        <v>1230</v>
      </c>
      <c r="D620" s="348"/>
      <c r="E620" s="3">
        <v>1</v>
      </c>
      <c r="F620" s="3">
        <v>1</v>
      </c>
      <c r="G620" s="3" t="s">
        <v>144</v>
      </c>
      <c r="H620" s="3" t="s">
        <v>30</v>
      </c>
      <c r="I620" s="353" t="s">
        <v>22</v>
      </c>
      <c r="J620" s="348"/>
      <c r="K620" s="3" t="s">
        <v>1231</v>
      </c>
      <c r="L620" s="3" t="s">
        <v>15</v>
      </c>
      <c r="M620" s="3" t="s">
        <v>17</v>
      </c>
      <c r="N620" s="3" t="s">
        <v>17</v>
      </c>
    </row>
    <row r="621" spans="1:14" x14ac:dyDescent="0.25">
      <c r="A621" s="3">
        <v>612</v>
      </c>
      <c r="B621" s="6" t="s">
        <v>1232</v>
      </c>
      <c r="C621" s="352" t="s">
        <v>1233</v>
      </c>
      <c r="D621" s="348"/>
      <c r="E621" s="3">
        <v>1</v>
      </c>
      <c r="F621" s="3">
        <v>1</v>
      </c>
      <c r="G621" s="3" t="s">
        <v>144</v>
      </c>
      <c r="H621" s="3" t="s">
        <v>30</v>
      </c>
      <c r="I621" s="353" t="s">
        <v>22</v>
      </c>
      <c r="J621" s="348"/>
      <c r="K621" s="3" t="s">
        <v>1234</v>
      </c>
      <c r="L621" s="3" t="s">
        <v>15</v>
      </c>
      <c r="M621" s="3" t="s">
        <v>17</v>
      </c>
      <c r="N621" s="3" t="s">
        <v>17</v>
      </c>
    </row>
    <row r="622" spans="1:14" x14ac:dyDescent="0.25">
      <c r="A622" s="3">
        <v>613</v>
      </c>
      <c r="B622" s="6" t="s">
        <v>1235</v>
      </c>
      <c r="C622" s="352" t="s">
        <v>1236</v>
      </c>
      <c r="D622" s="348"/>
      <c r="E622" s="3">
        <v>1</v>
      </c>
      <c r="F622" s="3">
        <v>1</v>
      </c>
      <c r="G622" s="3" t="s">
        <v>144</v>
      </c>
      <c r="H622" s="3" t="s">
        <v>30</v>
      </c>
      <c r="I622" s="353" t="s">
        <v>22</v>
      </c>
      <c r="J622" s="348"/>
      <c r="K622" s="3" t="s">
        <v>1237</v>
      </c>
      <c r="L622" s="3" t="s">
        <v>15</v>
      </c>
      <c r="M622" s="3" t="s">
        <v>17</v>
      </c>
      <c r="N622" s="3" t="s">
        <v>17</v>
      </c>
    </row>
    <row r="623" spans="1:14" x14ac:dyDescent="0.25">
      <c r="A623" s="3">
        <v>614</v>
      </c>
      <c r="B623" s="6" t="s">
        <v>1238</v>
      </c>
      <c r="C623" s="352" t="s">
        <v>1239</v>
      </c>
      <c r="D623" s="348"/>
      <c r="E623" s="3">
        <v>1</v>
      </c>
      <c r="F623" s="3">
        <v>1</v>
      </c>
      <c r="G623" s="3" t="s">
        <v>144</v>
      </c>
      <c r="H623" s="3" t="s">
        <v>30</v>
      </c>
      <c r="I623" s="353" t="s">
        <v>22</v>
      </c>
      <c r="J623" s="348"/>
      <c r="K623" s="3" t="s">
        <v>1240</v>
      </c>
      <c r="L623" s="3" t="s">
        <v>15</v>
      </c>
      <c r="M623" s="3" t="s">
        <v>17</v>
      </c>
      <c r="N623" s="3" t="s">
        <v>17</v>
      </c>
    </row>
    <row r="624" spans="1:14" x14ac:dyDescent="0.25">
      <c r="A624" s="3">
        <v>615</v>
      </c>
      <c r="B624" s="6" t="s">
        <v>1241</v>
      </c>
      <c r="C624" s="352" t="s">
        <v>1242</v>
      </c>
      <c r="D624" s="348"/>
      <c r="E624" s="3">
        <v>1</v>
      </c>
      <c r="F624" s="3">
        <v>1</v>
      </c>
      <c r="G624" s="3" t="s">
        <v>144</v>
      </c>
      <c r="H624" s="3" t="s">
        <v>30</v>
      </c>
      <c r="I624" s="353" t="s">
        <v>22</v>
      </c>
      <c r="J624" s="348"/>
      <c r="K624" s="3" t="s">
        <v>1243</v>
      </c>
      <c r="L624" s="3" t="s">
        <v>15</v>
      </c>
      <c r="M624" s="3" t="s">
        <v>17</v>
      </c>
      <c r="N624" s="3" t="s">
        <v>17</v>
      </c>
    </row>
    <row r="625" spans="1:14" x14ac:dyDescent="0.25">
      <c r="A625" s="3">
        <v>616</v>
      </c>
      <c r="B625" s="6" t="s">
        <v>1244</v>
      </c>
      <c r="C625" s="352" t="s">
        <v>1245</v>
      </c>
      <c r="D625" s="348"/>
      <c r="E625" s="3">
        <v>1</v>
      </c>
      <c r="F625" s="3">
        <v>1</v>
      </c>
      <c r="G625" s="3" t="s">
        <v>144</v>
      </c>
      <c r="H625" s="3" t="s">
        <v>30</v>
      </c>
      <c r="I625" s="353" t="s">
        <v>22</v>
      </c>
      <c r="J625" s="348"/>
      <c r="K625" s="3" t="s">
        <v>1246</v>
      </c>
      <c r="L625" s="3" t="s">
        <v>15</v>
      </c>
      <c r="M625" s="3" t="s">
        <v>17</v>
      </c>
      <c r="N625" s="3" t="s">
        <v>17</v>
      </c>
    </row>
    <row r="626" spans="1:14" x14ac:dyDescent="0.25">
      <c r="A626" s="3">
        <v>617</v>
      </c>
      <c r="B626" s="6" t="s">
        <v>1247</v>
      </c>
      <c r="C626" s="352" t="s">
        <v>1248</v>
      </c>
      <c r="D626" s="348"/>
      <c r="E626" s="3">
        <v>1</v>
      </c>
      <c r="F626" s="3">
        <v>1</v>
      </c>
      <c r="G626" s="3" t="s">
        <v>144</v>
      </c>
      <c r="H626" s="3" t="s">
        <v>30</v>
      </c>
      <c r="I626" s="353" t="s">
        <v>22</v>
      </c>
      <c r="J626" s="348"/>
      <c r="K626" s="3" t="s">
        <v>1249</v>
      </c>
      <c r="L626" s="3" t="s">
        <v>15</v>
      </c>
      <c r="M626" s="3" t="s">
        <v>17</v>
      </c>
      <c r="N626" s="3" t="s">
        <v>17</v>
      </c>
    </row>
    <row r="627" spans="1:14" x14ac:dyDescent="0.25">
      <c r="A627" s="3">
        <v>618</v>
      </c>
      <c r="B627" s="6" t="s">
        <v>1250</v>
      </c>
      <c r="C627" s="352" t="s">
        <v>1251</v>
      </c>
      <c r="D627" s="348"/>
      <c r="E627" s="3">
        <v>1</v>
      </c>
      <c r="F627" s="3">
        <v>1</v>
      </c>
      <c r="G627" s="3" t="s">
        <v>144</v>
      </c>
      <c r="H627" s="3" t="s">
        <v>30</v>
      </c>
      <c r="I627" s="353" t="s">
        <v>22</v>
      </c>
      <c r="J627" s="348"/>
      <c r="K627" s="3" t="s">
        <v>1252</v>
      </c>
      <c r="L627" s="3" t="s">
        <v>15</v>
      </c>
      <c r="M627" s="3" t="s">
        <v>17</v>
      </c>
      <c r="N627" s="3" t="s">
        <v>17</v>
      </c>
    </row>
    <row r="628" spans="1:14" x14ac:dyDescent="0.25">
      <c r="A628" s="3">
        <v>619</v>
      </c>
      <c r="B628" s="6" t="s">
        <v>1253</v>
      </c>
      <c r="C628" s="352" t="s">
        <v>1254</v>
      </c>
      <c r="D628" s="348"/>
      <c r="E628" s="3">
        <v>1</v>
      </c>
      <c r="F628" s="3">
        <v>1</v>
      </c>
      <c r="G628" s="3" t="s">
        <v>144</v>
      </c>
      <c r="H628" s="3" t="s">
        <v>30</v>
      </c>
      <c r="I628" s="353" t="s">
        <v>22</v>
      </c>
      <c r="J628" s="348"/>
      <c r="K628" s="3" t="s">
        <v>1255</v>
      </c>
      <c r="L628" s="3" t="s">
        <v>15</v>
      </c>
      <c r="M628" s="3" t="s">
        <v>17</v>
      </c>
      <c r="N628" s="3" t="s">
        <v>17</v>
      </c>
    </row>
    <row r="629" spans="1:14" x14ac:dyDescent="0.25">
      <c r="A629" s="3">
        <v>620</v>
      </c>
      <c r="B629" s="6" t="s">
        <v>1256</v>
      </c>
      <c r="C629" s="352" t="s">
        <v>1257</v>
      </c>
      <c r="D629" s="348"/>
      <c r="E629" s="3">
        <v>1</v>
      </c>
      <c r="F629" s="3">
        <v>1</v>
      </c>
      <c r="G629" s="3" t="s">
        <v>144</v>
      </c>
      <c r="H629" s="3" t="s">
        <v>30</v>
      </c>
      <c r="I629" s="353" t="s">
        <v>22</v>
      </c>
      <c r="J629" s="348"/>
      <c r="K629" s="3" t="s">
        <v>1258</v>
      </c>
      <c r="L629" s="3" t="s">
        <v>15</v>
      </c>
      <c r="M629" s="3" t="s">
        <v>17</v>
      </c>
      <c r="N629" s="3" t="s">
        <v>17</v>
      </c>
    </row>
    <row r="630" spans="1:14" x14ac:dyDescent="0.25">
      <c r="A630" s="3">
        <v>621</v>
      </c>
      <c r="B630" s="6" t="s">
        <v>1259</v>
      </c>
      <c r="C630" s="352" t="s">
        <v>1260</v>
      </c>
      <c r="D630" s="348"/>
      <c r="E630" s="3">
        <v>1</v>
      </c>
      <c r="F630" s="3">
        <v>1</v>
      </c>
      <c r="G630" s="3" t="s">
        <v>144</v>
      </c>
      <c r="H630" s="3" t="s">
        <v>30</v>
      </c>
      <c r="I630" s="353" t="s">
        <v>22</v>
      </c>
      <c r="J630" s="348"/>
      <c r="K630" s="3" t="s">
        <v>1261</v>
      </c>
      <c r="L630" s="3" t="s">
        <v>15</v>
      </c>
      <c r="M630" s="3" t="s">
        <v>17</v>
      </c>
      <c r="N630" s="3" t="s">
        <v>17</v>
      </c>
    </row>
    <row r="631" spans="1:14" x14ac:dyDescent="0.25">
      <c r="A631" s="3">
        <v>622</v>
      </c>
      <c r="B631" s="6" t="s">
        <v>1262</v>
      </c>
      <c r="C631" s="352" t="s">
        <v>1263</v>
      </c>
      <c r="D631" s="348"/>
      <c r="E631" s="3">
        <v>1</v>
      </c>
      <c r="F631" s="3">
        <v>1</v>
      </c>
      <c r="G631" s="3" t="s">
        <v>144</v>
      </c>
      <c r="H631" s="3" t="s">
        <v>30</v>
      </c>
      <c r="I631" s="353" t="s">
        <v>22</v>
      </c>
      <c r="J631" s="348"/>
      <c r="K631" s="3" t="s">
        <v>1264</v>
      </c>
      <c r="L631" s="3" t="s">
        <v>15</v>
      </c>
      <c r="M631" s="3" t="s">
        <v>17</v>
      </c>
      <c r="N631" s="3" t="s">
        <v>17</v>
      </c>
    </row>
    <row r="632" spans="1:14" x14ac:dyDescent="0.25">
      <c r="A632" s="3">
        <v>623</v>
      </c>
      <c r="B632" s="6" t="s">
        <v>1265</v>
      </c>
      <c r="C632" s="352" t="s">
        <v>1266</v>
      </c>
      <c r="D632" s="348"/>
      <c r="E632" s="3">
        <v>1</v>
      </c>
      <c r="F632" s="3">
        <v>1</v>
      </c>
      <c r="G632" s="3" t="s">
        <v>144</v>
      </c>
      <c r="H632" s="3" t="s">
        <v>30</v>
      </c>
      <c r="I632" s="353" t="s">
        <v>22</v>
      </c>
      <c r="J632" s="348"/>
      <c r="K632" s="3" t="s">
        <v>1267</v>
      </c>
      <c r="L632" s="3" t="s">
        <v>15</v>
      </c>
      <c r="M632" s="3" t="s">
        <v>17</v>
      </c>
      <c r="N632" s="3" t="s">
        <v>17</v>
      </c>
    </row>
    <row r="633" spans="1:14" x14ac:dyDescent="0.25">
      <c r="A633" s="3">
        <v>624</v>
      </c>
      <c r="B633" s="6" t="s">
        <v>1268</v>
      </c>
      <c r="C633" s="352" t="s">
        <v>1269</v>
      </c>
      <c r="D633" s="348"/>
      <c r="E633" s="3">
        <v>1</v>
      </c>
      <c r="F633" s="3">
        <v>1</v>
      </c>
      <c r="G633" s="3" t="s">
        <v>144</v>
      </c>
      <c r="H633" s="3" t="s">
        <v>30</v>
      </c>
      <c r="I633" s="353" t="s">
        <v>22</v>
      </c>
      <c r="J633" s="348"/>
      <c r="K633" s="3" t="s">
        <v>1270</v>
      </c>
      <c r="L633" s="3" t="s">
        <v>15</v>
      </c>
      <c r="M633" s="3" t="s">
        <v>17</v>
      </c>
      <c r="N633" s="3" t="s">
        <v>17</v>
      </c>
    </row>
    <row r="634" spans="1:14" x14ac:dyDescent="0.25">
      <c r="A634" s="3">
        <v>625</v>
      </c>
      <c r="B634" s="6" t="s">
        <v>1271</v>
      </c>
      <c r="C634" s="352" t="s">
        <v>1272</v>
      </c>
      <c r="D634" s="348"/>
      <c r="E634" s="3">
        <v>1</v>
      </c>
      <c r="F634" s="3">
        <v>1</v>
      </c>
      <c r="G634" s="3" t="s">
        <v>144</v>
      </c>
      <c r="H634" s="3" t="s">
        <v>30</v>
      </c>
      <c r="I634" s="353" t="s">
        <v>22</v>
      </c>
      <c r="J634" s="348"/>
      <c r="K634" s="3" t="s">
        <v>1273</v>
      </c>
      <c r="L634" s="3" t="s">
        <v>15</v>
      </c>
      <c r="M634" s="3" t="s">
        <v>17</v>
      </c>
      <c r="N634" s="3" t="s">
        <v>17</v>
      </c>
    </row>
    <row r="635" spans="1:14" x14ac:dyDescent="0.25">
      <c r="A635" s="3">
        <v>626</v>
      </c>
      <c r="B635" s="6" t="s">
        <v>1274</v>
      </c>
      <c r="C635" s="352" t="s">
        <v>1275</v>
      </c>
      <c r="D635" s="348"/>
      <c r="E635" s="3">
        <v>1</v>
      </c>
      <c r="F635" s="3">
        <v>1</v>
      </c>
      <c r="G635" s="3" t="s">
        <v>144</v>
      </c>
      <c r="H635" s="3" t="s">
        <v>30</v>
      </c>
      <c r="I635" s="353" t="s">
        <v>22</v>
      </c>
      <c r="J635" s="348"/>
      <c r="K635" s="3" t="s">
        <v>1276</v>
      </c>
      <c r="L635" s="3" t="s">
        <v>15</v>
      </c>
      <c r="M635" s="3" t="s">
        <v>17</v>
      </c>
      <c r="N635" s="3" t="s">
        <v>17</v>
      </c>
    </row>
    <row r="636" spans="1:14" x14ac:dyDescent="0.25">
      <c r="A636" s="3">
        <v>627</v>
      </c>
      <c r="B636" s="6" t="s">
        <v>1277</v>
      </c>
      <c r="C636" s="352" t="s">
        <v>1278</v>
      </c>
      <c r="D636" s="348"/>
      <c r="E636" s="3">
        <v>1</v>
      </c>
      <c r="F636" s="3">
        <v>1</v>
      </c>
      <c r="G636" s="3" t="s">
        <v>144</v>
      </c>
      <c r="H636" s="3" t="s">
        <v>30</v>
      </c>
      <c r="I636" s="353" t="s">
        <v>22</v>
      </c>
      <c r="J636" s="348"/>
      <c r="K636" s="3" t="s">
        <v>1279</v>
      </c>
      <c r="L636" s="3" t="s">
        <v>15</v>
      </c>
      <c r="M636" s="3" t="s">
        <v>17</v>
      </c>
      <c r="N636" s="3" t="s">
        <v>17</v>
      </c>
    </row>
    <row r="637" spans="1:14" x14ac:dyDescent="0.25">
      <c r="A637" s="3">
        <v>628</v>
      </c>
      <c r="B637" s="6" t="s">
        <v>1280</v>
      </c>
      <c r="C637" s="352" t="s">
        <v>1281</v>
      </c>
      <c r="D637" s="348"/>
      <c r="E637" s="3">
        <v>1</v>
      </c>
      <c r="F637" s="3">
        <v>1</v>
      </c>
      <c r="G637" s="3" t="s">
        <v>144</v>
      </c>
      <c r="H637" s="3" t="s">
        <v>30</v>
      </c>
      <c r="I637" s="353" t="s">
        <v>22</v>
      </c>
      <c r="J637" s="348"/>
      <c r="K637" s="3" t="s">
        <v>1282</v>
      </c>
      <c r="L637" s="3" t="s">
        <v>15</v>
      </c>
      <c r="M637" s="3" t="s">
        <v>17</v>
      </c>
      <c r="N637" s="3" t="s">
        <v>17</v>
      </c>
    </row>
    <row r="638" spans="1:14" x14ac:dyDescent="0.25">
      <c r="A638" s="3">
        <v>629</v>
      </c>
      <c r="B638" s="6" t="s">
        <v>1283</v>
      </c>
      <c r="C638" s="352" t="s">
        <v>1284</v>
      </c>
      <c r="D638" s="348"/>
      <c r="E638" s="3">
        <v>1</v>
      </c>
      <c r="F638" s="3">
        <v>1</v>
      </c>
      <c r="G638" s="3" t="s">
        <v>144</v>
      </c>
      <c r="H638" s="3" t="s">
        <v>30</v>
      </c>
      <c r="I638" s="353" t="s">
        <v>22</v>
      </c>
      <c r="J638" s="348"/>
      <c r="K638" s="3" t="s">
        <v>1285</v>
      </c>
      <c r="L638" s="3" t="s">
        <v>15</v>
      </c>
      <c r="M638" s="3" t="s">
        <v>17</v>
      </c>
      <c r="N638" s="3" t="s">
        <v>17</v>
      </c>
    </row>
    <row r="639" spans="1:14" x14ac:dyDescent="0.25">
      <c r="A639" s="3">
        <v>630</v>
      </c>
      <c r="B639" s="6" t="s">
        <v>1286</v>
      </c>
      <c r="C639" s="352" t="s">
        <v>1287</v>
      </c>
      <c r="D639" s="348"/>
      <c r="E639" s="3">
        <v>1</v>
      </c>
      <c r="F639" s="3">
        <v>1</v>
      </c>
      <c r="G639" s="3" t="s">
        <v>144</v>
      </c>
      <c r="H639" s="3" t="s">
        <v>30</v>
      </c>
      <c r="I639" s="353" t="s">
        <v>22</v>
      </c>
      <c r="J639" s="348"/>
      <c r="K639" s="3" t="s">
        <v>1288</v>
      </c>
      <c r="L639" s="3" t="s">
        <v>15</v>
      </c>
      <c r="M639" s="3" t="s">
        <v>17</v>
      </c>
      <c r="N639" s="3" t="s">
        <v>17</v>
      </c>
    </row>
    <row r="640" spans="1:14" x14ac:dyDescent="0.25">
      <c r="A640" s="3">
        <v>631</v>
      </c>
      <c r="B640" s="6" t="s">
        <v>1289</v>
      </c>
      <c r="C640" s="352" t="s">
        <v>1290</v>
      </c>
      <c r="D640" s="348"/>
      <c r="E640" s="3">
        <v>1</v>
      </c>
      <c r="F640" s="3">
        <v>1</v>
      </c>
      <c r="G640" s="3" t="s">
        <v>144</v>
      </c>
      <c r="H640" s="3" t="s">
        <v>30</v>
      </c>
      <c r="I640" s="353" t="s">
        <v>22</v>
      </c>
      <c r="J640" s="348"/>
      <c r="K640" s="3" t="s">
        <v>1291</v>
      </c>
      <c r="L640" s="3" t="s">
        <v>15</v>
      </c>
      <c r="M640" s="3" t="s">
        <v>17</v>
      </c>
      <c r="N640" s="3" t="s">
        <v>17</v>
      </c>
    </row>
    <row r="641" spans="1:14" x14ac:dyDescent="0.25">
      <c r="A641" s="3">
        <v>632</v>
      </c>
      <c r="B641" s="6" t="s">
        <v>1292</v>
      </c>
      <c r="C641" s="352" t="s">
        <v>1293</v>
      </c>
      <c r="D641" s="348"/>
      <c r="E641" s="3">
        <v>1</v>
      </c>
      <c r="F641" s="3">
        <v>1</v>
      </c>
      <c r="G641" s="3" t="s">
        <v>144</v>
      </c>
      <c r="H641" s="3" t="s">
        <v>30</v>
      </c>
      <c r="I641" s="353" t="s">
        <v>22</v>
      </c>
      <c r="J641" s="348"/>
      <c r="K641" s="3" t="s">
        <v>1294</v>
      </c>
      <c r="L641" s="3" t="s">
        <v>15</v>
      </c>
      <c r="M641" s="3" t="s">
        <v>17</v>
      </c>
      <c r="N641" s="3" t="s">
        <v>17</v>
      </c>
    </row>
    <row r="642" spans="1:14" x14ac:dyDescent="0.25">
      <c r="A642" s="3">
        <v>633</v>
      </c>
      <c r="B642" s="6" t="s">
        <v>1295</v>
      </c>
      <c r="C642" s="352" t="s">
        <v>1296</v>
      </c>
      <c r="D642" s="348"/>
      <c r="E642" s="3">
        <v>1</v>
      </c>
      <c r="F642" s="3">
        <v>1</v>
      </c>
      <c r="G642" s="3" t="s">
        <v>144</v>
      </c>
      <c r="H642" s="3" t="s">
        <v>30</v>
      </c>
      <c r="I642" s="353" t="s">
        <v>22</v>
      </c>
      <c r="J642" s="348"/>
      <c r="K642" s="3" t="s">
        <v>1297</v>
      </c>
      <c r="L642" s="3" t="s">
        <v>15</v>
      </c>
      <c r="M642" s="3" t="s">
        <v>17</v>
      </c>
      <c r="N642" s="3" t="s">
        <v>17</v>
      </c>
    </row>
    <row r="643" spans="1:14" x14ac:dyDescent="0.25">
      <c r="A643" s="3">
        <v>634</v>
      </c>
      <c r="B643" s="6" t="s">
        <v>1298</v>
      </c>
      <c r="C643" s="352" t="s">
        <v>1299</v>
      </c>
      <c r="D643" s="348"/>
      <c r="E643" s="3">
        <v>1</v>
      </c>
      <c r="F643" s="3">
        <v>1</v>
      </c>
      <c r="G643" s="3" t="s">
        <v>144</v>
      </c>
      <c r="H643" s="3" t="s">
        <v>30</v>
      </c>
      <c r="I643" s="353" t="s">
        <v>22</v>
      </c>
      <c r="J643" s="348"/>
      <c r="K643" s="3" t="s">
        <v>1300</v>
      </c>
      <c r="L643" s="3" t="s">
        <v>15</v>
      </c>
      <c r="M643" s="3" t="s">
        <v>17</v>
      </c>
      <c r="N643" s="3" t="s">
        <v>17</v>
      </c>
    </row>
    <row r="644" spans="1:14" x14ac:dyDescent="0.25">
      <c r="A644" s="3">
        <v>635</v>
      </c>
      <c r="B644" s="4" t="s">
        <v>1301</v>
      </c>
      <c r="C644" s="350" t="s">
        <v>1302</v>
      </c>
      <c r="D644" s="348"/>
      <c r="E644" s="5">
        <v>1</v>
      </c>
      <c r="F644" s="5">
        <v>1</v>
      </c>
      <c r="G644" s="5" t="s">
        <v>144</v>
      </c>
      <c r="H644" s="5" t="s">
        <v>30</v>
      </c>
      <c r="I644" s="351" t="s">
        <v>30</v>
      </c>
      <c r="J644" s="348"/>
      <c r="K644" s="5" t="s">
        <v>15</v>
      </c>
      <c r="L644" s="5" t="s">
        <v>15</v>
      </c>
      <c r="M644" s="5" t="s">
        <v>16</v>
      </c>
      <c r="N644" s="5" t="s">
        <v>17</v>
      </c>
    </row>
    <row r="645" spans="1:14" x14ac:dyDescent="0.25">
      <c r="A645" s="3">
        <v>636</v>
      </c>
      <c r="B645" s="6" t="s">
        <v>1303</v>
      </c>
      <c r="C645" s="352" t="s">
        <v>1304</v>
      </c>
      <c r="D645" s="348"/>
      <c r="E645" s="3">
        <v>1</v>
      </c>
      <c r="F645" s="3">
        <v>1</v>
      </c>
      <c r="G645" s="3" t="s">
        <v>144</v>
      </c>
      <c r="H645" s="3" t="s">
        <v>30</v>
      </c>
      <c r="I645" s="353" t="s">
        <v>30</v>
      </c>
      <c r="J645" s="348"/>
      <c r="K645" s="3" t="s">
        <v>22</v>
      </c>
      <c r="L645" s="3" t="s">
        <v>15</v>
      </c>
      <c r="M645" s="3" t="s">
        <v>17</v>
      </c>
      <c r="N645" s="3" t="s">
        <v>17</v>
      </c>
    </row>
    <row r="646" spans="1:14" x14ac:dyDescent="0.25">
      <c r="A646" s="3">
        <v>637</v>
      </c>
      <c r="B646" s="6" t="s">
        <v>1305</v>
      </c>
      <c r="C646" s="352" t="s">
        <v>1306</v>
      </c>
      <c r="D646" s="348"/>
      <c r="E646" s="3">
        <v>1</v>
      </c>
      <c r="F646" s="3">
        <v>1</v>
      </c>
      <c r="G646" s="3" t="s">
        <v>144</v>
      </c>
      <c r="H646" s="3" t="s">
        <v>30</v>
      </c>
      <c r="I646" s="353" t="s">
        <v>30</v>
      </c>
      <c r="J646" s="348"/>
      <c r="K646" s="3" t="s">
        <v>30</v>
      </c>
      <c r="L646" s="3" t="s">
        <v>15</v>
      </c>
      <c r="M646" s="3" t="s">
        <v>17</v>
      </c>
      <c r="N646" s="3" t="s">
        <v>17</v>
      </c>
    </row>
    <row r="647" spans="1:14" x14ac:dyDescent="0.25">
      <c r="A647" s="3">
        <v>638</v>
      </c>
      <c r="B647" s="6" t="s">
        <v>1307</v>
      </c>
      <c r="C647" s="352" t="s">
        <v>1308</v>
      </c>
      <c r="D647" s="348"/>
      <c r="E647" s="3">
        <v>1</v>
      </c>
      <c r="F647" s="3">
        <v>1</v>
      </c>
      <c r="G647" s="3" t="s">
        <v>144</v>
      </c>
      <c r="H647" s="3" t="s">
        <v>30</v>
      </c>
      <c r="I647" s="353" t="s">
        <v>30</v>
      </c>
      <c r="J647" s="348"/>
      <c r="K647" s="3" t="s">
        <v>49</v>
      </c>
      <c r="L647" s="3" t="s">
        <v>15</v>
      </c>
      <c r="M647" s="3" t="s">
        <v>17</v>
      </c>
      <c r="N647" s="3" t="s">
        <v>17</v>
      </c>
    </row>
    <row r="648" spans="1:14" x14ac:dyDescent="0.25">
      <c r="A648" s="3">
        <v>639</v>
      </c>
      <c r="B648" s="6" t="s">
        <v>1309</v>
      </c>
      <c r="C648" s="352" t="s">
        <v>1310</v>
      </c>
      <c r="D648" s="348"/>
      <c r="E648" s="3">
        <v>1</v>
      </c>
      <c r="F648" s="3">
        <v>1</v>
      </c>
      <c r="G648" s="3" t="s">
        <v>144</v>
      </c>
      <c r="H648" s="3" t="s">
        <v>30</v>
      </c>
      <c r="I648" s="353" t="s">
        <v>30</v>
      </c>
      <c r="J648" s="348"/>
      <c r="K648" s="3" t="s">
        <v>68</v>
      </c>
      <c r="L648" s="3" t="s">
        <v>15</v>
      </c>
      <c r="M648" s="3" t="s">
        <v>17</v>
      </c>
      <c r="N648" s="3" t="s">
        <v>17</v>
      </c>
    </row>
    <row r="649" spans="1:14" x14ac:dyDescent="0.25">
      <c r="A649" s="3">
        <v>640</v>
      </c>
      <c r="B649" s="6" t="s">
        <v>1311</v>
      </c>
      <c r="C649" s="352" t="s">
        <v>1312</v>
      </c>
      <c r="D649" s="348"/>
      <c r="E649" s="3">
        <v>1</v>
      </c>
      <c r="F649" s="3">
        <v>1</v>
      </c>
      <c r="G649" s="3" t="s">
        <v>144</v>
      </c>
      <c r="H649" s="3" t="s">
        <v>30</v>
      </c>
      <c r="I649" s="353" t="s">
        <v>30</v>
      </c>
      <c r="J649" s="348"/>
      <c r="K649" s="3" t="s">
        <v>77</v>
      </c>
      <c r="L649" s="3" t="s">
        <v>15</v>
      </c>
      <c r="M649" s="3" t="s">
        <v>17</v>
      </c>
      <c r="N649" s="3" t="s">
        <v>17</v>
      </c>
    </row>
    <row r="650" spans="1:14" x14ac:dyDescent="0.25">
      <c r="A650" s="3">
        <v>641</v>
      </c>
      <c r="B650" s="6" t="s">
        <v>1313</v>
      </c>
      <c r="C650" s="352" t="s">
        <v>1314</v>
      </c>
      <c r="D650" s="348"/>
      <c r="E650" s="3">
        <v>1</v>
      </c>
      <c r="F650" s="3">
        <v>1</v>
      </c>
      <c r="G650" s="3" t="s">
        <v>144</v>
      </c>
      <c r="H650" s="3" t="s">
        <v>30</v>
      </c>
      <c r="I650" s="353" t="s">
        <v>30</v>
      </c>
      <c r="J650" s="348"/>
      <c r="K650" s="3" t="s">
        <v>86</v>
      </c>
      <c r="L650" s="3" t="s">
        <v>15</v>
      </c>
      <c r="M650" s="3" t="s">
        <v>17</v>
      </c>
      <c r="N650" s="3" t="s">
        <v>17</v>
      </c>
    </row>
    <row r="651" spans="1:14" x14ac:dyDescent="0.25">
      <c r="A651" s="3">
        <v>642</v>
      </c>
      <c r="B651" s="6" t="s">
        <v>1315</v>
      </c>
      <c r="C651" s="352" t="s">
        <v>1316</v>
      </c>
      <c r="D651" s="348"/>
      <c r="E651" s="3">
        <v>1</v>
      </c>
      <c r="F651" s="3">
        <v>1</v>
      </c>
      <c r="G651" s="3" t="s">
        <v>144</v>
      </c>
      <c r="H651" s="3" t="s">
        <v>30</v>
      </c>
      <c r="I651" s="353" t="s">
        <v>30</v>
      </c>
      <c r="J651" s="348"/>
      <c r="K651" s="3" t="s">
        <v>95</v>
      </c>
      <c r="L651" s="3" t="s">
        <v>15</v>
      </c>
      <c r="M651" s="3" t="s">
        <v>17</v>
      </c>
      <c r="N651" s="3" t="s">
        <v>17</v>
      </c>
    </row>
    <row r="652" spans="1:14" x14ac:dyDescent="0.25">
      <c r="A652" s="3">
        <v>643</v>
      </c>
      <c r="B652" s="6" t="s">
        <v>1317</v>
      </c>
      <c r="C652" s="352" t="s">
        <v>1318</v>
      </c>
      <c r="D652" s="348"/>
      <c r="E652" s="3">
        <v>1</v>
      </c>
      <c r="F652" s="3">
        <v>1</v>
      </c>
      <c r="G652" s="3" t="s">
        <v>144</v>
      </c>
      <c r="H652" s="3" t="s">
        <v>30</v>
      </c>
      <c r="I652" s="353" t="s">
        <v>30</v>
      </c>
      <c r="J652" s="348"/>
      <c r="K652" s="3" t="s">
        <v>141</v>
      </c>
      <c r="L652" s="3" t="s">
        <v>15</v>
      </c>
      <c r="M652" s="3" t="s">
        <v>17</v>
      </c>
      <c r="N652" s="3" t="s">
        <v>17</v>
      </c>
    </row>
    <row r="653" spans="1:14" x14ac:dyDescent="0.25">
      <c r="A653" s="3">
        <v>644</v>
      </c>
      <c r="B653" s="6" t="s">
        <v>1319</v>
      </c>
      <c r="C653" s="352" t="s">
        <v>1320</v>
      </c>
      <c r="D653" s="348"/>
      <c r="E653" s="3">
        <v>1</v>
      </c>
      <c r="F653" s="3">
        <v>1</v>
      </c>
      <c r="G653" s="3" t="s">
        <v>144</v>
      </c>
      <c r="H653" s="3" t="s">
        <v>30</v>
      </c>
      <c r="I653" s="353" t="s">
        <v>30</v>
      </c>
      <c r="J653" s="348"/>
      <c r="K653" s="3" t="s">
        <v>144</v>
      </c>
      <c r="L653" s="3" t="s">
        <v>15</v>
      </c>
      <c r="M653" s="3" t="s">
        <v>17</v>
      </c>
      <c r="N653" s="3" t="s">
        <v>17</v>
      </c>
    </row>
    <row r="654" spans="1:14" x14ac:dyDescent="0.25">
      <c r="A654" s="3">
        <v>645</v>
      </c>
      <c r="B654" s="6" t="s">
        <v>1321</v>
      </c>
      <c r="C654" s="352" t="s">
        <v>1322</v>
      </c>
      <c r="D654" s="348"/>
      <c r="E654" s="3">
        <v>1</v>
      </c>
      <c r="F654" s="3">
        <v>1</v>
      </c>
      <c r="G654" s="3" t="s">
        <v>144</v>
      </c>
      <c r="H654" s="3" t="s">
        <v>30</v>
      </c>
      <c r="I654" s="353" t="s">
        <v>30</v>
      </c>
      <c r="J654" s="348"/>
      <c r="K654" s="3" t="s">
        <v>1094</v>
      </c>
      <c r="L654" s="3" t="s">
        <v>15</v>
      </c>
      <c r="M654" s="3" t="s">
        <v>17</v>
      </c>
      <c r="N654" s="3" t="s">
        <v>17</v>
      </c>
    </row>
    <row r="655" spans="1:14" x14ac:dyDescent="0.25">
      <c r="A655" s="3">
        <v>646</v>
      </c>
      <c r="B655" s="4" t="s">
        <v>1323</v>
      </c>
      <c r="C655" s="350" t="s">
        <v>1324</v>
      </c>
      <c r="D655" s="348"/>
      <c r="E655" s="5">
        <v>1</v>
      </c>
      <c r="F655" s="5">
        <v>1</v>
      </c>
      <c r="G655" s="5" t="s">
        <v>144</v>
      </c>
      <c r="H655" s="5" t="s">
        <v>30</v>
      </c>
      <c r="I655" s="351" t="s">
        <v>49</v>
      </c>
      <c r="J655" s="348"/>
      <c r="K655" s="5" t="s">
        <v>15</v>
      </c>
      <c r="L655" s="5" t="s">
        <v>15</v>
      </c>
      <c r="M655" s="5" t="s">
        <v>16</v>
      </c>
      <c r="N655" s="5" t="s">
        <v>17</v>
      </c>
    </row>
    <row r="656" spans="1:14" x14ac:dyDescent="0.25">
      <c r="A656" s="3">
        <v>647</v>
      </c>
      <c r="B656" s="6" t="s">
        <v>1325</v>
      </c>
      <c r="C656" s="352" t="s">
        <v>1326</v>
      </c>
      <c r="D656" s="348"/>
      <c r="E656" s="3">
        <v>1</v>
      </c>
      <c r="F656" s="3">
        <v>1</v>
      </c>
      <c r="G656" s="3" t="s">
        <v>144</v>
      </c>
      <c r="H656" s="3" t="s">
        <v>30</v>
      </c>
      <c r="I656" s="353" t="s">
        <v>49</v>
      </c>
      <c r="J656" s="348"/>
      <c r="K656" s="3" t="s">
        <v>22</v>
      </c>
      <c r="L656" s="3" t="s">
        <v>15</v>
      </c>
      <c r="M656" s="3" t="s">
        <v>17</v>
      </c>
      <c r="N656" s="3" t="s">
        <v>17</v>
      </c>
    </row>
    <row r="657" spans="1:14" x14ac:dyDescent="0.25">
      <c r="A657" s="3">
        <v>648</v>
      </c>
      <c r="B657" s="6" t="s">
        <v>1327</v>
      </c>
      <c r="C657" s="352" t="s">
        <v>1328</v>
      </c>
      <c r="D657" s="348"/>
      <c r="E657" s="3">
        <v>1</v>
      </c>
      <c r="F657" s="3">
        <v>1</v>
      </c>
      <c r="G657" s="3" t="s">
        <v>144</v>
      </c>
      <c r="H657" s="3" t="s">
        <v>30</v>
      </c>
      <c r="I657" s="353" t="s">
        <v>49</v>
      </c>
      <c r="J657" s="348"/>
      <c r="K657" s="3" t="s">
        <v>30</v>
      </c>
      <c r="L657" s="3" t="s">
        <v>15</v>
      </c>
      <c r="M657" s="3" t="s">
        <v>17</v>
      </c>
      <c r="N657" s="3" t="s">
        <v>17</v>
      </c>
    </row>
    <row r="658" spans="1:14" x14ac:dyDescent="0.25">
      <c r="A658" s="3">
        <v>649</v>
      </c>
      <c r="B658" s="6" t="s">
        <v>1329</v>
      </c>
      <c r="C658" s="352" t="s">
        <v>1330</v>
      </c>
      <c r="D658" s="348"/>
      <c r="E658" s="3">
        <v>1</v>
      </c>
      <c r="F658" s="3">
        <v>1</v>
      </c>
      <c r="G658" s="3" t="s">
        <v>144</v>
      </c>
      <c r="H658" s="3" t="s">
        <v>30</v>
      </c>
      <c r="I658" s="353" t="s">
        <v>49</v>
      </c>
      <c r="J658" s="348"/>
      <c r="K658" s="3" t="s">
        <v>49</v>
      </c>
      <c r="L658" s="3" t="s">
        <v>15</v>
      </c>
      <c r="M658" s="3" t="s">
        <v>17</v>
      </c>
      <c r="N658" s="3" t="s">
        <v>17</v>
      </c>
    </row>
    <row r="659" spans="1:14" x14ac:dyDescent="0.25">
      <c r="A659" s="3">
        <v>650</v>
      </c>
      <c r="B659" s="6" t="s">
        <v>1331</v>
      </c>
      <c r="C659" s="352" t="s">
        <v>1332</v>
      </c>
      <c r="D659" s="348"/>
      <c r="E659" s="3">
        <v>1</v>
      </c>
      <c r="F659" s="3">
        <v>1</v>
      </c>
      <c r="G659" s="3" t="s">
        <v>144</v>
      </c>
      <c r="H659" s="3" t="s">
        <v>30</v>
      </c>
      <c r="I659" s="353" t="s">
        <v>49</v>
      </c>
      <c r="J659" s="348"/>
      <c r="K659" s="3" t="s">
        <v>68</v>
      </c>
      <c r="L659" s="3" t="s">
        <v>15</v>
      </c>
      <c r="M659" s="3" t="s">
        <v>17</v>
      </c>
      <c r="N659" s="3" t="s">
        <v>17</v>
      </c>
    </row>
    <row r="660" spans="1:14" x14ac:dyDescent="0.25">
      <c r="A660" s="3">
        <v>651</v>
      </c>
      <c r="B660" s="6" t="s">
        <v>1333</v>
      </c>
      <c r="C660" s="352" t="s">
        <v>1334</v>
      </c>
      <c r="D660" s="348"/>
      <c r="E660" s="3">
        <v>1</v>
      </c>
      <c r="F660" s="3">
        <v>1</v>
      </c>
      <c r="G660" s="3" t="s">
        <v>144</v>
      </c>
      <c r="H660" s="3" t="s">
        <v>30</v>
      </c>
      <c r="I660" s="353" t="s">
        <v>49</v>
      </c>
      <c r="J660" s="348"/>
      <c r="K660" s="3" t="s">
        <v>77</v>
      </c>
      <c r="L660" s="3" t="s">
        <v>15</v>
      </c>
      <c r="M660" s="3" t="s">
        <v>17</v>
      </c>
      <c r="N660" s="3" t="s">
        <v>17</v>
      </c>
    </row>
    <row r="661" spans="1:14" x14ac:dyDescent="0.25">
      <c r="A661" s="3">
        <v>652</v>
      </c>
      <c r="B661" s="6" t="s">
        <v>1335</v>
      </c>
      <c r="C661" s="352" t="s">
        <v>1336</v>
      </c>
      <c r="D661" s="348"/>
      <c r="E661" s="3">
        <v>1</v>
      </c>
      <c r="F661" s="3">
        <v>1</v>
      </c>
      <c r="G661" s="3" t="s">
        <v>144</v>
      </c>
      <c r="H661" s="3" t="s">
        <v>30</v>
      </c>
      <c r="I661" s="353" t="s">
        <v>49</v>
      </c>
      <c r="J661" s="348"/>
      <c r="K661" s="3" t="s">
        <v>86</v>
      </c>
      <c r="L661" s="3" t="s">
        <v>15</v>
      </c>
      <c r="M661" s="3" t="s">
        <v>17</v>
      </c>
      <c r="N661" s="3" t="s">
        <v>17</v>
      </c>
    </row>
    <row r="662" spans="1:14" x14ac:dyDescent="0.25">
      <c r="A662" s="3">
        <v>653</v>
      </c>
      <c r="B662" s="6" t="s">
        <v>1337</v>
      </c>
      <c r="C662" s="352" t="s">
        <v>1338</v>
      </c>
      <c r="D662" s="348"/>
      <c r="E662" s="3">
        <v>1</v>
      </c>
      <c r="F662" s="3">
        <v>1</v>
      </c>
      <c r="G662" s="3" t="s">
        <v>144</v>
      </c>
      <c r="H662" s="3" t="s">
        <v>30</v>
      </c>
      <c r="I662" s="353" t="s">
        <v>49</v>
      </c>
      <c r="J662" s="348"/>
      <c r="K662" s="3" t="s">
        <v>95</v>
      </c>
      <c r="L662" s="3" t="s">
        <v>15</v>
      </c>
      <c r="M662" s="3" t="s">
        <v>17</v>
      </c>
      <c r="N662" s="3" t="s">
        <v>17</v>
      </c>
    </row>
    <row r="663" spans="1:14" x14ac:dyDescent="0.25">
      <c r="A663" s="3">
        <v>654</v>
      </c>
      <c r="B663" s="6" t="s">
        <v>1339</v>
      </c>
      <c r="C663" s="352" t="s">
        <v>1340</v>
      </c>
      <c r="D663" s="348"/>
      <c r="E663" s="3">
        <v>1</v>
      </c>
      <c r="F663" s="3">
        <v>1</v>
      </c>
      <c r="G663" s="3" t="s">
        <v>144</v>
      </c>
      <c r="H663" s="3" t="s">
        <v>30</v>
      </c>
      <c r="I663" s="353" t="s">
        <v>49</v>
      </c>
      <c r="J663" s="348"/>
      <c r="K663" s="3" t="s">
        <v>141</v>
      </c>
      <c r="L663" s="3" t="s">
        <v>15</v>
      </c>
      <c r="M663" s="3" t="s">
        <v>17</v>
      </c>
      <c r="N663" s="3" t="s">
        <v>17</v>
      </c>
    </row>
    <row r="664" spans="1:14" x14ac:dyDescent="0.25">
      <c r="A664" s="3">
        <v>655</v>
      </c>
      <c r="B664" s="6" t="s">
        <v>1341</v>
      </c>
      <c r="C664" s="352" t="s">
        <v>1342</v>
      </c>
      <c r="D664" s="348"/>
      <c r="E664" s="3">
        <v>1</v>
      </c>
      <c r="F664" s="3">
        <v>1</v>
      </c>
      <c r="G664" s="3" t="s">
        <v>144</v>
      </c>
      <c r="H664" s="3" t="s">
        <v>30</v>
      </c>
      <c r="I664" s="353" t="s">
        <v>49</v>
      </c>
      <c r="J664" s="348"/>
      <c r="K664" s="3" t="s">
        <v>144</v>
      </c>
      <c r="L664" s="3" t="s">
        <v>15</v>
      </c>
      <c r="M664" s="3" t="s">
        <v>17</v>
      </c>
      <c r="N664" s="3" t="s">
        <v>17</v>
      </c>
    </row>
    <row r="665" spans="1:14" x14ac:dyDescent="0.25">
      <c r="A665" s="3">
        <v>656</v>
      </c>
      <c r="B665" s="6" t="s">
        <v>1343</v>
      </c>
      <c r="C665" s="352" t="s">
        <v>1344</v>
      </c>
      <c r="D665" s="348"/>
      <c r="E665" s="3">
        <v>1</v>
      </c>
      <c r="F665" s="3">
        <v>1</v>
      </c>
      <c r="G665" s="3" t="s">
        <v>144</v>
      </c>
      <c r="H665" s="3" t="s">
        <v>30</v>
      </c>
      <c r="I665" s="353" t="s">
        <v>49</v>
      </c>
      <c r="J665" s="348"/>
      <c r="K665" s="3" t="s">
        <v>1094</v>
      </c>
      <c r="L665" s="3" t="s">
        <v>15</v>
      </c>
      <c r="M665" s="3" t="s">
        <v>17</v>
      </c>
      <c r="N665" s="3" t="s">
        <v>17</v>
      </c>
    </row>
    <row r="666" spans="1:14" x14ac:dyDescent="0.25">
      <c r="A666" s="3">
        <v>657</v>
      </c>
      <c r="B666" s="6" t="s">
        <v>1345</v>
      </c>
      <c r="C666" s="352" t="s">
        <v>1346</v>
      </c>
      <c r="D666" s="348"/>
      <c r="E666" s="3">
        <v>1</v>
      </c>
      <c r="F666" s="3">
        <v>1</v>
      </c>
      <c r="G666" s="3" t="s">
        <v>144</v>
      </c>
      <c r="H666" s="3" t="s">
        <v>30</v>
      </c>
      <c r="I666" s="353" t="s">
        <v>49</v>
      </c>
      <c r="J666" s="348"/>
      <c r="K666" s="3" t="s">
        <v>18</v>
      </c>
      <c r="L666" s="3" t="s">
        <v>15</v>
      </c>
      <c r="M666" s="3" t="s">
        <v>17</v>
      </c>
      <c r="N666" s="3" t="s">
        <v>17</v>
      </c>
    </row>
    <row r="667" spans="1:14" x14ac:dyDescent="0.25">
      <c r="A667" s="3">
        <v>658</v>
      </c>
      <c r="B667" s="6" t="s">
        <v>1347</v>
      </c>
      <c r="C667" s="352" t="s">
        <v>1348</v>
      </c>
      <c r="D667" s="348"/>
      <c r="E667" s="3">
        <v>1</v>
      </c>
      <c r="F667" s="3">
        <v>1</v>
      </c>
      <c r="G667" s="3" t="s">
        <v>144</v>
      </c>
      <c r="H667" s="3" t="s">
        <v>30</v>
      </c>
      <c r="I667" s="353" t="s">
        <v>49</v>
      </c>
      <c r="J667" s="348"/>
      <c r="K667" s="3" t="s">
        <v>1099</v>
      </c>
      <c r="L667" s="3" t="s">
        <v>15</v>
      </c>
      <c r="M667" s="3" t="s">
        <v>17</v>
      </c>
      <c r="N667" s="3" t="s">
        <v>17</v>
      </c>
    </row>
    <row r="668" spans="1:14" x14ac:dyDescent="0.25">
      <c r="A668" s="3">
        <v>659</v>
      </c>
      <c r="B668" s="6" t="s">
        <v>1349</v>
      </c>
      <c r="C668" s="352" t="s">
        <v>1350</v>
      </c>
      <c r="D668" s="348"/>
      <c r="E668" s="3">
        <v>1</v>
      </c>
      <c r="F668" s="3">
        <v>1</v>
      </c>
      <c r="G668" s="3" t="s">
        <v>144</v>
      </c>
      <c r="H668" s="3" t="s">
        <v>30</v>
      </c>
      <c r="I668" s="353" t="s">
        <v>49</v>
      </c>
      <c r="J668" s="348"/>
      <c r="K668" s="3" t="s">
        <v>1102</v>
      </c>
      <c r="L668" s="3" t="s">
        <v>15</v>
      </c>
      <c r="M668" s="3" t="s">
        <v>17</v>
      </c>
      <c r="N668" s="3" t="s">
        <v>17</v>
      </c>
    </row>
    <row r="669" spans="1:14" x14ac:dyDescent="0.25">
      <c r="A669" s="3">
        <v>660</v>
      </c>
      <c r="B669" s="6" t="s">
        <v>1351</v>
      </c>
      <c r="C669" s="352" t="s">
        <v>1352</v>
      </c>
      <c r="D669" s="348"/>
      <c r="E669" s="3">
        <v>1</v>
      </c>
      <c r="F669" s="3">
        <v>1</v>
      </c>
      <c r="G669" s="3" t="s">
        <v>144</v>
      </c>
      <c r="H669" s="3" t="s">
        <v>30</v>
      </c>
      <c r="I669" s="353" t="s">
        <v>49</v>
      </c>
      <c r="J669" s="348"/>
      <c r="K669" s="3" t="s">
        <v>1105</v>
      </c>
      <c r="L669" s="3" t="s">
        <v>15</v>
      </c>
      <c r="M669" s="3" t="s">
        <v>17</v>
      </c>
      <c r="N669" s="3" t="s">
        <v>17</v>
      </c>
    </row>
    <row r="670" spans="1:14" x14ac:dyDescent="0.25">
      <c r="A670" s="3">
        <v>661</v>
      </c>
      <c r="B670" s="6" t="s">
        <v>1353</v>
      </c>
      <c r="C670" s="352" t="s">
        <v>1354</v>
      </c>
      <c r="D670" s="348"/>
      <c r="E670" s="3">
        <v>1</v>
      </c>
      <c r="F670" s="3">
        <v>1</v>
      </c>
      <c r="G670" s="3" t="s">
        <v>144</v>
      </c>
      <c r="H670" s="3" t="s">
        <v>30</v>
      </c>
      <c r="I670" s="353" t="s">
        <v>49</v>
      </c>
      <c r="J670" s="348"/>
      <c r="K670" s="3" t="s">
        <v>1108</v>
      </c>
      <c r="L670" s="3" t="s">
        <v>15</v>
      </c>
      <c r="M670" s="3" t="s">
        <v>17</v>
      </c>
      <c r="N670" s="3" t="s">
        <v>17</v>
      </c>
    </row>
    <row r="671" spans="1:14" x14ac:dyDescent="0.25">
      <c r="A671" s="3">
        <v>662</v>
      </c>
      <c r="B671" s="6" t="s">
        <v>1355</v>
      </c>
      <c r="C671" s="352" t="s">
        <v>1356</v>
      </c>
      <c r="D671" s="348"/>
      <c r="E671" s="3">
        <v>1</v>
      </c>
      <c r="F671" s="3">
        <v>1</v>
      </c>
      <c r="G671" s="3" t="s">
        <v>144</v>
      </c>
      <c r="H671" s="3" t="s">
        <v>30</v>
      </c>
      <c r="I671" s="353" t="s">
        <v>49</v>
      </c>
      <c r="J671" s="348"/>
      <c r="K671" s="3" t="s">
        <v>1111</v>
      </c>
      <c r="L671" s="3" t="s">
        <v>15</v>
      </c>
      <c r="M671" s="3" t="s">
        <v>17</v>
      </c>
      <c r="N671" s="3" t="s">
        <v>17</v>
      </c>
    </row>
    <row r="672" spans="1:14" x14ac:dyDescent="0.25">
      <c r="A672" s="3">
        <v>663</v>
      </c>
      <c r="B672" s="6" t="s">
        <v>1357</v>
      </c>
      <c r="C672" s="352" t="s">
        <v>1358</v>
      </c>
      <c r="D672" s="348"/>
      <c r="E672" s="3">
        <v>1</v>
      </c>
      <c r="F672" s="3">
        <v>1</v>
      </c>
      <c r="G672" s="3" t="s">
        <v>144</v>
      </c>
      <c r="H672" s="3" t="s">
        <v>30</v>
      </c>
      <c r="I672" s="353" t="s">
        <v>49</v>
      </c>
      <c r="J672" s="348"/>
      <c r="K672" s="3" t="s">
        <v>1114</v>
      </c>
      <c r="L672" s="3" t="s">
        <v>15</v>
      </c>
      <c r="M672" s="3" t="s">
        <v>17</v>
      </c>
      <c r="N672" s="3" t="s">
        <v>17</v>
      </c>
    </row>
    <row r="673" spans="1:14" x14ac:dyDescent="0.25">
      <c r="A673" s="3">
        <v>664</v>
      </c>
      <c r="B673" s="6" t="s">
        <v>1359</v>
      </c>
      <c r="C673" s="352" t="s">
        <v>1360</v>
      </c>
      <c r="D673" s="348"/>
      <c r="E673" s="3">
        <v>1</v>
      </c>
      <c r="F673" s="3">
        <v>1</v>
      </c>
      <c r="G673" s="3" t="s">
        <v>144</v>
      </c>
      <c r="H673" s="3" t="s">
        <v>30</v>
      </c>
      <c r="I673" s="353" t="s">
        <v>49</v>
      </c>
      <c r="J673" s="348"/>
      <c r="K673" s="3" t="s">
        <v>1117</v>
      </c>
      <c r="L673" s="3" t="s">
        <v>15</v>
      </c>
      <c r="M673" s="3" t="s">
        <v>17</v>
      </c>
      <c r="N673" s="3" t="s">
        <v>17</v>
      </c>
    </row>
    <row r="674" spans="1:14" x14ac:dyDescent="0.25">
      <c r="A674" s="3">
        <v>665</v>
      </c>
      <c r="B674" s="6" t="s">
        <v>1361</v>
      </c>
      <c r="C674" s="352" t="s">
        <v>1362</v>
      </c>
      <c r="D674" s="348"/>
      <c r="E674" s="3">
        <v>1</v>
      </c>
      <c r="F674" s="3">
        <v>1</v>
      </c>
      <c r="G674" s="3" t="s">
        <v>144</v>
      </c>
      <c r="H674" s="3" t="s">
        <v>30</v>
      </c>
      <c r="I674" s="353" t="s">
        <v>49</v>
      </c>
      <c r="J674" s="348"/>
      <c r="K674" s="3" t="s">
        <v>1120</v>
      </c>
      <c r="L674" s="3" t="s">
        <v>15</v>
      </c>
      <c r="M674" s="3" t="s">
        <v>17</v>
      </c>
      <c r="N674" s="3" t="s">
        <v>17</v>
      </c>
    </row>
    <row r="675" spans="1:14" x14ac:dyDescent="0.25">
      <c r="A675" s="3">
        <v>666</v>
      </c>
      <c r="B675" s="6" t="s">
        <v>1363</v>
      </c>
      <c r="C675" s="352" t="s">
        <v>1364</v>
      </c>
      <c r="D675" s="348"/>
      <c r="E675" s="3">
        <v>1</v>
      </c>
      <c r="F675" s="3">
        <v>1</v>
      </c>
      <c r="G675" s="3" t="s">
        <v>144</v>
      </c>
      <c r="H675" s="3" t="s">
        <v>30</v>
      </c>
      <c r="I675" s="353" t="s">
        <v>49</v>
      </c>
      <c r="J675" s="348"/>
      <c r="K675" s="3" t="s">
        <v>1123</v>
      </c>
      <c r="L675" s="3" t="s">
        <v>15</v>
      </c>
      <c r="M675" s="3" t="s">
        <v>17</v>
      </c>
      <c r="N675" s="3" t="s">
        <v>17</v>
      </c>
    </row>
    <row r="676" spans="1:14" x14ac:dyDescent="0.25">
      <c r="A676" s="3">
        <v>667</v>
      </c>
      <c r="B676" s="6" t="s">
        <v>1365</v>
      </c>
      <c r="C676" s="352" t="s">
        <v>1366</v>
      </c>
      <c r="D676" s="348"/>
      <c r="E676" s="3">
        <v>1</v>
      </c>
      <c r="F676" s="3">
        <v>1</v>
      </c>
      <c r="G676" s="3" t="s">
        <v>144</v>
      </c>
      <c r="H676" s="3" t="s">
        <v>30</v>
      </c>
      <c r="I676" s="353" t="s">
        <v>49</v>
      </c>
      <c r="J676" s="348"/>
      <c r="K676" s="3" t="s">
        <v>1126</v>
      </c>
      <c r="L676" s="3" t="s">
        <v>15</v>
      </c>
      <c r="M676" s="3" t="s">
        <v>17</v>
      </c>
      <c r="N676" s="3" t="s">
        <v>17</v>
      </c>
    </row>
    <row r="677" spans="1:14" x14ac:dyDescent="0.25">
      <c r="A677" s="3">
        <v>668</v>
      </c>
      <c r="B677" s="6" t="s">
        <v>1367</v>
      </c>
      <c r="C677" s="352" t="s">
        <v>1368</v>
      </c>
      <c r="D677" s="348"/>
      <c r="E677" s="3">
        <v>1</v>
      </c>
      <c r="F677" s="3">
        <v>1</v>
      </c>
      <c r="G677" s="3" t="s">
        <v>144</v>
      </c>
      <c r="H677" s="3" t="s">
        <v>30</v>
      </c>
      <c r="I677" s="353" t="s">
        <v>49</v>
      </c>
      <c r="J677" s="348"/>
      <c r="K677" s="3" t="s">
        <v>1129</v>
      </c>
      <c r="L677" s="3" t="s">
        <v>15</v>
      </c>
      <c r="M677" s="3" t="s">
        <v>17</v>
      </c>
      <c r="N677" s="3" t="s">
        <v>17</v>
      </c>
    </row>
    <row r="678" spans="1:14" x14ac:dyDescent="0.25">
      <c r="A678" s="3">
        <v>669</v>
      </c>
      <c r="B678" s="6" t="s">
        <v>1369</v>
      </c>
      <c r="C678" s="352" t="s">
        <v>1370</v>
      </c>
      <c r="D678" s="348"/>
      <c r="E678" s="3">
        <v>1</v>
      </c>
      <c r="F678" s="3">
        <v>1</v>
      </c>
      <c r="G678" s="3" t="s">
        <v>144</v>
      </c>
      <c r="H678" s="3" t="s">
        <v>30</v>
      </c>
      <c r="I678" s="353" t="s">
        <v>49</v>
      </c>
      <c r="J678" s="348"/>
      <c r="K678" s="3" t="s">
        <v>1132</v>
      </c>
      <c r="L678" s="3" t="s">
        <v>15</v>
      </c>
      <c r="M678" s="3" t="s">
        <v>17</v>
      </c>
      <c r="N678" s="3" t="s">
        <v>17</v>
      </c>
    </row>
    <row r="679" spans="1:14" x14ac:dyDescent="0.25">
      <c r="A679" s="3">
        <v>670</v>
      </c>
      <c r="B679" s="4" t="s">
        <v>1371</v>
      </c>
      <c r="C679" s="350" t="s">
        <v>1372</v>
      </c>
      <c r="D679" s="348"/>
      <c r="E679" s="5">
        <v>1</v>
      </c>
      <c r="F679" s="5">
        <v>1</v>
      </c>
      <c r="G679" s="5" t="s">
        <v>144</v>
      </c>
      <c r="H679" s="5" t="s">
        <v>30</v>
      </c>
      <c r="I679" s="351" t="s">
        <v>68</v>
      </c>
      <c r="J679" s="348"/>
      <c r="K679" s="5" t="s">
        <v>15</v>
      </c>
      <c r="L679" s="5" t="s">
        <v>15</v>
      </c>
      <c r="M679" s="5" t="s">
        <v>16</v>
      </c>
      <c r="N679" s="5" t="s">
        <v>17</v>
      </c>
    </row>
    <row r="680" spans="1:14" x14ac:dyDescent="0.25">
      <c r="A680" s="3">
        <v>671</v>
      </c>
      <c r="B680" s="4" t="s">
        <v>1373</v>
      </c>
      <c r="C680" s="350" t="s">
        <v>1374</v>
      </c>
      <c r="D680" s="348"/>
      <c r="E680" s="5">
        <v>1</v>
      </c>
      <c r="F680" s="5">
        <v>1</v>
      </c>
      <c r="G680" s="5" t="s">
        <v>144</v>
      </c>
      <c r="H680" s="5" t="s">
        <v>208</v>
      </c>
      <c r="I680" s="351" t="s">
        <v>15</v>
      </c>
      <c r="J680" s="348"/>
      <c r="K680" s="5" t="s">
        <v>15</v>
      </c>
      <c r="L680" s="5" t="s">
        <v>15</v>
      </c>
      <c r="M680" s="5" t="s">
        <v>16</v>
      </c>
      <c r="N680" s="5" t="s">
        <v>17</v>
      </c>
    </row>
    <row r="681" spans="1:14" x14ac:dyDescent="0.25">
      <c r="A681" s="3">
        <v>672</v>
      </c>
      <c r="B681" s="4" t="s">
        <v>1375</v>
      </c>
      <c r="C681" s="350" t="s">
        <v>1376</v>
      </c>
      <c r="D681" s="348"/>
      <c r="E681" s="5">
        <v>1</v>
      </c>
      <c r="F681" s="5">
        <v>1</v>
      </c>
      <c r="G681" s="5" t="s">
        <v>144</v>
      </c>
      <c r="H681" s="5" t="s">
        <v>208</v>
      </c>
      <c r="I681" s="351" t="s">
        <v>30</v>
      </c>
      <c r="J681" s="348"/>
      <c r="K681" s="5" t="s">
        <v>15</v>
      </c>
      <c r="L681" s="5" t="s">
        <v>15</v>
      </c>
      <c r="M681" s="5" t="s">
        <v>16</v>
      </c>
      <c r="N681" s="5" t="s">
        <v>17</v>
      </c>
    </row>
    <row r="682" spans="1:14" x14ac:dyDescent="0.25">
      <c r="A682" s="3">
        <v>673</v>
      </c>
      <c r="B682" s="6" t="s">
        <v>1377</v>
      </c>
      <c r="C682" s="352" t="s">
        <v>1378</v>
      </c>
      <c r="D682" s="348"/>
      <c r="E682" s="3">
        <v>1</v>
      </c>
      <c r="F682" s="3">
        <v>1</v>
      </c>
      <c r="G682" s="3" t="s">
        <v>144</v>
      </c>
      <c r="H682" s="3" t="s">
        <v>208</v>
      </c>
      <c r="I682" s="353" t="s">
        <v>30</v>
      </c>
      <c r="J682" s="348"/>
      <c r="K682" s="3" t="s">
        <v>22</v>
      </c>
      <c r="L682" s="3" t="s">
        <v>15</v>
      </c>
      <c r="M682" s="3" t="s">
        <v>17</v>
      </c>
      <c r="N682" s="3" t="s">
        <v>17</v>
      </c>
    </row>
    <row r="683" spans="1:14" x14ac:dyDescent="0.25">
      <c r="A683" s="3">
        <v>674</v>
      </c>
      <c r="B683" s="6" t="s">
        <v>1379</v>
      </c>
      <c r="C683" s="352" t="s">
        <v>1380</v>
      </c>
      <c r="D683" s="348"/>
      <c r="E683" s="3">
        <v>1</v>
      </c>
      <c r="F683" s="3">
        <v>1</v>
      </c>
      <c r="G683" s="3" t="s">
        <v>144</v>
      </c>
      <c r="H683" s="3" t="s">
        <v>208</v>
      </c>
      <c r="I683" s="353" t="s">
        <v>30</v>
      </c>
      <c r="J683" s="348"/>
      <c r="K683" s="3" t="s">
        <v>30</v>
      </c>
      <c r="L683" s="3" t="s">
        <v>15</v>
      </c>
      <c r="M683" s="3" t="s">
        <v>17</v>
      </c>
      <c r="N683" s="3" t="s">
        <v>17</v>
      </c>
    </row>
    <row r="684" spans="1:14" x14ac:dyDescent="0.25">
      <c r="A684" s="3">
        <v>675</v>
      </c>
      <c r="B684" s="6" t="s">
        <v>1381</v>
      </c>
      <c r="C684" s="352" t="s">
        <v>1382</v>
      </c>
      <c r="D684" s="348"/>
      <c r="E684" s="3">
        <v>1</v>
      </c>
      <c r="F684" s="3">
        <v>1</v>
      </c>
      <c r="G684" s="3" t="s">
        <v>144</v>
      </c>
      <c r="H684" s="3" t="s">
        <v>208</v>
      </c>
      <c r="I684" s="353" t="s">
        <v>30</v>
      </c>
      <c r="J684" s="348"/>
      <c r="K684" s="3" t="s">
        <v>49</v>
      </c>
      <c r="L684" s="3" t="s">
        <v>15</v>
      </c>
      <c r="M684" s="3" t="s">
        <v>17</v>
      </c>
      <c r="N684" s="3" t="s">
        <v>17</v>
      </c>
    </row>
    <row r="685" spans="1:14" x14ac:dyDescent="0.25">
      <c r="A685" s="3">
        <v>676</v>
      </c>
      <c r="B685" s="6" t="s">
        <v>1383</v>
      </c>
      <c r="C685" s="352" t="s">
        <v>1384</v>
      </c>
      <c r="D685" s="348"/>
      <c r="E685" s="3">
        <v>1</v>
      </c>
      <c r="F685" s="3">
        <v>1</v>
      </c>
      <c r="G685" s="3" t="s">
        <v>144</v>
      </c>
      <c r="H685" s="3" t="s">
        <v>208</v>
      </c>
      <c r="I685" s="353" t="s">
        <v>30</v>
      </c>
      <c r="J685" s="348"/>
      <c r="K685" s="3" t="s">
        <v>208</v>
      </c>
      <c r="L685" s="3" t="s">
        <v>15</v>
      </c>
      <c r="M685" s="3" t="s">
        <v>17</v>
      </c>
      <c r="N685" s="3" t="s">
        <v>17</v>
      </c>
    </row>
    <row r="686" spans="1:14" x14ac:dyDescent="0.25">
      <c r="A686" s="3">
        <v>677</v>
      </c>
      <c r="B686" s="4" t="s">
        <v>1385</v>
      </c>
      <c r="C686" s="350" t="s">
        <v>1386</v>
      </c>
      <c r="D686" s="348"/>
      <c r="E686" s="5">
        <v>1</v>
      </c>
      <c r="F686" s="5">
        <v>1</v>
      </c>
      <c r="G686" s="5" t="s">
        <v>144</v>
      </c>
      <c r="H686" s="5" t="s">
        <v>208</v>
      </c>
      <c r="I686" s="351" t="s">
        <v>49</v>
      </c>
      <c r="J686" s="348"/>
      <c r="K686" s="5" t="s">
        <v>15</v>
      </c>
      <c r="L686" s="5" t="s">
        <v>15</v>
      </c>
      <c r="M686" s="5" t="s">
        <v>16</v>
      </c>
      <c r="N686" s="5" t="s">
        <v>17</v>
      </c>
    </row>
    <row r="687" spans="1:14" x14ac:dyDescent="0.25">
      <c r="A687" s="3">
        <v>678</v>
      </c>
      <c r="B687" s="6" t="s">
        <v>1387</v>
      </c>
      <c r="C687" s="352" t="s">
        <v>1388</v>
      </c>
      <c r="D687" s="348"/>
      <c r="E687" s="3">
        <v>1</v>
      </c>
      <c r="F687" s="3">
        <v>1</v>
      </c>
      <c r="G687" s="3" t="s">
        <v>144</v>
      </c>
      <c r="H687" s="3" t="s">
        <v>208</v>
      </c>
      <c r="I687" s="353" t="s">
        <v>49</v>
      </c>
      <c r="J687" s="348"/>
      <c r="K687" s="3" t="s">
        <v>22</v>
      </c>
      <c r="L687" s="3" t="s">
        <v>15</v>
      </c>
      <c r="M687" s="3" t="s">
        <v>17</v>
      </c>
      <c r="N687" s="3" t="s">
        <v>17</v>
      </c>
    </row>
    <row r="688" spans="1:14" x14ac:dyDescent="0.25">
      <c r="A688" s="3">
        <v>679</v>
      </c>
      <c r="B688" s="6" t="s">
        <v>1389</v>
      </c>
      <c r="C688" s="352" t="s">
        <v>1390</v>
      </c>
      <c r="D688" s="348"/>
      <c r="E688" s="3">
        <v>1</v>
      </c>
      <c r="F688" s="3">
        <v>1</v>
      </c>
      <c r="G688" s="3" t="s">
        <v>144</v>
      </c>
      <c r="H688" s="3" t="s">
        <v>208</v>
      </c>
      <c r="I688" s="353" t="s">
        <v>49</v>
      </c>
      <c r="J688" s="348"/>
      <c r="K688" s="3" t="s">
        <v>30</v>
      </c>
      <c r="L688" s="3" t="s">
        <v>15</v>
      </c>
      <c r="M688" s="3" t="s">
        <v>17</v>
      </c>
      <c r="N688" s="3" t="s">
        <v>17</v>
      </c>
    </row>
    <row r="689" spans="1:14" x14ac:dyDescent="0.25">
      <c r="A689" s="3">
        <v>680</v>
      </c>
      <c r="B689" s="6" t="s">
        <v>1391</v>
      </c>
      <c r="C689" s="352" t="s">
        <v>1392</v>
      </c>
      <c r="D689" s="348"/>
      <c r="E689" s="3">
        <v>1</v>
      </c>
      <c r="F689" s="3">
        <v>1</v>
      </c>
      <c r="G689" s="3" t="s">
        <v>144</v>
      </c>
      <c r="H689" s="3" t="s">
        <v>208</v>
      </c>
      <c r="I689" s="353" t="s">
        <v>49</v>
      </c>
      <c r="J689" s="348"/>
      <c r="K689" s="3" t="s">
        <v>49</v>
      </c>
      <c r="L689" s="3" t="s">
        <v>15</v>
      </c>
      <c r="M689" s="3" t="s">
        <v>17</v>
      </c>
      <c r="N689" s="3" t="s">
        <v>17</v>
      </c>
    </row>
    <row r="690" spans="1:14" x14ac:dyDescent="0.25">
      <c r="A690" s="3">
        <v>681</v>
      </c>
      <c r="B690" s="6" t="s">
        <v>1393</v>
      </c>
      <c r="C690" s="352" t="s">
        <v>1394</v>
      </c>
      <c r="D690" s="348"/>
      <c r="E690" s="3">
        <v>1</v>
      </c>
      <c r="F690" s="3">
        <v>1</v>
      </c>
      <c r="G690" s="3" t="s">
        <v>144</v>
      </c>
      <c r="H690" s="3" t="s">
        <v>208</v>
      </c>
      <c r="I690" s="353" t="s">
        <v>49</v>
      </c>
      <c r="J690" s="348"/>
      <c r="K690" s="3" t="s">
        <v>68</v>
      </c>
      <c r="L690" s="3" t="s">
        <v>15</v>
      </c>
      <c r="M690" s="3" t="s">
        <v>17</v>
      </c>
      <c r="N690" s="3" t="s">
        <v>17</v>
      </c>
    </row>
    <row r="691" spans="1:14" x14ac:dyDescent="0.25">
      <c r="A691" s="3">
        <v>682</v>
      </c>
      <c r="B691" s="6" t="s">
        <v>1395</v>
      </c>
      <c r="C691" s="352" t="s">
        <v>1396</v>
      </c>
      <c r="D691" s="348"/>
      <c r="E691" s="3">
        <v>1</v>
      </c>
      <c r="F691" s="3">
        <v>1</v>
      </c>
      <c r="G691" s="3" t="s">
        <v>144</v>
      </c>
      <c r="H691" s="3" t="s">
        <v>208</v>
      </c>
      <c r="I691" s="353" t="s">
        <v>49</v>
      </c>
      <c r="J691" s="348"/>
      <c r="K691" s="3" t="s">
        <v>77</v>
      </c>
      <c r="L691" s="3" t="s">
        <v>15</v>
      </c>
      <c r="M691" s="3" t="s">
        <v>17</v>
      </c>
      <c r="N691" s="3" t="s">
        <v>17</v>
      </c>
    </row>
    <row r="692" spans="1:14" x14ac:dyDescent="0.25">
      <c r="A692" s="3">
        <v>683</v>
      </c>
      <c r="B692" s="6" t="s">
        <v>1397</v>
      </c>
      <c r="C692" s="352" t="s">
        <v>1398</v>
      </c>
      <c r="D692" s="348"/>
      <c r="E692" s="3">
        <v>1</v>
      </c>
      <c r="F692" s="3">
        <v>1</v>
      </c>
      <c r="G692" s="3" t="s">
        <v>144</v>
      </c>
      <c r="H692" s="3" t="s">
        <v>208</v>
      </c>
      <c r="I692" s="353" t="s">
        <v>49</v>
      </c>
      <c r="J692" s="348"/>
      <c r="K692" s="3" t="s">
        <v>86</v>
      </c>
      <c r="L692" s="3" t="s">
        <v>15</v>
      </c>
      <c r="M692" s="3" t="s">
        <v>17</v>
      </c>
      <c r="N692" s="3" t="s">
        <v>17</v>
      </c>
    </row>
    <row r="693" spans="1:14" x14ac:dyDescent="0.25">
      <c r="A693" s="3">
        <v>684</v>
      </c>
      <c r="B693" s="6" t="s">
        <v>1399</v>
      </c>
      <c r="C693" s="352" t="s">
        <v>1400</v>
      </c>
      <c r="D693" s="348"/>
      <c r="E693" s="3">
        <v>1</v>
      </c>
      <c r="F693" s="3">
        <v>1</v>
      </c>
      <c r="G693" s="3" t="s">
        <v>144</v>
      </c>
      <c r="H693" s="3" t="s">
        <v>208</v>
      </c>
      <c r="I693" s="353" t="s">
        <v>49</v>
      </c>
      <c r="J693" s="348"/>
      <c r="K693" s="3" t="s">
        <v>95</v>
      </c>
      <c r="L693" s="3" t="s">
        <v>15</v>
      </c>
      <c r="M693" s="3" t="s">
        <v>17</v>
      </c>
      <c r="N693" s="3" t="s">
        <v>17</v>
      </c>
    </row>
    <row r="694" spans="1:14" x14ac:dyDescent="0.25">
      <c r="A694" s="3">
        <v>685</v>
      </c>
      <c r="B694" s="6" t="s">
        <v>1401</v>
      </c>
      <c r="C694" s="352" t="s">
        <v>1402</v>
      </c>
      <c r="D694" s="348"/>
      <c r="E694" s="3">
        <v>1</v>
      </c>
      <c r="F694" s="3">
        <v>1</v>
      </c>
      <c r="G694" s="3" t="s">
        <v>144</v>
      </c>
      <c r="H694" s="3" t="s">
        <v>208</v>
      </c>
      <c r="I694" s="353" t="s">
        <v>49</v>
      </c>
      <c r="J694" s="348"/>
      <c r="K694" s="3" t="s">
        <v>141</v>
      </c>
      <c r="L694" s="3" t="s">
        <v>15</v>
      </c>
      <c r="M694" s="3" t="s">
        <v>17</v>
      </c>
      <c r="N694" s="3" t="s">
        <v>17</v>
      </c>
    </row>
    <row r="695" spans="1:14" x14ac:dyDescent="0.25">
      <c r="A695" s="3">
        <v>686</v>
      </c>
      <c r="B695" s="6" t="s">
        <v>1403</v>
      </c>
      <c r="C695" s="352" t="s">
        <v>1404</v>
      </c>
      <c r="D695" s="348"/>
      <c r="E695" s="3">
        <v>1</v>
      </c>
      <c r="F695" s="3">
        <v>1</v>
      </c>
      <c r="G695" s="3" t="s">
        <v>144</v>
      </c>
      <c r="H695" s="3" t="s">
        <v>208</v>
      </c>
      <c r="I695" s="353" t="s">
        <v>49</v>
      </c>
      <c r="J695" s="348"/>
      <c r="K695" s="3" t="s">
        <v>144</v>
      </c>
      <c r="L695" s="3" t="s">
        <v>15</v>
      </c>
      <c r="M695" s="3" t="s">
        <v>17</v>
      </c>
      <c r="N695" s="3" t="s">
        <v>17</v>
      </c>
    </row>
    <row r="696" spans="1:14" x14ac:dyDescent="0.25">
      <c r="A696" s="3">
        <v>687</v>
      </c>
      <c r="B696" s="6" t="s">
        <v>1405</v>
      </c>
      <c r="C696" s="352" t="s">
        <v>1406</v>
      </c>
      <c r="D696" s="348"/>
      <c r="E696" s="3">
        <v>1</v>
      </c>
      <c r="F696" s="3">
        <v>1</v>
      </c>
      <c r="G696" s="3" t="s">
        <v>144</v>
      </c>
      <c r="H696" s="3" t="s">
        <v>208</v>
      </c>
      <c r="I696" s="353" t="s">
        <v>49</v>
      </c>
      <c r="J696" s="348"/>
      <c r="K696" s="3" t="s">
        <v>225</v>
      </c>
      <c r="L696" s="3" t="s">
        <v>15</v>
      </c>
      <c r="M696" s="3" t="s">
        <v>17</v>
      </c>
      <c r="N696" s="3" t="s">
        <v>17</v>
      </c>
    </row>
    <row r="697" spans="1:14" x14ac:dyDescent="0.25">
      <c r="A697" s="3">
        <v>688</v>
      </c>
      <c r="B697" s="6" t="s">
        <v>1407</v>
      </c>
      <c r="C697" s="352" t="s">
        <v>1408</v>
      </c>
      <c r="D697" s="348"/>
      <c r="E697" s="3">
        <v>1</v>
      </c>
      <c r="F697" s="3">
        <v>1</v>
      </c>
      <c r="G697" s="3" t="s">
        <v>144</v>
      </c>
      <c r="H697" s="3" t="s">
        <v>208</v>
      </c>
      <c r="I697" s="353" t="s">
        <v>49</v>
      </c>
      <c r="J697" s="348"/>
      <c r="K697" s="3" t="s">
        <v>208</v>
      </c>
      <c r="L697" s="3" t="s">
        <v>15</v>
      </c>
      <c r="M697" s="3" t="s">
        <v>17</v>
      </c>
      <c r="N697" s="3" t="s">
        <v>17</v>
      </c>
    </row>
    <row r="698" spans="1:14" x14ac:dyDescent="0.25">
      <c r="A698" s="3">
        <v>689</v>
      </c>
      <c r="B698" s="4" t="s">
        <v>1409</v>
      </c>
      <c r="C698" s="350" t="s">
        <v>1410</v>
      </c>
      <c r="D698" s="348"/>
      <c r="E698" s="5">
        <v>1</v>
      </c>
      <c r="F698" s="5">
        <v>1</v>
      </c>
      <c r="G698" s="5" t="s">
        <v>144</v>
      </c>
      <c r="H698" s="5" t="s">
        <v>208</v>
      </c>
      <c r="I698" s="351" t="s">
        <v>68</v>
      </c>
      <c r="J698" s="348"/>
      <c r="K698" s="5" t="s">
        <v>15</v>
      </c>
      <c r="L698" s="5" t="s">
        <v>15</v>
      </c>
      <c r="M698" s="5" t="s">
        <v>16</v>
      </c>
      <c r="N698" s="5" t="s">
        <v>17</v>
      </c>
    </row>
    <row r="699" spans="1:14" x14ac:dyDescent="0.25">
      <c r="A699" s="3">
        <v>690</v>
      </c>
      <c r="B699" s="6" t="s">
        <v>1411</v>
      </c>
      <c r="C699" s="352" t="s">
        <v>1412</v>
      </c>
      <c r="D699" s="348"/>
      <c r="E699" s="3">
        <v>1</v>
      </c>
      <c r="F699" s="3">
        <v>1</v>
      </c>
      <c r="G699" s="3" t="s">
        <v>144</v>
      </c>
      <c r="H699" s="3" t="s">
        <v>208</v>
      </c>
      <c r="I699" s="353" t="s">
        <v>68</v>
      </c>
      <c r="J699" s="348"/>
      <c r="K699" s="3" t="s">
        <v>22</v>
      </c>
      <c r="L699" s="3" t="s">
        <v>15</v>
      </c>
      <c r="M699" s="3" t="s">
        <v>17</v>
      </c>
      <c r="N699" s="3" t="s">
        <v>17</v>
      </c>
    </row>
    <row r="700" spans="1:14" x14ac:dyDescent="0.25">
      <c r="A700" s="3">
        <v>691</v>
      </c>
      <c r="B700" s="6" t="s">
        <v>1413</v>
      </c>
      <c r="C700" s="352" t="s">
        <v>1414</v>
      </c>
      <c r="D700" s="348"/>
      <c r="E700" s="3">
        <v>1</v>
      </c>
      <c r="F700" s="3">
        <v>1</v>
      </c>
      <c r="G700" s="3" t="s">
        <v>144</v>
      </c>
      <c r="H700" s="3" t="s">
        <v>208</v>
      </c>
      <c r="I700" s="353" t="s">
        <v>68</v>
      </c>
      <c r="J700" s="348"/>
      <c r="K700" s="3" t="s">
        <v>30</v>
      </c>
      <c r="L700" s="3" t="s">
        <v>15</v>
      </c>
      <c r="M700" s="3" t="s">
        <v>17</v>
      </c>
      <c r="N700" s="3" t="s">
        <v>17</v>
      </c>
    </row>
    <row r="701" spans="1:14" x14ac:dyDescent="0.25">
      <c r="A701" s="3">
        <v>692</v>
      </c>
      <c r="B701" s="6" t="s">
        <v>1415</v>
      </c>
      <c r="C701" s="352" t="s">
        <v>1416</v>
      </c>
      <c r="D701" s="348"/>
      <c r="E701" s="3">
        <v>1</v>
      </c>
      <c r="F701" s="3">
        <v>1</v>
      </c>
      <c r="G701" s="3" t="s">
        <v>144</v>
      </c>
      <c r="H701" s="3" t="s">
        <v>208</v>
      </c>
      <c r="I701" s="353" t="s">
        <v>68</v>
      </c>
      <c r="J701" s="348"/>
      <c r="K701" s="3" t="s">
        <v>49</v>
      </c>
      <c r="L701" s="3" t="s">
        <v>15</v>
      </c>
      <c r="M701" s="3" t="s">
        <v>17</v>
      </c>
      <c r="N701" s="3" t="s">
        <v>17</v>
      </c>
    </row>
    <row r="702" spans="1:14" x14ac:dyDescent="0.25">
      <c r="A702" s="3">
        <v>693</v>
      </c>
      <c r="B702" s="6" t="s">
        <v>1417</v>
      </c>
      <c r="C702" s="352" t="s">
        <v>1418</v>
      </c>
      <c r="D702" s="348"/>
      <c r="E702" s="3">
        <v>1</v>
      </c>
      <c r="F702" s="3">
        <v>1</v>
      </c>
      <c r="G702" s="3" t="s">
        <v>144</v>
      </c>
      <c r="H702" s="3" t="s">
        <v>208</v>
      </c>
      <c r="I702" s="353" t="s">
        <v>68</v>
      </c>
      <c r="J702" s="348"/>
      <c r="K702" s="3" t="s">
        <v>68</v>
      </c>
      <c r="L702" s="3" t="s">
        <v>15</v>
      </c>
      <c r="M702" s="3" t="s">
        <v>17</v>
      </c>
      <c r="N702" s="3" t="s">
        <v>17</v>
      </c>
    </row>
    <row r="703" spans="1:14" x14ac:dyDescent="0.25">
      <c r="A703" s="3">
        <v>694</v>
      </c>
      <c r="B703" s="6" t="s">
        <v>1419</v>
      </c>
      <c r="C703" s="352" t="s">
        <v>1420</v>
      </c>
      <c r="D703" s="348"/>
      <c r="E703" s="3">
        <v>1</v>
      </c>
      <c r="F703" s="3">
        <v>1</v>
      </c>
      <c r="G703" s="3" t="s">
        <v>144</v>
      </c>
      <c r="H703" s="3" t="s">
        <v>208</v>
      </c>
      <c r="I703" s="353" t="s">
        <v>68</v>
      </c>
      <c r="J703" s="348"/>
      <c r="K703" s="3" t="s">
        <v>77</v>
      </c>
      <c r="L703" s="3" t="s">
        <v>15</v>
      </c>
      <c r="M703" s="3" t="s">
        <v>17</v>
      </c>
      <c r="N703" s="3" t="s">
        <v>17</v>
      </c>
    </row>
    <row r="704" spans="1:14" x14ac:dyDescent="0.25">
      <c r="A704" s="3">
        <v>695</v>
      </c>
      <c r="B704" s="6" t="s">
        <v>1421</v>
      </c>
      <c r="C704" s="352" t="s">
        <v>1422</v>
      </c>
      <c r="D704" s="348"/>
      <c r="E704" s="3">
        <v>1</v>
      </c>
      <c r="F704" s="3">
        <v>1</v>
      </c>
      <c r="G704" s="3" t="s">
        <v>144</v>
      </c>
      <c r="H704" s="3" t="s">
        <v>208</v>
      </c>
      <c r="I704" s="353" t="s">
        <v>68</v>
      </c>
      <c r="J704" s="348"/>
      <c r="K704" s="3" t="s">
        <v>86</v>
      </c>
      <c r="L704" s="3" t="s">
        <v>15</v>
      </c>
      <c r="M704" s="3" t="s">
        <v>17</v>
      </c>
      <c r="N704" s="3" t="s">
        <v>17</v>
      </c>
    </row>
    <row r="705" spans="1:14" x14ac:dyDescent="0.25">
      <c r="A705" s="3">
        <v>696</v>
      </c>
      <c r="B705" s="6" t="s">
        <v>1423</v>
      </c>
      <c r="C705" s="352" t="s">
        <v>1424</v>
      </c>
      <c r="D705" s="348"/>
      <c r="E705" s="3">
        <v>1</v>
      </c>
      <c r="F705" s="3">
        <v>1</v>
      </c>
      <c r="G705" s="3" t="s">
        <v>144</v>
      </c>
      <c r="H705" s="3" t="s">
        <v>208</v>
      </c>
      <c r="I705" s="353" t="s">
        <v>68</v>
      </c>
      <c r="J705" s="348"/>
      <c r="K705" s="3" t="s">
        <v>95</v>
      </c>
      <c r="L705" s="3" t="s">
        <v>15</v>
      </c>
      <c r="M705" s="3" t="s">
        <v>17</v>
      </c>
      <c r="N705" s="3" t="s">
        <v>17</v>
      </c>
    </row>
    <row r="706" spans="1:14" x14ac:dyDescent="0.25">
      <c r="A706" s="3">
        <v>697</v>
      </c>
      <c r="B706" s="6" t="s">
        <v>1425</v>
      </c>
      <c r="C706" s="352" t="s">
        <v>1426</v>
      </c>
      <c r="D706" s="348"/>
      <c r="E706" s="3">
        <v>1</v>
      </c>
      <c r="F706" s="3">
        <v>1</v>
      </c>
      <c r="G706" s="3" t="s">
        <v>144</v>
      </c>
      <c r="H706" s="3" t="s">
        <v>208</v>
      </c>
      <c r="I706" s="353" t="s">
        <v>68</v>
      </c>
      <c r="J706" s="348"/>
      <c r="K706" s="3" t="s">
        <v>141</v>
      </c>
      <c r="L706" s="3" t="s">
        <v>15</v>
      </c>
      <c r="M706" s="3" t="s">
        <v>17</v>
      </c>
      <c r="N706" s="3" t="s">
        <v>17</v>
      </c>
    </row>
    <row r="707" spans="1:14" x14ac:dyDescent="0.25">
      <c r="A707" s="3">
        <v>698</v>
      </c>
      <c r="B707" s="6" t="s">
        <v>1427</v>
      </c>
      <c r="C707" s="352" t="s">
        <v>1428</v>
      </c>
      <c r="D707" s="348"/>
      <c r="E707" s="3">
        <v>1</v>
      </c>
      <c r="F707" s="3">
        <v>1</v>
      </c>
      <c r="G707" s="3" t="s">
        <v>144</v>
      </c>
      <c r="H707" s="3" t="s">
        <v>208</v>
      </c>
      <c r="I707" s="353" t="s">
        <v>68</v>
      </c>
      <c r="J707" s="348"/>
      <c r="K707" s="3" t="s">
        <v>208</v>
      </c>
      <c r="L707" s="3" t="s">
        <v>15</v>
      </c>
      <c r="M707" s="3" t="s">
        <v>17</v>
      </c>
      <c r="N707" s="3" t="s">
        <v>17</v>
      </c>
    </row>
    <row r="708" spans="1:14" x14ac:dyDescent="0.25">
      <c r="A708" s="3">
        <v>699</v>
      </c>
      <c r="B708" s="4" t="s">
        <v>1429</v>
      </c>
      <c r="C708" s="350" t="s">
        <v>1430</v>
      </c>
      <c r="D708" s="348"/>
      <c r="E708" s="5">
        <v>1</v>
      </c>
      <c r="F708" s="5">
        <v>1</v>
      </c>
      <c r="G708" s="5" t="s">
        <v>144</v>
      </c>
      <c r="H708" s="5" t="s">
        <v>208</v>
      </c>
      <c r="I708" s="351" t="s">
        <v>208</v>
      </c>
      <c r="J708" s="348"/>
      <c r="K708" s="5" t="s">
        <v>15</v>
      </c>
      <c r="L708" s="5" t="s">
        <v>15</v>
      </c>
      <c r="M708" s="5" t="s">
        <v>16</v>
      </c>
      <c r="N708" s="5" t="s">
        <v>17</v>
      </c>
    </row>
    <row r="709" spans="1:14" x14ac:dyDescent="0.25">
      <c r="A709" s="3">
        <v>700</v>
      </c>
      <c r="B709" s="6" t="s">
        <v>1431</v>
      </c>
      <c r="C709" s="352" t="s">
        <v>1432</v>
      </c>
      <c r="D709" s="348"/>
      <c r="E709" s="3">
        <v>1</v>
      </c>
      <c r="F709" s="3">
        <v>1</v>
      </c>
      <c r="G709" s="3" t="s">
        <v>144</v>
      </c>
      <c r="H709" s="3" t="s">
        <v>208</v>
      </c>
      <c r="I709" s="353" t="s">
        <v>208</v>
      </c>
      <c r="J709" s="348"/>
      <c r="K709" s="3" t="s">
        <v>22</v>
      </c>
      <c r="L709" s="3" t="s">
        <v>15</v>
      </c>
      <c r="M709" s="3" t="s">
        <v>17</v>
      </c>
      <c r="N709" s="3" t="s">
        <v>17</v>
      </c>
    </row>
    <row r="710" spans="1:14" x14ac:dyDescent="0.25">
      <c r="A710" s="3">
        <v>701</v>
      </c>
      <c r="B710" s="4" t="s">
        <v>1099</v>
      </c>
      <c r="C710" s="350" t="s">
        <v>1433</v>
      </c>
      <c r="D710" s="348"/>
      <c r="E710" s="5">
        <v>1</v>
      </c>
      <c r="F710" s="5">
        <v>2</v>
      </c>
      <c r="G710" s="5" t="s">
        <v>15</v>
      </c>
      <c r="H710" s="5" t="s">
        <v>15</v>
      </c>
      <c r="I710" s="351" t="s">
        <v>15</v>
      </c>
      <c r="J710" s="348"/>
      <c r="K710" s="5" t="s">
        <v>15</v>
      </c>
      <c r="L710" s="5" t="s">
        <v>15</v>
      </c>
      <c r="M710" s="5" t="s">
        <v>16</v>
      </c>
      <c r="N710" s="5" t="s">
        <v>17</v>
      </c>
    </row>
    <row r="711" spans="1:14" x14ac:dyDescent="0.25">
      <c r="A711" s="3">
        <v>702</v>
      </c>
      <c r="B711" s="4" t="s">
        <v>1434</v>
      </c>
      <c r="C711" s="350" t="s">
        <v>1435</v>
      </c>
      <c r="D711" s="348"/>
      <c r="E711" s="5">
        <v>1</v>
      </c>
      <c r="F711" s="5">
        <v>2</v>
      </c>
      <c r="G711" s="5" t="s">
        <v>22</v>
      </c>
      <c r="H711" s="5" t="s">
        <v>15</v>
      </c>
      <c r="I711" s="351" t="s">
        <v>15</v>
      </c>
      <c r="J711" s="348"/>
      <c r="K711" s="5" t="s">
        <v>15</v>
      </c>
      <c r="L711" s="5" t="s">
        <v>15</v>
      </c>
      <c r="M711" s="5" t="s">
        <v>16</v>
      </c>
      <c r="N711" s="5" t="s">
        <v>17</v>
      </c>
    </row>
    <row r="712" spans="1:14" x14ac:dyDescent="0.25">
      <c r="A712" s="3">
        <v>703</v>
      </c>
      <c r="B712" s="4" t="s">
        <v>1436</v>
      </c>
      <c r="C712" s="350" t="s">
        <v>396</v>
      </c>
      <c r="D712" s="348"/>
      <c r="E712" s="5">
        <v>1</v>
      </c>
      <c r="F712" s="5">
        <v>2</v>
      </c>
      <c r="G712" s="5" t="s">
        <v>22</v>
      </c>
      <c r="H712" s="5" t="s">
        <v>22</v>
      </c>
      <c r="I712" s="351" t="s">
        <v>15</v>
      </c>
      <c r="J712" s="348"/>
      <c r="K712" s="5" t="s">
        <v>15</v>
      </c>
      <c r="L712" s="5" t="s">
        <v>15</v>
      </c>
      <c r="M712" s="5" t="s">
        <v>16</v>
      </c>
      <c r="N712" s="5" t="s">
        <v>17</v>
      </c>
    </row>
    <row r="713" spans="1:14" x14ac:dyDescent="0.25">
      <c r="A713" s="3">
        <v>704</v>
      </c>
      <c r="B713" s="4" t="s">
        <v>1437</v>
      </c>
      <c r="C713" s="350" t="s">
        <v>398</v>
      </c>
      <c r="D713" s="348"/>
      <c r="E713" s="5">
        <v>1</v>
      </c>
      <c r="F713" s="5">
        <v>2</v>
      </c>
      <c r="G713" s="5" t="s">
        <v>22</v>
      </c>
      <c r="H713" s="5" t="s">
        <v>22</v>
      </c>
      <c r="I713" s="351" t="s">
        <v>22</v>
      </c>
      <c r="J713" s="348"/>
      <c r="K713" s="5" t="s">
        <v>15</v>
      </c>
      <c r="L713" s="5" t="s">
        <v>15</v>
      </c>
      <c r="M713" s="5" t="s">
        <v>16</v>
      </c>
      <c r="N713" s="5" t="s">
        <v>17</v>
      </c>
    </row>
    <row r="714" spans="1:14" x14ac:dyDescent="0.25">
      <c r="A714" s="3">
        <v>705</v>
      </c>
      <c r="B714" s="6" t="s">
        <v>1438</v>
      </c>
      <c r="C714" s="352" t="s">
        <v>1439</v>
      </c>
      <c r="D714" s="348"/>
      <c r="E714" s="3">
        <v>1</v>
      </c>
      <c r="F714" s="3">
        <v>2</v>
      </c>
      <c r="G714" s="3" t="s">
        <v>22</v>
      </c>
      <c r="H714" s="3" t="s">
        <v>22</v>
      </c>
      <c r="I714" s="353" t="s">
        <v>22</v>
      </c>
      <c r="J714" s="348"/>
      <c r="K714" s="3" t="s">
        <v>22</v>
      </c>
      <c r="L714" s="3" t="s">
        <v>15</v>
      </c>
      <c r="M714" s="3" t="s">
        <v>17</v>
      </c>
      <c r="N714" s="3" t="s">
        <v>17</v>
      </c>
    </row>
    <row r="715" spans="1:14" x14ac:dyDescent="0.25">
      <c r="A715" s="3">
        <v>706</v>
      </c>
      <c r="B715" s="6" t="s">
        <v>1440</v>
      </c>
      <c r="C715" s="352" t="s">
        <v>1441</v>
      </c>
      <c r="D715" s="348"/>
      <c r="E715" s="3">
        <v>1</v>
      </c>
      <c r="F715" s="3">
        <v>2</v>
      </c>
      <c r="G715" s="3" t="s">
        <v>22</v>
      </c>
      <c r="H715" s="3" t="s">
        <v>22</v>
      </c>
      <c r="I715" s="353" t="s">
        <v>22</v>
      </c>
      <c r="J715" s="348"/>
      <c r="K715" s="3" t="s">
        <v>30</v>
      </c>
      <c r="L715" s="3" t="s">
        <v>15</v>
      </c>
      <c r="M715" s="3" t="s">
        <v>17</v>
      </c>
      <c r="N715" s="3" t="s">
        <v>17</v>
      </c>
    </row>
    <row r="716" spans="1:14" x14ac:dyDescent="0.25">
      <c r="A716" s="3">
        <v>707</v>
      </c>
      <c r="B716" s="6" t="s">
        <v>1442</v>
      </c>
      <c r="C716" s="352" t="s">
        <v>1443</v>
      </c>
      <c r="D716" s="348"/>
      <c r="E716" s="3">
        <v>1</v>
      </c>
      <c r="F716" s="3">
        <v>2</v>
      </c>
      <c r="G716" s="3" t="s">
        <v>22</v>
      </c>
      <c r="H716" s="3" t="s">
        <v>22</v>
      </c>
      <c r="I716" s="353" t="s">
        <v>22</v>
      </c>
      <c r="J716" s="348"/>
      <c r="K716" s="3" t="s">
        <v>49</v>
      </c>
      <c r="L716" s="3" t="s">
        <v>15</v>
      </c>
      <c r="M716" s="3" t="s">
        <v>17</v>
      </c>
      <c r="N716" s="3" t="s">
        <v>17</v>
      </c>
    </row>
    <row r="717" spans="1:14" x14ac:dyDescent="0.25">
      <c r="A717" s="3">
        <v>708</v>
      </c>
      <c r="B717" s="6" t="s">
        <v>1444</v>
      </c>
      <c r="C717" s="352" t="s">
        <v>1445</v>
      </c>
      <c r="D717" s="348"/>
      <c r="E717" s="3">
        <v>1</v>
      </c>
      <c r="F717" s="3">
        <v>2</v>
      </c>
      <c r="G717" s="3" t="s">
        <v>22</v>
      </c>
      <c r="H717" s="3" t="s">
        <v>22</v>
      </c>
      <c r="I717" s="353" t="s">
        <v>22</v>
      </c>
      <c r="J717" s="348"/>
      <c r="K717" s="3" t="s">
        <v>208</v>
      </c>
      <c r="L717" s="3" t="s">
        <v>15</v>
      </c>
      <c r="M717" s="3" t="s">
        <v>17</v>
      </c>
      <c r="N717" s="3" t="s">
        <v>17</v>
      </c>
    </row>
    <row r="718" spans="1:14" x14ac:dyDescent="0.25">
      <c r="A718" s="3">
        <v>709</v>
      </c>
      <c r="B718" s="4" t="s">
        <v>1446</v>
      </c>
      <c r="C718" s="350" t="s">
        <v>408</v>
      </c>
      <c r="D718" s="348"/>
      <c r="E718" s="5">
        <v>1</v>
      </c>
      <c r="F718" s="5">
        <v>2</v>
      </c>
      <c r="G718" s="5" t="s">
        <v>22</v>
      </c>
      <c r="H718" s="5" t="s">
        <v>22</v>
      </c>
      <c r="I718" s="351" t="s">
        <v>30</v>
      </c>
      <c r="J718" s="348"/>
      <c r="K718" s="5" t="s">
        <v>15</v>
      </c>
      <c r="L718" s="5" t="s">
        <v>15</v>
      </c>
      <c r="M718" s="5" t="s">
        <v>16</v>
      </c>
      <c r="N718" s="5" t="s">
        <v>17</v>
      </c>
    </row>
    <row r="719" spans="1:14" x14ac:dyDescent="0.25">
      <c r="A719" s="3">
        <v>710</v>
      </c>
      <c r="B719" s="6" t="s">
        <v>1447</v>
      </c>
      <c r="C719" s="352" t="s">
        <v>1448</v>
      </c>
      <c r="D719" s="348"/>
      <c r="E719" s="3">
        <v>1</v>
      </c>
      <c r="F719" s="3">
        <v>2</v>
      </c>
      <c r="G719" s="3" t="s">
        <v>22</v>
      </c>
      <c r="H719" s="3" t="s">
        <v>22</v>
      </c>
      <c r="I719" s="353" t="s">
        <v>30</v>
      </c>
      <c r="J719" s="348"/>
      <c r="K719" s="3" t="s">
        <v>22</v>
      </c>
      <c r="L719" s="3" t="s">
        <v>15</v>
      </c>
      <c r="M719" s="3" t="s">
        <v>17</v>
      </c>
      <c r="N719" s="3" t="s">
        <v>17</v>
      </c>
    </row>
    <row r="720" spans="1:14" x14ac:dyDescent="0.25">
      <c r="A720" s="3">
        <v>711</v>
      </c>
      <c r="B720" s="6" t="s">
        <v>1449</v>
      </c>
      <c r="C720" s="352" t="s">
        <v>1450</v>
      </c>
      <c r="D720" s="348"/>
      <c r="E720" s="3">
        <v>1</v>
      </c>
      <c r="F720" s="3">
        <v>2</v>
      </c>
      <c r="G720" s="3" t="s">
        <v>22</v>
      </c>
      <c r="H720" s="3" t="s">
        <v>22</v>
      </c>
      <c r="I720" s="353" t="s">
        <v>30</v>
      </c>
      <c r="J720" s="348"/>
      <c r="K720" s="3" t="s">
        <v>30</v>
      </c>
      <c r="L720" s="3" t="s">
        <v>15</v>
      </c>
      <c r="M720" s="3" t="s">
        <v>17</v>
      </c>
      <c r="N720" s="3" t="s">
        <v>17</v>
      </c>
    </row>
    <row r="721" spans="1:14" x14ac:dyDescent="0.25">
      <c r="A721" s="3">
        <v>712</v>
      </c>
      <c r="B721" s="6" t="s">
        <v>1451</v>
      </c>
      <c r="C721" s="352" t="s">
        <v>1452</v>
      </c>
      <c r="D721" s="348"/>
      <c r="E721" s="3">
        <v>1</v>
      </c>
      <c r="F721" s="3">
        <v>2</v>
      </c>
      <c r="G721" s="3" t="s">
        <v>22</v>
      </c>
      <c r="H721" s="3" t="s">
        <v>22</v>
      </c>
      <c r="I721" s="353" t="s">
        <v>30</v>
      </c>
      <c r="J721" s="348"/>
      <c r="K721" s="3" t="s">
        <v>49</v>
      </c>
      <c r="L721" s="3" t="s">
        <v>15</v>
      </c>
      <c r="M721" s="3" t="s">
        <v>17</v>
      </c>
      <c r="N721" s="3" t="s">
        <v>17</v>
      </c>
    </row>
    <row r="722" spans="1:14" x14ac:dyDescent="0.25">
      <c r="A722" s="3">
        <v>713</v>
      </c>
      <c r="B722" s="6" t="s">
        <v>1453</v>
      </c>
      <c r="C722" s="352" t="s">
        <v>1454</v>
      </c>
      <c r="D722" s="348"/>
      <c r="E722" s="3">
        <v>1</v>
      </c>
      <c r="F722" s="3">
        <v>2</v>
      </c>
      <c r="G722" s="3" t="s">
        <v>22</v>
      </c>
      <c r="H722" s="3" t="s">
        <v>22</v>
      </c>
      <c r="I722" s="353" t="s">
        <v>30</v>
      </c>
      <c r="J722" s="348"/>
      <c r="K722" s="3" t="s">
        <v>208</v>
      </c>
      <c r="L722" s="3" t="s">
        <v>15</v>
      </c>
      <c r="M722" s="3" t="s">
        <v>17</v>
      </c>
      <c r="N722" s="3" t="s">
        <v>17</v>
      </c>
    </row>
    <row r="723" spans="1:14" x14ac:dyDescent="0.25">
      <c r="A723" s="3">
        <v>714</v>
      </c>
      <c r="B723" s="4" t="s">
        <v>1455</v>
      </c>
      <c r="C723" s="350" t="s">
        <v>418</v>
      </c>
      <c r="D723" s="348"/>
      <c r="E723" s="5">
        <v>1</v>
      </c>
      <c r="F723" s="5">
        <v>2</v>
      </c>
      <c r="G723" s="5" t="s">
        <v>22</v>
      </c>
      <c r="H723" s="5" t="s">
        <v>22</v>
      </c>
      <c r="I723" s="351" t="s">
        <v>49</v>
      </c>
      <c r="J723" s="348"/>
      <c r="K723" s="5" t="s">
        <v>15</v>
      </c>
      <c r="L723" s="5" t="s">
        <v>15</v>
      </c>
      <c r="M723" s="5" t="s">
        <v>16</v>
      </c>
      <c r="N723" s="5" t="s">
        <v>17</v>
      </c>
    </row>
    <row r="724" spans="1:14" x14ac:dyDescent="0.25">
      <c r="A724" s="3">
        <v>715</v>
      </c>
      <c r="B724" s="6" t="s">
        <v>1456</v>
      </c>
      <c r="C724" s="352" t="s">
        <v>1457</v>
      </c>
      <c r="D724" s="348"/>
      <c r="E724" s="3">
        <v>1</v>
      </c>
      <c r="F724" s="3">
        <v>2</v>
      </c>
      <c r="G724" s="3" t="s">
        <v>22</v>
      </c>
      <c r="H724" s="3" t="s">
        <v>22</v>
      </c>
      <c r="I724" s="353" t="s">
        <v>49</v>
      </c>
      <c r="J724" s="348"/>
      <c r="K724" s="3" t="s">
        <v>22</v>
      </c>
      <c r="L724" s="3" t="s">
        <v>15</v>
      </c>
      <c r="M724" s="3" t="s">
        <v>17</v>
      </c>
      <c r="N724" s="3" t="s">
        <v>17</v>
      </c>
    </row>
    <row r="725" spans="1:14" x14ac:dyDescent="0.25">
      <c r="A725" s="3">
        <v>716</v>
      </c>
      <c r="B725" s="6" t="s">
        <v>1458</v>
      </c>
      <c r="C725" s="352" t="s">
        <v>1459</v>
      </c>
      <c r="D725" s="348"/>
      <c r="E725" s="3">
        <v>1</v>
      </c>
      <c r="F725" s="3">
        <v>2</v>
      </c>
      <c r="G725" s="3" t="s">
        <v>22</v>
      </c>
      <c r="H725" s="3" t="s">
        <v>22</v>
      </c>
      <c r="I725" s="353" t="s">
        <v>49</v>
      </c>
      <c r="J725" s="348"/>
      <c r="K725" s="3" t="s">
        <v>30</v>
      </c>
      <c r="L725" s="3" t="s">
        <v>15</v>
      </c>
      <c r="M725" s="3" t="s">
        <v>17</v>
      </c>
      <c r="N725" s="3" t="s">
        <v>17</v>
      </c>
    </row>
    <row r="726" spans="1:14" x14ac:dyDescent="0.25">
      <c r="A726" s="3">
        <v>717</v>
      </c>
      <c r="B726" s="6" t="s">
        <v>1460</v>
      </c>
      <c r="C726" s="352" t="s">
        <v>1461</v>
      </c>
      <c r="D726" s="348"/>
      <c r="E726" s="3">
        <v>1</v>
      </c>
      <c r="F726" s="3">
        <v>2</v>
      </c>
      <c r="G726" s="3" t="s">
        <v>22</v>
      </c>
      <c r="H726" s="3" t="s">
        <v>22</v>
      </c>
      <c r="I726" s="353" t="s">
        <v>49</v>
      </c>
      <c r="J726" s="348"/>
      <c r="K726" s="3" t="s">
        <v>49</v>
      </c>
      <c r="L726" s="3" t="s">
        <v>15</v>
      </c>
      <c r="M726" s="3" t="s">
        <v>17</v>
      </c>
      <c r="N726" s="3" t="s">
        <v>17</v>
      </c>
    </row>
    <row r="727" spans="1:14" x14ac:dyDescent="0.25">
      <c r="A727" s="3">
        <v>718</v>
      </c>
      <c r="B727" s="6" t="s">
        <v>1462</v>
      </c>
      <c r="C727" s="352" t="s">
        <v>1463</v>
      </c>
      <c r="D727" s="348"/>
      <c r="E727" s="3">
        <v>1</v>
      </c>
      <c r="F727" s="3">
        <v>2</v>
      </c>
      <c r="G727" s="3" t="s">
        <v>22</v>
      </c>
      <c r="H727" s="3" t="s">
        <v>22</v>
      </c>
      <c r="I727" s="353" t="s">
        <v>49</v>
      </c>
      <c r="J727" s="348"/>
      <c r="K727" s="3" t="s">
        <v>208</v>
      </c>
      <c r="L727" s="3" t="s">
        <v>15</v>
      </c>
      <c r="M727" s="3" t="s">
        <v>17</v>
      </c>
      <c r="N727" s="3" t="s">
        <v>17</v>
      </c>
    </row>
    <row r="728" spans="1:14" x14ac:dyDescent="0.25">
      <c r="A728" s="3">
        <v>719</v>
      </c>
      <c r="B728" s="4" t="s">
        <v>1464</v>
      </c>
      <c r="C728" s="350" t="s">
        <v>1465</v>
      </c>
      <c r="D728" s="348"/>
      <c r="E728" s="5">
        <v>1</v>
      </c>
      <c r="F728" s="5">
        <v>2</v>
      </c>
      <c r="G728" s="5" t="s">
        <v>22</v>
      </c>
      <c r="H728" s="5" t="s">
        <v>30</v>
      </c>
      <c r="I728" s="351" t="s">
        <v>15</v>
      </c>
      <c r="J728" s="348"/>
      <c r="K728" s="5" t="s">
        <v>15</v>
      </c>
      <c r="L728" s="5" t="s">
        <v>15</v>
      </c>
      <c r="M728" s="5" t="s">
        <v>16</v>
      </c>
      <c r="N728" s="5" t="s">
        <v>17</v>
      </c>
    </row>
    <row r="729" spans="1:14" x14ac:dyDescent="0.25">
      <c r="A729" s="3">
        <v>720</v>
      </c>
      <c r="B729" s="4" t="s">
        <v>1466</v>
      </c>
      <c r="C729" s="350" t="s">
        <v>1467</v>
      </c>
      <c r="D729" s="348"/>
      <c r="E729" s="5">
        <v>1</v>
      </c>
      <c r="F729" s="5">
        <v>2</v>
      </c>
      <c r="G729" s="5" t="s">
        <v>22</v>
      </c>
      <c r="H729" s="5" t="s">
        <v>30</v>
      </c>
      <c r="I729" s="351" t="s">
        <v>22</v>
      </c>
      <c r="J729" s="348"/>
      <c r="K729" s="5" t="s">
        <v>15</v>
      </c>
      <c r="L729" s="5" t="s">
        <v>15</v>
      </c>
      <c r="M729" s="5" t="s">
        <v>16</v>
      </c>
      <c r="N729" s="5" t="s">
        <v>17</v>
      </c>
    </row>
    <row r="730" spans="1:14" x14ac:dyDescent="0.25">
      <c r="A730" s="3">
        <v>721</v>
      </c>
      <c r="B730" s="6" t="s">
        <v>1468</v>
      </c>
      <c r="C730" s="352" t="s">
        <v>1469</v>
      </c>
      <c r="D730" s="348"/>
      <c r="E730" s="3">
        <v>1</v>
      </c>
      <c r="F730" s="3">
        <v>2</v>
      </c>
      <c r="G730" s="3" t="s">
        <v>22</v>
      </c>
      <c r="H730" s="3" t="s">
        <v>30</v>
      </c>
      <c r="I730" s="353" t="s">
        <v>22</v>
      </c>
      <c r="J730" s="348"/>
      <c r="K730" s="3" t="s">
        <v>22</v>
      </c>
      <c r="L730" s="3" t="s">
        <v>15</v>
      </c>
      <c r="M730" s="3" t="s">
        <v>17</v>
      </c>
      <c r="N730" s="3" t="s">
        <v>17</v>
      </c>
    </row>
    <row r="731" spans="1:14" x14ac:dyDescent="0.25">
      <c r="A731" s="3">
        <v>722</v>
      </c>
      <c r="B731" s="6" t="s">
        <v>1470</v>
      </c>
      <c r="C731" s="352" t="s">
        <v>1471</v>
      </c>
      <c r="D731" s="348"/>
      <c r="E731" s="3">
        <v>1</v>
      </c>
      <c r="F731" s="3">
        <v>2</v>
      </c>
      <c r="G731" s="3" t="s">
        <v>22</v>
      </c>
      <c r="H731" s="3" t="s">
        <v>30</v>
      </c>
      <c r="I731" s="353" t="s">
        <v>22</v>
      </c>
      <c r="J731" s="348"/>
      <c r="K731" s="3" t="s">
        <v>30</v>
      </c>
      <c r="L731" s="3" t="s">
        <v>15</v>
      </c>
      <c r="M731" s="3" t="s">
        <v>17</v>
      </c>
      <c r="N731" s="3" t="s">
        <v>17</v>
      </c>
    </row>
    <row r="732" spans="1:14" x14ac:dyDescent="0.25">
      <c r="A732" s="3">
        <v>723</v>
      </c>
      <c r="B732" s="6" t="s">
        <v>1472</v>
      </c>
      <c r="C732" s="352" t="s">
        <v>1473</v>
      </c>
      <c r="D732" s="348"/>
      <c r="E732" s="3">
        <v>1</v>
      </c>
      <c r="F732" s="3">
        <v>2</v>
      </c>
      <c r="G732" s="3" t="s">
        <v>22</v>
      </c>
      <c r="H732" s="3" t="s">
        <v>30</v>
      </c>
      <c r="I732" s="353" t="s">
        <v>22</v>
      </c>
      <c r="J732" s="348"/>
      <c r="K732" s="3" t="s">
        <v>49</v>
      </c>
      <c r="L732" s="3" t="s">
        <v>15</v>
      </c>
      <c r="M732" s="3" t="s">
        <v>17</v>
      </c>
      <c r="N732" s="3" t="s">
        <v>17</v>
      </c>
    </row>
    <row r="733" spans="1:14" x14ac:dyDescent="0.25">
      <c r="A733" s="3">
        <v>724</v>
      </c>
      <c r="B733" s="6" t="s">
        <v>1474</v>
      </c>
      <c r="C733" s="352" t="s">
        <v>1475</v>
      </c>
      <c r="D733" s="348"/>
      <c r="E733" s="3">
        <v>1</v>
      </c>
      <c r="F733" s="3">
        <v>2</v>
      </c>
      <c r="G733" s="3" t="s">
        <v>22</v>
      </c>
      <c r="H733" s="3" t="s">
        <v>30</v>
      </c>
      <c r="I733" s="353" t="s">
        <v>22</v>
      </c>
      <c r="J733" s="348"/>
      <c r="K733" s="3" t="s">
        <v>208</v>
      </c>
      <c r="L733" s="3" t="s">
        <v>15</v>
      </c>
      <c r="M733" s="3" t="s">
        <v>17</v>
      </c>
      <c r="N733" s="3" t="s">
        <v>17</v>
      </c>
    </row>
    <row r="734" spans="1:14" x14ac:dyDescent="0.25">
      <c r="A734" s="3">
        <v>725</v>
      </c>
      <c r="B734" s="4" t="s">
        <v>1476</v>
      </c>
      <c r="C734" s="350" t="s">
        <v>1477</v>
      </c>
      <c r="D734" s="348"/>
      <c r="E734" s="5">
        <v>1</v>
      </c>
      <c r="F734" s="5">
        <v>2</v>
      </c>
      <c r="G734" s="5" t="s">
        <v>22</v>
      </c>
      <c r="H734" s="5" t="s">
        <v>30</v>
      </c>
      <c r="I734" s="351" t="s">
        <v>30</v>
      </c>
      <c r="J734" s="348"/>
      <c r="K734" s="5" t="s">
        <v>15</v>
      </c>
      <c r="L734" s="5" t="s">
        <v>15</v>
      </c>
      <c r="M734" s="5" t="s">
        <v>16</v>
      </c>
      <c r="N734" s="5" t="s">
        <v>17</v>
      </c>
    </row>
    <row r="735" spans="1:14" x14ac:dyDescent="0.25">
      <c r="A735" s="3">
        <v>726</v>
      </c>
      <c r="B735" s="6" t="s">
        <v>1478</v>
      </c>
      <c r="C735" s="352" t="s">
        <v>1479</v>
      </c>
      <c r="D735" s="348"/>
      <c r="E735" s="3">
        <v>1</v>
      </c>
      <c r="F735" s="3">
        <v>2</v>
      </c>
      <c r="G735" s="3" t="s">
        <v>22</v>
      </c>
      <c r="H735" s="3" t="s">
        <v>30</v>
      </c>
      <c r="I735" s="353" t="s">
        <v>30</v>
      </c>
      <c r="J735" s="348"/>
      <c r="K735" s="3" t="s">
        <v>22</v>
      </c>
      <c r="L735" s="3" t="s">
        <v>15</v>
      </c>
      <c r="M735" s="3" t="s">
        <v>17</v>
      </c>
      <c r="N735" s="3" t="s">
        <v>17</v>
      </c>
    </row>
    <row r="736" spans="1:14" x14ac:dyDescent="0.25">
      <c r="A736" s="3">
        <v>727</v>
      </c>
      <c r="B736" s="6" t="s">
        <v>1480</v>
      </c>
      <c r="C736" s="352" t="s">
        <v>1481</v>
      </c>
      <c r="D736" s="348"/>
      <c r="E736" s="3">
        <v>1</v>
      </c>
      <c r="F736" s="3">
        <v>2</v>
      </c>
      <c r="G736" s="3" t="s">
        <v>22</v>
      </c>
      <c r="H736" s="3" t="s">
        <v>30</v>
      </c>
      <c r="I736" s="353" t="s">
        <v>30</v>
      </c>
      <c r="J736" s="348"/>
      <c r="K736" s="3" t="s">
        <v>30</v>
      </c>
      <c r="L736" s="3" t="s">
        <v>15</v>
      </c>
      <c r="M736" s="3" t="s">
        <v>17</v>
      </c>
      <c r="N736" s="3" t="s">
        <v>17</v>
      </c>
    </row>
    <row r="737" spans="1:14" x14ac:dyDescent="0.25">
      <c r="A737" s="3">
        <v>728</v>
      </c>
      <c r="B737" s="6" t="s">
        <v>1482</v>
      </c>
      <c r="C737" s="352" t="s">
        <v>1483</v>
      </c>
      <c r="D737" s="348"/>
      <c r="E737" s="3">
        <v>1</v>
      </c>
      <c r="F737" s="3">
        <v>2</v>
      </c>
      <c r="G737" s="3" t="s">
        <v>22</v>
      </c>
      <c r="H737" s="3" t="s">
        <v>30</v>
      </c>
      <c r="I737" s="353" t="s">
        <v>30</v>
      </c>
      <c r="J737" s="348"/>
      <c r="K737" s="3" t="s">
        <v>49</v>
      </c>
      <c r="L737" s="3" t="s">
        <v>15</v>
      </c>
      <c r="M737" s="3" t="s">
        <v>17</v>
      </c>
      <c r="N737" s="3" t="s">
        <v>17</v>
      </c>
    </row>
    <row r="738" spans="1:14" x14ac:dyDescent="0.25">
      <c r="A738" s="3">
        <v>729</v>
      </c>
      <c r="B738" s="6" t="s">
        <v>1484</v>
      </c>
      <c r="C738" s="352" t="s">
        <v>1485</v>
      </c>
      <c r="D738" s="348"/>
      <c r="E738" s="3">
        <v>1</v>
      </c>
      <c r="F738" s="3">
        <v>2</v>
      </c>
      <c r="G738" s="3" t="s">
        <v>22</v>
      </c>
      <c r="H738" s="3" t="s">
        <v>30</v>
      </c>
      <c r="I738" s="353" t="s">
        <v>30</v>
      </c>
      <c r="J738" s="348"/>
      <c r="K738" s="3" t="s">
        <v>208</v>
      </c>
      <c r="L738" s="3" t="s">
        <v>15</v>
      </c>
      <c r="M738" s="3" t="s">
        <v>17</v>
      </c>
      <c r="N738" s="3" t="s">
        <v>17</v>
      </c>
    </row>
    <row r="739" spans="1:14" x14ac:dyDescent="0.25">
      <c r="A739" s="3">
        <v>730</v>
      </c>
      <c r="B739" s="4" t="s">
        <v>1486</v>
      </c>
      <c r="C739" s="350" t="s">
        <v>1487</v>
      </c>
      <c r="D739" s="348"/>
      <c r="E739" s="5">
        <v>1</v>
      </c>
      <c r="F739" s="5">
        <v>2</v>
      </c>
      <c r="G739" s="5" t="s">
        <v>22</v>
      </c>
      <c r="H739" s="5" t="s">
        <v>30</v>
      </c>
      <c r="I739" s="351" t="s">
        <v>49</v>
      </c>
      <c r="J739" s="348"/>
      <c r="K739" s="5" t="s">
        <v>15</v>
      </c>
      <c r="L739" s="5" t="s">
        <v>15</v>
      </c>
      <c r="M739" s="5" t="s">
        <v>16</v>
      </c>
      <c r="N739" s="5" t="s">
        <v>17</v>
      </c>
    </row>
    <row r="740" spans="1:14" x14ac:dyDescent="0.25">
      <c r="A740" s="3">
        <v>731</v>
      </c>
      <c r="B740" s="6" t="s">
        <v>1488</v>
      </c>
      <c r="C740" s="352" t="s">
        <v>1489</v>
      </c>
      <c r="D740" s="348"/>
      <c r="E740" s="3">
        <v>1</v>
      </c>
      <c r="F740" s="3">
        <v>2</v>
      </c>
      <c r="G740" s="3" t="s">
        <v>22</v>
      </c>
      <c r="H740" s="3" t="s">
        <v>30</v>
      </c>
      <c r="I740" s="353" t="s">
        <v>49</v>
      </c>
      <c r="J740" s="348"/>
      <c r="K740" s="3" t="s">
        <v>22</v>
      </c>
      <c r="L740" s="3" t="s">
        <v>15</v>
      </c>
      <c r="M740" s="3" t="s">
        <v>17</v>
      </c>
      <c r="N740" s="3" t="s">
        <v>17</v>
      </c>
    </row>
    <row r="741" spans="1:14" x14ac:dyDescent="0.25">
      <c r="A741" s="3">
        <v>732</v>
      </c>
      <c r="B741" s="6" t="s">
        <v>1490</v>
      </c>
      <c r="C741" s="352" t="s">
        <v>1491</v>
      </c>
      <c r="D741" s="348"/>
      <c r="E741" s="3">
        <v>1</v>
      </c>
      <c r="F741" s="3">
        <v>2</v>
      </c>
      <c r="G741" s="3" t="s">
        <v>22</v>
      </c>
      <c r="H741" s="3" t="s">
        <v>30</v>
      </c>
      <c r="I741" s="353" t="s">
        <v>49</v>
      </c>
      <c r="J741" s="348"/>
      <c r="K741" s="3" t="s">
        <v>30</v>
      </c>
      <c r="L741" s="3" t="s">
        <v>15</v>
      </c>
      <c r="M741" s="3" t="s">
        <v>17</v>
      </c>
      <c r="N741" s="3" t="s">
        <v>17</v>
      </c>
    </row>
    <row r="742" spans="1:14" x14ac:dyDescent="0.25">
      <c r="A742" s="3">
        <v>733</v>
      </c>
      <c r="B742" s="6" t="s">
        <v>1492</v>
      </c>
      <c r="C742" s="352" t="s">
        <v>1493</v>
      </c>
      <c r="D742" s="348"/>
      <c r="E742" s="3">
        <v>1</v>
      </c>
      <c r="F742" s="3">
        <v>2</v>
      </c>
      <c r="G742" s="3" t="s">
        <v>22</v>
      </c>
      <c r="H742" s="3" t="s">
        <v>30</v>
      </c>
      <c r="I742" s="353" t="s">
        <v>49</v>
      </c>
      <c r="J742" s="348"/>
      <c r="K742" s="3" t="s">
        <v>49</v>
      </c>
      <c r="L742" s="3" t="s">
        <v>15</v>
      </c>
      <c r="M742" s="3" t="s">
        <v>17</v>
      </c>
      <c r="N742" s="3" t="s">
        <v>17</v>
      </c>
    </row>
    <row r="743" spans="1:14" x14ac:dyDescent="0.25">
      <c r="A743" s="3">
        <v>734</v>
      </c>
      <c r="B743" s="6" t="s">
        <v>1494</v>
      </c>
      <c r="C743" s="352" t="s">
        <v>1495</v>
      </c>
      <c r="D743" s="348"/>
      <c r="E743" s="3">
        <v>1</v>
      </c>
      <c r="F743" s="3">
        <v>2</v>
      </c>
      <c r="G743" s="3" t="s">
        <v>22</v>
      </c>
      <c r="H743" s="3" t="s">
        <v>30</v>
      </c>
      <c r="I743" s="353" t="s">
        <v>49</v>
      </c>
      <c r="J743" s="348"/>
      <c r="K743" s="3" t="s">
        <v>208</v>
      </c>
      <c r="L743" s="3" t="s">
        <v>15</v>
      </c>
      <c r="M743" s="3" t="s">
        <v>17</v>
      </c>
      <c r="N743" s="3" t="s">
        <v>17</v>
      </c>
    </row>
    <row r="744" spans="1:14" x14ac:dyDescent="0.25">
      <c r="A744" s="3">
        <v>735</v>
      </c>
      <c r="B744" s="4" t="s">
        <v>1496</v>
      </c>
      <c r="C744" s="350" t="s">
        <v>1497</v>
      </c>
      <c r="D744" s="348"/>
      <c r="E744" s="5">
        <v>1</v>
      </c>
      <c r="F744" s="5">
        <v>2</v>
      </c>
      <c r="G744" s="5" t="s">
        <v>22</v>
      </c>
      <c r="H744" s="5" t="s">
        <v>49</v>
      </c>
      <c r="I744" s="351" t="s">
        <v>15</v>
      </c>
      <c r="J744" s="348"/>
      <c r="K744" s="5" t="s">
        <v>15</v>
      </c>
      <c r="L744" s="5" t="s">
        <v>15</v>
      </c>
      <c r="M744" s="5" t="s">
        <v>16</v>
      </c>
      <c r="N744" s="5" t="s">
        <v>17</v>
      </c>
    </row>
    <row r="745" spans="1:14" x14ac:dyDescent="0.25">
      <c r="A745" s="3">
        <v>736</v>
      </c>
      <c r="B745" s="4" t="s">
        <v>1498</v>
      </c>
      <c r="C745" s="350" t="s">
        <v>1499</v>
      </c>
      <c r="D745" s="348"/>
      <c r="E745" s="5">
        <v>1</v>
      </c>
      <c r="F745" s="5">
        <v>2</v>
      </c>
      <c r="G745" s="5" t="s">
        <v>22</v>
      </c>
      <c r="H745" s="5" t="s">
        <v>49</v>
      </c>
      <c r="I745" s="351" t="s">
        <v>22</v>
      </c>
      <c r="J745" s="348"/>
      <c r="K745" s="5" t="s">
        <v>15</v>
      </c>
      <c r="L745" s="5" t="s">
        <v>15</v>
      </c>
      <c r="M745" s="5" t="s">
        <v>16</v>
      </c>
      <c r="N745" s="5" t="s">
        <v>17</v>
      </c>
    </row>
    <row r="746" spans="1:14" x14ac:dyDescent="0.25">
      <c r="A746" s="3">
        <v>737</v>
      </c>
      <c r="B746" s="6" t="s">
        <v>1500</v>
      </c>
      <c r="C746" s="352" t="s">
        <v>1501</v>
      </c>
      <c r="D746" s="348"/>
      <c r="E746" s="3">
        <v>1</v>
      </c>
      <c r="F746" s="3">
        <v>2</v>
      </c>
      <c r="G746" s="3" t="s">
        <v>22</v>
      </c>
      <c r="H746" s="3" t="s">
        <v>49</v>
      </c>
      <c r="I746" s="353" t="s">
        <v>22</v>
      </c>
      <c r="J746" s="348"/>
      <c r="K746" s="3" t="s">
        <v>22</v>
      </c>
      <c r="L746" s="3" t="s">
        <v>15</v>
      </c>
      <c r="M746" s="3" t="s">
        <v>17</v>
      </c>
      <c r="N746" s="3" t="s">
        <v>17</v>
      </c>
    </row>
    <row r="747" spans="1:14" x14ac:dyDescent="0.25">
      <c r="A747" s="3">
        <v>738</v>
      </c>
      <c r="B747" s="6" t="s">
        <v>1502</v>
      </c>
      <c r="C747" s="352" t="s">
        <v>1503</v>
      </c>
      <c r="D747" s="348"/>
      <c r="E747" s="3">
        <v>1</v>
      </c>
      <c r="F747" s="3">
        <v>2</v>
      </c>
      <c r="G747" s="3" t="s">
        <v>22</v>
      </c>
      <c r="H747" s="3" t="s">
        <v>49</v>
      </c>
      <c r="I747" s="353" t="s">
        <v>22</v>
      </c>
      <c r="J747" s="348"/>
      <c r="K747" s="3" t="s">
        <v>208</v>
      </c>
      <c r="L747" s="3" t="s">
        <v>15</v>
      </c>
      <c r="M747" s="3" t="s">
        <v>17</v>
      </c>
      <c r="N747" s="3" t="s">
        <v>17</v>
      </c>
    </row>
    <row r="748" spans="1:14" x14ac:dyDescent="0.25">
      <c r="A748" s="3">
        <v>739</v>
      </c>
      <c r="B748" s="4" t="s">
        <v>1504</v>
      </c>
      <c r="C748" s="350" t="s">
        <v>1505</v>
      </c>
      <c r="D748" s="348"/>
      <c r="E748" s="5">
        <v>1</v>
      </c>
      <c r="F748" s="5">
        <v>2</v>
      </c>
      <c r="G748" s="5" t="s">
        <v>22</v>
      </c>
      <c r="H748" s="5" t="s">
        <v>49</v>
      </c>
      <c r="I748" s="351" t="s">
        <v>30</v>
      </c>
      <c r="J748" s="348"/>
      <c r="K748" s="5" t="s">
        <v>15</v>
      </c>
      <c r="L748" s="5" t="s">
        <v>15</v>
      </c>
      <c r="M748" s="5" t="s">
        <v>16</v>
      </c>
      <c r="N748" s="5" t="s">
        <v>17</v>
      </c>
    </row>
    <row r="749" spans="1:14" x14ac:dyDescent="0.25">
      <c r="A749" s="3">
        <v>740</v>
      </c>
      <c r="B749" s="6" t="s">
        <v>1506</v>
      </c>
      <c r="C749" s="352" t="s">
        <v>1507</v>
      </c>
      <c r="D749" s="348"/>
      <c r="E749" s="3">
        <v>1</v>
      </c>
      <c r="F749" s="3">
        <v>2</v>
      </c>
      <c r="G749" s="3" t="s">
        <v>22</v>
      </c>
      <c r="H749" s="3" t="s">
        <v>49</v>
      </c>
      <c r="I749" s="353" t="s">
        <v>30</v>
      </c>
      <c r="J749" s="348"/>
      <c r="K749" s="3" t="s">
        <v>22</v>
      </c>
      <c r="L749" s="3" t="s">
        <v>15</v>
      </c>
      <c r="M749" s="3" t="s">
        <v>17</v>
      </c>
      <c r="N749" s="3" t="s">
        <v>17</v>
      </c>
    </row>
    <row r="750" spans="1:14" x14ac:dyDescent="0.25">
      <c r="A750" s="3">
        <v>741</v>
      </c>
      <c r="B750" s="6" t="s">
        <v>1508</v>
      </c>
      <c r="C750" s="352" t="s">
        <v>1509</v>
      </c>
      <c r="D750" s="348"/>
      <c r="E750" s="3">
        <v>1</v>
      </c>
      <c r="F750" s="3">
        <v>2</v>
      </c>
      <c r="G750" s="3" t="s">
        <v>22</v>
      </c>
      <c r="H750" s="3" t="s">
        <v>49</v>
      </c>
      <c r="I750" s="353" t="s">
        <v>30</v>
      </c>
      <c r="J750" s="348"/>
      <c r="K750" s="3" t="s">
        <v>208</v>
      </c>
      <c r="L750" s="3" t="s">
        <v>15</v>
      </c>
      <c r="M750" s="3" t="s">
        <v>17</v>
      </c>
      <c r="N750" s="3" t="s">
        <v>17</v>
      </c>
    </row>
    <row r="751" spans="1:14" x14ac:dyDescent="0.25">
      <c r="A751" s="3">
        <v>742</v>
      </c>
      <c r="B751" s="4" t="s">
        <v>1510</v>
      </c>
      <c r="C751" s="350" t="s">
        <v>1511</v>
      </c>
      <c r="D751" s="348"/>
      <c r="E751" s="5">
        <v>1</v>
      </c>
      <c r="F751" s="5">
        <v>2</v>
      </c>
      <c r="G751" s="5" t="s">
        <v>22</v>
      </c>
      <c r="H751" s="5" t="s">
        <v>49</v>
      </c>
      <c r="I751" s="351" t="s">
        <v>49</v>
      </c>
      <c r="J751" s="348"/>
      <c r="K751" s="5" t="s">
        <v>15</v>
      </c>
      <c r="L751" s="5" t="s">
        <v>15</v>
      </c>
      <c r="M751" s="5" t="s">
        <v>16</v>
      </c>
      <c r="N751" s="5" t="s">
        <v>17</v>
      </c>
    </row>
    <row r="752" spans="1:14" x14ac:dyDescent="0.25">
      <c r="A752" s="3">
        <v>743</v>
      </c>
      <c r="B752" s="6" t="s">
        <v>1512</v>
      </c>
      <c r="C752" s="352" t="s">
        <v>1513</v>
      </c>
      <c r="D752" s="348"/>
      <c r="E752" s="3">
        <v>1</v>
      </c>
      <c r="F752" s="3">
        <v>2</v>
      </c>
      <c r="G752" s="3" t="s">
        <v>22</v>
      </c>
      <c r="H752" s="3" t="s">
        <v>49</v>
      </c>
      <c r="I752" s="353" t="s">
        <v>49</v>
      </c>
      <c r="J752" s="348"/>
      <c r="K752" s="3" t="s">
        <v>22</v>
      </c>
      <c r="L752" s="3" t="s">
        <v>15</v>
      </c>
      <c r="M752" s="3" t="s">
        <v>17</v>
      </c>
      <c r="N752" s="3" t="s">
        <v>17</v>
      </c>
    </row>
    <row r="753" spans="1:14" x14ac:dyDescent="0.25">
      <c r="A753" s="3">
        <v>744</v>
      </c>
      <c r="B753" s="6" t="s">
        <v>1514</v>
      </c>
      <c r="C753" s="352" t="s">
        <v>1515</v>
      </c>
      <c r="D753" s="348"/>
      <c r="E753" s="3">
        <v>1</v>
      </c>
      <c r="F753" s="3">
        <v>2</v>
      </c>
      <c r="G753" s="3" t="s">
        <v>22</v>
      </c>
      <c r="H753" s="3" t="s">
        <v>49</v>
      </c>
      <c r="I753" s="353" t="s">
        <v>49</v>
      </c>
      <c r="J753" s="348"/>
      <c r="K753" s="3" t="s">
        <v>208</v>
      </c>
      <c r="L753" s="3" t="s">
        <v>15</v>
      </c>
      <c r="M753" s="3" t="s">
        <v>17</v>
      </c>
      <c r="N753" s="3" t="s">
        <v>17</v>
      </c>
    </row>
    <row r="754" spans="1:14" x14ac:dyDescent="0.25">
      <c r="A754" s="3">
        <v>745</v>
      </c>
      <c r="B754" s="4" t="s">
        <v>1516</v>
      </c>
      <c r="C754" s="350" t="s">
        <v>1517</v>
      </c>
      <c r="D754" s="348"/>
      <c r="E754" s="5">
        <v>1</v>
      </c>
      <c r="F754" s="5">
        <v>2</v>
      </c>
      <c r="G754" s="5" t="s">
        <v>22</v>
      </c>
      <c r="H754" s="5" t="s">
        <v>68</v>
      </c>
      <c r="I754" s="351" t="s">
        <v>15</v>
      </c>
      <c r="J754" s="348"/>
      <c r="K754" s="5" t="s">
        <v>15</v>
      </c>
      <c r="L754" s="5" t="s">
        <v>15</v>
      </c>
      <c r="M754" s="5" t="s">
        <v>16</v>
      </c>
      <c r="N754" s="5" t="s">
        <v>17</v>
      </c>
    </row>
    <row r="755" spans="1:14" x14ac:dyDescent="0.25">
      <c r="A755" s="3">
        <v>746</v>
      </c>
      <c r="B755" s="4" t="s">
        <v>1518</v>
      </c>
      <c r="C755" s="350" t="s">
        <v>1519</v>
      </c>
      <c r="D755" s="348"/>
      <c r="E755" s="5">
        <v>1</v>
      </c>
      <c r="F755" s="5">
        <v>2</v>
      </c>
      <c r="G755" s="5" t="s">
        <v>22</v>
      </c>
      <c r="H755" s="5" t="s">
        <v>68</v>
      </c>
      <c r="I755" s="351" t="s">
        <v>22</v>
      </c>
      <c r="J755" s="348"/>
      <c r="K755" s="5" t="s">
        <v>15</v>
      </c>
      <c r="L755" s="5" t="s">
        <v>15</v>
      </c>
      <c r="M755" s="5" t="s">
        <v>16</v>
      </c>
      <c r="N755" s="5" t="s">
        <v>17</v>
      </c>
    </row>
    <row r="756" spans="1:14" x14ac:dyDescent="0.25">
      <c r="A756" s="3">
        <v>747</v>
      </c>
      <c r="B756" s="6" t="s">
        <v>1520</v>
      </c>
      <c r="C756" s="352" t="s">
        <v>533</v>
      </c>
      <c r="D756" s="348"/>
      <c r="E756" s="3">
        <v>1</v>
      </c>
      <c r="F756" s="3">
        <v>2</v>
      </c>
      <c r="G756" s="3" t="s">
        <v>22</v>
      </c>
      <c r="H756" s="3" t="s">
        <v>68</v>
      </c>
      <c r="I756" s="353" t="s">
        <v>22</v>
      </c>
      <c r="J756" s="348"/>
      <c r="K756" s="3" t="s">
        <v>22</v>
      </c>
      <c r="L756" s="3" t="s">
        <v>15</v>
      </c>
      <c r="M756" s="3" t="s">
        <v>17</v>
      </c>
      <c r="N756" s="3" t="s">
        <v>17</v>
      </c>
    </row>
    <row r="757" spans="1:14" x14ac:dyDescent="0.25">
      <c r="A757" s="3">
        <v>748</v>
      </c>
      <c r="B757" s="6" t="s">
        <v>1521</v>
      </c>
      <c r="C757" s="352" t="s">
        <v>535</v>
      </c>
      <c r="D757" s="348"/>
      <c r="E757" s="3">
        <v>1</v>
      </c>
      <c r="F757" s="3">
        <v>2</v>
      </c>
      <c r="G757" s="3" t="s">
        <v>22</v>
      </c>
      <c r="H757" s="3" t="s">
        <v>68</v>
      </c>
      <c r="I757" s="353" t="s">
        <v>22</v>
      </c>
      <c r="J757" s="348"/>
      <c r="K757" s="3" t="s">
        <v>30</v>
      </c>
      <c r="L757" s="3" t="s">
        <v>15</v>
      </c>
      <c r="M757" s="3" t="s">
        <v>17</v>
      </c>
      <c r="N757" s="3" t="s">
        <v>17</v>
      </c>
    </row>
    <row r="758" spans="1:14" x14ac:dyDescent="0.25">
      <c r="A758" s="3">
        <v>749</v>
      </c>
      <c r="B758" s="6" t="s">
        <v>1522</v>
      </c>
      <c r="C758" s="352" t="s">
        <v>537</v>
      </c>
      <c r="D758" s="348"/>
      <c r="E758" s="3">
        <v>1</v>
      </c>
      <c r="F758" s="3">
        <v>2</v>
      </c>
      <c r="G758" s="3" t="s">
        <v>22</v>
      </c>
      <c r="H758" s="3" t="s">
        <v>68</v>
      </c>
      <c r="I758" s="353" t="s">
        <v>22</v>
      </c>
      <c r="J758" s="348"/>
      <c r="K758" s="3" t="s">
        <v>208</v>
      </c>
      <c r="L758" s="3" t="s">
        <v>15</v>
      </c>
      <c r="M758" s="3" t="s">
        <v>17</v>
      </c>
      <c r="N758" s="3" t="s">
        <v>17</v>
      </c>
    </row>
    <row r="759" spans="1:14" x14ac:dyDescent="0.25">
      <c r="A759" s="3">
        <v>750</v>
      </c>
      <c r="B759" s="4" t="s">
        <v>1523</v>
      </c>
      <c r="C759" s="350" t="s">
        <v>539</v>
      </c>
      <c r="D759" s="348"/>
      <c r="E759" s="5">
        <v>1</v>
      </c>
      <c r="F759" s="5">
        <v>2</v>
      </c>
      <c r="G759" s="5" t="s">
        <v>22</v>
      </c>
      <c r="H759" s="5" t="s">
        <v>68</v>
      </c>
      <c r="I759" s="351" t="s">
        <v>30</v>
      </c>
      <c r="J759" s="348"/>
      <c r="K759" s="5" t="s">
        <v>15</v>
      </c>
      <c r="L759" s="5" t="s">
        <v>15</v>
      </c>
      <c r="M759" s="5" t="s">
        <v>16</v>
      </c>
      <c r="N759" s="5" t="s">
        <v>17</v>
      </c>
    </row>
    <row r="760" spans="1:14" x14ac:dyDescent="0.25">
      <c r="A760" s="3">
        <v>751</v>
      </c>
      <c r="B760" s="6" t="s">
        <v>1524</v>
      </c>
      <c r="C760" s="352" t="s">
        <v>541</v>
      </c>
      <c r="D760" s="348"/>
      <c r="E760" s="3">
        <v>1</v>
      </c>
      <c r="F760" s="3">
        <v>2</v>
      </c>
      <c r="G760" s="3" t="s">
        <v>22</v>
      </c>
      <c r="H760" s="3" t="s">
        <v>68</v>
      </c>
      <c r="I760" s="353" t="s">
        <v>30</v>
      </c>
      <c r="J760" s="348"/>
      <c r="K760" s="3" t="s">
        <v>22</v>
      </c>
      <c r="L760" s="3" t="s">
        <v>15</v>
      </c>
      <c r="M760" s="3" t="s">
        <v>17</v>
      </c>
      <c r="N760" s="3" t="s">
        <v>17</v>
      </c>
    </row>
    <row r="761" spans="1:14" x14ac:dyDescent="0.25">
      <c r="A761" s="3">
        <v>752</v>
      </c>
      <c r="B761" s="6" t="s">
        <v>1525</v>
      </c>
      <c r="C761" s="352" t="s">
        <v>543</v>
      </c>
      <c r="D761" s="348"/>
      <c r="E761" s="3">
        <v>1</v>
      </c>
      <c r="F761" s="3">
        <v>2</v>
      </c>
      <c r="G761" s="3" t="s">
        <v>22</v>
      </c>
      <c r="H761" s="3" t="s">
        <v>68</v>
      </c>
      <c r="I761" s="353" t="s">
        <v>30</v>
      </c>
      <c r="J761" s="348"/>
      <c r="K761" s="3" t="s">
        <v>208</v>
      </c>
      <c r="L761" s="3" t="s">
        <v>15</v>
      </c>
      <c r="M761" s="3" t="s">
        <v>17</v>
      </c>
      <c r="N761" s="3" t="s">
        <v>17</v>
      </c>
    </row>
    <row r="762" spans="1:14" x14ac:dyDescent="0.25">
      <c r="A762" s="3">
        <v>753</v>
      </c>
      <c r="B762" s="4" t="s">
        <v>1526</v>
      </c>
      <c r="C762" s="350" t="s">
        <v>1527</v>
      </c>
      <c r="D762" s="348"/>
      <c r="E762" s="5">
        <v>1</v>
      </c>
      <c r="F762" s="5">
        <v>2</v>
      </c>
      <c r="G762" s="5" t="s">
        <v>22</v>
      </c>
      <c r="H762" s="5" t="s">
        <v>68</v>
      </c>
      <c r="I762" s="351" t="s">
        <v>49</v>
      </c>
      <c r="J762" s="348"/>
      <c r="K762" s="5" t="s">
        <v>15</v>
      </c>
      <c r="L762" s="5" t="s">
        <v>15</v>
      </c>
      <c r="M762" s="5" t="s">
        <v>16</v>
      </c>
      <c r="N762" s="5" t="s">
        <v>17</v>
      </c>
    </row>
    <row r="763" spans="1:14" x14ac:dyDescent="0.25">
      <c r="A763" s="3">
        <v>754</v>
      </c>
      <c r="B763" s="6" t="s">
        <v>1528</v>
      </c>
      <c r="C763" s="352" t="s">
        <v>553</v>
      </c>
      <c r="D763" s="348"/>
      <c r="E763" s="3">
        <v>1</v>
      </c>
      <c r="F763" s="3">
        <v>2</v>
      </c>
      <c r="G763" s="3" t="s">
        <v>22</v>
      </c>
      <c r="H763" s="3" t="s">
        <v>68</v>
      </c>
      <c r="I763" s="353" t="s">
        <v>49</v>
      </c>
      <c r="J763" s="348"/>
      <c r="K763" s="3" t="s">
        <v>22</v>
      </c>
      <c r="L763" s="3" t="s">
        <v>15</v>
      </c>
      <c r="M763" s="3" t="s">
        <v>17</v>
      </c>
      <c r="N763" s="3" t="s">
        <v>17</v>
      </c>
    </row>
    <row r="764" spans="1:14" x14ac:dyDescent="0.25">
      <c r="A764" s="3">
        <v>755</v>
      </c>
      <c r="B764" s="6" t="s">
        <v>1529</v>
      </c>
      <c r="C764" s="352" t="s">
        <v>555</v>
      </c>
      <c r="D764" s="348"/>
      <c r="E764" s="3">
        <v>1</v>
      </c>
      <c r="F764" s="3">
        <v>2</v>
      </c>
      <c r="G764" s="3" t="s">
        <v>22</v>
      </c>
      <c r="H764" s="3" t="s">
        <v>68</v>
      </c>
      <c r="I764" s="353" t="s">
        <v>49</v>
      </c>
      <c r="J764" s="348"/>
      <c r="K764" s="3" t="s">
        <v>208</v>
      </c>
      <c r="L764" s="3" t="s">
        <v>15</v>
      </c>
      <c r="M764" s="3" t="s">
        <v>17</v>
      </c>
      <c r="N764" s="3" t="s">
        <v>17</v>
      </c>
    </row>
    <row r="765" spans="1:14" x14ac:dyDescent="0.25">
      <c r="A765" s="3">
        <v>756</v>
      </c>
      <c r="B765" s="4" t="s">
        <v>1530</v>
      </c>
      <c r="C765" s="350" t="s">
        <v>1531</v>
      </c>
      <c r="D765" s="348"/>
      <c r="E765" s="5">
        <v>1</v>
      </c>
      <c r="F765" s="5">
        <v>2</v>
      </c>
      <c r="G765" s="5" t="s">
        <v>22</v>
      </c>
      <c r="H765" s="5" t="s">
        <v>68</v>
      </c>
      <c r="I765" s="351" t="s">
        <v>208</v>
      </c>
      <c r="J765" s="348"/>
      <c r="K765" s="5" t="s">
        <v>15</v>
      </c>
      <c r="L765" s="5" t="s">
        <v>15</v>
      </c>
      <c r="M765" s="5" t="s">
        <v>16</v>
      </c>
      <c r="N765" s="5" t="s">
        <v>17</v>
      </c>
    </row>
    <row r="766" spans="1:14" x14ac:dyDescent="0.25">
      <c r="A766" s="3">
        <v>757</v>
      </c>
      <c r="B766" s="6" t="s">
        <v>1532</v>
      </c>
      <c r="C766" s="352" t="s">
        <v>1533</v>
      </c>
      <c r="D766" s="348"/>
      <c r="E766" s="3">
        <v>1</v>
      </c>
      <c r="F766" s="3">
        <v>2</v>
      </c>
      <c r="G766" s="3" t="s">
        <v>22</v>
      </c>
      <c r="H766" s="3" t="s">
        <v>68</v>
      </c>
      <c r="I766" s="353" t="s">
        <v>208</v>
      </c>
      <c r="J766" s="348"/>
      <c r="K766" s="3" t="s">
        <v>22</v>
      </c>
      <c r="L766" s="3" t="s">
        <v>15</v>
      </c>
      <c r="M766" s="3" t="s">
        <v>17</v>
      </c>
      <c r="N766" s="3" t="s">
        <v>17</v>
      </c>
    </row>
    <row r="767" spans="1:14" x14ac:dyDescent="0.25">
      <c r="A767" s="3">
        <v>758</v>
      </c>
      <c r="B767" s="6" t="s">
        <v>1534</v>
      </c>
      <c r="C767" s="352" t="s">
        <v>1535</v>
      </c>
      <c r="D767" s="348"/>
      <c r="E767" s="3">
        <v>1</v>
      </c>
      <c r="F767" s="3">
        <v>2</v>
      </c>
      <c r="G767" s="3" t="s">
        <v>22</v>
      </c>
      <c r="H767" s="3" t="s">
        <v>68</v>
      </c>
      <c r="I767" s="353" t="s">
        <v>208</v>
      </c>
      <c r="J767" s="348"/>
      <c r="K767" s="3" t="s">
        <v>208</v>
      </c>
      <c r="L767" s="3" t="s">
        <v>15</v>
      </c>
      <c r="M767" s="3" t="s">
        <v>17</v>
      </c>
      <c r="N767" s="3" t="s">
        <v>17</v>
      </c>
    </row>
    <row r="768" spans="1:14" x14ac:dyDescent="0.25">
      <c r="A768" s="3">
        <v>759</v>
      </c>
      <c r="B768" s="4" t="s">
        <v>1536</v>
      </c>
      <c r="C768" s="350" t="s">
        <v>1537</v>
      </c>
      <c r="D768" s="348"/>
      <c r="E768" s="5">
        <v>1</v>
      </c>
      <c r="F768" s="5">
        <v>2</v>
      </c>
      <c r="G768" s="5" t="s">
        <v>22</v>
      </c>
      <c r="H768" s="5" t="s">
        <v>77</v>
      </c>
      <c r="I768" s="351" t="s">
        <v>15</v>
      </c>
      <c r="J768" s="348"/>
      <c r="K768" s="5" t="s">
        <v>15</v>
      </c>
      <c r="L768" s="5" t="s">
        <v>15</v>
      </c>
      <c r="M768" s="5" t="s">
        <v>16</v>
      </c>
      <c r="N768" s="5" t="s">
        <v>17</v>
      </c>
    </row>
    <row r="769" spans="1:14" x14ac:dyDescent="0.25">
      <c r="A769" s="3">
        <v>760</v>
      </c>
      <c r="B769" s="6" t="s">
        <v>1538</v>
      </c>
      <c r="C769" s="352" t="s">
        <v>1539</v>
      </c>
      <c r="D769" s="348"/>
      <c r="E769" s="3">
        <v>1</v>
      </c>
      <c r="F769" s="3">
        <v>2</v>
      </c>
      <c r="G769" s="3" t="s">
        <v>22</v>
      </c>
      <c r="H769" s="3" t="s">
        <v>77</v>
      </c>
      <c r="I769" s="353" t="s">
        <v>22</v>
      </c>
      <c r="J769" s="348"/>
      <c r="K769" s="3" t="s">
        <v>15</v>
      </c>
      <c r="L769" s="3" t="s">
        <v>15</v>
      </c>
      <c r="M769" s="3" t="s">
        <v>17</v>
      </c>
      <c r="N769" s="3" t="s">
        <v>17</v>
      </c>
    </row>
    <row r="770" spans="1:14" x14ac:dyDescent="0.25">
      <c r="A770" s="3">
        <v>761</v>
      </c>
      <c r="B770" s="6" t="s">
        <v>1540</v>
      </c>
      <c r="C770" s="352" t="s">
        <v>1541</v>
      </c>
      <c r="D770" s="348"/>
      <c r="E770" s="3">
        <v>1</v>
      </c>
      <c r="F770" s="3">
        <v>2</v>
      </c>
      <c r="G770" s="3" t="s">
        <v>22</v>
      </c>
      <c r="H770" s="3" t="s">
        <v>77</v>
      </c>
      <c r="I770" s="353" t="s">
        <v>30</v>
      </c>
      <c r="J770" s="348"/>
      <c r="K770" s="3" t="s">
        <v>15</v>
      </c>
      <c r="L770" s="3" t="s">
        <v>15</v>
      </c>
      <c r="M770" s="3" t="s">
        <v>17</v>
      </c>
      <c r="N770" s="3" t="s">
        <v>17</v>
      </c>
    </row>
    <row r="771" spans="1:14" x14ac:dyDescent="0.25">
      <c r="A771" s="3">
        <v>762</v>
      </c>
      <c r="B771" s="6" t="s">
        <v>1542</v>
      </c>
      <c r="C771" s="352" t="s">
        <v>1543</v>
      </c>
      <c r="D771" s="348"/>
      <c r="E771" s="3">
        <v>1</v>
      </c>
      <c r="F771" s="3">
        <v>2</v>
      </c>
      <c r="G771" s="3" t="s">
        <v>22</v>
      </c>
      <c r="H771" s="3" t="s">
        <v>77</v>
      </c>
      <c r="I771" s="353" t="s">
        <v>49</v>
      </c>
      <c r="J771" s="348"/>
      <c r="K771" s="3" t="s">
        <v>15</v>
      </c>
      <c r="L771" s="3" t="s">
        <v>15</v>
      </c>
      <c r="M771" s="3" t="s">
        <v>17</v>
      </c>
      <c r="N771" s="3" t="s">
        <v>17</v>
      </c>
    </row>
    <row r="772" spans="1:14" x14ac:dyDescent="0.25">
      <c r="A772" s="3">
        <v>763</v>
      </c>
      <c r="B772" s="4" t="s">
        <v>1544</v>
      </c>
      <c r="C772" s="350" t="s">
        <v>557</v>
      </c>
      <c r="D772" s="348"/>
      <c r="E772" s="5">
        <v>1</v>
      </c>
      <c r="F772" s="5">
        <v>2</v>
      </c>
      <c r="G772" s="5" t="s">
        <v>22</v>
      </c>
      <c r="H772" s="5" t="s">
        <v>77</v>
      </c>
      <c r="I772" s="351" t="s">
        <v>68</v>
      </c>
      <c r="J772" s="348"/>
      <c r="K772" s="5" t="s">
        <v>15</v>
      </c>
      <c r="L772" s="5" t="s">
        <v>15</v>
      </c>
      <c r="M772" s="5" t="s">
        <v>16</v>
      </c>
      <c r="N772" s="5" t="s">
        <v>17</v>
      </c>
    </row>
    <row r="773" spans="1:14" x14ac:dyDescent="0.25">
      <c r="A773" s="3">
        <v>764</v>
      </c>
      <c r="B773" s="6" t="s">
        <v>1545</v>
      </c>
      <c r="C773" s="352" t="s">
        <v>559</v>
      </c>
      <c r="D773" s="348"/>
      <c r="E773" s="3">
        <v>1</v>
      </c>
      <c r="F773" s="3">
        <v>2</v>
      </c>
      <c r="G773" s="3" t="s">
        <v>22</v>
      </c>
      <c r="H773" s="3" t="s">
        <v>77</v>
      </c>
      <c r="I773" s="353" t="s">
        <v>68</v>
      </c>
      <c r="J773" s="348"/>
      <c r="K773" s="3" t="s">
        <v>22</v>
      </c>
      <c r="L773" s="3" t="s">
        <v>15</v>
      </c>
      <c r="M773" s="3" t="s">
        <v>17</v>
      </c>
      <c r="N773" s="3" t="s">
        <v>17</v>
      </c>
    </row>
    <row r="774" spans="1:14" x14ac:dyDescent="0.25">
      <c r="A774" s="3">
        <v>765</v>
      </c>
      <c r="B774" s="6" t="s">
        <v>1546</v>
      </c>
      <c r="C774" s="352" t="s">
        <v>561</v>
      </c>
      <c r="D774" s="348"/>
      <c r="E774" s="3">
        <v>1</v>
      </c>
      <c r="F774" s="3">
        <v>2</v>
      </c>
      <c r="G774" s="3" t="s">
        <v>22</v>
      </c>
      <c r="H774" s="3" t="s">
        <v>77</v>
      </c>
      <c r="I774" s="353" t="s">
        <v>68</v>
      </c>
      <c r="J774" s="348"/>
      <c r="K774" s="3" t="s">
        <v>208</v>
      </c>
      <c r="L774" s="3" t="s">
        <v>15</v>
      </c>
      <c r="M774" s="3" t="s">
        <v>17</v>
      </c>
      <c r="N774" s="3" t="s">
        <v>17</v>
      </c>
    </row>
    <row r="775" spans="1:14" x14ac:dyDescent="0.25">
      <c r="A775" s="3">
        <v>766</v>
      </c>
      <c r="B775" s="4" t="s">
        <v>1547</v>
      </c>
      <c r="C775" s="350" t="s">
        <v>1548</v>
      </c>
      <c r="D775" s="348"/>
      <c r="E775" s="5">
        <v>1</v>
      </c>
      <c r="F775" s="5">
        <v>2</v>
      </c>
      <c r="G775" s="5" t="s">
        <v>22</v>
      </c>
      <c r="H775" s="5" t="s">
        <v>208</v>
      </c>
      <c r="I775" s="351" t="s">
        <v>15</v>
      </c>
      <c r="J775" s="348"/>
      <c r="K775" s="5" t="s">
        <v>15</v>
      </c>
      <c r="L775" s="5" t="s">
        <v>15</v>
      </c>
      <c r="M775" s="5" t="s">
        <v>16</v>
      </c>
      <c r="N775" s="5" t="s">
        <v>17</v>
      </c>
    </row>
    <row r="776" spans="1:14" x14ac:dyDescent="0.25">
      <c r="A776" s="3">
        <v>767</v>
      </c>
      <c r="B776" s="4" t="s">
        <v>1549</v>
      </c>
      <c r="C776" s="350" t="s">
        <v>1550</v>
      </c>
      <c r="D776" s="348"/>
      <c r="E776" s="5">
        <v>1</v>
      </c>
      <c r="F776" s="5">
        <v>2</v>
      </c>
      <c r="G776" s="5" t="s">
        <v>22</v>
      </c>
      <c r="H776" s="5" t="s">
        <v>208</v>
      </c>
      <c r="I776" s="351" t="s">
        <v>22</v>
      </c>
      <c r="J776" s="348"/>
      <c r="K776" s="5" t="s">
        <v>15</v>
      </c>
      <c r="L776" s="5" t="s">
        <v>15</v>
      </c>
      <c r="M776" s="5" t="s">
        <v>16</v>
      </c>
      <c r="N776" s="5" t="s">
        <v>17</v>
      </c>
    </row>
    <row r="777" spans="1:14" x14ac:dyDescent="0.25">
      <c r="A777" s="3">
        <v>768</v>
      </c>
      <c r="B777" s="6" t="s">
        <v>1551</v>
      </c>
      <c r="C777" s="352" t="s">
        <v>1552</v>
      </c>
      <c r="D777" s="348"/>
      <c r="E777" s="3">
        <v>1</v>
      </c>
      <c r="F777" s="3">
        <v>2</v>
      </c>
      <c r="G777" s="3" t="s">
        <v>22</v>
      </c>
      <c r="H777" s="3" t="s">
        <v>208</v>
      </c>
      <c r="I777" s="353" t="s">
        <v>22</v>
      </c>
      <c r="J777" s="348"/>
      <c r="K777" s="3" t="s">
        <v>22</v>
      </c>
      <c r="L777" s="3" t="s">
        <v>15</v>
      </c>
      <c r="M777" s="3" t="s">
        <v>17</v>
      </c>
      <c r="N777" s="3" t="s">
        <v>17</v>
      </c>
    </row>
    <row r="778" spans="1:14" x14ac:dyDescent="0.25">
      <c r="A778" s="3">
        <v>769</v>
      </c>
      <c r="B778" s="6" t="s">
        <v>1553</v>
      </c>
      <c r="C778" s="352" t="s">
        <v>1554</v>
      </c>
      <c r="D778" s="348"/>
      <c r="E778" s="3">
        <v>1</v>
      </c>
      <c r="F778" s="3">
        <v>2</v>
      </c>
      <c r="G778" s="3" t="s">
        <v>22</v>
      </c>
      <c r="H778" s="3" t="s">
        <v>208</v>
      </c>
      <c r="I778" s="353" t="s">
        <v>22</v>
      </c>
      <c r="J778" s="348"/>
      <c r="K778" s="3" t="s">
        <v>208</v>
      </c>
      <c r="L778" s="3" t="s">
        <v>15</v>
      </c>
      <c r="M778" s="3" t="s">
        <v>17</v>
      </c>
      <c r="N778" s="3" t="s">
        <v>17</v>
      </c>
    </row>
    <row r="779" spans="1:14" x14ac:dyDescent="0.25">
      <c r="A779" s="3">
        <v>770</v>
      </c>
      <c r="B779" s="4" t="s">
        <v>1555</v>
      </c>
      <c r="C779" s="350" t="s">
        <v>1556</v>
      </c>
      <c r="D779" s="348"/>
      <c r="E779" s="5">
        <v>1</v>
      </c>
      <c r="F779" s="5">
        <v>2</v>
      </c>
      <c r="G779" s="5" t="s">
        <v>22</v>
      </c>
      <c r="H779" s="5" t="s">
        <v>208</v>
      </c>
      <c r="I779" s="351" t="s">
        <v>30</v>
      </c>
      <c r="J779" s="348"/>
      <c r="K779" s="5" t="s">
        <v>15</v>
      </c>
      <c r="L779" s="5" t="s">
        <v>15</v>
      </c>
      <c r="M779" s="5" t="s">
        <v>16</v>
      </c>
      <c r="N779" s="5" t="s">
        <v>17</v>
      </c>
    </row>
    <row r="780" spans="1:14" x14ac:dyDescent="0.25">
      <c r="A780" s="3">
        <v>771</v>
      </c>
      <c r="B780" s="6" t="s">
        <v>1557</v>
      </c>
      <c r="C780" s="352" t="s">
        <v>1558</v>
      </c>
      <c r="D780" s="348"/>
      <c r="E780" s="3">
        <v>1</v>
      </c>
      <c r="F780" s="3">
        <v>2</v>
      </c>
      <c r="G780" s="3" t="s">
        <v>22</v>
      </c>
      <c r="H780" s="3" t="s">
        <v>208</v>
      </c>
      <c r="I780" s="353" t="s">
        <v>30</v>
      </c>
      <c r="J780" s="348"/>
      <c r="K780" s="3" t="s">
        <v>22</v>
      </c>
      <c r="L780" s="3" t="s">
        <v>15</v>
      </c>
      <c r="M780" s="3" t="s">
        <v>17</v>
      </c>
      <c r="N780" s="3" t="s">
        <v>17</v>
      </c>
    </row>
    <row r="781" spans="1:14" x14ac:dyDescent="0.25">
      <c r="A781" s="3">
        <v>772</v>
      </c>
      <c r="B781" s="6" t="s">
        <v>1559</v>
      </c>
      <c r="C781" s="352" t="s">
        <v>1560</v>
      </c>
      <c r="D781" s="348"/>
      <c r="E781" s="3">
        <v>1</v>
      </c>
      <c r="F781" s="3">
        <v>2</v>
      </c>
      <c r="G781" s="3" t="s">
        <v>22</v>
      </c>
      <c r="H781" s="3" t="s">
        <v>208</v>
      </c>
      <c r="I781" s="353" t="s">
        <v>30</v>
      </c>
      <c r="J781" s="348"/>
      <c r="K781" s="3" t="s">
        <v>208</v>
      </c>
      <c r="L781" s="3" t="s">
        <v>15</v>
      </c>
      <c r="M781" s="3" t="s">
        <v>17</v>
      </c>
      <c r="N781" s="3" t="s">
        <v>17</v>
      </c>
    </row>
    <row r="782" spans="1:14" x14ac:dyDescent="0.25">
      <c r="A782" s="3">
        <v>773</v>
      </c>
      <c r="B782" s="4" t="s">
        <v>1561</v>
      </c>
      <c r="C782" s="350" t="s">
        <v>1562</v>
      </c>
      <c r="D782" s="348"/>
      <c r="E782" s="5">
        <v>1</v>
      </c>
      <c r="F782" s="5">
        <v>2</v>
      </c>
      <c r="G782" s="5" t="s">
        <v>22</v>
      </c>
      <c r="H782" s="5" t="s">
        <v>208</v>
      </c>
      <c r="I782" s="351" t="s">
        <v>49</v>
      </c>
      <c r="J782" s="348"/>
      <c r="K782" s="5" t="s">
        <v>15</v>
      </c>
      <c r="L782" s="5" t="s">
        <v>15</v>
      </c>
      <c r="M782" s="5" t="s">
        <v>16</v>
      </c>
      <c r="N782" s="5" t="s">
        <v>17</v>
      </c>
    </row>
    <row r="783" spans="1:14" x14ac:dyDescent="0.25">
      <c r="A783" s="3">
        <v>774</v>
      </c>
      <c r="B783" s="6" t="s">
        <v>1563</v>
      </c>
      <c r="C783" s="352" t="s">
        <v>1564</v>
      </c>
      <c r="D783" s="348"/>
      <c r="E783" s="3">
        <v>1</v>
      </c>
      <c r="F783" s="3">
        <v>2</v>
      </c>
      <c r="G783" s="3" t="s">
        <v>22</v>
      </c>
      <c r="H783" s="3" t="s">
        <v>208</v>
      </c>
      <c r="I783" s="353" t="s">
        <v>49</v>
      </c>
      <c r="J783" s="348"/>
      <c r="K783" s="3" t="s">
        <v>22</v>
      </c>
      <c r="L783" s="3" t="s">
        <v>15</v>
      </c>
      <c r="M783" s="3" t="s">
        <v>17</v>
      </c>
      <c r="N783" s="3" t="s">
        <v>17</v>
      </c>
    </row>
    <row r="784" spans="1:14" x14ac:dyDescent="0.25">
      <c r="A784" s="3">
        <v>775</v>
      </c>
      <c r="B784" s="6" t="s">
        <v>1565</v>
      </c>
      <c r="C784" s="352" t="s">
        <v>1566</v>
      </c>
      <c r="D784" s="348"/>
      <c r="E784" s="3">
        <v>1</v>
      </c>
      <c r="F784" s="3">
        <v>2</v>
      </c>
      <c r="G784" s="3" t="s">
        <v>22</v>
      </c>
      <c r="H784" s="3" t="s">
        <v>208</v>
      </c>
      <c r="I784" s="353" t="s">
        <v>49</v>
      </c>
      <c r="J784" s="348"/>
      <c r="K784" s="3" t="s">
        <v>208</v>
      </c>
      <c r="L784" s="3" t="s">
        <v>15</v>
      </c>
      <c r="M784" s="3" t="s">
        <v>17</v>
      </c>
      <c r="N784" s="3" t="s">
        <v>17</v>
      </c>
    </row>
    <row r="785" spans="1:14" x14ac:dyDescent="0.25">
      <c r="A785" s="3">
        <v>776</v>
      </c>
      <c r="B785" s="4" t="s">
        <v>1567</v>
      </c>
      <c r="C785" s="350" t="s">
        <v>1568</v>
      </c>
      <c r="D785" s="348"/>
      <c r="E785" s="5">
        <v>1</v>
      </c>
      <c r="F785" s="5">
        <v>2</v>
      </c>
      <c r="G785" s="5" t="s">
        <v>30</v>
      </c>
      <c r="H785" s="5" t="s">
        <v>15</v>
      </c>
      <c r="I785" s="351" t="s">
        <v>15</v>
      </c>
      <c r="J785" s="348"/>
      <c r="K785" s="5" t="s">
        <v>15</v>
      </c>
      <c r="L785" s="5" t="s">
        <v>15</v>
      </c>
      <c r="M785" s="5" t="s">
        <v>16</v>
      </c>
      <c r="N785" s="5" t="s">
        <v>17</v>
      </c>
    </row>
    <row r="786" spans="1:14" x14ac:dyDescent="0.25">
      <c r="A786" s="3">
        <v>777</v>
      </c>
      <c r="B786" s="4" t="s">
        <v>1569</v>
      </c>
      <c r="C786" s="350" t="s">
        <v>1570</v>
      </c>
      <c r="D786" s="348"/>
      <c r="E786" s="5">
        <v>1</v>
      </c>
      <c r="F786" s="5">
        <v>2</v>
      </c>
      <c r="G786" s="5" t="s">
        <v>30</v>
      </c>
      <c r="H786" s="5" t="s">
        <v>22</v>
      </c>
      <c r="I786" s="351" t="s">
        <v>15</v>
      </c>
      <c r="J786" s="348"/>
      <c r="K786" s="5" t="s">
        <v>15</v>
      </c>
      <c r="L786" s="5" t="s">
        <v>15</v>
      </c>
      <c r="M786" s="5" t="s">
        <v>16</v>
      </c>
      <c r="N786" s="5" t="s">
        <v>17</v>
      </c>
    </row>
    <row r="787" spans="1:14" x14ac:dyDescent="0.25">
      <c r="A787" s="3">
        <v>778</v>
      </c>
      <c r="B787" s="4" t="s">
        <v>1571</v>
      </c>
      <c r="C787" s="350" t="s">
        <v>1572</v>
      </c>
      <c r="D787" s="348"/>
      <c r="E787" s="5">
        <v>1</v>
      </c>
      <c r="F787" s="5">
        <v>2</v>
      </c>
      <c r="G787" s="5" t="s">
        <v>30</v>
      </c>
      <c r="H787" s="5" t="s">
        <v>22</v>
      </c>
      <c r="I787" s="351" t="s">
        <v>22</v>
      </c>
      <c r="J787" s="348"/>
      <c r="K787" s="5" t="s">
        <v>15</v>
      </c>
      <c r="L787" s="5" t="s">
        <v>15</v>
      </c>
      <c r="M787" s="5" t="s">
        <v>16</v>
      </c>
      <c r="N787" s="5" t="s">
        <v>17</v>
      </c>
    </row>
    <row r="788" spans="1:14" x14ac:dyDescent="0.25">
      <c r="A788" s="3">
        <v>779</v>
      </c>
      <c r="B788" s="4" t="s">
        <v>1573</v>
      </c>
      <c r="C788" s="350" t="s">
        <v>1574</v>
      </c>
      <c r="D788" s="348"/>
      <c r="E788" s="5">
        <v>1</v>
      </c>
      <c r="F788" s="5">
        <v>2</v>
      </c>
      <c r="G788" s="5" t="s">
        <v>30</v>
      </c>
      <c r="H788" s="5" t="s">
        <v>22</v>
      </c>
      <c r="I788" s="351" t="s">
        <v>30</v>
      </c>
      <c r="J788" s="348"/>
      <c r="K788" s="5" t="s">
        <v>15</v>
      </c>
      <c r="L788" s="5" t="s">
        <v>15</v>
      </c>
      <c r="M788" s="5" t="s">
        <v>16</v>
      </c>
      <c r="N788" s="5" t="s">
        <v>17</v>
      </c>
    </row>
    <row r="789" spans="1:14" x14ac:dyDescent="0.25">
      <c r="A789" s="3">
        <v>780</v>
      </c>
      <c r="B789" s="4" t="s">
        <v>1575</v>
      </c>
      <c r="C789" s="350" t="s">
        <v>1576</v>
      </c>
      <c r="D789" s="348"/>
      <c r="E789" s="5">
        <v>1</v>
      </c>
      <c r="F789" s="5">
        <v>2</v>
      </c>
      <c r="G789" s="5" t="s">
        <v>30</v>
      </c>
      <c r="H789" s="5" t="s">
        <v>22</v>
      </c>
      <c r="I789" s="351" t="s">
        <v>49</v>
      </c>
      <c r="J789" s="348"/>
      <c r="K789" s="5" t="s">
        <v>15</v>
      </c>
      <c r="L789" s="5" t="s">
        <v>15</v>
      </c>
      <c r="M789" s="5" t="s">
        <v>16</v>
      </c>
      <c r="N789" s="5" t="s">
        <v>17</v>
      </c>
    </row>
    <row r="790" spans="1:14" x14ac:dyDescent="0.25">
      <c r="A790" s="3">
        <v>781</v>
      </c>
      <c r="B790" s="4" t="s">
        <v>1577</v>
      </c>
      <c r="C790" s="350" t="s">
        <v>1578</v>
      </c>
      <c r="D790" s="348"/>
      <c r="E790" s="5">
        <v>1</v>
      </c>
      <c r="F790" s="5">
        <v>2</v>
      </c>
      <c r="G790" s="5" t="s">
        <v>30</v>
      </c>
      <c r="H790" s="5" t="s">
        <v>30</v>
      </c>
      <c r="I790" s="351" t="s">
        <v>15</v>
      </c>
      <c r="J790" s="348"/>
      <c r="K790" s="5" t="s">
        <v>15</v>
      </c>
      <c r="L790" s="5" t="s">
        <v>15</v>
      </c>
      <c r="M790" s="5" t="s">
        <v>16</v>
      </c>
      <c r="N790" s="5" t="s">
        <v>17</v>
      </c>
    </row>
    <row r="791" spans="1:14" x14ac:dyDescent="0.25">
      <c r="A791" s="3">
        <v>782</v>
      </c>
      <c r="B791" s="4" t="s">
        <v>1579</v>
      </c>
      <c r="C791" s="350" t="s">
        <v>1580</v>
      </c>
      <c r="D791" s="348"/>
      <c r="E791" s="5">
        <v>1</v>
      </c>
      <c r="F791" s="5">
        <v>2</v>
      </c>
      <c r="G791" s="5" t="s">
        <v>30</v>
      </c>
      <c r="H791" s="5" t="s">
        <v>30</v>
      </c>
      <c r="I791" s="351" t="s">
        <v>22</v>
      </c>
      <c r="J791" s="348"/>
      <c r="K791" s="5" t="s">
        <v>15</v>
      </c>
      <c r="L791" s="5" t="s">
        <v>15</v>
      </c>
      <c r="M791" s="5" t="s">
        <v>16</v>
      </c>
      <c r="N791" s="5" t="s">
        <v>17</v>
      </c>
    </row>
    <row r="792" spans="1:14" x14ac:dyDescent="0.25">
      <c r="A792" s="3">
        <v>783</v>
      </c>
      <c r="B792" s="6" t="s">
        <v>1581</v>
      </c>
      <c r="C792" s="352" t="s">
        <v>1582</v>
      </c>
      <c r="D792" s="348"/>
      <c r="E792" s="3">
        <v>1</v>
      </c>
      <c r="F792" s="3">
        <v>2</v>
      </c>
      <c r="G792" s="3" t="s">
        <v>30</v>
      </c>
      <c r="H792" s="3" t="s">
        <v>30</v>
      </c>
      <c r="I792" s="353" t="s">
        <v>22</v>
      </c>
      <c r="J792" s="348"/>
      <c r="K792" s="3" t="s">
        <v>22</v>
      </c>
      <c r="L792" s="3" t="s">
        <v>15</v>
      </c>
      <c r="M792" s="3" t="s">
        <v>17</v>
      </c>
      <c r="N792" s="3" t="s">
        <v>17</v>
      </c>
    </row>
    <row r="793" spans="1:14" x14ac:dyDescent="0.25">
      <c r="A793" s="3">
        <v>784</v>
      </c>
      <c r="B793" s="6" t="s">
        <v>1583</v>
      </c>
      <c r="C793" s="352" t="s">
        <v>1584</v>
      </c>
      <c r="D793" s="348"/>
      <c r="E793" s="3">
        <v>1</v>
      </c>
      <c r="F793" s="3">
        <v>2</v>
      </c>
      <c r="G793" s="3" t="s">
        <v>30</v>
      </c>
      <c r="H793" s="3" t="s">
        <v>30</v>
      </c>
      <c r="I793" s="353" t="s">
        <v>22</v>
      </c>
      <c r="J793" s="348"/>
      <c r="K793" s="3" t="s">
        <v>30</v>
      </c>
      <c r="L793" s="3" t="s">
        <v>15</v>
      </c>
      <c r="M793" s="3" t="s">
        <v>17</v>
      </c>
      <c r="N793" s="3" t="s">
        <v>17</v>
      </c>
    </row>
    <row r="794" spans="1:14" x14ac:dyDescent="0.25">
      <c r="A794" s="3">
        <v>785</v>
      </c>
      <c r="B794" s="6" t="s">
        <v>1585</v>
      </c>
      <c r="C794" s="352" t="s">
        <v>1586</v>
      </c>
      <c r="D794" s="348"/>
      <c r="E794" s="3">
        <v>1</v>
      </c>
      <c r="F794" s="3">
        <v>2</v>
      </c>
      <c r="G794" s="3" t="s">
        <v>30</v>
      </c>
      <c r="H794" s="3" t="s">
        <v>30</v>
      </c>
      <c r="I794" s="353" t="s">
        <v>22</v>
      </c>
      <c r="J794" s="348"/>
      <c r="K794" s="3" t="s">
        <v>208</v>
      </c>
      <c r="L794" s="3" t="s">
        <v>15</v>
      </c>
      <c r="M794" s="3" t="s">
        <v>17</v>
      </c>
      <c r="N794" s="3" t="s">
        <v>17</v>
      </c>
    </row>
    <row r="795" spans="1:14" x14ac:dyDescent="0.25">
      <c r="A795" s="3">
        <v>786</v>
      </c>
      <c r="B795" s="4" t="s">
        <v>1587</v>
      </c>
      <c r="C795" s="350" t="s">
        <v>1588</v>
      </c>
      <c r="D795" s="348"/>
      <c r="E795" s="5">
        <v>1</v>
      </c>
      <c r="F795" s="5">
        <v>2</v>
      </c>
      <c r="G795" s="5" t="s">
        <v>30</v>
      </c>
      <c r="H795" s="5" t="s">
        <v>30</v>
      </c>
      <c r="I795" s="351" t="s">
        <v>30</v>
      </c>
      <c r="J795" s="348"/>
      <c r="K795" s="5" t="s">
        <v>15</v>
      </c>
      <c r="L795" s="5" t="s">
        <v>15</v>
      </c>
      <c r="M795" s="5" t="s">
        <v>16</v>
      </c>
      <c r="N795" s="5" t="s">
        <v>17</v>
      </c>
    </row>
    <row r="796" spans="1:14" x14ac:dyDescent="0.25">
      <c r="A796" s="3">
        <v>787</v>
      </c>
      <c r="B796" s="6" t="s">
        <v>1589</v>
      </c>
      <c r="C796" s="352" t="s">
        <v>1590</v>
      </c>
      <c r="D796" s="348"/>
      <c r="E796" s="3">
        <v>1</v>
      </c>
      <c r="F796" s="3">
        <v>2</v>
      </c>
      <c r="G796" s="3" t="s">
        <v>30</v>
      </c>
      <c r="H796" s="3" t="s">
        <v>30</v>
      </c>
      <c r="I796" s="353" t="s">
        <v>30</v>
      </c>
      <c r="J796" s="348"/>
      <c r="K796" s="3" t="s">
        <v>22</v>
      </c>
      <c r="L796" s="3" t="s">
        <v>15</v>
      </c>
      <c r="M796" s="3" t="s">
        <v>17</v>
      </c>
      <c r="N796" s="3" t="s">
        <v>17</v>
      </c>
    </row>
    <row r="797" spans="1:14" x14ac:dyDescent="0.25">
      <c r="A797" s="3">
        <v>788</v>
      </c>
      <c r="B797" s="6" t="s">
        <v>1591</v>
      </c>
      <c r="C797" s="352" t="s">
        <v>1592</v>
      </c>
      <c r="D797" s="348"/>
      <c r="E797" s="3">
        <v>1</v>
      </c>
      <c r="F797" s="3">
        <v>2</v>
      </c>
      <c r="G797" s="3" t="s">
        <v>30</v>
      </c>
      <c r="H797" s="3" t="s">
        <v>30</v>
      </c>
      <c r="I797" s="353" t="s">
        <v>30</v>
      </c>
      <c r="J797" s="348"/>
      <c r="K797" s="3" t="s">
        <v>30</v>
      </c>
      <c r="L797" s="3" t="s">
        <v>15</v>
      </c>
      <c r="M797" s="3" t="s">
        <v>17</v>
      </c>
      <c r="N797" s="3" t="s">
        <v>17</v>
      </c>
    </row>
    <row r="798" spans="1:14" x14ac:dyDescent="0.25">
      <c r="A798" s="3">
        <v>789</v>
      </c>
      <c r="B798" s="6" t="s">
        <v>1593</v>
      </c>
      <c r="C798" s="352" t="s">
        <v>1594</v>
      </c>
      <c r="D798" s="348"/>
      <c r="E798" s="3">
        <v>1</v>
      </c>
      <c r="F798" s="3">
        <v>2</v>
      </c>
      <c r="G798" s="3" t="s">
        <v>30</v>
      </c>
      <c r="H798" s="3" t="s">
        <v>30</v>
      </c>
      <c r="I798" s="353" t="s">
        <v>30</v>
      </c>
      <c r="J798" s="348"/>
      <c r="K798" s="3" t="s">
        <v>208</v>
      </c>
      <c r="L798" s="3" t="s">
        <v>15</v>
      </c>
      <c r="M798" s="3" t="s">
        <v>17</v>
      </c>
      <c r="N798" s="3" t="s">
        <v>17</v>
      </c>
    </row>
    <row r="799" spans="1:14" x14ac:dyDescent="0.25">
      <c r="A799" s="3">
        <v>790</v>
      </c>
      <c r="B799" s="4" t="s">
        <v>1595</v>
      </c>
      <c r="C799" s="350" t="s">
        <v>1596</v>
      </c>
      <c r="D799" s="348"/>
      <c r="E799" s="5">
        <v>1</v>
      </c>
      <c r="F799" s="5">
        <v>2</v>
      </c>
      <c r="G799" s="5" t="s">
        <v>30</v>
      </c>
      <c r="H799" s="5" t="s">
        <v>30</v>
      </c>
      <c r="I799" s="351" t="s">
        <v>49</v>
      </c>
      <c r="J799" s="348"/>
      <c r="K799" s="5" t="s">
        <v>15</v>
      </c>
      <c r="L799" s="5" t="s">
        <v>15</v>
      </c>
      <c r="M799" s="5" t="s">
        <v>16</v>
      </c>
      <c r="N799" s="5" t="s">
        <v>17</v>
      </c>
    </row>
    <row r="800" spans="1:14" x14ac:dyDescent="0.25">
      <c r="A800" s="3">
        <v>791</v>
      </c>
      <c r="B800" s="6" t="s">
        <v>1597</v>
      </c>
      <c r="C800" s="352" t="s">
        <v>1598</v>
      </c>
      <c r="D800" s="348"/>
      <c r="E800" s="3">
        <v>1</v>
      </c>
      <c r="F800" s="3">
        <v>2</v>
      </c>
      <c r="G800" s="3" t="s">
        <v>30</v>
      </c>
      <c r="H800" s="3" t="s">
        <v>30</v>
      </c>
      <c r="I800" s="353" t="s">
        <v>49</v>
      </c>
      <c r="J800" s="348"/>
      <c r="K800" s="3" t="s">
        <v>22</v>
      </c>
      <c r="L800" s="3" t="s">
        <v>15</v>
      </c>
      <c r="M800" s="3" t="s">
        <v>17</v>
      </c>
      <c r="N800" s="3" t="s">
        <v>17</v>
      </c>
    </row>
    <row r="801" spans="1:14" x14ac:dyDescent="0.25">
      <c r="A801" s="3">
        <v>792</v>
      </c>
      <c r="B801" s="6" t="s">
        <v>1599</v>
      </c>
      <c r="C801" s="352" t="s">
        <v>1600</v>
      </c>
      <c r="D801" s="348"/>
      <c r="E801" s="3">
        <v>1</v>
      </c>
      <c r="F801" s="3">
        <v>2</v>
      </c>
      <c r="G801" s="3" t="s">
        <v>30</v>
      </c>
      <c r="H801" s="3" t="s">
        <v>30</v>
      </c>
      <c r="I801" s="353" t="s">
        <v>49</v>
      </c>
      <c r="J801" s="348"/>
      <c r="K801" s="3" t="s">
        <v>30</v>
      </c>
      <c r="L801" s="3" t="s">
        <v>15</v>
      </c>
      <c r="M801" s="3" t="s">
        <v>17</v>
      </c>
      <c r="N801" s="3" t="s">
        <v>17</v>
      </c>
    </row>
    <row r="802" spans="1:14" x14ac:dyDescent="0.25">
      <c r="A802" s="3">
        <v>793</v>
      </c>
      <c r="B802" s="6" t="s">
        <v>1601</v>
      </c>
      <c r="C802" s="352" t="s">
        <v>1602</v>
      </c>
      <c r="D802" s="348"/>
      <c r="E802" s="3">
        <v>1</v>
      </c>
      <c r="F802" s="3">
        <v>2</v>
      </c>
      <c r="G802" s="3" t="s">
        <v>30</v>
      </c>
      <c r="H802" s="3" t="s">
        <v>30</v>
      </c>
      <c r="I802" s="353" t="s">
        <v>49</v>
      </c>
      <c r="J802" s="348"/>
      <c r="K802" s="3" t="s">
        <v>208</v>
      </c>
      <c r="L802" s="3" t="s">
        <v>15</v>
      </c>
      <c r="M802" s="3" t="s">
        <v>17</v>
      </c>
      <c r="N802" s="3" t="s">
        <v>17</v>
      </c>
    </row>
    <row r="803" spans="1:14" x14ac:dyDescent="0.25">
      <c r="A803" s="3">
        <v>794</v>
      </c>
      <c r="B803" s="4" t="s">
        <v>1603</v>
      </c>
      <c r="C803" s="350" t="s">
        <v>1604</v>
      </c>
      <c r="D803" s="348"/>
      <c r="E803" s="5">
        <v>1</v>
      </c>
      <c r="F803" s="5">
        <v>2</v>
      </c>
      <c r="G803" s="5" t="s">
        <v>30</v>
      </c>
      <c r="H803" s="5" t="s">
        <v>49</v>
      </c>
      <c r="I803" s="351" t="s">
        <v>15</v>
      </c>
      <c r="J803" s="348"/>
      <c r="K803" s="5" t="s">
        <v>15</v>
      </c>
      <c r="L803" s="5" t="s">
        <v>15</v>
      </c>
      <c r="M803" s="5" t="s">
        <v>16</v>
      </c>
      <c r="N803" s="5" t="s">
        <v>17</v>
      </c>
    </row>
    <row r="804" spans="1:14" x14ac:dyDescent="0.25">
      <c r="A804" s="3">
        <v>795</v>
      </c>
      <c r="B804" s="4" t="s">
        <v>1605</v>
      </c>
      <c r="C804" s="350" t="s">
        <v>1606</v>
      </c>
      <c r="D804" s="348"/>
      <c r="E804" s="5">
        <v>1</v>
      </c>
      <c r="F804" s="5">
        <v>2</v>
      </c>
      <c r="G804" s="5" t="s">
        <v>30</v>
      </c>
      <c r="H804" s="5" t="s">
        <v>49</v>
      </c>
      <c r="I804" s="351" t="s">
        <v>22</v>
      </c>
      <c r="J804" s="348"/>
      <c r="K804" s="5" t="s">
        <v>15</v>
      </c>
      <c r="L804" s="5" t="s">
        <v>15</v>
      </c>
      <c r="M804" s="5" t="s">
        <v>16</v>
      </c>
      <c r="N804" s="5" t="s">
        <v>17</v>
      </c>
    </row>
    <row r="805" spans="1:14" x14ac:dyDescent="0.25">
      <c r="A805" s="3">
        <v>796</v>
      </c>
      <c r="B805" s="6" t="s">
        <v>1607</v>
      </c>
      <c r="C805" s="352" t="s">
        <v>1608</v>
      </c>
      <c r="D805" s="348"/>
      <c r="E805" s="3">
        <v>1</v>
      </c>
      <c r="F805" s="3">
        <v>2</v>
      </c>
      <c r="G805" s="3" t="s">
        <v>30</v>
      </c>
      <c r="H805" s="3" t="s">
        <v>49</v>
      </c>
      <c r="I805" s="353" t="s">
        <v>22</v>
      </c>
      <c r="J805" s="348"/>
      <c r="K805" s="3" t="s">
        <v>22</v>
      </c>
      <c r="L805" s="3" t="s">
        <v>15</v>
      </c>
      <c r="M805" s="3" t="s">
        <v>17</v>
      </c>
      <c r="N805" s="3" t="s">
        <v>17</v>
      </c>
    </row>
    <row r="806" spans="1:14" x14ac:dyDescent="0.25">
      <c r="A806" s="3">
        <v>797</v>
      </c>
      <c r="B806" s="6" t="s">
        <v>1609</v>
      </c>
      <c r="C806" s="352" t="s">
        <v>1610</v>
      </c>
      <c r="D806" s="348"/>
      <c r="E806" s="3">
        <v>1</v>
      </c>
      <c r="F806" s="3">
        <v>2</v>
      </c>
      <c r="G806" s="3" t="s">
        <v>30</v>
      </c>
      <c r="H806" s="3" t="s">
        <v>49</v>
      </c>
      <c r="I806" s="353" t="s">
        <v>22</v>
      </c>
      <c r="J806" s="348"/>
      <c r="K806" s="3" t="s">
        <v>30</v>
      </c>
      <c r="L806" s="3" t="s">
        <v>15</v>
      </c>
      <c r="M806" s="3" t="s">
        <v>17</v>
      </c>
      <c r="N806" s="3" t="s">
        <v>17</v>
      </c>
    </row>
    <row r="807" spans="1:14" x14ac:dyDescent="0.25">
      <c r="A807" s="3">
        <v>798</v>
      </c>
      <c r="B807" s="6" t="s">
        <v>1611</v>
      </c>
      <c r="C807" s="352" t="s">
        <v>1612</v>
      </c>
      <c r="D807" s="348"/>
      <c r="E807" s="3">
        <v>1</v>
      </c>
      <c r="F807" s="3">
        <v>2</v>
      </c>
      <c r="G807" s="3" t="s">
        <v>30</v>
      </c>
      <c r="H807" s="3" t="s">
        <v>49</v>
      </c>
      <c r="I807" s="353" t="s">
        <v>22</v>
      </c>
      <c r="J807" s="348"/>
      <c r="K807" s="3" t="s">
        <v>208</v>
      </c>
      <c r="L807" s="3" t="s">
        <v>15</v>
      </c>
      <c r="M807" s="3" t="s">
        <v>17</v>
      </c>
      <c r="N807" s="3" t="s">
        <v>17</v>
      </c>
    </row>
    <row r="808" spans="1:14" x14ac:dyDescent="0.25">
      <c r="A808" s="3">
        <v>799</v>
      </c>
      <c r="B808" s="4" t="s">
        <v>1613</v>
      </c>
      <c r="C808" s="350" t="s">
        <v>1614</v>
      </c>
      <c r="D808" s="348"/>
      <c r="E808" s="5">
        <v>1</v>
      </c>
      <c r="F808" s="5">
        <v>2</v>
      </c>
      <c r="G808" s="5" t="s">
        <v>30</v>
      </c>
      <c r="H808" s="5" t="s">
        <v>49</v>
      </c>
      <c r="I808" s="351" t="s">
        <v>30</v>
      </c>
      <c r="J808" s="348"/>
      <c r="K808" s="5" t="s">
        <v>15</v>
      </c>
      <c r="L808" s="5" t="s">
        <v>15</v>
      </c>
      <c r="M808" s="5" t="s">
        <v>16</v>
      </c>
      <c r="N808" s="5" t="s">
        <v>17</v>
      </c>
    </row>
    <row r="809" spans="1:14" x14ac:dyDescent="0.25">
      <c r="A809" s="3">
        <v>800</v>
      </c>
      <c r="B809" s="6" t="s">
        <v>1615</v>
      </c>
      <c r="C809" s="352" t="s">
        <v>1616</v>
      </c>
      <c r="D809" s="348"/>
      <c r="E809" s="3">
        <v>1</v>
      </c>
      <c r="F809" s="3">
        <v>2</v>
      </c>
      <c r="G809" s="3" t="s">
        <v>30</v>
      </c>
      <c r="H809" s="3" t="s">
        <v>49</v>
      </c>
      <c r="I809" s="353" t="s">
        <v>30</v>
      </c>
      <c r="J809" s="348"/>
      <c r="K809" s="3" t="s">
        <v>22</v>
      </c>
      <c r="L809" s="3" t="s">
        <v>15</v>
      </c>
      <c r="M809" s="3" t="s">
        <v>17</v>
      </c>
      <c r="N809" s="3" t="s">
        <v>17</v>
      </c>
    </row>
    <row r="810" spans="1:14" x14ac:dyDescent="0.25">
      <c r="A810" s="3">
        <v>801</v>
      </c>
      <c r="B810" s="6" t="s">
        <v>1617</v>
      </c>
      <c r="C810" s="352" t="s">
        <v>1618</v>
      </c>
      <c r="D810" s="348"/>
      <c r="E810" s="3">
        <v>1</v>
      </c>
      <c r="F810" s="3">
        <v>2</v>
      </c>
      <c r="G810" s="3" t="s">
        <v>30</v>
      </c>
      <c r="H810" s="3" t="s">
        <v>49</v>
      </c>
      <c r="I810" s="353" t="s">
        <v>30</v>
      </c>
      <c r="J810" s="348"/>
      <c r="K810" s="3" t="s">
        <v>30</v>
      </c>
      <c r="L810" s="3" t="s">
        <v>15</v>
      </c>
      <c r="M810" s="3" t="s">
        <v>17</v>
      </c>
      <c r="N810" s="3" t="s">
        <v>17</v>
      </c>
    </row>
    <row r="811" spans="1:14" x14ac:dyDescent="0.25">
      <c r="A811" s="3">
        <v>802</v>
      </c>
      <c r="B811" s="6" t="s">
        <v>1619</v>
      </c>
      <c r="C811" s="352" t="s">
        <v>1620</v>
      </c>
      <c r="D811" s="348"/>
      <c r="E811" s="3">
        <v>1</v>
      </c>
      <c r="F811" s="3">
        <v>2</v>
      </c>
      <c r="G811" s="3" t="s">
        <v>30</v>
      </c>
      <c r="H811" s="3" t="s">
        <v>49</v>
      </c>
      <c r="I811" s="353" t="s">
        <v>30</v>
      </c>
      <c r="J811" s="348"/>
      <c r="K811" s="3" t="s">
        <v>208</v>
      </c>
      <c r="L811" s="3" t="s">
        <v>15</v>
      </c>
      <c r="M811" s="3" t="s">
        <v>17</v>
      </c>
      <c r="N811" s="3" t="s">
        <v>17</v>
      </c>
    </row>
    <row r="812" spans="1:14" x14ac:dyDescent="0.25">
      <c r="A812" s="3">
        <v>803</v>
      </c>
      <c r="B812" s="4" t="s">
        <v>1621</v>
      </c>
      <c r="C812" s="350" t="s">
        <v>1622</v>
      </c>
      <c r="D812" s="348"/>
      <c r="E812" s="5">
        <v>1</v>
      </c>
      <c r="F812" s="5">
        <v>2</v>
      </c>
      <c r="G812" s="5" t="s">
        <v>30</v>
      </c>
      <c r="H812" s="5" t="s">
        <v>49</v>
      </c>
      <c r="I812" s="351" t="s">
        <v>49</v>
      </c>
      <c r="J812" s="348"/>
      <c r="K812" s="5" t="s">
        <v>15</v>
      </c>
      <c r="L812" s="5" t="s">
        <v>15</v>
      </c>
      <c r="M812" s="5" t="s">
        <v>16</v>
      </c>
      <c r="N812" s="5" t="s">
        <v>17</v>
      </c>
    </row>
    <row r="813" spans="1:14" x14ac:dyDescent="0.25">
      <c r="A813" s="3">
        <v>804</v>
      </c>
      <c r="B813" s="6" t="s">
        <v>1623</v>
      </c>
      <c r="C813" s="352" t="s">
        <v>1624</v>
      </c>
      <c r="D813" s="348"/>
      <c r="E813" s="3">
        <v>1</v>
      </c>
      <c r="F813" s="3">
        <v>2</v>
      </c>
      <c r="G813" s="3" t="s">
        <v>30</v>
      </c>
      <c r="H813" s="3" t="s">
        <v>49</v>
      </c>
      <c r="I813" s="353" t="s">
        <v>49</v>
      </c>
      <c r="J813" s="348"/>
      <c r="K813" s="3" t="s">
        <v>22</v>
      </c>
      <c r="L813" s="3" t="s">
        <v>15</v>
      </c>
      <c r="M813" s="3" t="s">
        <v>17</v>
      </c>
      <c r="N813" s="3" t="s">
        <v>17</v>
      </c>
    </row>
    <row r="814" spans="1:14" x14ac:dyDescent="0.25">
      <c r="A814" s="3">
        <v>805</v>
      </c>
      <c r="B814" s="6" t="s">
        <v>1625</v>
      </c>
      <c r="C814" s="352" t="s">
        <v>1626</v>
      </c>
      <c r="D814" s="348"/>
      <c r="E814" s="3">
        <v>1</v>
      </c>
      <c r="F814" s="3">
        <v>2</v>
      </c>
      <c r="G814" s="3" t="s">
        <v>30</v>
      </c>
      <c r="H814" s="3" t="s">
        <v>49</v>
      </c>
      <c r="I814" s="353" t="s">
        <v>49</v>
      </c>
      <c r="J814" s="348"/>
      <c r="K814" s="3" t="s">
        <v>30</v>
      </c>
      <c r="L814" s="3" t="s">
        <v>15</v>
      </c>
      <c r="M814" s="3" t="s">
        <v>17</v>
      </c>
      <c r="N814" s="3" t="s">
        <v>17</v>
      </c>
    </row>
    <row r="815" spans="1:14" x14ac:dyDescent="0.25">
      <c r="A815" s="3">
        <v>806</v>
      </c>
      <c r="B815" s="6" t="s">
        <v>1627</v>
      </c>
      <c r="C815" s="352" t="s">
        <v>1628</v>
      </c>
      <c r="D815" s="348"/>
      <c r="E815" s="3">
        <v>1</v>
      </c>
      <c r="F815" s="3">
        <v>2</v>
      </c>
      <c r="G815" s="3" t="s">
        <v>30</v>
      </c>
      <c r="H815" s="3" t="s">
        <v>49</v>
      </c>
      <c r="I815" s="353" t="s">
        <v>49</v>
      </c>
      <c r="J815" s="348"/>
      <c r="K815" s="3" t="s">
        <v>208</v>
      </c>
      <c r="L815" s="3" t="s">
        <v>15</v>
      </c>
      <c r="M815" s="3" t="s">
        <v>17</v>
      </c>
      <c r="N815" s="3" t="s">
        <v>17</v>
      </c>
    </row>
    <row r="816" spans="1:14" x14ac:dyDescent="0.25">
      <c r="A816" s="3">
        <v>807</v>
      </c>
      <c r="B816" s="4" t="s">
        <v>1629</v>
      </c>
      <c r="C816" s="350" t="s">
        <v>1630</v>
      </c>
      <c r="D816" s="348"/>
      <c r="E816" s="5">
        <v>1</v>
      </c>
      <c r="F816" s="5">
        <v>2</v>
      </c>
      <c r="G816" s="5" t="s">
        <v>30</v>
      </c>
      <c r="H816" s="5" t="s">
        <v>68</v>
      </c>
      <c r="I816" s="351" t="s">
        <v>15</v>
      </c>
      <c r="J816" s="348"/>
      <c r="K816" s="5" t="s">
        <v>15</v>
      </c>
      <c r="L816" s="5" t="s">
        <v>15</v>
      </c>
      <c r="M816" s="5" t="s">
        <v>16</v>
      </c>
      <c r="N816" s="5" t="s">
        <v>17</v>
      </c>
    </row>
    <row r="817" spans="1:14" x14ac:dyDescent="0.25">
      <c r="A817" s="3">
        <v>808</v>
      </c>
      <c r="B817" s="4" t="s">
        <v>1631</v>
      </c>
      <c r="C817" s="350" t="s">
        <v>1632</v>
      </c>
      <c r="D817" s="348"/>
      <c r="E817" s="5">
        <v>1</v>
      </c>
      <c r="F817" s="5">
        <v>2</v>
      </c>
      <c r="G817" s="5" t="s">
        <v>30</v>
      </c>
      <c r="H817" s="5" t="s">
        <v>68</v>
      </c>
      <c r="I817" s="351" t="s">
        <v>22</v>
      </c>
      <c r="J817" s="348"/>
      <c r="K817" s="5" t="s">
        <v>15</v>
      </c>
      <c r="L817" s="5" t="s">
        <v>15</v>
      </c>
      <c r="M817" s="5" t="s">
        <v>16</v>
      </c>
      <c r="N817" s="5" t="s">
        <v>17</v>
      </c>
    </row>
    <row r="818" spans="1:14" x14ac:dyDescent="0.25">
      <c r="A818" s="3">
        <v>809</v>
      </c>
      <c r="B818" s="6" t="s">
        <v>1633</v>
      </c>
      <c r="C818" s="352" t="s">
        <v>1634</v>
      </c>
      <c r="D818" s="348"/>
      <c r="E818" s="3">
        <v>1</v>
      </c>
      <c r="F818" s="3">
        <v>2</v>
      </c>
      <c r="G818" s="3" t="s">
        <v>30</v>
      </c>
      <c r="H818" s="3" t="s">
        <v>68</v>
      </c>
      <c r="I818" s="353" t="s">
        <v>22</v>
      </c>
      <c r="J818" s="348"/>
      <c r="K818" s="3" t="s">
        <v>22</v>
      </c>
      <c r="L818" s="3" t="s">
        <v>15</v>
      </c>
      <c r="M818" s="3" t="s">
        <v>17</v>
      </c>
      <c r="N818" s="3" t="s">
        <v>17</v>
      </c>
    </row>
    <row r="819" spans="1:14" x14ac:dyDescent="0.25">
      <c r="A819" s="3">
        <v>810</v>
      </c>
      <c r="B819" s="6" t="s">
        <v>1635</v>
      </c>
      <c r="C819" s="352" t="s">
        <v>1636</v>
      </c>
      <c r="D819" s="348"/>
      <c r="E819" s="3">
        <v>1</v>
      </c>
      <c r="F819" s="3">
        <v>2</v>
      </c>
      <c r="G819" s="3" t="s">
        <v>30</v>
      </c>
      <c r="H819" s="3" t="s">
        <v>68</v>
      </c>
      <c r="I819" s="353" t="s">
        <v>22</v>
      </c>
      <c r="J819" s="348"/>
      <c r="K819" s="3" t="s">
        <v>30</v>
      </c>
      <c r="L819" s="3" t="s">
        <v>15</v>
      </c>
      <c r="M819" s="3" t="s">
        <v>17</v>
      </c>
      <c r="N819" s="3" t="s">
        <v>17</v>
      </c>
    </row>
    <row r="820" spans="1:14" x14ac:dyDescent="0.25">
      <c r="A820" s="3">
        <v>811</v>
      </c>
      <c r="B820" s="6" t="s">
        <v>1637</v>
      </c>
      <c r="C820" s="352" t="s">
        <v>1638</v>
      </c>
      <c r="D820" s="348"/>
      <c r="E820" s="3">
        <v>1</v>
      </c>
      <c r="F820" s="3">
        <v>2</v>
      </c>
      <c r="G820" s="3" t="s">
        <v>30</v>
      </c>
      <c r="H820" s="3" t="s">
        <v>68</v>
      </c>
      <c r="I820" s="353" t="s">
        <v>22</v>
      </c>
      <c r="J820" s="348"/>
      <c r="K820" s="3" t="s">
        <v>208</v>
      </c>
      <c r="L820" s="3" t="s">
        <v>15</v>
      </c>
      <c r="M820" s="3" t="s">
        <v>17</v>
      </c>
      <c r="N820" s="3" t="s">
        <v>17</v>
      </c>
    </row>
    <row r="821" spans="1:14" x14ac:dyDescent="0.25">
      <c r="A821" s="3">
        <v>812</v>
      </c>
      <c r="B821" s="4" t="s">
        <v>1639</v>
      </c>
      <c r="C821" s="350" t="s">
        <v>1640</v>
      </c>
      <c r="D821" s="348"/>
      <c r="E821" s="5">
        <v>1</v>
      </c>
      <c r="F821" s="5">
        <v>2</v>
      </c>
      <c r="G821" s="5" t="s">
        <v>30</v>
      </c>
      <c r="H821" s="5" t="s">
        <v>68</v>
      </c>
      <c r="I821" s="351" t="s">
        <v>30</v>
      </c>
      <c r="J821" s="348"/>
      <c r="K821" s="5" t="s">
        <v>15</v>
      </c>
      <c r="L821" s="5" t="s">
        <v>15</v>
      </c>
      <c r="M821" s="5" t="s">
        <v>16</v>
      </c>
      <c r="N821" s="5" t="s">
        <v>17</v>
      </c>
    </row>
    <row r="822" spans="1:14" x14ac:dyDescent="0.25">
      <c r="A822" s="3">
        <v>813</v>
      </c>
      <c r="B822" s="6" t="s">
        <v>1641</v>
      </c>
      <c r="C822" s="352" t="s">
        <v>1642</v>
      </c>
      <c r="D822" s="348"/>
      <c r="E822" s="3">
        <v>1</v>
      </c>
      <c r="F822" s="3">
        <v>2</v>
      </c>
      <c r="G822" s="3" t="s">
        <v>30</v>
      </c>
      <c r="H822" s="3" t="s">
        <v>68</v>
      </c>
      <c r="I822" s="353" t="s">
        <v>30</v>
      </c>
      <c r="J822" s="348"/>
      <c r="K822" s="3" t="s">
        <v>22</v>
      </c>
      <c r="L822" s="3" t="s">
        <v>15</v>
      </c>
      <c r="M822" s="3" t="s">
        <v>17</v>
      </c>
      <c r="N822" s="3" t="s">
        <v>17</v>
      </c>
    </row>
    <row r="823" spans="1:14" x14ac:dyDescent="0.25">
      <c r="A823" s="3">
        <v>814</v>
      </c>
      <c r="B823" s="6" t="s">
        <v>1643</v>
      </c>
      <c r="C823" s="352" t="s">
        <v>1644</v>
      </c>
      <c r="D823" s="348"/>
      <c r="E823" s="3">
        <v>1</v>
      </c>
      <c r="F823" s="3">
        <v>2</v>
      </c>
      <c r="G823" s="3" t="s">
        <v>30</v>
      </c>
      <c r="H823" s="3" t="s">
        <v>68</v>
      </c>
      <c r="I823" s="353" t="s">
        <v>30</v>
      </c>
      <c r="J823" s="348"/>
      <c r="K823" s="3" t="s">
        <v>30</v>
      </c>
      <c r="L823" s="3" t="s">
        <v>15</v>
      </c>
      <c r="M823" s="3" t="s">
        <v>17</v>
      </c>
      <c r="N823" s="3" t="s">
        <v>17</v>
      </c>
    </row>
    <row r="824" spans="1:14" x14ac:dyDescent="0.25">
      <c r="A824" s="3">
        <v>815</v>
      </c>
      <c r="B824" s="6" t="s">
        <v>1645</v>
      </c>
      <c r="C824" s="352" t="s">
        <v>1646</v>
      </c>
      <c r="D824" s="348"/>
      <c r="E824" s="3">
        <v>1</v>
      </c>
      <c r="F824" s="3">
        <v>2</v>
      </c>
      <c r="G824" s="3" t="s">
        <v>30</v>
      </c>
      <c r="H824" s="3" t="s">
        <v>68</v>
      </c>
      <c r="I824" s="353" t="s">
        <v>30</v>
      </c>
      <c r="J824" s="348"/>
      <c r="K824" s="3" t="s">
        <v>208</v>
      </c>
      <c r="L824" s="3" t="s">
        <v>15</v>
      </c>
      <c r="M824" s="3" t="s">
        <v>17</v>
      </c>
      <c r="N824" s="3" t="s">
        <v>17</v>
      </c>
    </row>
    <row r="825" spans="1:14" x14ac:dyDescent="0.25">
      <c r="A825" s="3">
        <v>816</v>
      </c>
      <c r="B825" s="4" t="s">
        <v>1647</v>
      </c>
      <c r="C825" s="350" t="s">
        <v>1648</v>
      </c>
      <c r="D825" s="348"/>
      <c r="E825" s="5">
        <v>1</v>
      </c>
      <c r="F825" s="5">
        <v>2</v>
      </c>
      <c r="G825" s="5" t="s">
        <v>30</v>
      </c>
      <c r="H825" s="5" t="s">
        <v>68</v>
      </c>
      <c r="I825" s="351" t="s">
        <v>49</v>
      </c>
      <c r="J825" s="348"/>
      <c r="K825" s="5" t="s">
        <v>15</v>
      </c>
      <c r="L825" s="5" t="s">
        <v>15</v>
      </c>
      <c r="M825" s="5" t="s">
        <v>16</v>
      </c>
      <c r="N825" s="5" t="s">
        <v>17</v>
      </c>
    </row>
    <row r="826" spans="1:14" x14ac:dyDescent="0.25">
      <c r="A826" s="3">
        <v>817</v>
      </c>
      <c r="B826" s="6" t="s">
        <v>1649</v>
      </c>
      <c r="C826" s="352" t="s">
        <v>1650</v>
      </c>
      <c r="D826" s="348"/>
      <c r="E826" s="3">
        <v>1</v>
      </c>
      <c r="F826" s="3">
        <v>2</v>
      </c>
      <c r="G826" s="3" t="s">
        <v>30</v>
      </c>
      <c r="H826" s="3" t="s">
        <v>68</v>
      </c>
      <c r="I826" s="353" t="s">
        <v>49</v>
      </c>
      <c r="J826" s="348"/>
      <c r="K826" s="3" t="s">
        <v>22</v>
      </c>
      <c r="L826" s="3" t="s">
        <v>15</v>
      </c>
      <c r="M826" s="3" t="s">
        <v>17</v>
      </c>
      <c r="N826" s="3" t="s">
        <v>17</v>
      </c>
    </row>
    <row r="827" spans="1:14" x14ac:dyDescent="0.25">
      <c r="A827" s="3">
        <v>818</v>
      </c>
      <c r="B827" s="6" t="s">
        <v>1651</v>
      </c>
      <c r="C827" s="352" t="s">
        <v>1652</v>
      </c>
      <c r="D827" s="348"/>
      <c r="E827" s="3">
        <v>1</v>
      </c>
      <c r="F827" s="3">
        <v>2</v>
      </c>
      <c r="G827" s="3" t="s">
        <v>30</v>
      </c>
      <c r="H827" s="3" t="s">
        <v>68</v>
      </c>
      <c r="I827" s="353" t="s">
        <v>49</v>
      </c>
      <c r="J827" s="348"/>
      <c r="K827" s="3" t="s">
        <v>30</v>
      </c>
      <c r="L827" s="3" t="s">
        <v>15</v>
      </c>
      <c r="M827" s="3" t="s">
        <v>17</v>
      </c>
      <c r="N827" s="3" t="s">
        <v>17</v>
      </c>
    </row>
    <row r="828" spans="1:14" x14ac:dyDescent="0.25">
      <c r="A828" s="3">
        <v>819</v>
      </c>
      <c r="B828" s="6" t="s">
        <v>1653</v>
      </c>
      <c r="C828" s="352" t="s">
        <v>1654</v>
      </c>
      <c r="D828" s="348"/>
      <c r="E828" s="3">
        <v>1</v>
      </c>
      <c r="F828" s="3">
        <v>2</v>
      </c>
      <c r="G828" s="3" t="s">
        <v>30</v>
      </c>
      <c r="H828" s="3" t="s">
        <v>68</v>
      </c>
      <c r="I828" s="353" t="s">
        <v>49</v>
      </c>
      <c r="J828" s="348"/>
      <c r="K828" s="3" t="s">
        <v>208</v>
      </c>
      <c r="L828" s="3" t="s">
        <v>15</v>
      </c>
      <c r="M828" s="3" t="s">
        <v>17</v>
      </c>
      <c r="N828" s="3" t="s">
        <v>17</v>
      </c>
    </row>
    <row r="829" spans="1:14" x14ac:dyDescent="0.25">
      <c r="A829" s="3">
        <v>820</v>
      </c>
      <c r="B829" s="4" t="s">
        <v>1655</v>
      </c>
      <c r="C829" s="350" t="s">
        <v>1656</v>
      </c>
      <c r="D829" s="348"/>
      <c r="E829" s="5">
        <v>1</v>
      </c>
      <c r="F829" s="5">
        <v>2</v>
      </c>
      <c r="G829" s="5" t="s">
        <v>49</v>
      </c>
      <c r="H829" s="5" t="s">
        <v>15</v>
      </c>
      <c r="I829" s="351" t="s">
        <v>15</v>
      </c>
      <c r="J829" s="348"/>
      <c r="K829" s="5" t="s">
        <v>15</v>
      </c>
      <c r="L829" s="5" t="s">
        <v>15</v>
      </c>
      <c r="M829" s="5" t="s">
        <v>16</v>
      </c>
      <c r="N829" s="5" t="s">
        <v>17</v>
      </c>
    </row>
    <row r="830" spans="1:14" x14ac:dyDescent="0.25">
      <c r="A830" s="3">
        <v>821</v>
      </c>
      <c r="B830" s="4" t="s">
        <v>1657</v>
      </c>
      <c r="C830" s="350" t="s">
        <v>1658</v>
      </c>
      <c r="D830" s="348"/>
      <c r="E830" s="5">
        <v>1</v>
      </c>
      <c r="F830" s="5">
        <v>2</v>
      </c>
      <c r="G830" s="5" t="s">
        <v>49</v>
      </c>
      <c r="H830" s="5" t="s">
        <v>22</v>
      </c>
      <c r="I830" s="351" t="s">
        <v>15</v>
      </c>
      <c r="J830" s="348"/>
      <c r="K830" s="5" t="s">
        <v>15</v>
      </c>
      <c r="L830" s="5" t="s">
        <v>15</v>
      </c>
      <c r="M830" s="5" t="s">
        <v>16</v>
      </c>
      <c r="N830" s="5" t="s">
        <v>17</v>
      </c>
    </row>
    <row r="831" spans="1:14" x14ac:dyDescent="0.25">
      <c r="A831" s="3">
        <v>822</v>
      </c>
      <c r="B831" s="6" t="s">
        <v>1659</v>
      </c>
      <c r="C831" s="352" t="s">
        <v>1660</v>
      </c>
      <c r="D831" s="348"/>
      <c r="E831" s="3">
        <v>1</v>
      </c>
      <c r="F831" s="3">
        <v>2</v>
      </c>
      <c r="G831" s="3" t="s">
        <v>49</v>
      </c>
      <c r="H831" s="3" t="s">
        <v>22</v>
      </c>
      <c r="I831" s="353" t="s">
        <v>22</v>
      </c>
      <c r="J831" s="348"/>
      <c r="K831" s="3" t="s">
        <v>15</v>
      </c>
      <c r="L831" s="3" t="s">
        <v>15</v>
      </c>
      <c r="M831" s="3" t="s">
        <v>17</v>
      </c>
      <c r="N831" s="3" t="s">
        <v>17</v>
      </c>
    </row>
    <row r="832" spans="1:14" x14ac:dyDescent="0.25">
      <c r="A832" s="3">
        <v>823</v>
      </c>
      <c r="B832" s="6" t="s">
        <v>1661</v>
      </c>
      <c r="C832" s="352" t="s">
        <v>1662</v>
      </c>
      <c r="D832" s="348"/>
      <c r="E832" s="3">
        <v>1</v>
      </c>
      <c r="F832" s="3">
        <v>2</v>
      </c>
      <c r="G832" s="3" t="s">
        <v>49</v>
      </c>
      <c r="H832" s="3" t="s">
        <v>22</v>
      </c>
      <c r="I832" s="353" t="s">
        <v>30</v>
      </c>
      <c r="J832" s="348"/>
      <c r="K832" s="3" t="s">
        <v>15</v>
      </c>
      <c r="L832" s="3" t="s">
        <v>15</v>
      </c>
      <c r="M832" s="3" t="s">
        <v>17</v>
      </c>
      <c r="N832" s="3" t="s">
        <v>17</v>
      </c>
    </row>
    <row r="833" spans="1:14" x14ac:dyDescent="0.25">
      <c r="A833" s="3">
        <v>824</v>
      </c>
      <c r="B833" s="6" t="s">
        <v>1663</v>
      </c>
      <c r="C833" s="352" t="s">
        <v>1664</v>
      </c>
      <c r="D833" s="348"/>
      <c r="E833" s="3">
        <v>1</v>
      </c>
      <c r="F833" s="3">
        <v>2</v>
      </c>
      <c r="G833" s="3" t="s">
        <v>49</v>
      </c>
      <c r="H833" s="3" t="s">
        <v>22</v>
      </c>
      <c r="I833" s="353" t="s">
        <v>49</v>
      </c>
      <c r="J833" s="348"/>
      <c r="K833" s="3" t="s">
        <v>15</v>
      </c>
      <c r="L833" s="3" t="s">
        <v>15</v>
      </c>
      <c r="M833" s="3" t="s">
        <v>17</v>
      </c>
      <c r="N833" s="3" t="s">
        <v>17</v>
      </c>
    </row>
    <row r="834" spans="1:14" x14ac:dyDescent="0.25">
      <c r="A834" s="3">
        <v>825</v>
      </c>
      <c r="B834" s="4" t="s">
        <v>1665</v>
      </c>
      <c r="C834" s="350" t="s">
        <v>1666</v>
      </c>
      <c r="D834" s="348"/>
      <c r="E834" s="5">
        <v>1</v>
      </c>
      <c r="F834" s="5">
        <v>2</v>
      </c>
      <c r="G834" s="5" t="s">
        <v>49</v>
      </c>
      <c r="H834" s="5" t="s">
        <v>30</v>
      </c>
      <c r="I834" s="351" t="s">
        <v>15</v>
      </c>
      <c r="J834" s="348"/>
      <c r="K834" s="5" t="s">
        <v>15</v>
      </c>
      <c r="L834" s="5" t="s">
        <v>15</v>
      </c>
      <c r="M834" s="5" t="s">
        <v>16</v>
      </c>
      <c r="N834" s="5" t="s">
        <v>17</v>
      </c>
    </row>
    <row r="835" spans="1:14" x14ac:dyDescent="0.25">
      <c r="A835" s="3">
        <v>826</v>
      </c>
      <c r="B835" s="6" t="s">
        <v>1667</v>
      </c>
      <c r="C835" s="352" t="s">
        <v>1668</v>
      </c>
      <c r="D835" s="348"/>
      <c r="E835" s="3">
        <v>1</v>
      </c>
      <c r="F835" s="3">
        <v>2</v>
      </c>
      <c r="G835" s="3" t="s">
        <v>49</v>
      </c>
      <c r="H835" s="3" t="s">
        <v>30</v>
      </c>
      <c r="I835" s="353" t="s">
        <v>22</v>
      </c>
      <c r="J835" s="348"/>
      <c r="K835" s="3" t="s">
        <v>15</v>
      </c>
      <c r="L835" s="3" t="s">
        <v>15</v>
      </c>
      <c r="M835" s="3" t="s">
        <v>17</v>
      </c>
      <c r="N835" s="3" t="s">
        <v>17</v>
      </c>
    </row>
    <row r="836" spans="1:14" x14ac:dyDescent="0.25">
      <c r="A836" s="3">
        <v>827</v>
      </c>
      <c r="B836" s="6" t="s">
        <v>1669</v>
      </c>
      <c r="C836" s="352" t="s">
        <v>1670</v>
      </c>
      <c r="D836" s="348"/>
      <c r="E836" s="3">
        <v>1</v>
      </c>
      <c r="F836" s="3">
        <v>2</v>
      </c>
      <c r="G836" s="3" t="s">
        <v>49</v>
      </c>
      <c r="H836" s="3" t="s">
        <v>30</v>
      </c>
      <c r="I836" s="353" t="s">
        <v>30</v>
      </c>
      <c r="J836" s="348"/>
      <c r="K836" s="3" t="s">
        <v>15</v>
      </c>
      <c r="L836" s="3" t="s">
        <v>15</v>
      </c>
      <c r="M836" s="3" t="s">
        <v>17</v>
      </c>
      <c r="N836" s="3" t="s">
        <v>17</v>
      </c>
    </row>
    <row r="837" spans="1:14" x14ac:dyDescent="0.25">
      <c r="A837" s="3">
        <v>828</v>
      </c>
      <c r="B837" s="6" t="s">
        <v>1671</v>
      </c>
      <c r="C837" s="352" t="s">
        <v>1672</v>
      </c>
      <c r="D837" s="348"/>
      <c r="E837" s="3">
        <v>1</v>
      </c>
      <c r="F837" s="3">
        <v>2</v>
      </c>
      <c r="G837" s="3" t="s">
        <v>49</v>
      </c>
      <c r="H837" s="3" t="s">
        <v>30</v>
      </c>
      <c r="I837" s="353" t="s">
        <v>49</v>
      </c>
      <c r="J837" s="348"/>
      <c r="K837" s="3" t="s">
        <v>15</v>
      </c>
      <c r="L837" s="3" t="s">
        <v>15</v>
      </c>
      <c r="M837" s="3" t="s">
        <v>17</v>
      </c>
      <c r="N837" s="3" t="s">
        <v>17</v>
      </c>
    </row>
    <row r="838" spans="1:14" x14ac:dyDescent="0.25">
      <c r="A838" s="3">
        <v>829</v>
      </c>
      <c r="B838" s="4" t="s">
        <v>1673</v>
      </c>
      <c r="C838" s="350" t="s">
        <v>1674</v>
      </c>
      <c r="D838" s="348"/>
      <c r="E838" s="5">
        <v>1</v>
      </c>
      <c r="F838" s="5">
        <v>2</v>
      </c>
      <c r="G838" s="5" t="s">
        <v>49</v>
      </c>
      <c r="H838" s="5" t="s">
        <v>49</v>
      </c>
      <c r="I838" s="351" t="s">
        <v>15</v>
      </c>
      <c r="J838" s="348"/>
      <c r="K838" s="5" t="s">
        <v>15</v>
      </c>
      <c r="L838" s="5" t="s">
        <v>15</v>
      </c>
      <c r="M838" s="5" t="s">
        <v>16</v>
      </c>
      <c r="N838" s="5" t="s">
        <v>17</v>
      </c>
    </row>
    <row r="839" spans="1:14" x14ac:dyDescent="0.25">
      <c r="A839" s="3">
        <v>830</v>
      </c>
      <c r="B839" s="6" t="s">
        <v>1675</v>
      </c>
      <c r="C839" s="352" t="s">
        <v>1676</v>
      </c>
      <c r="D839" s="348"/>
      <c r="E839" s="3">
        <v>1</v>
      </c>
      <c r="F839" s="3">
        <v>2</v>
      </c>
      <c r="G839" s="3" t="s">
        <v>49</v>
      </c>
      <c r="H839" s="3" t="s">
        <v>49</v>
      </c>
      <c r="I839" s="353" t="s">
        <v>22</v>
      </c>
      <c r="J839" s="348"/>
      <c r="K839" s="3" t="s">
        <v>15</v>
      </c>
      <c r="L839" s="3" t="s">
        <v>15</v>
      </c>
      <c r="M839" s="3" t="s">
        <v>17</v>
      </c>
      <c r="N839" s="3" t="s">
        <v>17</v>
      </c>
    </row>
    <row r="840" spans="1:14" x14ac:dyDescent="0.25">
      <c r="A840" s="3">
        <v>831</v>
      </c>
      <c r="B840" s="6" t="s">
        <v>1677</v>
      </c>
      <c r="C840" s="352" t="s">
        <v>1678</v>
      </c>
      <c r="D840" s="348"/>
      <c r="E840" s="3">
        <v>1</v>
      </c>
      <c r="F840" s="3">
        <v>2</v>
      </c>
      <c r="G840" s="3" t="s">
        <v>49</v>
      </c>
      <c r="H840" s="3" t="s">
        <v>49</v>
      </c>
      <c r="I840" s="353" t="s">
        <v>30</v>
      </c>
      <c r="J840" s="348"/>
      <c r="K840" s="3" t="s">
        <v>15</v>
      </c>
      <c r="L840" s="3" t="s">
        <v>15</v>
      </c>
      <c r="M840" s="3" t="s">
        <v>17</v>
      </c>
      <c r="N840" s="3" t="s">
        <v>17</v>
      </c>
    </row>
    <row r="841" spans="1:14" x14ac:dyDescent="0.25">
      <c r="A841" s="3">
        <v>832</v>
      </c>
      <c r="B841" s="6" t="s">
        <v>1679</v>
      </c>
      <c r="C841" s="352" t="s">
        <v>1680</v>
      </c>
      <c r="D841" s="348"/>
      <c r="E841" s="3">
        <v>1</v>
      </c>
      <c r="F841" s="3">
        <v>2</v>
      </c>
      <c r="G841" s="3" t="s">
        <v>49</v>
      </c>
      <c r="H841" s="3" t="s">
        <v>49</v>
      </c>
      <c r="I841" s="353" t="s">
        <v>49</v>
      </c>
      <c r="J841" s="348"/>
      <c r="K841" s="3" t="s">
        <v>15</v>
      </c>
      <c r="L841" s="3" t="s">
        <v>15</v>
      </c>
      <c r="M841" s="3" t="s">
        <v>17</v>
      </c>
      <c r="N841" s="3" t="s">
        <v>17</v>
      </c>
    </row>
    <row r="842" spans="1:14" x14ac:dyDescent="0.25">
      <c r="A842" s="3">
        <v>833</v>
      </c>
      <c r="B842" s="4" t="s">
        <v>1681</v>
      </c>
      <c r="C842" s="350" t="s">
        <v>1682</v>
      </c>
      <c r="D842" s="348"/>
      <c r="E842" s="5">
        <v>1</v>
      </c>
      <c r="F842" s="5">
        <v>2</v>
      </c>
      <c r="G842" s="5" t="s">
        <v>49</v>
      </c>
      <c r="H842" s="5" t="s">
        <v>68</v>
      </c>
      <c r="I842" s="351" t="s">
        <v>15</v>
      </c>
      <c r="J842" s="348"/>
      <c r="K842" s="5" t="s">
        <v>15</v>
      </c>
      <c r="L842" s="5" t="s">
        <v>15</v>
      </c>
      <c r="M842" s="5" t="s">
        <v>16</v>
      </c>
      <c r="N842" s="5" t="s">
        <v>17</v>
      </c>
    </row>
    <row r="843" spans="1:14" x14ac:dyDescent="0.25">
      <c r="A843" s="3">
        <v>834</v>
      </c>
      <c r="B843" s="4" t="s">
        <v>1683</v>
      </c>
      <c r="C843" s="350" t="s">
        <v>1684</v>
      </c>
      <c r="D843" s="348"/>
      <c r="E843" s="5">
        <v>1</v>
      </c>
      <c r="F843" s="5">
        <v>2</v>
      </c>
      <c r="G843" s="5" t="s">
        <v>49</v>
      </c>
      <c r="H843" s="5" t="s">
        <v>68</v>
      </c>
      <c r="I843" s="351" t="s">
        <v>22</v>
      </c>
      <c r="J843" s="348"/>
      <c r="K843" s="5" t="s">
        <v>15</v>
      </c>
      <c r="L843" s="5" t="s">
        <v>15</v>
      </c>
      <c r="M843" s="5" t="s">
        <v>16</v>
      </c>
      <c r="N843" s="5" t="s">
        <v>17</v>
      </c>
    </row>
    <row r="844" spans="1:14" x14ac:dyDescent="0.25">
      <c r="A844" s="3">
        <v>835</v>
      </c>
      <c r="B844" s="6" t="s">
        <v>1685</v>
      </c>
      <c r="C844" s="352" t="s">
        <v>1686</v>
      </c>
      <c r="D844" s="348"/>
      <c r="E844" s="3">
        <v>1</v>
      </c>
      <c r="F844" s="3">
        <v>2</v>
      </c>
      <c r="G844" s="3" t="s">
        <v>49</v>
      </c>
      <c r="H844" s="3" t="s">
        <v>68</v>
      </c>
      <c r="I844" s="353" t="s">
        <v>22</v>
      </c>
      <c r="J844" s="348"/>
      <c r="K844" s="3" t="s">
        <v>22</v>
      </c>
      <c r="L844" s="3" t="s">
        <v>15</v>
      </c>
      <c r="M844" s="3" t="s">
        <v>17</v>
      </c>
      <c r="N844" s="3" t="s">
        <v>17</v>
      </c>
    </row>
    <row r="845" spans="1:14" x14ac:dyDescent="0.25">
      <c r="A845" s="3">
        <v>836</v>
      </c>
      <c r="B845" s="6" t="s">
        <v>1687</v>
      </c>
      <c r="C845" s="352" t="s">
        <v>1688</v>
      </c>
      <c r="D845" s="348"/>
      <c r="E845" s="3">
        <v>1</v>
      </c>
      <c r="F845" s="3">
        <v>2</v>
      </c>
      <c r="G845" s="3" t="s">
        <v>49</v>
      </c>
      <c r="H845" s="3" t="s">
        <v>68</v>
      </c>
      <c r="I845" s="353" t="s">
        <v>22</v>
      </c>
      <c r="J845" s="348"/>
      <c r="K845" s="3" t="s">
        <v>30</v>
      </c>
      <c r="L845" s="3" t="s">
        <v>15</v>
      </c>
      <c r="M845" s="3" t="s">
        <v>17</v>
      </c>
      <c r="N845" s="3" t="s">
        <v>17</v>
      </c>
    </row>
    <row r="846" spans="1:14" x14ac:dyDescent="0.25">
      <c r="A846" s="3">
        <v>837</v>
      </c>
      <c r="B846" s="4" t="s">
        <v>1689</v>
      </c>
      <c r="C846" s="350" t="s">
        <v>1690</v>
      </c>
      <c r="D846" s="348"/>
      <c r="E846" s="5">
        <v>1</v>
      </c>
      <c r="F846" s="5">
        <v>2</v>
      </c>
      <c r="G846" s="5" t="s">
        <v>49</v>
      </c>
      <c r="H846" s="5" t="s">
        <v>68</v>
      </c>
      <c r="I846" s="351" t="s">
        <v>30</v>
      </c>
      <c r="J846" s="348"/>
      <c r="K846" s="5" t="s">
        <v>15</v>
      </c>
      <c r="L846" s="5" t="s">
        <v>15</v>
      </c>
      <c r="M846" s="5" t="s">
        <v>16</v>
      </c>
      <c r="N846" s="5" t="s">
        <v>17</v>
      </c>
    </row>
    <row r="847" spans="1:14" x14ac:dyDescent="0.25">
      <c r="A847" s="3">
        <v>838</v>
      </c>
      <c r="B847" s="6" t="s">
        <v>1691</v>
      </c>
      <c r="C847" s="352" t="s">
        <v>1692</v>
      </c>
      <c r="D847" s="348"/>
      <c r="E847" s="3">
        <v>1</v>
      </c>
      <c r="F847" s="3">
        <v>2</v>
      </c>
      <c r="G847" s="3" t="s">
        <v>49</v>
      </c>
      <c r="H847" s="3" t="s">
        <v>68</v>
      </c>
      <c r="I847" s="353" t="s">
        <v>30</v>
      </c>
      <c r="J847" s="348"/>
      <c r="K847" s="3" t="s">
        <v>22</v>
      </c>
      <c r="L847" s="3" t="s">
        <v>15</v>
      </c>
      <c r="M847" s="3" t="s">
        <v>17</v>
      </c>
      <c r="N847" s="3" t="s">
        <v>17</v>
      </c>
    </row>
    <row r="848" spans="1:14" x14ac:dyDescent="0.25">
      <c r="A848" s="3">
        <v>839</v>
      </c>
      <c r="B848" s="6" t="s">
        <v>1693</v>
      </c>
      <c r="C848" s="352" t="s">
        <v>1694</v>
      </c>
      <c r="D848" s="348"/>
      <c r="E848" s="3">
        <v>1</v>
      </c>
      <c r="F848" s="3">
        <v>2</v>
      </c>
      <c r="G848" s="3" t="s">
        <v>49</v>
      </c>
      <c r="H848" s="3" t="s">
        <v>68</v>
      </c>
      <c r="I848" s="353" t="s">
        <v>30</v>
      </c>
      <c r="J848" s="348"/>
      <c r="K848" s="3" t="s">
        <v>30</v>
      </c>
      <c r="L848" s="3" t="s">
        <v>15</v>
      </c>
      <c r="M848" s="3" t="s">
        <v>17</v>
      </c>
      <c r="N848" s="3" t="s">
        <v>17</v>
      </c>
    </row>
    <row r="849" spans="1:14" x14ac:dyDescent="0.25">
      <c r="A849" s="3">
        <v>840</v>
      </c>
      <c r="B849" s="4" t="s">
        <v>1695</v>
      </c>
      <c r="C849" s="350" t="s">
        <v>1696</v>
      </c>
      <c r="D849" s="348"/>
      <c r="E849" s="5">
        <v>1</v>
      </c>
      <c r="F849" s="5">
        <v>2</v>
      </c>
      <c r="G849" s="5" t="s">
        <v>49</v>
      </c>
      <c r="H849" s="5" t="s">
        <v>68</v>
      </c>
      <c r="I849" s="351" t="s">
        <v>49</v>
      </c>
      <c r="J849" s="348"/>
      <c r="K849" s="5" t="s">
        <v>15</v>
      </c>
      <c r="L849" s="5" t="s">
        <v>15</v>
      </c>
      <c r="M849" s="5" t="s">
        <v>16</v>
      </c>
      <c r="N849" s="5" t="s">
        <v>17</v>
      </c>
    </row>
    <row r="850" spans="1:14" x14ac:dyDescent="0.25">
      <c r="A850" s="3">
        <v>841</v>
      </c>
      <c r="B850" s="6" t="s">
        <v>1697</v>
      </c>
      <c r="C850" s="352" t="s">
        <v>1698</v>
      </c>
      <c r="D850" s="348"/>
      <c r="E850" s="3">
        <v>1</v>
      </c>
      <c r="F850" s="3">
        <v>2</v>
      </c>
      <c r="G850" s="3" t="s">
        <v>49</v>
      </c>
      <c r="H850" s="3" t="s">
        <v>68</v>
      </c>
      <c r="I850" s="353" t="s">
        <v>49</v>
      </c>
      <c r="J850" s="348"/>
      <c r="K850" s="3" t="s">
        <v>22</v>
      </c>
      <c r="L850" s="3" t="s">
        <v>15</v>
      </c>
      <c r="M850" s="3" t="s">
        <v>17</v>
      </c>
      <c r="N850" s="3" t="s">
        <v>17</v>
      </c>
    </row>
    <row r="851" spans="1:14" x14ac:dyDescent="0.25">
      <c r="A851" s="3">
        <v>842</v>
      </c>
      <c r="B851" s="6" t="s">
        <v>1699</v>
      </c>
      <c r="C851" s="352" t="s">
        <v>1700</v>
      </c>
      <c r="D851" s="348"/>
      <c r="E851" s="3">
        <v>1</v>
      </c>
      <c r="F851" s="3">
        <v>2</v>
      </c>
      <c r="G851" s="3" t="s">
        <v>49</v>
      </c>
      <c r="H851" s="3" t="s">
        <v>68</v>
      </c>
      <c r="I851" s="353" t="s">
        <v>49</v>
      </c>
      <c r="J851" s="348"/>
      <c r="K851" s="3" t="s">
        <v>30</v>
      </c>
      <c r="L851" s="3" t="s">
        <v>15</v>
      </c>
      <c r="M851" s="3" t="s">
        <v>17</v>
      </c>
      <c r="N851" s="3" t="s">
        <v>17</v>
      </c>
    </row>
    <row r="852" spans="1:14" x14ac:dyDescent="0.25">
      <c r="A852" s="3">
        <v>843</v>
      </c>
      <c r="B852" s="4" t="s">
        <v>1701</v>
      </c>
      <c r="C852" s="350" t="s">
        <v>1702</v>
      </c>
      <c r="D852" s="348"/>
      <c r="E852" s="5">
        <v>1</v>
      </c>
      <c r="F852" s="5">
        <v>2</v>
      </c>
      <c r="G852" s="5" t="s">
        <v>49</v>
      </c>
      <c r="H852" s="5" t="s">
        <v>208</v>
      </c>
      <c r="I852" s="351" t="s">
        <v>15</v>
      </c>
      <c r="J852" s="348"/>
      <c r="K852" s="5" t="s">
        <v>15</v>
      </c>
      <c r="L852" s="5" t="s">
        <v>15</v>
      </c>
      <c r="M852" s="5" t="s">
        <v>16</v>
      </c>
      <c r="N852" s="5" t="s">
        <v>17</v>
      </c>
    </row>
    <row r="853" spans="1:14" x14ac:dyDescent="0.25">
      <c r="A853" s="3">
        <v>844</v>
      </c>
      <c r="B853" s="6" t="s">
        <v>1703</v>
      </c>
      <c r="C853" s="352" t="s">
        <v>1704</v>
      </c>
      <c r="D853" s="348"/>
      <c r="E853" s="3">
        <v>1</v>
      </c>
      <c r="F853" s="3">
        <v>2</v>
      </c>
      <c r="G853" s="3" t="s">
        <v>49</v>
      </c>
      <c r="H853" s="3" t="s">
        <v>208</v>
      </c>
      <c r="I853" s="353" t="s">
        <v>22</v>
      </c>
      <c r="J853" s="348"/>
      <c r="K853" s="3" t="s">
        <v>15</v>
      </c>
      <c r="L853" s="3" t="s">
        <v>15</v>
      </c>
      <c r="M853" s="3" t="s">
        <v>17</v>
      </c>
      <c r="N853" s="3" t="s">
        <v>17</v>
      </c>
    </row>
    <row r="854" spans="1:14" x14ac:dyDescent="0.25">
      <c r="A854" s="3">
        <v>845</v>
      </c>
      <c r="B854" s="6" t="s">
        <v>1705</v>
      </c>
      <c r="C854" s="352" t="s">
        <v>1706</v>
      </c>
      <c r="D854" s="348"/>
      <c r="E854" s="3">
        <v>1</v>
      </c>
      <c r="F854" s="3">
        <v>2</v>
      </c>
      <c r="G854" s="3" t="s">
        <v>49</v>
      </c>
      <c r="H854" s="3" t="s">
        <v>208</v>
      </c>
      <c r="I854" s="353" t="s">
        <v>30</v>
      </c>
      <c r="J854" s="348"/>
      <c r="K854" s="3" t="s">
        <v>15</v>
      </c>
      <c r="L854" s="3" t="s">
        <v>15</v>
      </c>
      <c r="M854" s="3" t="s">
        <v>17</v>
      </c>
      <c r="N854" s="3" t="s">
        <v>17</v>
      </c>
    </row>
    <row r="855" spans="1:14" x14ac:dyDescent="0.25">
      <c r="A855" s="3">
        <v>846</v>
      </c>
      <c r="B855" s="6" t="s">
        <v>1707</v>
      </c>
      <c r="C855" s="352" t="s">
        <v>1708</v>
      </c>
      <c r="D855" s="348"/>
      <c r="E855" s="3">
        <v>1</v>
      </c>
      <c r="F855" s="3">
        <v>2</v>
      </c>
      <c r="G855" s="3" t="s">
        <v>49</v>
      </c>
      <c r="H855" s="3" t="s">
        <v>208</v>
      </c>
      <c r="I855" s="353" t="s">
        <v>49</v>
      </c>
      <c r="J855" s="348"/>
      <c r="K855" s="3" t="s">
        <v>15</v>
      </c>
      <c r="L855" s="3" t="s">
        <v>15</v>
      </c>
      <c r="M855" s="3" t="s">
        <v>17</v>
      </c>
      <c r="N855" s="3" t="s">
        <v>17</v>
      </c>
    </row>
    <row r="856" spans="1:14" x14ac:dyDescent="0.25">
      <c r="A856" s="3">
        <v>847</v>
      </c>
      <c r="B856" s="4" t="s">
        <v>1709</v>
      </c>
      <c r="C856" s="350" t="s">
        <v>1710</v>
      </c>
      <c r="D856" s="348"/>
      <c r="E856" s="5">
        <v>1</v>
      </c>
      <c r="F856" s="5">
        <v>2</v>
      </c>
      <c r="G856" s="5" t="s">
        <v>68</v>
      </c>
      <c r="H856" s="5" t="s">
        <v>15</v>
      </c>
      <c r="I856" s="351" t="s">
        <v>15</v>
      </c>
      <c r="J856" s="348"/>
      <c r="K856" s="5" t="s">
        <v>15</v>
      </c>
      <c r="L856" s="5" t="s">
        <v>15</v>
      </c>
      <c r="M856" s="5" t="s">
        <v>16</v>
      </c>
      <c r="N856" s="5" t="s">
        <v>17</v>
      </c>
    </row>
    <row r="857" spans="1:14" x14ac:dyDescent="0.25">
      <c r="A857" s="3">
        <v>848</v>
      </c>
      <c r="B857" s="4" t="s">
        <v>1711</v>
      </c>
      <c r="C857" s="350" t="s">
        <v>1712</v>
      </c>
      <c r="D857" s="348"/>
      <c r="E857" s="5">
        <v>1</v>
      </c>
      <c r="F857" s="5">
        <v>2</v>
      </c>
      <c r="G857" s="5" t="s">
        <v>68</v>
      </c>
      <c r="H857" s="5" t="s">
        <v>22</v>
      </c>
      <c r="I857" s="351" t="s">
        <v>15</v>
      </c>
      <c r="J857" s="348"/>
      <c r="K857" s="5" t="s">
        <v>15</v>
      </c>
      <c r="L857" s="5" t="s">
        <v>15</v>
      </c>
      <c r="M857" s="5" t="s">
        <v>16</v>
      </c>
      <c r="N857" s="5" t="s">
        <v>17</v>
      </c>
    </row>
    <row r="858" spans="1:14" x14ac:dyDescent="0.25">
      <c r="A858" s="3">
        <v>849</v>
      </c>
      <c r="B858" s="6" t="s">
        <v>1713</v>
      </c>
      <c r="C858" s="352" t="s">
        <v>1714</v>
      </c>
      <c r="D858" s="348"/>
      <c r="E858" s="3">
        <v>1</v>
      </c>
      <c r="F858" s="3">
        <v>2</v>
      </c>
      <c r="G858" s="3" t="s">
        <v>68</v>
      </c>
      <c r="H858" s="3" t="s">
        <v>22</v>
      </c>
      <c r="I858" s="353" t="s">
        <v>30</v>
      </c>
      <c r="J858" s="348"/>
      <c r="K858" s="3" t="s">
        <v>15</v>
      </c>
      <c r="L858" s="3" t="s">
        <v>15</v>
      </c>
      <c r="M858" s="3" t="s">
        <v>17</v>
      </c>
      <c r="N858" s="3" t="s">
        <v>17</v>
      </c>
    </row>
    <row r="859" spans="1:14" x14ac:dyDescent="0.25">
      <c r="A859" s="3">
        <v>850</v>
      </c>
      <c r="B859" s="6" t="s">
        <v>1715</v>
      </c>
      <c r="C859" s="352" t="s">
        <v>1716</v>
      </c>
      <c r="D859" s="348"/>
      <c r="E859" s="3">
        <v>1</v>
      </c>
      <c r="F859" s="3">
        <v>2</v>
      </c>
      <c r="G859" s="3" t="s">
        <v>68</v>
      </c>
      <c r="H859" s="3" t="s">
        <v>22</v>
      </c>
      <c r="I859" s="353" t="s">
        <v>49</v>
      </c>
      <c r="J859" s="348"/>
      <c r="K859" s="3" t="s">
        <v>15</v>
      </c>
      <c r="L859" s="3" t="s">
        <v>15</v>
      </c>
      <c r="M859" s="3" t="s">
        <v>17</v>
      </c>
      <c r="N859" s="3" t="s">
        <v>17</v>
      </c>
    </row>
    <row r="860" spans="1:14" x14ac:dyDescent="0.25">
      <c r="A860" s="3">
        <v>851</v>
      </c>
      <c r="B860" s="6" t="s">
        <v>1717</v>
      </c>
      <c r="C860" s="352" t="s">
        <v>1718</v>
      </c>
      <c r="D860" s="348"/>
      <c r="E860" s="3">
        <v>1</v>
      </c>
      <c r="F860" s="3">
        <v>2</v>
      </c>
      <c r="G860" s="3" t="s">
        <v>68</v>
      </c>
      <c r="H860" s="3" t="s">
        <v>22</v>
      </c>
      <c r="I860" s="353" t="s">
        <v>208</v>
      </c>
      <c r="J860" s="348"/>
      <c r="K860" s="3" t="s">
        <v>15</v>
      </c>
      <c r="L860" s="3" t="s">
        <v>15</v>
      </c>
      <c r="M860" s="3" t="s">
        <v>17</v>
      </c>
      <c r="N860" s="3" t="s">
        <v>17</v>
      </c>
    </row>
    <row r="861" spans="1:14" x14ac:dyDescent="0.25">
      <c r="A861" s="3">
        <v>852</v>
      </c>
      <c r="B861" s="4" t="s">
        <v>1719</v>
      </c>
      <c r="C861" s="350" t="s">
        <v>1720</v>
      </c>
      <c r="D861" s="348"/>
      <c r="E861" s="5">
        <v>1</v>
      </c>
      <c r="F861" s="5">
        <v>2</v>
      </c>
      <c r="G861" s="5" t="s">
        <v>68</v>
      </c>
      <c r="H861" s="5" t="s">
        <v>30</v>
      </c>
      <c r="I861" s="351" t="s">
        <v>15</v>
      </c>
      <c r="J861" s="348"/>
      <c r="K861" s="5" t="s">
        <v>15</v>
      </c>
      <c r="L861" s="5" t="s">
        <v>15</v>
      </c>
      <c r="M861" s="5" t="s">
        <v>16</v>
      </c>
      <c r="N861" s="5" t="s">
        <v>17</v>
      </c>
    </row>
    <row r="862" spans="1:14" x14ac:dyDescent="0.25">
      <c r="A862" s="3">
        <v>853</v>
      </c>
      <c r="B862" s="6" t="s">
        <v>1721</v>
      </c>
      <c r="C862" s="352" t="s">
        <v>1722</v>
      </c>
      <c r="D862" s="348"/>
      <c r="E862" s="3">
        <v>1</v>
      </c>
      <c r="F862" s="3">
        <v>2</v>
      </c>
      <c r="G862" s="3" t="s">
        <v>68</v>
      </c>
      <c r="H862" s="3" t="s">
        <v>30</v>
      </c>
      <c r="I862" s="353" t="s">
        <v>22</v>
      </c>
      <c r="J862" s="348"/>
      <c r="K862" s="3" t="s">
        <v>15</v>
      </c>
      <c r="L862" s="3" t="s">
        <v>15</v>
      </c>
      <c r="M862" s="3" t="s">
        <v>17</v>
      </c>
      <c r="N862" s="3" t="s">
        <v>17</v>
      </c>
    </row>
    <row r="863" spans="1:14" x14ac:dyDescent="0.25">
      <c r="A863" s="3">
        <v>854</v>
      </c>
      <c r="B863" s="6" t="s">
        <v>1723</v>
      </c>
      <c r="C863" s="352" t="s">
        <v>1724</v>
      </c>
      <c r="D863" s="348"/>
      <c r="E863" s="3">
        <v>1</v>
      </c>
      <c r="F863" s="3">
        <v>2</v>
      </c>
      <c r="G863" s="3" t="s">
        <v>68</v>
      </c>
      <c r="H863" s="3" t="s">
        <v>30</v>
      </c>
      <c r="I863" s="353" t="s">
        <v>30</v>
      </c>
      <c r="J863" s="348"/>
      <c r="K863" s="3" t="s">
        <v>15</v>
      </c>
      <c r="L863" s="3" t="s">
        <v>15</v>
      </c>
      <c r="M863" s="3" t="s">
        <v>17</v>
      </c>
      <c r="N863" s="3" t="s">
        <v>17</v>
      </c>
    </row>
    <row r="864" spans="1:14" x14ac:dyDescent="0.25">
      <c r="A864" s="3">
        <v>855</v>
      </c>
      <c r="B864" s="6" t="s">
        <v>1725</v>
      </c>
      <c r="C864" s="352" t="s">
        <v>1726</v>
      </c>
      <c r="D864" s="348"/>
      <c r="E864" s="3">
        <v>1</v>
      </c>
      <c r="F864" s="3">
        <v>2</v>
      </c>
      <c r="G864" s="3" t="s">
        <v>68</v>
      </c>
      <c r="H864" s="3" t="s">
        <v>30</v>
      </c>
      <c r="I864" s="353" t="s">
        <v>49</v>
      </c>
      <c r="J864" s="348"/>
      <c r="K864" s="3" t="s">
        <v>15</v>
      </c>
      <c r="L864" s="3" t="s">
        <v>15</v>
      </c>
      <c r="M864" s="3" t="s">
        <v>17</v>
      </c>
      <c r="N864" s="3" t="s">
        <v>17</v>
      </c>
    </row>
    <row r="865" spans="1:14" x14ac:dyDescent="0.25">
      <c r="A865" s="3">
        <v>856</v>
      </c>
      <c r="B865" s="6" t="s">
        <v>1727</v>
      </c>
      <c r="C865" s="352" t="s">
        <v>1728</v>
      </c>
      <c r="D865" s="348"/>
      <c r="E865" s="3">
        <v>1</v>
      </c>
      <c r="F865" s="3">
        <v>2</v>
      </c>
      <c r="G865" s="3" t="s">
        <v>68</v>
      </c>
      <c r="H865" s="3" t="s">
        <v>30</v>
      </c>
      <c r="I865" s="353" t="s">
        <v>68</v>
      </c>
      <c r="J865" s="348"/>
      <c r="K865" s="3" t="s">
        <v>15</v>
      </c>
      <c r="L865" s="3" t="s">
        <v>15</v>
      </c>
      <c r="M865" s="3" t="s">
        <v>17</v>
      </c>
      <c r="N865" s="3" t="s">
        <v>17</v>
      </c>
    </row>
    <row r="866" spans="1:14" x14ac:dyDescent="0.25">
      <c r="A866" s="3">
        <v>857</v>
      </c>
      <c r="B866" s="6" t="s">
        <v>1729</v>
      </c>
      <c r="C866" s="352" t="s">
        <v>1730</v>
      </c>
      <c r="D866" s="348"/>
      <c r="E866" s="3">
        <v>1</v>
      </c>
      <c r="F866" s="3">
        <v>2</v>
      </c>
      <c r="G866" s="3" t="s">
        <v>68</v>
      </c>
      <c r="H866" s="3" t="s">
        <v>30</v>
      </c>
      <c r="I866" s="353" t="s">
        <v>77</v>
      </c>
      <c r="J866" s="348"/>
      <c r="K866" s="3" t="s">
        <v>15</v>
      </c>
      <c r="L866" s="3" t="s">
        <v>15</v>
      </c>
      <c r="M866" s="3" t="s">
        <v>17</v>
      </c>
      <c r="N866" s="3" t="s">
        <v>17</v>
      </c>
    </row>
    <row r="867" spans="1:14" x14ac:dyDescent="0.25">
      <c r="A867" s="3">
        <v>858</v>
      </c>
      <c r="B867" s="6" t="s">
        <v>1731</v>
      </c>
      <c r="C867" s="352" t="s">
        <v>1732</v>
      </c>
      <c r="D867" s="348"/>
      <c r="E867" s="3">
        <v>1</v>
      </c>
      <c r="F867" s="3">
        <v>2</v>
      </c>
      <c r="G867" s="3" t="s">
        <v>68</v>
      </c>
      <c r="H867" s="3" t="s">
        <v>30</v>
      </c>
      <c r="I867" s="353" t="s">
        <v>86</v>
      </c>
      <c r="J867" s="348"/>
      <c r="K867" s="3" t="s">
        <v>15</v>
      </c>
      <c r="L867" s="3" t="s">
        <v>15</v>
      </c>
      <c r="M867" s="3" t="s">
        <v>17</v>
      </c>
      <c r="N867" s="3" t="s">
        <v>17</v>
      </c>
    </row>
    <row r="868" spans="1:14" x14ac:dyDescent="0.25">
      <c r="A868" s="3">
        <v>859</v>
      </c>
      <c r="B868" s="6" t="s">
        <v>1733</v>
      </c>
      <c r="C868" s="352" t="s">
        <v>1734</v>
      </c>
      <c r="D868" s="348"/>
      <c r="E868" s="3">
        <v>1</v>
      </c>
      <c r="F868" s="3">
        <v>2</v>
      </c>
      <c r="G868" s="3" t="s">
        <v>68</v>
      </c>
      <c r="H868" s="3" t="s">
        <v>30</v>
      </c>
      <c r="I868" s="353" t="s">
        <v>95</v>
      </c>
      <c r="J868" s="348"/>
      <c r="K868" s="3" t="s">
        <v>15</v>
      </c>
      <c r="L868" s="3" t="s">
        <v>15</v>
      </c>
      <c r="M868" s="3" t="s">
        <v>17</v>
      </c>
      <c r="N868" s="3" t="s">
        <v>17</v>
      </c>
    </row>
    <row r="869" spans="1:14" x14ac:dyDescent="0.25">
      <c r="A869" s="3">
        <v>860</v>
      </c>
      <c r="B869" s="6" t="s">
        <v>1735</v>
      </c>
      <c r="C869" s="352" t="s">
        <v>1736</v>
      </c>
      <c r="D869" s="348"/>
      <c r="E869" s="3">
        <v>1</v>
      </c>
      <c r="F869" s="3">
        <v>2</v>
      </c>
      <c r="G869" s="3" t="s">
        <v>68</v>
      </c>
      <c r="H869" s="3" t="s">
        <v>30</v>
      </c>
      <c r="I869" s="353" t="s">
        <v>141</v>
      </c>
      <c r="J869" s="348"/>
      <c r="K869" s="3" t="s">
        <v>15</v>
      </c>
      <c r="L869" s="3" t="s">
        <v>15</v>
      </c>
      <c r="M869" s="3" t="s">
        <v>17</v>
      </c>
      <c r="N869" s="3" t="s">
        <v>17</v>
      </c>
    </row>
    <row r="870" spans="1:14" x14ac:dyDescent="0.25">
      <c r="A870" s="3">
        <v>861</v>
      </c>
      <c r="B870" s="6" t="s">
        <v>1737</v>
      </c>
      <c r="C870" s="352" t="s">
        <v>1738</v>
      </c>
      <c r="D870" s="348"/>
      <c r="E870" s="3">
        <v>1</v>
      </c>
      <c r="F870" s="3">
        <v>2</v>
      </c>
      <c r="G870" s="3" t="s">
        <v>68</v>
      </c>
      <c r="H870" s="3" t="s">
        <v>30</v>
      </c>
      <c r="I870" s="353" t="s">
        <v>208</v>
      </c>
      <c r="J870" s="348"/>
      <c r="K870" s="3" t="s">
        <v>15</v>
      </c>
      <c r="L870" s="3" t="s">
        <v>15</v>
      </c>
      <c r="M870" s="3" t="s">
        <v>17</v>
      </c>
      <c r="N870" s="3" t="s">
        <v>17</v>
      </c>
    </row>
    <row r="871" spans="1:14" x14ac:dyDescent="0.25">
      <c r="A871" s="3">
        <v>862</v>
      </c>
      <c r="B871" s="4" t="s">
        <v>1739</v>
      </c>
      <c r="C871" s="350" t="s">
        <v>1740</v>
      </c>
      <c r="D871" s="348"/>
      <c r="E871" s="5">
        <v>1</v>
      </c>
      <c r="F871" s="5">
        <v>2</v>
      </c>
      <c r="G871" s="5" t="s">
        <v>68</v>
      </c>
      <c r="H871" s="5" t="s">
        <v>49</v>
      </c>
      <c r="I871" s="351" t="s">
        <v>15</v>
      </c>
      <c r="J871" s="348"/>
      <c r="K871" s="5" t="s">
        <v>15</v>
      </c>
      <c r="L871" s="5" t="s">
        <v>15</v>
      </c>
      <c r="M871" s="5" t="s">
        <v>16</v>
      </c>
      <c r="N871" s="5" t="s">
        <v>17</v>
      </c>
    </row>
    <row r="872" spans="1:14" x14ac:dyDescent="0.25">
      <c r="A872" s="3">
        <v>863</v>
      </c>
      <c r="B872" s="6" t="s">
        <v>1741</v>
      </c>
      <c r="C872" s="352" t="s">
        <v>1742</v>
      </c>
      <c r="D872" s="348"/>
      <c r="E872" s="3">
        <v>1</v>
      </c>
      <c r="F872" s="3">
        <v>2</v>
      </c>
      <c r="G872" s="3" t="s">
        <v>68</v>
      </c>
      <c r="H872" s="3" t="s">
        <v>49</v>
      </c>
      <c r="I872" s="353" t="s">
        <v>30</v>
      </c>
      <c r="J872" s="348"/>
      <c r="K872" s="3" t="s">
        <v>15</v>
      </c>
      <c r="L872" s="3" t="s">
        <v>15</v>
      </c>
      <c r="M872" s="3" t="s">
        <v>17</v>
      </c>
      <c r="N872" s="3" t="s">
        <v>17</v>
      </c>
    </row>
    <row r="873" spans="1:14" x14ac:dyDescent="0.25">
      <c r="A873" s="3">
        <v>864</v>
      </c>
      <c r="B873" s="6" t="s">
        <v>1743</v>
      </c>
      <c r="C873" s="352" t="s">
        <v>1744</v>
      </c>
      <c r="D873" s="348"/>
      <c r="E873" s="3">
        <v>1</v>
      </c>
      <c r="F873" s="3">
        <v>2</v>
      </c>
      <c r="G873" s="3" t="s">
        <v>68</v>
      </c>
      <c r="H873" s="3" t="s">
        <v>49</v>
      </c>
      <c r="I873" s="353" t="s">
        <v>225</v>
      </c>
      <c r="J873" s="348"/>
      <c r="K873" s="3" t="s">
        <v>15</v>
      </c>
      <c r="L873" s="3" t="s">
        <v>15</v>
      </c>
      <c r="M873" s="3" t="s">
        <v>17</v>
      </c>
      <c r="N873" s="3" t="s">
        <v>17</v>
      </c>
    </row>
    <row r="874" spans="1:14" x14ac:dyDescent="0.25">
      <c r="A874" s="3">
        <v>865</v>
      </c>
      <c r="B874" s="6" t="s">
        <v>1745</v>
      </c>
      <c r="C874" s="352" t="s">
        <v>1746</v>
      </c>
      <c r="D874" s="348"/>
      <c r="E874" s="3">
        <v>1</v>
      </c>
      <c r="F874" s="3">
        <v>2</v>
      </c>
      <c r="G874" s="3" t="s">
        <v>68</v>
      </c>
      <c r="H874" s="3" t="s">
        <v>49</v>
      </c>
      <c r="I874" s="353" t="s">
        <v>208</v>
      </c>
      <c r="J874" s="348"/>
      <c r="K874" s="3" t="s">
        <v>15</v>
      </c>
      <c r="L874" s="3" t="s">
        <v>15</v>
      </c>
      <c r="M874" s="3" t="s">
        <v>17</v>
      </c>
      <c r="N874" s="3" t="s">
        <v>17</v>
      </c>
    </row>
    <row r="875" spans="1:14" x14ac:dyDescent="0.25">
      <c r="A875" s="3">
        <v>866</v>
      </c>
      <c r="B875" s="4" t="s">
        <v>1747</v>
      </c>
      <c r="C875" s="350" t="s">
        <v>1748</v>
      </c>
      <c r="D875" s="348"/>
      <c r="E875" s="5">
        <v>1</v>
      </c>
      <c r="F875" s="5">
        <v>2</v>
      </c>
      <c r="G875" s="5" t="s">
        <v>77</v>
      </c>
      <c r="H875" s="5" t="s">
        <v>15</v>
      </c>
      <c r="I875" s="351" t="s">
        <v>15</v>
      </c>
      <c r="J875" s="348"/>
      <c r="K875" s="5" t="s">
        <v>15</v>
      </c>
      <c r="L875" s="5" t="s">
        <v>15</v>
      </c>
      <c r="M875" s="5" t="s">
        <v>16</v>
      </c>
      <c r="N875" s="5" t="s">
        <v>17</v>
      </c>
    </row>
    <row r="876" spans="1:14" x14ac:dyDescent="0.25">
      <c r="A876" s="3">
        <v>867</v>
      </c>
      <c r="B876" s="4" t="s">
        <v>1749</v>
      </c>
      <c r="C876" s="350" t="s">
        <v>1750</v>
      </c>
      <c r="D876" s="348"/>
      <c r="E876" s="5">
        <v>1</v>
      </c>
      <c r="F876" s="5">
        <v>2</v>
      </c>
      <c r="G876" s="5" t="s">
        <v>77</v>
      </c>
      <c r="H876" s="5" t="s">
        <v>22</v>
      </c>
      <c r="I876" s="351" t="s">
        <v>15</v>
      </c>
      <c r="J876" s="348"/>
      <c r="K876" s="5" t="s">
        <v>15</v>
      </c>
      <c r="L876" s="5" t="s">
        <v>15</v>
      </c>
      <c r="M876" s="5" t="s">
        <v>16</v>
      </c>
      <c r="N876" s="5" t="s">
        <v>17</v>
      </c>
    </row>
    <row r="877" spans="1:14" x14ac:dyDescent="0.25">
      <c r="A877" s="3">
        <v>868</v>
      </c>
      <c r="B877" s="4" t="s">
        <v>1751</v>
      </c>
      <c r="C877" s="350" t="s">
        <v>1752</v>
      </c>
      <c r="D877" s="348"/>
      <c r="E877" s="5">
        <v>1</v>
      </c>
      <c r="F877" s="5">
        <v>2</v>
      </c>
      <c r="G877" s="5" t="s">
        <v>77</v>
      </c>
      <c r="H877" s="5" t="s">
        <v>22</v>
      </c>
      <c r="I877" s="351" t="s">
        <v>22</v>
      </c>
      <c r="J877" s="348"/>
      <c r="K877" s="5" t="s">
        <v>15</v>
      </c>
      <c r="L877" s="5" t="s">
        <v>15</v>
      </c>
      <c r="M877" s="5" t="s">
        <v>16</v>
      </c>
      <c r="N877" s="5" t="s">
        <v>17</v>
      </c>
    </row>
    <row r="878" spans="1:14" x14ac:dyDescent="0.25">
      <c r="A878" s="3">
        <v>869</v>
      </c>
      <c r="B878" s="4" t="s">
        <v>1753</v>
      </c>
      <c r="C878" s="350" t="s">
        <v>1754</v>
      </c>
      <c r="D878" s="348"/>
      <c r="E878" s="5">
        <v>1</v>
      </c>
      <c r="F878" s="5">
        <v>2</v>
      </c>
      <c r="G878" s="5" t="s">
        <v>77</v>
      </c>
      <c r="H878" s="5" t="s">
        <v>22</v>
      </c>
      <c r="I878" s="351" t="s">
        <v>22</v>
      </c>
      <c r="J878" s="348"/>
      <c r="K878" s="5" t="s">
        <v>22</v>
      </c>
      <c r="L878" s="5" t="s">
        <v>15</v>
      </c>
      <c r="M878" s="5" t="s">
        <v>16</v>
      </c>
      <c r="N878" s="5" t="s">
        <v>17</v>
      </c>
    </row>
    <row r="879" spans="1:14" x14ac:dyDescent="0.25">
      <c r="A879" s="3">
        <v>870</v>
      </c>
      <c r="B879" s="6" t="s">
        <v>1755</v>
      </c>
      <c r="C879" s="352" t="s">
        <v>1756</v>
      </c>
      <c r="D879" s="348"/>
      <c r="E879" s="3">
        <v>1</v>
      </c>
      <c r="F879" s="3">
        <v>2</v>
      </c>
      <c r="G879" s="3" t="s">
        <v>77</v>
      </c>
      <c r="H879" s="3" t="s">
        <v>22</v>
      </c>
      <c r="I879" s="353" t="s">
        <v>22</v>
      </c>
      <c r="J879" s="348"/>
      <c r="K879" s="3" t="s">
        <v>22</v>
      </c>
      <c r="L879" s="3" t="s">
        <v>22</v>
      </c>
      <c r="M879" s="3" t="s">
        <v>17</v>
      </c>
      <c r="N879" s="3" t="s">
        <v>17</v>
      </c>
    </row>
    <row r="880" spans="1:14" x14ac:dyDescent="0.25">
      <c r="A880" s="3">
        <v>871</v>
      </c>
      <c r="B880" s="6" t="s">
        <v>1757</v>
      </c>
      <c r="C880" s="352" t="s">
        <v>1758</v>
      </c>
      <c r="D880" s="348"/>
      <c r="E880" s="3">
        <v>1</v>
      </c>
      <c r="F880" s="3">
        <v>2</v>
      </c>
      <c r="G880" s="3" t="s">
        <v>77</v>
      </c>
      <c r="H880" s="3" t="s">
        <v>22</v>
      </c>
      <c r="I880" s="353" t="s">
        <v>22</v>
      </c>
      <c r="J880" s="348"/>
      <c r="K880" s="3" t="s">
        <v>22</v>
      </c>
      <c r="L880" s="3" t="s">
        <v>30</v>
      </c>
      <c r="M880" s="3" t="s">
        <v>17</v>
      </c>
      <c r="N880" s="3" t="s">
        <v>17</v>
      </c>
    </row>
    <row r="881" spans="1:14" x14ac:dyDescent="0.25">
      <c r="A881" s="3">
        <v>872</v>
      </c>
      <c r="B881" s="6" t="s">
        <v>1759</v>
      </c>
      <c r="C881" s="352" t="s">
        <v>1760</v>
      </c>
      <c r="D881" s="348"/>
      <c r="E881" s="3">
        <v>1</v>
      </c>
      <c r="F881" s="3">
        <v>2</v>
      </c>
      <c r="G881" s="3" t="s">
        <v>77</v>
      </c>
      <c r="H881" s="3" t="s">
        <v>22</v>
      </c>
      <c r="I881" s="353" t="s">
        <v>22</v>
      </c>
      <c r="J881" s="348"/>
      <c r="K881" s="3" t="s">
        <v>22</v>
      </c>
      <c r="L881" s="3" t="s">
        <v>49</v>
      </c>
      <c r="M881" s="3" t="s">
        <v>17</v>
      </c>
      <c r="N881" s="3" t="s">
        <v>17</v>
      </c>
    </row>
    <row r="882" spans="1:14" x14ac:dyDescent="0.25">
      <c r="A882" s="3">
        <v>873</v>
      </c>
      <c r="B882" s="6" t="s">
        <v>1761</v>
      </c>
      <c r="C882" s="352" t="s">
        <v>1762</v>
      </c>
      <c r="D882" s="348"/>
      <c r="E882" s="3">
        <v>1</v>
      </c>
      <c r="F882" s="3">
        <v>2</v>
      </c>
      <c r="G882" s="3" t="s">
        <v>77</v>
      </c>
      <c r="H882" s="3" t="s">
        <v>22</v>
      </c>
      <c r="I882" s="353" t="s">
        <v>22</v>
      </c>
      <c r="J882" s="348"/>
      <c r="K882" s="3" t="s">
        <v>22</v>
      </c>
      <c r="L882" s="3" t="s">
        <v>68</v>
      </c>
      <c r="M882" s="3" t="s">
        <v>17</v>
      </c>
      <c r="N882" s="3" t="s">
        <v>17</v>
      </c>
    </row>
    <row r="883" spans="1:14" x14ac:dyDescent="0.25">
      <c r="A883" s="3">
        <v>874</v>
      </c>
      <c r="B883" s="4" t="s">
        <v>1763</v>
      </c>
      <c r="C883" s="350" t="s">
        <v>1764</v>
      </c>
      <c r="D883" s="348"/>
      <c r="E883" s="5">
        <v>1</v>
      </c>
      <c r="F883" s="5">
        <v>2</v>
      </c>
      <c r="G883" s="5" t="s">
        <v>77</v>
      </c>
      <c r="H883" s="5" t="s">
        <v>22</v>
      </c>
      <c r="I883" s="351" t="s">
        <v>22</v>
      </c>
      <c r="J883" s="348"/>
      <c r="K883" s="5" t="s">
        <v>30</v>
      </c>
      <c r="L883" s="5" t="s">
        <v>15</v>
      </c>
      <c r="M883" s="5" t="s">
        <v>16</v>
      </c>
      <c r="N883" s="5" t="s">
        <v>17</v>
      </c>
    </row>
    <row r="884" spans="1:14" x14ac:dyDescent="0.25">
      <c r="A884" s="3">
        <v>875</v>
      </c>
      <c r="B884" s="6" t="s">
        <v>1765</v>
      </c>
      <c r="C884" s="352" t="s">
        <v>1766</v>
      </c>
      <c r="D884" s="348"/>
      <c r="E884" s="3">
        <v>1</v>
      </c>
      <c r="F884" s="3">
        <v>2</v>
      </c>
      <c r="G884" s="3" t="s">
        <v>77</v>
      </c>
      <c r="H884" s="3" t="s">
        <v>22</v>
      </c>
      <c r="I884" s="353" t="s">
        <v>22</v>
      </c>
      <c r="J884" s="348"/>
      <c r="K884" s="3" t="s">
        <v>30</v>
      </c>
      <c r="L884" s="3" t="s">
        <v>22</v>
      </c>
      <c r="M884" s="3" t="s">
        <v>17</v>
      </c>
      <c r="N884" s="3" t="s">
        <v>17</v>
      </c>
    </row>
    <row r="885" spans="1:14" x14ac:dyDescent="0.25">
      <c r="A885" s="3">
        <v>876</v>
      </c>
      <c r="B885" s="6" t="s">
        <v>1767</v>
      </c>
      <c r="C885" s="352" t="s">
        <v>1768</v>
      </c>
      <c r="D885" s="348"/>
      <c r="E885" s="3">
        <v>1</v>
      </c>
      <c r="F885" s="3">
        <v>2</v>
      </c>
      <c r="G885" s="3" t="s">
        <v>77</v>
      </c>
      <c r="H885" s="3" t="s">
        <v>22</v>
      </c>
      <c r="I885" s="353" t="s">
        <v>22</v>
      </c>
      <c r="J885" s="348"/>
      <c r="K885" s="3" t="s">
        <v>30</v>
      </c>
      <c r="L885" s="3" t="s">
        <v>30</v>
      </c>
      <c r="M885" s="3" t="s">
        <v>17</v>
      </c>
      <c r="N885" s="3" t="s">
        <v>17</v>
      </c>
    </row>
    <row r="886" spans="1:14" x14ac:dyDescent="0.25">
      <c r="A886" s="3">
        <v>877</v>
      </c>
      <c r="B886" s="6" t="s">
        <v>1769</v>
      </c>
      <c r="C886" s="352" t="s">
        <v>1770</v>
      </c>
      <c r="D886" s="348"/>
      <c r="E886" s="3">
        <v>1</v>
      </c>
      <c r="F886" s="3">
        <v>2</v>
      </c>
      <c r="G886" s="3" t="s">
        <v>77</v>
      </c>
      <c r="H886" s="3" t="s">
        <v>22</v>
      </c>
      <c r="I886" s="353" t="s">
        <v>22</v>
      </c>
      <c r="J886" s="348"/>
      <c r="K886" s="3" t="s">
        <v>30</v>
      </c>
      <c r="L886" s="3" t="s">
        <v>49</v>
      </c>
      <c r="M886" s="3" t="s">
        <v>17</v>
      </c>
      <c r="N886" s="3" t="s">
        <v>17</v>
      </c>
    </row>
    <row r="887" spans="1:14" x14ac:dyDescent="0.25">
      <c r="A887" s="3">
        <v>878</v>
      </c>
      <c r="B887" s="6" t="s">
        <v>1771</v>
      </c>
      <c r="C887" s="352" t="s">
        <v>1772</v>
      </c>
      <c r="D887" s="348"/>
      <c r="E887" s="3">
        <v>1</v>
      </c>
      <c r="F887" s="3">
        <v>2</v>
      </c>
      <c r="G887" s="3" t="s">
        <v>77</v>
      </c>
      <c r="H887" s="3" t="s">
        <v>22</v>
      </c>
      <c r="I887" s="353" t="s">
        <v>22</v>
      </c>
      <c r="J887" s="348"/>
      <c r="K887" s="3" t="s">
        <v>30</v>
      </c>
      <c r="L887" s="3" t="s">
        <v>68</v>
      </c>
      <c r="M887" s="3" t="s">
        <v>17</v>
      </c>
      <c r="N887" s="3" t="s">
        <v>17</v>
      </c>
    </row>
    <row r="888" spans="1:14" x14ac:dyDescent="0.25">
      <c r="A888" s="3">
        <v>879</v>
      </c>
      <c r="B888" s="4" t="s">
        <v>1773</v>
      </c>
      <c r="C888" s="350" t="s">
        <v>1774</v>
      </c>
      <c r="D888" s="348"/>
      <c r="E888" s="5">
        <v>1</v>
      </c>
      <c r="F888" s="5">
        <v>2</v>
      </c>
      <c r="G888" s="5" t="s">
        <v>77</v>
      </c>
      <c r="H888" s="5" t="s">
        <v>22</v>
      </c>
      <c r="I888" s="351" t="s">
        <v>22</v>
      </c>
      <c r="J888" s="348"/>
      <c r="K888" s="5" t="s">
        <v>49</v>
      </c>
      <c r="L888" s="5" t="s">
        <v>15</v>
      </c>
      <c r="M888" s="5" t="s">
        <v>16</v>
      </c>
      <c r="N888" s="5" t="s">
        <v>17</v>
      </c>
    </row>
    <row r="889" spans="1:14" x14ac:dyDescent="0.25">
      <c r="A889" s="3">
        <v>880</v>
      </c>
      <c r="B889" s="6" t="s">
        <v>1775</v>
      </c>
      <c r="C889" s="352" t="s">
        <v>1776</v>
      </c>
      <c r="D889" s="348"/>
      <c r="E889" s="3">
        <v>1</v>
      </c>
      <c r="F889" s="3">
        <v>2</v>
      </c>
      <c r="G889" s="3" t="s">
        <v>77</v>
      </c>
      <c r="H889" s="3" t="s">
        <v>22</v>
      </c>
      <c r="I889" s="353" t="s">
        <v>22</v>
      </c>
      <c r="J889" s="348"/>
      <c r="K889" s="3" t="s">
        <v>49</v>
      </c>
      <c r="L889" s="3" t="s">
        <v>22</v>
      </c>
      <c r="M889" s="3" t="s">
        <v>17</v>
      </c>
      <c r="N889" s="3" t="s">
        <v>17</v>
      </c>
    </row>
    <row r="890" spans="1:14" x14ac:dyDescent="0.25">
      <c r="A890" s="3">
        <v>881</v>
      </c>
      <c r="B890" s="6" t="s">
        <v>1777</v>
      </c>
      <c r="C890" s="352" t="s">
        <v>1778</v>
      </c>
      <c r="D890" s="348"/>
      <c r="E890" s="3">
        <v>1</v>
      </c>
      <c r="F890" s="3">
        <v>2</v>
      </c>
      <c r="G890" s="3" t="s">
        <v>77</v>
      </c>
      <c r="H890" s="3" t="s">
        <v>22</v>
      </c>
      <c r="I890" s="353" t="s">
        <v>22</v>
      </c>
      <c r="J890" s="348"/>
      <c r="K890" s="3" t="s">
        <v>49</v>
      </c>
      <c r="L890" s="3" t="s">
        <v>30</v>
      </c>
      <c r="M890" s="3" t="s">
        <v>17</v>
      </c>
      <c r="N890" s="3" t="s">
        <v>17</v>
      </c>
    </row>
    <row r="891" spans="1:14" x14ac:dyDescent="0.25">
      <c r="A891" s="3">
        <v>882</v>
      </c>
      <c r="B891" s="6" t="s">
        <v>1779</v>
      </c>
      <c r="C891" s="352" t="s">
        <v>1780</v>
      </c>
      <c r="D891" s="348"/>
      <c r="E891" s="3">
        <v>1</v>
      </c>
      <c r="F891" s="3">
        <v>2</v>
      </c>
      <c r="G891" s="3" t="s">
        <v>77</v>
      </c>
      <c r="H891" s="3" t="s">
        <v>22</v>
      </c>
      <c r="I891" s="353" t="s">
        <v>22</v>
      </c>
      <c r="J891" s="348"/>
      <c r="K891" s="3" t="s">
        <v>49</v>
      </c>
      <c r="L891" s="3" t="s">
        <v>49</v>
      </c>
      <c r="M891" s="3" t="s">
        <v>17</v>
      </c>
      <c r="N891" s="3" t="s">
        <v>17</v>
      </c>
    </row>
    <row r="892" spans="1:14" x14ac:dyDescent="0.25">
      <c r="A892" s="3">
        <v>883</v>
      </c>
      <c r="B892" s="6" t="s">
        <v>1781</v>
      </c>
      <c r="C892" s="352" t="s">
        <v>1782</v>
      </c>
      <c r="D892" s="348"/>
      <c r="E892" s="3">
        <v>1</v>
      </c>
      <c r="F892" s="3">
        <v>2</v>
      </c>
      <c r="G892" s="3" t="s">
        <v>77</v>
      </c>
      <c r="H892" s="3" t="s">
        <v>22</v>
      </c>
      <c r="I892" s="353" t="s">
        <v>22</v>
      </c>
      <c r="J892" s="348"/>
      <c r="K892" s="3" t="s">
        <v>49</v>
      </c>
      <c r="L892" s="3" t="s">
        <v>68</v>
      </c>
      <c r="M892" s="3" t="s">
        <v>17</v>
      </c>
      <c r="N892" s="3" t="s">
        <v>17</v>
      </c>
    </row>
    <row r="893" spans="1:14" x14ac:dyDescent="0.25">
      <c r="A893" s="3">
        <v>884</v>
      </c>
      <c r="B893" s="4" t="s">
        <v>1783</v>
      </c>
      <c r="C893" s="350" t="s">
        <v>1784</v>
      </c>
      <c r="D893" s="348"/>
      <c r="E893" s="5">
        <v>1</v>
      </c>
      <c r="F893" s="5">
        <v>2</v>
      </c>
      <c r="G893" s="5" t="s">
        <v>77</v>
      </c>
      <c r="H893" s="5" t="s">
        <v>22</v>
      </c>
      <c r="I893" s="351" t="s">
        <v>22</v>
      </c>
      <c r="J893" s="348"/>
      <c r="K893" s="5" t="s">
        <v>68</v>
      </c>
      <c r="L893" s="5" t="s">
        <v>15</v>
      </c>
      <c r="M893" s="5" t="s">
        <v>16</v>
      </c>
      <c r="N893" s="5" t="s">
        <v>17</v>
      </c>
    </row>
    <row r="894" spans="1:14" x14ac:dyDescent="0.25">
      <c r="A894" s="3">
        <v>885</v>
      </c>
      <c r="B894" s="6" t="s">
        <v>1785</v>
      </c>
      <c r="C894" s="352" t="s">
        <v>1786</v>
      </c>
      <c r="D894" s="348"/>
      <c r="E894" s="3">
        <v>1</v>
      </c>
      <c r="F894" s="3">
        <v>2</v>
      </c>
      <c r="G894" s="3" t="s">
        <v>77</v>
      </c>
      <c r="H894" s="3" t="s">
        <v>22</v>
      </c>
      <c r="I894" s="353" t="s">
        <v>22</v>
      </c>
      <c r="J894" s="348"/>
      <c r="K894" s="3" t="s">
        <v>68</v>
      </c>
      <c r="L894" s="3" t="s">
        <v>22</v>
      </c>
      <c r="M894" s="3" t="s">
        <v>17</v>
      </c>
      <c r="N894" s="3" t="s">
        <v>17</v>
      </c>
    </row>
    <row r="895" spans="1:14" x14ac:dyDescent="0.25">
      <c r="A895" s="3">
        <v>886</v>
      </c>
      <c r="B895" s="6" t="s">
        <v>1787</v>
      </c>
      <c r="C895" s="352" t="s">
        <v>1788</v>
      </c>
      <c r="D895" s="348"/>
      <c r="E895" s="3">
        <v>1</v>
      </c>
      <c r="F895" s="3">
        <v>2</v>
      </c>
      <c r="G895" s="3" t="s">
        <v>77</v>
      </c>
      <c r="H895" s="3" t="s">
        <v>22</v>
      </c>
      <c r="I895" s="353" t="s">
        <v>22</v>
      </c>
      <c r="J895" s="348"/>
      <c r="K895" s="3" t="s">
        <v>68</v>
      </c>
      <c r="L895" s="3" t="s">
        <v>30</v>
      </c>
      <c r="M895" s="3" t="s">
        <v>17</v>
      </c>
      <c r="N895" s="3" t="s">
        <v>17</v>
      </c>
    </row>
    <row r="896" spans="1:14" x14ac:dyDescent="0.25">
      <c r="A896" s="3">
        <v>887</v>
      </c>
      <c r="B896" s="6" t="s">
        <v>1789</v>
      </c>
      <c r="C896" s="352" t="s">
        <v>1790</v>
      </c>
      <c r="D896" s="348"/>
      <c r="E896" s="3">
        <v>1</v>
      </c>
      <c r="F896" s="3">
        <v>2</v>
      </c>
      <c r="G896" s="3" t="s">
        <v>77</v>
      </c>
      <c r="H896" s="3" t="s">
        <v>22</v>
      </c>
      <c r="I896" s="353" t="s">
        <v>22</v>
      </c>
      <c r="J896" s="348"/>
      <c r="K896" s="3" t="s">
        <v>68</v>
      </c>
      <c r="L896" s="3" t="s">
        <v>49</v>
      </c>
      <c r="M896" s="3" t="s">
        <v>17</v>
      </c>
      <c r="N896" s="3" t="s">
        <v>17</v>
      </c>
    </row>
    <row r="897" spans="1:14" x14ac:dyDescent="0.25">
      <c r="A897" s="3">
        <v>888</v>
      </c>
      <c r="B897" s="6" t="s">
        <v>1791</v>
      </c>
      <c r="C897" s="352" t="s">
        <v>1792</v>
      </c>
      <c r="D897" s="348"/>
      <c r="E897" s="3">
        <v>1</v>
      </c>
      <c r="F897" s="3">
        <v>2</v>
      </c>
      <c r="G897" s="3" t="s">
        <v>77</v>
      </c>
      <c r="H897" s="3" t="s">
        <v>22</v>
      </c>
      <c r="I897" s="353" t="s">
        <v>22</v>
      </c>
      <c r="J897" s="348"/>
      <c r="K897" s="3" t="s">
        <v>68</v>
      </c>
      <c r="L897" s="3" t="s">
        <v>68</v>
      </c>
      <c r="M897" s="3" t="s">
        <v>17</v>
      </c>
      <c r="N897" s="3" t="s">
        <v>17</v>
      </c>
    </row>
    <row r="898" spans="1:14" x14ac:dyDescent="0.25">
      <c r="A898" s="3">
        <v>889</v>
      </c>
      <c r="B898" s="4" t="s">
        <v>1793</v>
      </c>
      <c r="C898" s="350" t="s">
        <v>1794</v>
      </c>
      <c r="D898" s="348"/>
      <c r="E898" s="5">
        <v>1</v>
      </c>
      <c r="F898" s="5">
        <v>2</v>
      </c>
      <c r="G898" s="5" t="s">
        <v>77</v>
      </c>
      <c r="H898" s="5" t="s">
        <v>22</v>
      </c>
      <c r="I898" s="351" t="s">
        <v>22</v>
      </c>
      <c r="J898" s="348"/>
      <c r="K898" s="5" t="s">
        <v>208</v>
      </c>
      <c r="L898" s="5" t="s">
        <v>15</v>
      </c>
      <c r="M898" s="5" t="s">
        <v>16</v>
      </c>
      <c r="N898" s="5" t="s">
        <v>17</v>
      </c>
    </row>
    <row r="899" spans="1:14" x14ac:dyDescent="0.25">
      <c r="A899" s="3">
        <v>890</v>
      </c>
      <c r="B899" s="6" t="s">
        <v>1795</v>
      </c>
      <c r="C899" s="352" t="s">
        <v>1796</v>
      </c>
      <c r="D899" s="348"/>
      <c r="E899" s="3">
        <v>1</v>
      </c>
      <c r="F899" s="3">
        <v>2</v>
      </c>
      <c r="G899" s="3" t="s">
        <v>77</v>
      </c>
      <c r="H899" s="3" t="s">
        <v>22</v>
      </c>
      <c r="I899" s="353" t="s">
        <v>22</v>
      </c>
      <c r="J899" s="348"/>
      <c r="K899" s="3" t="s">
        <v>208</v>
      </c>
      <c r="L899" s="3" t="s">
        <v>22</v>
      </c>
      <c r="M899" s="3" t="s">
        <v>17</v>
      </c>
      <c r="N899" s="3" t="s">
        <v>17</v>
      </c>
    </row>
    <row r="900" spans="1:14" x14ac:dyDescent="0.25">
      <c r="A900" s="3">
        <v>891</v>
      </c>
      <c r="B900" s="6" t="s">
        <v>1797</v>
      </c>
      <c r="C900" s="352" t="s">
        <v>1798</v>
      </c>
      <c r="D900" s="348"/>
      <c r="E900" s="3">
        <v>1</v>
      </c>
      <c r="F900" s="3">
        <v>2</v>
      </c>
      <c r="G900" s="3" t="s">
        <v>77</v>
      </c>
      <c r="H900" s="3" t="s">
        <v>22</v>
      </c>
      <c r="I900" s="353" t="s">
        <v>22</v>
      </c>
      <c r="J900" s="348"/>
      <c r="K900" s="3" t="s">
        <v>208</v>
      </c>
      <c r="L900" s="3" t="s">
        <v>30</v>
      </c>
      <c r="M900" s="3" t="s">
        <v>17</v>
      </c>
      <c r="N900" s="3" t="s">
        <v>17</v>
      </c>
    </row>
    <row r="901" spans="1:14" x14ac:dyDescent="0.25">
      <c r="A901" s="3">
        <v>892</v>
      </c>
      <c r="B901" s="6" t="s">
        <v>1799</v>
      </c>
      <c r="C901" s="352" t="s">
        <v>1800</v>
      </c>
      <c r="D901" s="348"/>
      <c r="E901" s="3">
        <v>1</v>
      </c>
      <c r="F901" s="3">
        <v>2</v>
      </c>
      <c r="G901" s="3" t="s">
        <v>77</v>
      </c>
      <c r="H901" s="3" t="s">
        <v>22</v>
      </c>
      <c r="I901" s="353" t="s">
        <v>22</v>
      </c>
      <c r="J901" s="348"/>
      <c r="K901" s="3" t="s">
        <v>208</v>
      </c>
      <c r="L901" s="3" t="s">
        <v>49</v>
      </c>
      <c r="M901" s="3" t="s">
        <v>17</v>
      </c>
      <c r="N901" s="3" t="s">
        <v>17</v>
      </c>
    </row>
    <row r="902" spans="1:14" x14ac:dyDescent="0.25">
      <c r="A902" s="3">
        <v>893</v>
      </c>
      <c r="B902" s="6" t="s">
        <v>1801</v>
      </c>
      <c r="C902" s="352" t="s">
        <v>1802</v>
      </c>
      <c r="D902" s="348"/>
      <c r="E902" s="3">
        <v>1</v>
      </c>
      <c r="F902" s="3">
        <v>2</v>
      </c>
      <c r="G902" s="3" t="s">
        <v>77</v>
      </c>
      <c r="H902" s="3" t="s">
        <v>22</v>
      </c>
      <c r="I902" s="353" t="s">
        <v>22</v>
      </c>
      <c r="J902" s="348"/>
      <c r="K902" s="3" t="s">
        <v>208</v>
      </c>
      <c r="L902" s="3" t="s">
        <v>68</v>
      </c>
      <c r="M902" s="3" t="s">
        <v>17</v>
      </c>
      <c r="N902" s="3" t="s">
        <v>17</v>
      </c>
    </row>
    <row r="903" spans="1:14" x14ac:dyDescent="0.25">
      <c r="A903" s="3">
        <v>894</v>
      </c>
      <c r="B903" s="4" t="s">
        <v>1803</v>
      </c>
      <c r="C903" s="350" t="s">
        <v>1804</v>
      </c>
      <c r="D903" s="348"/>
      <c r="E903" s="5">
        <v>1</v>
      </c>
      <c r="F903" s="5">
        <v>2</v>
      </c>
      <c r="G903" s="5" t="s">
        <v>77</v>
      </c>
      <c r="H903" s="5" t="s">
        <v>30</v>
      </c>
      <c r="I903" s="351" t="s">
        <v>15</v>
      </c>
      <c r="J903" s="348"/>
      <c r="K903" s="5" t="s">
        <v>15</v>
      </c>
      <c r="L903" s="5" t="s">
        <v>15</v>
      </c>
      <c r="M903" s="5" t="s">
        <v>16</v>
      </c>
      <c r="N903" s="5" t="s">
        <v>17</v>
      </c>
    </row>
    <row r="904" spans="1:14" x14ac:dyDescent="0.25">
      <c r="A904" s="3">
        <v>895</v>
      </c>
      <c r="B904" s="4" t="s">
        <v>1805</v>
      </c>
      <c r="C904" s="350" t="s">
        <v>1806</v>
      </c>
      <c r="D904" s="348"/>
      <c r="E904" s="5">
        <v>1</v>
      </c>
      <c r="F904" s="5">
        <v>2</v>
      </c>
      <c r="G904" s="5" t="s">
        <v>77</v>
      </c>
      <c r="H904" s="5" t="s">
        <v>30</v>
      </c>
      <c r="I904" s="351" t="s">
        <v>22</v>
      </c>
      <c r="J904" s="348"/>
      <c r="K904" s="5" t="s">
        <v>15</v>
      </c>
      <c r="L904" s="5" t="s">
        <v>15</v>
      </c>
      <c r="M904" s="5" t="s">
        <v>16</v>
      </c>
      <c r="N904" s="5" t="s">
        <v>17</v>
      </c>
    </row>
    <row r="905" spans="1:14" x14ac:dyDescent="0.25">
      <c r="A905" s="3">
        <v>896</v>
      </c>
      <c r="B905" s="4" t="s">
        <v>1807</v>
      </c>
      <c r="C905" s="350" t="s">
        <v>1808</v>
      </c>
      <c r="D905" s="348"/>
      <c r="E905" s="5">
        <v>1</v>
      </c>
      <c r="F905" s="5">
        <v>2</v>
      </c>
      <c r="G905" s="5" t="s">
        <v>77</v>
      </c>
      <c r="H905" s="5" t="s">
        <v>30</v>
      </c>
      <c r="I905" s="351" t="s">
        <v>22</v>
      </c>
      <c r="J905" s="348"/>
      <c r="K905" s="5" t="s">
        <v>22</v>
      </c>
      <c r="L905" s="5" t="s">
        <v>15</v>
      </c>
      <c r="M905" s="5" t="s">
        <v>16</v>
      </c>
      <c r="N905" s="5" t="s">
        <v>17</v>
      </c>
    </row>
    <row r="906" spans="1:14" x14ac:dyDescent="0.25">
      <c r="A906" s="3">
        <v>897</v>
      </c>
      <c r="B906" s="6" t="s">
        <v>1809</v>
      </c>
      <c r="C906" s="352" t="s">
        <v>1810</v>
      </c>
      <c r="D906" s="348"/>
      <c r="E906" s="3">
        <v>1</v>
      </c>
      <c r="F906" s="3">
        <v>2</v>
      </c>
      <c r="G906" s="3" t="s">
        <v>77</v>
      </c>
      <c r="H906" s="3" t="s">
        <v>30</v>
      </c>
      <c r="I906" s="353" t="s">
        <v>22</v>
      </c>
      <c r="J906" s="348"/>
      <c r="K906" s="3" t="s">
        <v>22</v>
      </c>
      <c r="L906" s="3" t="s">
        <v>22</v>
      </c>
      <c r="M906" s="3" t="s">
        <v>17</v>
      </c>
      <c r="N906" s="3" t="s">
        <v>17</v>
      </c>
    </row>
    <row r="907" spans="1:14" x14ac:dyDescent="0.25">
      <c r="A907" s="3">
        <v>898</v>
      </c>
      <c r="B907" s="6" t="s">
        <v>1811</v>
      </c>
      <c r="C907" s="352" t="s">
        <v>1812</v>
      </c>
      <c r="D907" s="348"/>
      <c r="E907" s="3">
        <v>1</v>
      </c>
      <c r="F907" s="3">
        <v>2</v>
      </c>
      <c r="G907" s="3" t="s">
        <v>77</v>
      </c>
      <c r="H907" s="3" t="s">
        <v>30</v>
      </c>
      <c r="I907" s="353" t="s">
        <v>22</v>
      </c>
      <c r="J907" s="348"/>
      <c r="K907" s="3" t="s">
        <v>22</v>
      </c>
      <c r="L907" s="3" t="s">
        <v>30</v>
      </c>
      <c r="M907" s="3" t="s">
        <v>17</v>
      </c>
      <c r="N907" s="3" t="s">
        <v>17</v>
      </c>
    </row>
    <row r="908" spans="1:14" x14ac:dyDescent="0.25">
      <c r="A908" s="3">
        <v>899</v>
      </c>
      <c r="B908" s="6" t="s">
        <v>1813</v>
      </c>
      <c r="C908" s="352" t="s">
        <v>1814</v>
      </c>
      <c r="D908" s="348"/>
      <c r="E908" s="3">
        <v>1</v>
      </c>
      <c r="F908" s="3">
        <v>2</v>
      </c>
      <c r="G908" s="3" t="s">
        <v>77</v>
      </c>
      <c r="H908" s="3" t="s">
        <v>30</v>
      </c>
      <c r="I908" s="353" t="s">
        <v>22</v>
      </c>
      <c r="J908" s="348"/>
      <c r="K908" s="3" t="s">
        <v>22</v>
      </c>
      <c r="L908" s="3" t="s">
        <v>49</v>
      </c>
      <c r="M908" s="3" t="s">
        <v>17</v>
      </c>
      <c r="N908" s="3" t="s">
        <v>17</v>
      </c>
    </row>
    <row r="909" spans="1:14" x14ac:dyDescent="0.25">
      <c r="A909" s="3">
        <v>900</v>
      </c>
      <c r="B909" s="6" t="s">
        <v>1815</v>
      </c>
      <c r="C909" s="352" t="s">
        <v>1816</v>
      </c>
      <c r="D909" s="348"/>
      <c r="E909" s="3">
        <v>1</v>
      </c>
      <c r="F909" s="3">
        <v>2</v>
      </c>
      <c r="G909" s="3" t="s">
        <v>77</v>
      </c>
      <c r="H909" s="3" t="s">
        <v>30</v>
      </c>
      <c r="I909" s="353" t="s">
        <v>22</v>
      </c>
      <c r="J909" s="348"/>
      <c r="K909" s="3" t="s">
        <v>22</v>
      </c>
      <c r="L909" s="3" t="s">
        <v>68</v>
      </c>
      <c r="M909" s="3" t="s">
        <v>17</v>
      </c>
      <c r="N909" s="3" t="s">
        <v>17</v>
      </c>
    </row>
    <row r="910" spans="1:14" x14ac:dyDescent="0.25">
      <c r="A910" s="3">
        <v>901</v>
      </c>
      <c r="B910" s="6" t="s">
        <v>1817</v>
      </c>
      <c r="C910" s="352" t="s">
        <v>1818</v>
      </c>
      <c r="D910" s="348"/>
      <c r="E910" s="3">
        <v>1</v>
      </c>
      <c r="F910" s="3">
        <v>2</v>
      </c>
      <c r="G910" s="3" t="s">
        <v>77</v>
      </c>
      <c r="H910" s="3" t="s">
        <v>30</v>
      </c>
      <c r="I910" s="353" t="s">
        <v>22</v>
      </c>
      <c r="J910" s="348"/>
      <c r="K910" s="3" t="s">
        <v>22</v>
      </c>
      <c r="L910" s="3" t="s">
        <v>77</v>
      </c>
      <c r="M910" s="3" t="s">
        <v>17</v>
      </c>
      <c r="N910" s="3" t="s">
        <v>17</v>
      </c>
    </row>
    <row r="911" spans="1:14" x14ac:dyDescent="0.25">
      <c r="A911" s="3">
        <v>902</v>
      </c>
      <c r="B911" s="6" t="s">
        <v>1819</v>
      </c>
      <c r="C911" s="352" t="s">
        <v>1820</v>
      </c>
      <c r="D911" s="348"/>
      <c r="E911" s="3">
        <v>1</v>
      </c>
      <c r="F911" s="3">
        <v>2</v>
      </c>
      <c r="G911" s="3" t="s">
        <v>77</v>
      </c>
      <c r="H911" s="3" t="s">
        <v>30</v>
      </c>
      <c r="I911" s="353" t="s">
        <v>22</v>
      </c>
      <c r="J911" s="348"/>
      <c r="K911" s="3" t="s">
        <v>22</v>
      </c>
      <c r="L911" s="3" t="s">
        <v>86</v>
      </c>
      <c r="M911" s="3" t="s">
        <v>17</v>
      </c>
      <c r="N911" s="3" t="s">
        <v>17</v>
      </c>
    </row>
    <row r="912" spans="1:14" x14ac:dyDescent="0.25">
      <c r="A912" s="3">
        <v>903</v>
      </c>
      <c r="B912" s="6" t="s">
        <v>1821</v>
      </c>
      <c r="C912" s="352" t="s">
        <v>1822</v>
      </c>
      <c r="D912" s="348"/>
      <c r="E912" s="3">
        <v>1</v>
      </c>
      <c r="F912" s="3">
        <v>2</v>
      </c>
      <c r="G912" s="3" t="s">
        <v>77</v>
      </c>
      <c r="H912" s="3" t="s">
        <v>30</v>
      </c>
      <c r="I912" s="353" t="s">
        <v>22</v>
      </c>
      <c r="J912" s="348"/>
      <c r="K912" s="3" t="s">
        <v>22</v>
      </c>
      <c r="L912" s="3" t="s">
        <v>95</v>
      </c>
      <c r="M912" s="3" t="s">
        <v>17</v>
      </c>
      <c r="N912" s="3" t="s">
        <v>17</v>
      </c>
    </row>
    <row r="913" spans="1:14" x14ac:dyDescent="0.25">
      <c r="A913" s="3">
        <v>904</v>
      </c>
      <c r="B913" s="6" t="s">
        <v>1823</v>
      </c>
      <c r="C913" s="352" t="s">
        <v>1824</v>
      </c>
      <c r="D913" s="348"/>
      <c r="E913" s="3">
        <v>1</v>
      </c>
      <c r="F913" s="3">
        <v>2</v>
      </c>
      <c r="G913" s="3" t="s">
        <v>77</v>
      </c>
      <c r="H913" s="3" t="s">
        <v>30</v>
      </c>
      <c r="I913" s="353" t="s">
        <v>22</v>
      </c>
      <c r="J913" s="348"/>
      <c r="K913" s="3" t="s">
        <v>22</v>
      </c>
      <c r="L913" s="3" t="s">
        <v>141</v>
      </c>
      <c r="M913" s="3" t="s">
        <v>17</v>
      </c>
      <c r="N913" s="3" t="s">
        <v>17</v>
      </c>
    </row>
    <row r="914" spans="1:14" x14ac:dyDescent="0.25">
      <c r="A914" s="3">
        <v>905</v>
      </c>
      <c r="B914" s="6" t="s">
        <v>1825</v>
      </c>
      <c r="C914" s="352" t="s">
        <v>1826</v>
      </c>
      <c r="D914" s="348"/>
      <c r="E914" s="3">
        <v>1</v>
      </c>
      <c r="F914" s="3">
        <v>2</v>
      </c>
      <c r="G914" s="3" t="s">
        <v>77</v>
      </c>
      <c r="H914" s="3" t="s">
        <v>30</v>
      </c>
      <c r="I914" s="353" t="s">
        <v>22</v>
      </c>
      <c r="J914" s="348"/>
      <c r="K914" s="3" t="s">
        <v>22</v>
      </c>
      <c r="L914" s="3" t="s">
        <v>144</v>
      </c>
      <c r="M914" s="3" t="s">
        <v>17</v>
      </c>
      <c r="N914" s="3" t="s">
        <v>17</v>
      </c>
    </row>
    <row r="915" spans="1:14" x14ac:dyDescent="0.25">
      <c r="A915" s="3">
        <v>906</v>
      </c>
      <c r="B915" s="4" t="s">
        <v>1827</v>
      </c>
      <c r="C915" s="350" t="s">
        <v>1828</v>
      </c>
      <c r="D915" s="348"/>
      <c r="E915" s="5">
        <v>1</v>
      </c>
      <c r="F915" s="5">
        <v>2</v>
      </c>
      <c r="G915" s="5" t="s">
        <v>77</v>
      </c>
      <c r="H915" s="5" t="s">
        <v>30</v>
      </c>
      <c r="I915" s="351" t="s">
        <v>22</v>
      </c>
      <c r="J915" s="348"/>
      <c r="K915" s="5" t="s">
        <v>30</v>
      </c>
      <c r="L915" s="5" t="s">
        <v>15</v>
      </c>
      <c r="M915" s="5" t="s">
        <v>16</v>
      </c>
      <c r="N915" s="5" t="s">
        <v>17</v>
      </c>
    </row>
    <row r="916" spans="1:14" x14ac:dyDescent="0.25">
      <c r="A916" s="3">
        <v>907</v>
      </c>
      <c r="B916" s="6" t="s">
        <v>1829</v>
      </c>
      <c r="C916" s="352" t="s">
        <v>1830</v>
      </c>
      <c r="D916" s="348"/>
      <c r="E916" s="3">
        <v>1</v>
      </c>
      <c r="F916" s="3">
        <v>2</v>
      </c>
      <c r="G916" s="3" t="s">
        <v>77</v>
      </c>
      <c r="H916" s="3" t="s">
        <v>30</v>
      </c>
      <c r="I916" s="353" t="s">
        <v>22</v>
      </c>
      <c r="J916" s="348"/>
      <c r="K916" s="3" t="s">
        <v>30</v>
      </c>
      <c r="L916" s="3" t="s">
        <v>22</v>
      </c>
      <c r="M916" s="3" t="s">
        <v>17</v>
      </c>
      <c r="N916" s="3" t="s">
        <v>17</v>
      </c>
    </row>
    <row r="917" spans="1:14" x14ac:dyDescent="0.25">
      <c r="A917" s="3">
        <v>908</v>
      </c>
      <c r="B917" s="6" t="s">
        <v>1831</v>
      </c>
      <c r="C917" s="352" t="s">
        <v>1832</v>
      </c>
      <c r="D917" s="348"/>
      <c r="E917" s="3">
        <v>1</v>
      </c>
      <c r="F917" s="3">
        <v>2</v>
      </c>
      <c r="G917" s="3" t="s">
        <v>77</v>
      </c>
      <c r="H917" s="3" t="s">
        <v>30</v>
      </c>
      <c r="I917" s="353" t="s">
        <v>22</v>
      </c>
      <c r="J917" s="348"/>
      <c r="K917" s="3" t="s">
        <v>30</v>
      </c>
      <c r="L917" s="3" t="s">
        <v>30</v>
      </c>
      <c r="M917" s="3" t="s">
        <v>17</v>
      </c>
      <c r="N917" s="3" t="s">
        <v>17</v>
      </c>
    </row>
    <row r="918" spans="1:14" x14ac:dyDescent="0.25">
      <c r="A918" s="3">
        <v>909</v>
      </c>
      <c r="B918" s="6" t="s">
        <v>1833</v>
      </c>
      <c r="C918" s="352" t="s">
        <v>1834</v>
      </c>
      <c r="D918" s="348"/>
      <c r="E918" s="3">
        <v>1</v>
      </c>
      <c r="F918" s="3">
        <v>2</v>
      </c>
      <c r="G918" s="3" t="s">
        <v>77</v>
      </c>
      <c r="H918" s="3" t="s">
        <v>30</v>
      </c>
      <c r="I918" s="353" t="s">
        <v>22</v>
      </c>
      <c r="J918" s="348"/>
      <c r="K918" s="3" t="s">
        <v>30</v>
      </c>
      <c r="L918" s="3" t="s">
        <v>49</v>
      </c>
      <c r="M918" s="3" t="s">
        <v>17</v>
      </c>
      <c r="N918" s="3" t="s">
        <v>17</v>
      </c>
    </row>
    <row r="919" spans="1:14" x14ac:dyDescent="0.25">
      <c r="A919" s="3">
        <v>910</v>
      </c>
      <c r="B919" s="6" t="s">
        <v>1835</v>
      </c>
      <c r="C919" s="352" t="s">
        <v>1836</v>
      </c>
      <c r="D919" s="348"/>
      <c r="E919" s="3">
        <v>1</v>
      </c>
      <c r="F919" s="3">
        <v>2</v>
      </c>
      <c r="G919" s="3" t="s">
        <v>77</v>
      </c>
      <c r="H919" s="3" t="s">
        <v>30</v>
      </c>
      <c r="I919" s="353" t="s">
        <v>22</v>
      </c>
      <c r="J919" s="348"/>
      <c r="K919" s="3" t="s">
        <v>30</v>
      </c>
      <c r="L919" s="3" t="s">
        <v>68</v>
      </c>
      <c r="M919" s="3" t="s">
        <v>17</v>
      </c>
      <c r="N919" s="3" t="s">
        <v>17</v>
      </c>
    </row>
    <row r="920" spans="1:14" x14ac:dyDescent="0.25">
      <c r="A920" s="3">
        <v>911</v>
      </c>
      <c r="B920" s="6" t="s">
        <v>1837</v>
      </c>
      <c r="C920" s="352" t="s">
        <v>1838</v>
      </c>
      <c r="D920" s="348"/>
      <c r="E920" s="3">
        <v>1</v>
      </c>
      <c r="F920" s="3">
        <v>2</v>
      </c>
      <c r="G920" s="3" t="s">
        <v>77</v>
      </c>
      <c r="H920" s="3" t="s">
        <v>30</v>
      </c>
      <c r="I920" s="353" t="s">
        <v>22</v>
      </c>
      <c r="J920" s="348"/>
      <c r="K920" s="3" t="s">
        <v>30</v>
      </c>
      <c r="L920" s="3" t="s">
        <v>77</v>
      </c>
      <c r="M920" s="3" t="s">
        <v>17</v>
      </c>
      <c r="N920" s="3" t="s">
        <v>17</v>
      </c>
    </row>
    <row r="921" spans="1:14" x14ac:dyDescent="0.25">
      <c r="A921" s="3">
        <v>912</v>
      </c>
      <c r="B921" s="6" t="s">
        <v>1839</v>
      </c>
      <c r="C921" s="352" t="s">
        <v>1840</v>
      </c>
      <c r="D921" s="348"/>
      <c r="E921" s="3">
        <v>1</v>
      </c>
      <c r="F921" s="3">
        <v>2</v>
      </c>
      <c r="G921" s="3" t="s">
        <v>77</v>
      </c>
      <c r="H921" s="3" t="s">
        <v>30</v>
      </c>
      <c r="I921" s="353" t="s">
        <v>22</v>
      </c>
      <c r="J921" s="348"/>
      <c r="K921" s="3" t="s">
        <v>30</v>
      </c>
      <c r="L921" s="3" t="s">
        <v>86</v>
      </c>
      <c r="M921" s="3" t="s">
        <v>17</v>
      </c>
      <c r="N921" s="3" t="s">
        <v>17</v>
      </c>
    </row>
    <row r="922" spans="1:14" x14ac:dyDescent="0.25">
      <c r="A922" s="3">
        <v>913</v>
      </c>
      <c r="B922" s="6" t="s">
        <v>1841</v>
      </c>
      <c r="C922" s="352" t="s">
        <v>1842</v>
      </c>
      <c r="D922" s="348"/>
      <c r="E922" s="3">
        <v>1</v>
      </c>
      <c r="F922" s="3">
        <v>2</v>
      </c>
      <c r="G922" s="3" t="s">
        <v>77</v>
      </c>
      <c r="H922" s="3" t="s">
        <v>30</v>
      </c>
      <c r="I922" s="353" t="s">
        <v>22</v>
      </c>
      <c r="J922" s="348"/>
      <c r="K922" s="3" t="s">
        <v>30</v>
      </c>
      <c r="L922" s="3" t="s">
        <v>95</v>
      </c>
      <c r="M922" s="3" t="s">
        <v>17</v>
      </c>
      <c r="N922" s="3" t="s">
        <v>17</v>
      </c>
    </row>
    <row r="923" spans="1:14" x14ac:dyDescent="0.25">
      <c r="A923" s="3">
        <v>914</v>
      </c>
      <c r="B923" s="6" t="s">
        <v>1843</v>
      </c>
      <c r="C923" s="352" t="s">
        <v>1844</v>
      </c>
      <c r="D923" s="348"/>
      <c r="E923" s="3">
        <v>1</v>
      </c>
      <c r="F923" s="3">
        <v>2</v>
      </c>
      <c r="G923" s="3" t="s">
        <v>77</v>
      </c>
      <c r="H923" s="3" t="s">
        <v>30</v>
      </c>
      <c r="I923" s="353" t="s">
        <v>22</v>
      </c>
      <c r="J923" s="348"/>
      <c r="K923" s="3" t="s">
        <v>30</v>
      </c>
      <c r="L923" s="3" t="s">
        <v>141</v>
      </c>
      <c r="M923" s="3" t="s">
        <v>17</v>
      </c>
      <c r="N923" s="3" t="s">
        <v>17</v>
      </c>
    </row>
    <row r="924" spans="1:14" x14ac:dyDescent="0.25">
      <c r="A924" s="3">
        <v>915</v>
      </c>
      <c r="B924" s="6" t="s">
        <v>1845</v>
      </c>
      <c r="C924" s="352" t="s">
        <v>1846</v>
      </c>
      <c r="D924" s="348"/>
      <c r="E924" s="3">
        <v>1</v>
      </c>
      <c r="F924" s="3">
        <v>2</v>
      </c>
      <c r="G924" s="3" t="s">
        <v>77</v>
      </c>
      <c r="H924" s="3" t="s">
        <v>30</v>
      </c>
      <c r="I924" s="353" t="s">
        <v>22</v>
      </c>
      <c r="J924" s="348"/>
      <c r="K924" s="3" t="s">
        <v>30</v>
      </c>
      <c r="L924" s="3" t="s">
        <v>144</v>
      </c>
      <c r="M924" s="3" t="s">
        <v>17</v>
      </c>
      <c r="N924" s="3" t="s">
        <v>17</v>
      </c>
    </row>
    <row r="925" spans="1:14" x14ac:dyDescent="0.25">
      <c r="A925" s="3">
        <v>916</v>
      </c>
      <c r="B925" s="4" t="s">
        <v>1847</v>
      </c>
      <c r="C925" s="350" t="s">
        <v>1848</v>
      </c>
      <c r="D925" s="348"/>
      <c r="E925" s="5">
        <v>1</v>
      </c>
      <c r="F925" s="5">
        <v>2</v>
      </c>
      <c r="G925" s="5" t="s">
        <v>77</v>
      </c>
      <c r="H925" s="5" t="s">
        <v>30</v>
      </c>
      <c r="I925" s="351" t="s">
        <v>22</v>
      </c>
      <c r="J925" s="348"/>
      <c r="K925" s="5" t="s">
        <v>49</v>
      </c>
      <c r="L925" s="5" t="s">
        <v>15</v>
      </c>
      <c r="M925" s="5" t="s">
        <v>16</v>
      </c>
      <c r="N925" s="5" t="s">
        <v>17</v>
      </c>
    </row>
    <row r="926" spans="1:14" x14ac:dyDescent="0.25">
      <c r="A926" s="3">
        <v>917</v>
      </c>
      <c r="B926" s="6" t="s">
        <v>1849</v>
      </c>
      <c r="C926" s="352" t="s">
        <v>1850</v>
      </c>
      <c r="D926" s="348"/>
      <c r="E926" s="3">
        <v>1</v>
      </c>
      <c r="F926" s="3">
        <v>2</v>
      </c>
      <c r="G926" s="3" t="s">
        <v>77</v>
      </c>
      <c r="H926" s="3" t="s">
        <v>30</v>
      </c>
      <c r="I926" s="353" t="s">
        <v>22</v>
      </c>
      <c r="J926" s="348"/>
      <c r="K926" s="3" t="s">
        <v>49</v>
      </c>
      <c r="L926" s="3" t="s">
        <v>22</v>
      </c>
      <c r="M926" s="3" t="s">
        <v>17</v>
      </c>
      <c r="N926" s="3" t="s">
        <v>17</v>
      </c>
    </row>
    <row r="927" spans="1:14" x14ac:dyDescent="0.25">
      <c r="A927" s="3">
        <v>918</v>
      </c>
      <c r="B927" s="6" t="s">
        <v>1851</v>
      </c>
      <c r="C927" s="352" t="s">
        <v>1852</v>
      </c>
      <c r="D927" s="348"/>
      <c r="E927" s="3">
        <v>1</v>
      </c>
      <c r="F927" s="3">
        <v>2</v>
      </c>
      <c r="G927" s="3" t="s">
        <v>77</v>
      </c>
      <c r="H927" s="3" t="s">
        <v>30</v>
      </c>
      <c r="I927" s="353" t="s">
        <v>22</v>
      </c>
      <c r="J927" s="348"/>
      <c r="K927" s="3" t="s">
        <v>49</v>
      </c>
      <c r="L927" s="3" t="s">
        <v>30</v>
      </c>
      <c r="M927" s="3" t="s">
        <v>17</v>
      </c>
      <c r="N927" s="3" t="s">
        <v>17</v>
      </c>
    </row>
    <row r="928" spans="1:14" x14ac:dyDescent="0.25">
      <c r="A928" s="3">
        <v>919</v>
      </c>
      <c r="B928" s="6" t="s">
        <v>1853</v>
      </c>
      <c r="C928" s="352" t="s">
        <v>1854</v>
      </c>
      <c r="D928" s="348"/>
      <c r="E928" s="3">
        <v>1</v>
      </c>
      <c r="F928" s="3">
        <v>2</v>
      </c>
      <c r="G928" s="3" t="s">
        <v>77</v>
      </c>
      <c r="H928" s="3" t="s">
        <v>30</v>
      </c>
      <c r="I928" s="353" t="s">
        <v>22</v>
      </c>
      <c r="J928" s="348"/>
      <c r="K928" s="3" t="s">
        <v>49</v>
      </c>
      <c r="L928" s="3" t="s">
        <v>49</v>
      </c>
      <c r="M928" s="3" t="s">
        <v>17</v>
      </c>
      <c r="N928" s="3" t="s">
        <v>17</v>
      </c>
    </row>
    <row r="929" spans="1:14" x14ac:dyDescent="0.25">
      <c r="A929" s="3">
        <v>920</v>
      </c>
      <c r="B929" s="6" t="s">
        <v>1855</v>
      </c>
      <c r="C929" s="352" t="s">
        <v>1856</v>
      </c>
      <c r="D929" s="348"/>
      <c r="E929" s="3">
        <v>1</v>
      </c>
      <c r="F929" s="3">
        <v>2</v>
      </c>
      <c r="G929" s="3" t="s">
        <v>77</v>
      </c>
      <c r="H929" s="3" t="s">
        <v>30</v>
      </c>
      <c r="I929" s="353" t="s">
        <v>22</v>
      </c>
      <c r="J929" s="348"/>
      <c r="K929" s="3" t="s">
        <v>49</v>
      </c>
      <c r="L929" s="3" t="s">
        <v>68</v>
      </c>
      <c r="M929" s="3" t="s">
        <v>17</v>
      </c>
      <c r="N929" s="3" t="s">
        <v>17</v>
      </c>
    </row>
    <row r="930" spans="1:14" x14ac:dyDescent="0.25">
      <c r="A930" s="3">
        <v>921</v>
      </c>
      <c r="B930" s="6" t="s">
        <v>1857</v>
      </c>
      <c r="C930" s="352" t="s">
        <v>1858</v>
      </c>
      <c r="D930" s="348"/>
      <c r="E930" s="3">
        <v>1</v>
      </c>
      <c r="F930" s="3">
        <v>2</v>
      </c>
      <c r="G930" s="3" t="s">
        <v>77</v>
      </c>
      <c r="H930" s="3" t="s">
        <v>30</v>
      </c>
      <c r="I930" s="353" t="s">
        <v>22</v>
      </c>
      <c r="J930" s="348"/>
      <c r="K930" s="3" t="s">
        <v>49</v>
      </c>
      <c r="L930" s="3" t="s">
        <v>77</v>
      </c>
      <c r="M930" s="3" t="s">
        <v>17</v>
      </c>
      <c r="N930" s="3" t="s">
        <v>17</v>
      </c>
    </row>
    <row r="931" spans="1:14" x14ac:dyDescent="0.25">
      <c r="A931" s="3">
        <v>922</v>
      </c>
      <c r="B931" s="6" t="s">
        <v>1859</v>
      </c>
      <c r="C931" s="352" t="s">
        <v>1860</v>
      </c>
      <c r="D931" s="348"/>
      <c r="E931" s="3">
        <v>1</v>
      </c>
      <c r="F931" s="3">
        <v>2</v>
      </c>
      <c r="G931" s="3" t="s">
        <v>77</v>
      </c>
      <c r="H931" s="3" t="s">
        <v>30</v>
      </c>
      <c r="I931" s="353" t="s">
        <v>22</v>
      </c>
      <c r="J931" s="348"/>
      <c r="K931" s="3" t="s">
        <v>49</v>
      </c>
      <c r="L931" s="3" t="s">
        <v>86</v>
      </c>
      <c r="M931" s="3" t="s">
        <v>17</v>
      </c>
      <c r="N931" s="3" t="s">
        <v>17</v>
      </c>
    </row>
    <row r="932" spans="1:14" x14ac:dyDescent="0.25">
      <c r="A932" s="3">
        <v>923</v>
      </c>
      <c r="B932" s="6" t="s">
        <v>1861</v>
      </c>
      <c r="C932" s="352" t="s">
        <v>1862</v>
      </c>
      <c r="D932" s="348"/>
      <c r="E932" s="3">
        <v>1</v>
      </c>
      <c r="F932" s="3">
        <v>2</v>
      </c>
      <c r="G932" s="3" t="s">
        <v>77</v>
      </c>
      <c r="H932" s="3" t="s">
        <v>30</v>
      </c>
      <c r="I932" s="353" t="s">
        <v>22</v>
      </c>
      <c r="J932" s="348"/>
      <c r="K932" s="3" t="s">
        <v>49</v>
      </c>
      <c r="L932" s="3" t="s">
        <v>95</v>
      </c>
      <c r="M932" s="3" t="s">
        <v>17</v>
      </c>
      <c r="N932" s="3" t="s">
        <v>17</v>
      </c>
    </row>
    <row r="933" spans="1:14" x14ac:dyDescent="0.25">
      <c r="A933" s="3">
        <v>924</v>
      </c>
      <c r="B933" s="6" t="s">
        <v>1863</v>
      </c>
      <c r="C933" s="352" t="s">
        <v>1864</v>
      </c>
      <c r="D933" s="348"/>
      <c r="E933" s="3">
        <v>1</v>
      </c>
      <c r="F933" s="3">
        <v>2</v>
      </c>
      <c r="G933" s="3" t="s">
        <v>77</v>
      </c>
      <c r="H933" s="3" t="s">
        <v>30</v>
      </c>
      <c r="I933" s="353" t="s">
        <v>22</v>
      </c>
      <c r="J933" s="348"/>
      <c r="K933" s="3" t="s">
        <v>49</v>
      </c>
      <c r="L933" s="3" t="s">
        <v>141</v>
      </c>
      <c r="M933" s="3" t="s">
        <v>17</v>
      </c>
      <c r="N933" s="3" t="s">
        <v>17</v>
      </c>
    </row>
    <row r="934" spans="1:14" x14ac:dyDescent="0.25">
      <c r="A934" s="3">
        <v>925</v>
      </c>
      <c r="B934" s="6" t="s">
        <v>1865</v>
      </c>
      <c r="C934" s="352" t="s">
        <v>1866</v>
      </c>
      <c r="D934" s="348"/>
      <c r="E934" s="3">
        <v>1</v>
      </c>
      <c r="F934" s="3">
        <v>2</v>
      </c>
      <c r="G934" s="3" t="s">
        <v>77</v>
      </c>
      <c r="H934" s="3" t="s">
        <v>30</v>
      </c>
      <c r="I934" s="353" t="s">
        <v>22</v>
      </c>
      <c r="J934" s="348"/>
      <c r="K934" s="3" t="s">
        <v>49</v>
      </c>
      <c r="L934" s="3" t="s">
        <v>144</v>
      </c>
      <c r="M934" s="3" t="s">
        <v>17</v>
      </c>
      <c r="N934" s="3" t="s">
        <v>17</v>
      </c>
    </row>
    <row r="935" spans="1:14" x14ac:dyDescent="0.25">
      <c r="A935" s="3">
        <v>926</v>
      </c>
      <c r="B935" s="4" t="s">
        <v>1867</v>
      </c>
      <c r="C935" s="350" t="s">
        <v>1868</v>
      </c>
      <c r="D935" s="348"/>
      <c r="E935" s="5">
        <v>1</v>
      </c>
      <c r="F935" s="5">
        <v>2</v>
      </c>
      <c r="G935" s="5" t="s">
        <v>77</v>
      </c>
      <c r="H935" s="5" t="s">
        <v>30</v>
      </c>
      <c r="I935" s="351" t="s">
        <v>22</v>
      </c>
      <c r="J935" s="348"/>
      <c r="K935" s="5" t="s">
        <v>68</v>
      </c>
      <c r="L935" s="5" t="s">
        <v>15</v>
      </c>
      <c r="M935" s="5" t="s">
        <v>16</v>
      </c>
      <c r="N935" s="5" t="s">
        <v>17</v>
      </c>
    </row>
    <row r="936" spans="1:14" x14ac:dyDescent="0.25">
      <c r="A936" s="3">
        <v>927</v>
      </c>
      <c r="B936" s="6" t="s">
        <v>1869</v>
      </c>
      <c r="C936" s="352" t="s">
        <v>1870</v>
      </c>
      <c r="D936" s="348"/>
      <c r="E936" s="3">
        <v>1</v>
      </c>
      <c r="F936" s="3">
        <v>2</v>
      </c>
      <c r="G936" s="3" t="s">
        <v>77</v>
      </c>
      <c r="H936" s="3" t="s">
        <v>30</v>
      </c>
      <c r="I936" s="353" t="s">
        <v>22</v>
      </c>
      <c r="J936" s="348"/>
      <c r="K936" s="3" t="s">
        <v>68</v>
      </c>
      <c r="L936" s="3" t="s">
        <v>22</v>
      </c>
      <c r="M936" s="3" t="s">
        <v>17</v>
      </c>
      <c r="N936" s="3" t="s">
        <v>17</v>
      </c>
    </row>
    <row r="937" spans="1:14" x14ac:dyDescent="0.25">
      <c r="A937" s="3">
        <v>928</v>
      </c>
      <c r="B937" s="6" t="s">
        <v>1871</v>
      </c>
      <c r="C937" s="352" t="s">
        <v>1872</v>
      </c>
      <c r="D937" s="348"/>
      <c r="E937" s="3">
        <v>1</v>
      </c>
      <c r="F937" s="3">
        <v>2</v>
      </c>
      <c r="G937" s="3" t="s">
        <v>77</v>
      </c>
      <c r="H937" s="3" t="s">
        <v>30</v>
      </c>
      <c r="I937" s="353" t="s">
        <v>22</v>
      </c>
      <c r="J937" s="348"/>
      <c r="K937" s="3" t="s">
        <v>68</v>
      </c>
      <c r="L937" s="3" t="s">
        <v>30</v>
      </c>
      <c r="M937" s="3" t="s">
        <v>17</v>
      </c>
      <c r="N937" s="3" t="s">
        <v>17</v>
      </c>
    </row>
    <row r="938" spans="1:14" x14ac:dyDescent="0.25">
      <c r="A938" s="3">
        <v>929</v>
      </c>
      <c r="B938" s="6" t="s">
        <v>1873</v>
      </c>
      <c r="C938" s="352" t="s">
        <v>1874</v>
      </c>
      <c r="D938" s="348"/>
      <c r="E938" s="3">
        <v>1</v>
      </c>
      <c r="F938" s="3">
        <v>2</v>
      </c>
      <c r="G938" s="3" t="s">
        <v>77</v>
      </c>
      <c r="H938" s="3" t="s">
        <v>30</v>
      </c>
      <c r="I938" s="353" t="s">
        <v>22</v>
      </c>
      <c r="J938" s="348"/>
      <c r="K938" s="3" t="s">
        <v>68</v>
      </c>
      <c r="L938" s="3" t="s">
        <v>49</v>
      </c>
      <c r="M938" s="3" t="s">
        <v>17</v>
      </c>
      <c r="N938" s="3" t="s">
        <v>17</v>
      </c>
    </row>
    <row r="939" spans="1:14" x14ac:dyDescent="0.25">
      <c r="A939" s="3">
        <v>930</v>
      </c>
      <c r="B939" s="6" t="s">
        <v>1875</v>
      </c>
      <c r="C939" s="352" t="s">
        <v>1876</v>
      </c>
      <c r="D939" s="348"/>
      <c r="E939" s="3">
        <v>1</v>
      </c>
      <c r="F939" s="3">
        <v>2</v>
      </c>
      <c r="G939" s="3" t="s">
        <v>77</v>
      </c>
      <c r="H939" s="3" t="s">
        <v>30</v>
      </c>
      <c r="I939" s="353" t="s">
        <v>22</v>
      </c>
      <c r="J939" s="348"/>
      <c r="K939" s="3" t="s">
        <v>68</v>
      </c>
      <c r="L939" s="3" t="s">
        <v>68</v>
      </c>
      <c r="M939" s="3" t="s">
        <v>17</v>
      </c>
      <c r="N939" s="3" t="s">
        <v>17</v>
      </c>
    </row>
    <row r="940" spans="1:14" x14ac:dyDescent="0.25">
      <c r="A940" s="3">
        <v>931</v>
      </c>
      <c r="B940" s="6" t="s">
        <v>1877</v>
      </c>
      <c r="C940" s="352" t="s">
        <v>1878</v>
      </c>
      <c r="D940" s="348"/>
      <c r="E940" s="3">
        <v>1</v>
      </c>
      <c r="F940" s="3">
        <v>2</v>
      </c>
      <c r="G940" s="3" t="s">
        <v>77</v>
      </c>
      <c r="H940" s="3" t="s">
        <v>30</v>
      </c>
      <c r="I940" s="353" t="s">
        <v>22</v>
      </c>
      <c r="J940" s="348"/>
      <c r="K940" s="3" t="s">
        <v>68</v>
      </c>
      <c r="L940" s="3" t="s">
        <v>77</v>
      </c>
      <c r="M940" s="3" t="s">
        <v>17</v>
      </c>
      <c r="N940" s="3" t="s">
        <v>17</v>
      </c>
    </row>
    <row r="941" spans="1:14" x14ac:dyDescent="0.25">
      <c r="A941" s="3">
        <v>932</v>
      </c>
      <c r="B941" s="6" t="s">
        <v>1879</v>
      </c>
      <c r="C941" s="352" t="s">
        <v>1880</v>
      </c>
      <c r="D941" s="348"/>
      <c r="E941" s="3">
        <v>1</v>
      </c>
      <c r="F941" s="3">
        <v>2</v>
      </c>
      <c r="G941" s="3" t="s">
        <v>77</v>
      </c>
      <c r="H941" s="3" t="s">
        <v>30</v>
      </c>
      <c r="I941" s="353" t="s">
        <v>22</v>
      </c>
      <c r="J941" s="348"/>
      <c r="K941" s="3" t="s">
        <v>68</v>
      </c>
      <c r="L941" s="3" t="s">
        <v>86</v>
      </c>
      <c r="M941" s="3" t="s">
        <v>17</v>
      </c>
      <c r="N941" s="3" t="s">
        <v>17</v>
      </c>
    </row>
    <row r="942" spans="1:14" x14ac:dyDescent="0.25">
      <c r="A942" s="3">
        <v>933</v>
      </c>
      <c r="B942" s="6" t="s">
        <v>1881</v>
      </c>
      <c r="C942" s="352" t="s">
        <v>1882</v>
      </c>
      <c r="D942" s="348"/>
      <c r="E942" s="3">
        <v>1</v>
      </c>
      <c r="F942" s="3">
        <v>2</v>
      </c>
      <c r="G942" s="3" t="s">
        <v>77</v>
      </c>
      <c r="H942" s="3" t="s">
        <v>30</v>
      </c>
      <c r="I942" s="353" t="s">
        <v>22</v>
      </c>
      <c r="J942" s="348"/>
      <c r="K942" s="3" t="s">
        <v>68</v>
      </c>
      <c r="L942" s="3" t="s">
        <v>95</v>
      </c>
      <c r="M942" s="3" t="s">
        <v>17</v>
      </c>
      <c r="N942" s="3" t="s">
        <v>17</v>
      </c>
    </row>
    <row r="943" spans="1:14" x14ac:dyDescent="0.25">
      <c r="A943" s="3">
        <v>934</v>
      </c>
      <c r="B943" s="6" t="s">
        <v>1883</v>
      </c>
      <c r="C943" s="352" t="s">
        <v>1884</v>
      </c>
      <c r="D943" s="348"/>
      <c r="E943" s="3">
        <v>1</v>
      </c>
      <c r="F943" s="3">
        <v>2</v>
      </c>
      <c r="G943" s="3" t="s">
        <v>77</v>
      </c>
      <c r="H943" s="3" t="s">
        <v>30</v>
      </c>
      <c r="I943" s="353" t="s">
        <v>22</v>
      </c>
      <c r="J943" s="348"/>
      <c r="K943" s="3" t="s">
        <v>68</v>
      </c>
      <c r="L943" s="3" t="s">
        <v>141</v>
      </c>
      <c r="M943" s="3" t="s">
        <v>17</v>
      </c>
      <c r="N943" s="3" t="s">
        <v>17</v>
      </c>
    </row>
    <row r="944" spans="1:14" x14ac:dyDescent="0.25">
      <c r="A944" s="3">
        <v>935</v>
      </c>
      <c r="B944" s="6" t="s">
        <v>1885</v>
      </c>
      <c r="C944" s="352" t="s">
        <v>1886</v>
      </c>
      <c r="D944" s="348"/>
      <c r="E944" s="3">
        <v>1</v>
      </c>
      <c r="F944" s="3">
        <v>2</v>
      </c>
      <c r="G944" s="3" t="s">
        <v>77</v>
      </c>
      <c r="H944" s="3" t="s">
        <v>30</v>
      </c>
      <c r="I944" s="353" t="s">
        <v>22</v>
      </c>
      <c r="J944" s="348"/>
      <c r="K944" s="3" t="s">
        <v>68</v>
      </c>
      <c r="L944" s="3" t="s">
        <v>144</v>
      </c>
      <c r="M944" s="3" t="s">
        <v>17</v>
      </c>
      <c r="N944" s="3" t="s">
        <v>17</v>
      </c>
    </row>
    <row r="945" spans="1:14" x14ac:dyDescent="0.25">
      <c r="A945" s="3">
        <v>936</v>
      </c>
      <c r="B945" s="4" t="s">
        <v>1887</v>
      </c>
      <c r="C945" s="350" t="s">
        <v>1888</v>
      </c>
      <c r="D945" s="348"/>
      <c r="E945" s="5">
        <v>1</v>
      </c>
      <c r="F945" s="5">
        <v>2</v>
      </c>
      <c r="G945" s="5" t="s">
        <v>77</v>
      </c>
      <c r="H945" s="5" t="s">
        <v>30</v>
      </c>
      <c r="I945" s="351" t="s">
        <v>22</v>
      </c>
      <c r="J945" s="348"/>
      <c r="K945" s="5" t="s">
        <v>77</v>
      </c>
      <c r="L945" s="5" t="s">
        <v>15</v>
      </c>
      <c r="M945" s="5" t="s">
        <v>16</v>
      </c>
      <c r="N945" s="5" t="s">
        <v>17</v>
      </c>
    </row>
    <row r="946" spans="1:14" x14ac:dyDescent="0.25">
      <c r="A946" s="3">
        <v>937</v>
      </c>
      <c r="B946" s="6" t="s">
        <v>1889</v>
      </c>
      <c r="C946" s="352" t="s">
        <v>1890</v>
      </c>
      <c r="D946" s="348"/>
      <c r="E946" s="3">
        <v>1</v>
      </c>
      <c r="F946" s="3">
        <v>2</v>
      </c>
      <c r="G946" s="3" t="s">
        <v>77</v>
      </c>
      <c r="H946" s="3" t="s">
        <v>30</v>
      </c>
      <c r="I946" s="353" t="s">
        <v>22</v>
      </c>
      <c r="J946" s="348"/>
      <c r="K946" s="3" t="s">
        <v>77</v>
      </c>
      <c r="L946" s="3" t="s">
        <v>22</v>
      </c>
      <c r="M946" s="3" t="s">
        <v>17</v>
      </c>
      <c r="N946" s="3" t="s">
        <v>17</v>
      </c>
    </row>
    <row r="947" spans="1:14" x14ac:dyDescent="0.25">
      <c r="A947" s="3">
        <v>938</v>
      </c>
      <c r="B947" s="6" t="s">
        <v>1891</v>
      </c>
      <c r="C947" s="352" t="s">
        <v>1892</v>
      </c>
      <c r="D947" s="348"/>
      <c r="E947" s="3">
        <v>1</v>
      </c>
      <c r="F947" s="3">
        <v>2</v>
      </c>
      <c r="G947" s="3" t="s">
        <v>77</v>
      </c>
      <c r="H947" s="3" t="s">
        <v>30</v>
      </c>
      <c r="I947" s="353" t="s">
        <v>22</v>
      </c>
      <c r="J947" s="348"/>
      <c r="K947" s="3" t="s">
        <v>77</v>
      </c>
      <c r="L947" s="3" t="s">
        <v>30</v>
      </c>
      <c r="M947" s="3" t="s">
        <v>17</v>
      </c>
      <c r="N947" s="3" t="s">
        <v>17</v>
      </c>
    </row>
    <row r="948" spans="1:14" x14ac:dyDescent="0.25">
      <c r="A948" s="3">
        <v>939</v>
      </c>
      <c r="B948" s="6" t="s">
        <v>1893</v>
      </c>
      <c r="C948" s="352" t="s">
        <v>1894</v>
      </c>
      <c r="D948" s="348"/>
      <c r="E948" s="3">
        <v>1</v>
      </c>
      <c r="F948" s="3">
        <v>2</v>
      </c>
      <c r="G948" s="3" t="s">
        <v>77</v>
      </c>
      <c r="H948" s="3" t="s">
        <v>30</v>
      </c>
      <c r="I948" s="353" t="s">
        <v>22</v>
      </c>
      <c r="J948" s="348"/>
      <c r="K948" s="3" t="s">
        <v>77</v>
      </c>
      <c r="L948" s="3" t="s">
        <v>49</v>
      </c>
      <c r="M948" s="3" t="s">
        <v>17</v>
      </c>
      <c r="N948" s="3" t="s">
        <v>17</v>
      </c>
    </row>
    <row r="949" spans="1:14" x14ac:dyDescent="0.25">
      <c r="A949" s="3">
        <v>940</v>
      </c>
      <c r="B949" s="6" t="s">
        <v>1895</v>
      </c>
      <c r="C949" s="352" t="s">
        <v>1896</v>
      </c>
      <c r="D949" s="348"/>
      <c r="E949" s="3">
        <v>1</v>
      </c>
      <c r="F949" s="3">
        <v>2</v>
      </c>
      <c r="G949" s="3" t="s">
        <v>77</v>
      </c>
      <c r="H949" s="3" t="s">
        <v>30</v>
      </c>
      <c r="I949" s="353" t="s">
        <v>22</v>
      </c>
      <c r="J949" s="348"/>
      <c r="K949" s="3" t="s">
        <v>77</v>
      </c>
      <c r="L949" s="3" t="s">
        <v>68</v>
      </c>
      <c r="M949" s="3" t="s">
        <v>17</v>
      </c>
      <c r="N949" s="3" t="s">
        <v>17</v>
      </c>
    </row>
    <row r="950" spans="1:14" x14ac:dyDescent="0.25">
      <c r="A950" s="3">
        <v>941</v>
      </c>
      <c r="B950" s="6" t="s">
        <v>1897</v>
      </c>
      <c r="C950" s="352" t="s">
        <v>1898</v>
      </c>
      <c r="D950" s="348"/>
      <c r="E950" s="3">
        <v>1</v>
      </c>
      <c r="F950" s="3">
        <v>2</v>
      </c>
      <c r="G950" s="3" t="s">
        <v>77</v>
      </c>
      <c r="H950" s="3" t="s">
        <v>30</v>
      </c>
      <c r="I950" s="353" t="s">
        <v>22</v>
      </c>
      <c r="J950" s="348"/>
      <c r="K950" s="3" t="s">
        <v>77</v>
      </c>
      <c r="L950" s="3" t="s">
        <v>77</v>
      </c>
      <c r="M950" s="3" t="s">
        <v>17</v>
      </c>
      <c r="N950" s="3" t="s">
        <v>17</v>
      </c>
    </row>
    <row r="951" spans="1:14" x14ac:dyDescent="0.25">
      <c r="A951" s="3">
        <v>942</v>
      </c>
      <c r="B951" s="6" t="s">
        <v>1899</v>
      </c>
      <c r="C951" s="352" t="s">
        <v>1900</v>
      </c>
      <c r="D951" s="348"/>
      <c r="E951" s="3">
        <v>1</v>
      </c>
      <c r="F951" s="3">
        <v>2</v>
      </c>
      <c r="G951" s="3" t="s">
        <v>77</v>
      </c>
      <c r="H951" s="3" t="s">
        <v>30</v>
      </c>
      <c r="I951" s="353" t="s">
        <v>22</v>
      </c>
      <c r="J951" s="348"/>
      <c r="K951" s="3" t="s">
        <v>77</v>
      </c>
      <c r="L951" s="3" t="s">
        <v>86</v>
      </c>
      <c r="M951" s="3" t="s">
        <v>17</v>
      </c>
      <c r="N951" s="3" t="s">
        <v>17</v>
      </c>
    </row>
    <row r="952" spans="1:14" x14ac:dyDescent="0.25">
      <c r="A952" s="3">
        <v>943</v>
      </c>
      <c r="B952" s="6" t="s">
        <v>1901</v>
      </c>
      <c r="C952" s="352" t="s">
        <v>1902</v>
      </c>
      <c r="D952" s="348"/>
      <c r="E952" s="3">
        <v>1</v>
      </c>
      <c r="F952" s="3">
        <v>2</v>
      </c>
      <c r="G952" s="3" t="s">
        <v>77</v>
      </c>
      <c r="H952" s="3" t="s">
        <v>30</v>
      </c>
      <c r="I952" s="353" t="s">
        <v>22</v>
      </c>
      <c r="J952" s="348"/>
      <c r="K952" s="3" t="s">
        <v>77</v>
      </c>
      <c r="L952" s="3" t="s">
        <v>95</v>
      </c>
      <c r="M952" s="3" t="s">
        <v>17</v>
      </c>
      <c r="N952" s="3" t="s">
        <v>17</v>
      </c>
    </row>
    <row r="953" spans="1:14" x14ac:dyDescent="0.25">
      <c r="A953" s="3">
        <v>944</v>
      </c>
      <c r="B953" s="6" t="s">
        <v>1903</v>
      </c>
      <c r="C953" s="352" t="s">
        <v>1904</v>
      </c>
      <c r="D953" s="348"/>
      <c r="E953" s="3">
        <v>1</v>
      </c>
      <c r="F953" s="3">
        <v>2</v>
      </c>
      <c r="G953" s="3" t="s">
        <v>77</v>
      </c>
      <c r="H953" s="3" t="s">
        <v>30</v>
      </c>
      <c r="I953" s="353" t="s">
        <v>22</v>
      </c>
      <c r="J953" s="348"/>
      <c r="K953" s="3" t="s">
        <v>77</v>
      </c>
      <c r="L953" s="3" t="s">
        <v>141</v>
      </c>
      <c r="M953" s="3" t="s">
        <v>17</v>
      </c>
      <c r="N953" s="3" t="s">
        <v>17</v>
      </c>
    </row>
    <row r="954" spans="1:14" x14ac:dyDescent="0.25">
      <c r="A954" s="3">
        <v>945</v>
      </c>
      <c r="B954" s="6" t="s">
        <v>1905</v>
      </c>
      <c r="C954" s="352" t="s">
        <v>1906</v>
      </c>
      <c r="D954" s="348"/>
      <c r="E954" s="3">
        <v>1</v>
      </c>
      <c r="F954" s="3">
        <v>2</v>
      </c>
      <c r="G954" s="3" t="s">
        <v>77</v>
      </c>
      <c r="H954" s="3" t="s">
        <v>30</v>
      </c>
      <c r="I954" s="353" t="s">
        <v>22</v>
      </c>
      <c r="J954" s="348"/>
      <c r="K954" s="3" t="s">
        <v>77</v>
      </c>
      <c r="L954" s="3" t="s">
        <v>144</v>
      </c>
      <c r="M954" s="3" t="s">
        <v>17</v>
      </c>
      <c r="N954" s="3" t="s">
        <v>17</v>
      </c>
    </row>
    <row r="955" spans="1:14" x14ac:dyDescent="0.25">
      <c r="A955" s="3">
        <v>946</v>
      </c>
      <c r="B955" s="4" t="s">
        <v>1907</v>
      </c>
      <c r="C955" s="350" t="s">
        <v>1908</v>
      </c>
      <c r="D955" s="348"/>
      <c r="E955" s="5">
        <v>1</v>
      </c>
      <c r="F955" s="5">
        <v>2</v>
      </c>
      <c r="G955" s="5" t="s">
        <v>77</v>
      </c>
      <c r="H955" s="5" t="s">
        <v>30</v>
      </c>
      <c r="I955" s="351" t="s">
        <v>22</v>
      </c>
      <c r="J955" s="348"/>
      <c r="K955" s="5" t="s">
        <v>86</v>
      </c>
      <c r="L955" s="5" t="s">
        <v>15</v>
      </c>
      <c r="M955" s="5" t="s">
        <v>16</v>
      </c>
      <c r="N955" s="5" t="s">
        <v>17</v>
      </c>
    </row>
    <row r="956" spans="1:14" x14ac:dyDescent="0.25">
      <c r="A956" s="3">
        <v>947</v>
      </c>
      <c r="B956" s="6" t="s">
        <v>1909</v>
      </c>
      <c r="C956" s="352" t="s">
        <v>1910</v>
      </c>
      <c r="D956" s="348"/>
      <c r="E956" s="3">
        <v>1</v>
      </c>
      <c r="F956" s="3">
        <v>2</v>
      </c>
      <c r="G956" s="3" t="s">
        <v>77</v>
      </c>
      <c r="H956" s="3" t="s">
        <v>30</v>
      </c>
      <c r="I956" s="353" t="s">
        <v>22</v>
      </c>
      <c r="J956" s="348"/>
      <c r="K956" s="3" t="s">
        <v>86</v>
      </c>
      <c r="L956" s="3" t="s">
        <v>22</v>
      </c>
      <c r="M956" s="3" t="s">
        <v>17</v>
      </c>
      <c r="N956" s="3" t="s">
        <v>17</v>
      </c>
    </row>
    <row r="957" spans="1:14" x14ac:dyDescent="0.25">
      <c r="A957" s="3">
        <v>948</v>
      </c>
      <c r="B957" s="6" t="s">
        <v>1911</v>
      </c>
      <c r="C957" s="352" t="s">
        <v>1912</v>
      </c>
      <c r="D957" s="348"/>
      <c r="E957" s="3">
        <v>1</v>
      </c>
      <c r="F957" s="3">
        <v>2</v>
      </c>
      <c r="G957" s="3" t="s">
        <v>77</v>
      </c>
      <c r="H957" s="3" t="s">
        <v>30</v>
      </c>
      <c r="I957" s="353" t="s">
        <v>22</v>
      </c>
      <c r="J957" s="348"/>
      <c r="K957" s="3" t="s">
        <v>86</v>
      </c>
      <c r="L957" s="3" t="s">
        <v>30</v>
      </c>
      <c r="M957" s="3" t="s">
        <v>17</v>
      </c>
      <c r="N957" s="3" t="s">
        <v>17</v>
      </c>
    </row>
    <row r="958" spans="1:14" x14ac:dyDescent="0.25">
      <c r="A958" s="3">
        <v>949</v>
      </c>
      <c r="B958" s="6" t="s">
        <v>1913</v>
      </c>
      <c r="C958" s="352" t="s">
        <v>1914</v>
      </c>
      <c r="D958" s="348"/>
      <c r="E958" s="3">
        <v>1</v>
      </c>
      <c r="F958" s="3">
        <v>2</v>
      </c>
      <c r="G958" s="3" t="s">
        <v>77</v>
      </c>
      <c r="H958" s="3" t="s">
        <v>30</v>
      </c>
      <c r="I958" s="353" t="s">
        <v>22</v>
      </c>
      <c r="J958" s="348"/>
      <c r="K958" s="3" t="s">
        <v>86</v>
      </c>
      <c r="L958" s="3" t="s">
        <v>49</v>
      </c>
      <c r="M958" s="3" t="s">
        <v>17</v>
      </c>
      <c r="N958" s="3" t="s">
        <v>17</v>
      </c>
    </row>
    <row r="959" spans="1:14" x14ac:dyDescent="0.25">
      <c r="A959" s="3">
        <v>950</v>
      </c>
      <c r="B959" s="6" t="s">
        <v>1915</v>
      </c>
      <c r="C959" s="352" t="s">
        <v>1916</v>
      </c>
      <c r="D959" s="348"/>
      <c r="E959" s="3">
        <v>1</v>
      </c>
      <c r="F959" s="3">
        <v>2</v>
      </c>
      <c r="G959" s="3" t="s">
        <v>77</v>
      </c>
      <c r="H959" s="3" t="s">
        <v>30</v>
      </c>
      <c r="I959" s="353" t="s">
        <v>22</v>
      </c>
      <c r="J959" s="348"/>
      <c r="K959" s="3" t="s">
        <v>86</v>
      </c>
      <c r="L959" s="3" t="s">
        <v>68</v>
      </c>
      <c r="M959" s="3" t="s">
        <v>17</v>
      </c>
      <c r="N959" s="3" t="s">
        <v>17</v>
      </c>
    </row>
    <row r="960" spans="1:14" x14ac:dyDescent="0.25">
      <c r="A960" s="3">
        <v>951</v>
      </c>
      <c r="B960" s="6" t="s">
        <v>1917</v>
      </c>
      <c r="C960" s="352" t="s">
        <v>1918</v>
      </c>
      <c r="D960" s="348"/>
      <c r="E960" s="3">
        <v>1</v>
      </c>
      <c r="F960" s="3">
        <v>2</v>
      </c>
      <c r="G960" s="3" t="s">
        <v>77</v>
      </c>
      <c r="H960" s="3" t="s">
        <v>30</v>
      </c>
      <c r="I960" s="353" t="s">
        <v>22</v>
      </c>
      <c r="J960" s="348"/>
      <c r="K960" s="3" t="s">
        <v>86</v>
      </c>
      <c r="L960" s="3" t="s">
        <v>77</v>
      </c>
      <c r="M960" s="3" t="s">
        <v>17</v>
      </c>
      <c r="N960" s="3" t="s">
        <v>17</v>
      </c>
    </row>
    <row r="961" spans="1:14" x14ac:dyDescent="0.25">
      <c r="A961" s="3">
        <v>952</v>
      </c>
      <c r="B961" s="6" t="s">
        <v>1919</v>
      </c>
      <c r="C961" s="352" t="s">
        <v>1920</v>
      </c>
      <c r="D961" s="348"/>
      <c r="E961" s="3">
        <v>1</v>
      </c>
      <c r="F961" s="3">
        <v>2</v>
      </c>
      <c r="G961" s="3" t="s">
        <v>77</v>
      </c>
      <c r="H961" s="3" t="s">
        <v>30</v>
      </c>
      <c r="I961" s="353" t="s">
        <v>22</v>
      </c>
      <c r="J961" s="348"/>
      <c r="K961" s="3" t="s">
        <v>86</v>
      </c>
      <c r="L961" s="3" t="s">
        <v>86</v>
      </c>
      <c r="M961" s="3" t="s">
        <v>17</v>
      </c>
      <c r="N961" s="3" t="s">
        <v>17</v>
      </c>
    </row>
    <row r="962" spans="1:14" x14ac:dyDescent="0.25">
      <c r="A962" s="3">
        <v>953</v>
      </c>
      <c r="B962" s="6" t="s">
        <v>1921</v>
      </c>
      <c r="C962" s="352" t="s">
        <v>1922</v>
      </c>
      <c r="D962" s="348"/>
      <c r="E962" s="3">
        <v>1</v>
      </c>
      <c r="F962" s="3">
        <v>2</v>
      </c>
      <c r="G962" s="3" t="s">
        <v>77</v>
      </c>
      <c r="H962" s="3" t="s">
        <v>30</v>
      </c>
      <c r="I962" s="353" t="s">
        <v>22</v>
      </c>
      <c r="J962" s="348"/>
      <c r="K962" s="3" t="s">
        <v>86</v>
      </c>
      <c r="L962" s="3" t="s">
        <v>95</v>
      </c>
      <c r="M962" s="3" t="s">
        <v>17</v>
      </c>
      <c r="N962" s="3" t="s">
        <v>17</v>
      </c>
    </row>
    <row r="963" spans="1:14" x14ac:dyDescent="0.25">
      <c r="A963" s="3">
        <v>954</v>
      </c>
      <c r="B963" s="6" t="s">
        <v>1923</v>
      </c>
      <c r="C963" s="352" t="s">
        <v>1924</v>
      </c>
      <c r="D963" s="348"/>
      <c r="E963" s="3">
        <v>1</v>
      </c>
      <c r="F963" s="3">
        <v>2</v>
      </c>
      <c r="G963" s="3" t="s">
        <v>77</v>
      </c>
      <c r="H963" s="3" t="s">
        <v>30</v>
      </c>
      <c r="I963" s="353" t="s">
        <v>22</v>
      </c>
      <c r="J963" s="348"/>
      <c r="K963" s="3" t="s">
        <v>86</v>
      </c>
      <c r="L963" s="3" t="s">
        <v>141</v>
      </c>
      <c r="M963" s="3" t="s">
        <v>17</v>
      </c>
      <c r="N963" s="3" t="s">
        <v>17</v>
      </c>
    </row>
    <row r="964" spans="1:14" x14ac:dyDescent="0.25">
      <c r="A964" s="3">
        <v>955</v>
      </c>
      <c r="B964" s="6" t="s">
        <v>1925</v>
      </c>
      <c r="C964" s="352" t="s">
        <v>1926</v>
      </c>
      <c r="D964" s="348"/>
      <c r="E964" s="3">
        <v>1</v>
      </c>
      <c r="F964" s="3">
        <v>2</v>
      </c>
      <c r="G964" s="3" t="s">
        <v>77</v>
      </c>
      <c r="H964" s="3" t="s">
        <v>30</v>
      </c>
      <c r="I964" s="353" t="s">
        <v>22</v>
      </c>
      <c r="J964" s="348"/>
      <c r="K964" s="3" t="s">
        <v>86</v>
      </c>
      <c r="L964" s="3" t="s">
        <v>144</v>
      </c>
      <c r="M964" s="3" t="s">
        <v>17</v>
      </c>
      <c r="N964" s="3" t="s">
        <v>17</v>
      </c>
    </row>
    <row r="965" spans="1:14" x14ac:dyDescent="0.25">
      <c r="A965" s="3">
        <v>956</v>
      </c>
      <c r="B965" s="4" t="s">
        <v>1927</v>
      </c>
      <c r="C965" s="350" t="s">
        <v>1928</v>
      </c>
      <c r="D965" s="348"/>
      <c r="E965" s="5">
        <v>1</v>
      </c>
      <c r="F965" s="5">
        <v>2</v>
      </c>
      <c r="G965" s="5" t="s">
        <v>77</v>
      </c>
      <c r="H965" s="5" t="s">
        <v>30</v>
      </c>
      <c r="I965" s="351" t="s">
        <v>22</v>
      </c>
      <c r="J965" s="348"/>
      <c r="K965" s="5" t="s">
        <v>95</v>
      </c>
      <c r="L965" s="5" t="s">
        <v>15</v>
      </c>
      <c r="M965" s="5" t="s">
        <v>16</v>
      </c>
      <c r="N965" s="5" t="s">
        <v>17</v>
      </c>
    </row>
    <row r="966" spans="1:14" x14ac:dyDescent="0.25">
      <c r="A966" s="3">
        <v>957</v>
      </c>
      <c r="B966" s="6" t="s">
        <v>1929</v>
      </c>
      <c r="C966" s="352" t="s">
        <v>1930</v>
      </c>
      <c r="D966" s="348"/>
      <c r="E966" s="3">
        <v>1</v>
      </c>
      <c r="F966" s="3">
        <v>2</v>
      </c>
      <c r="G966" s="3" t="s">
        <v>77</v>
      </c>
      <c r="H966" s="3" t="s">
        <v>30</v>
      </c>
      <c r="I966" s="353" t="s">
        <v>22</v>
      </c>
      <c r="J966" s="348"/>
      <c r="K966" s="3" t="s">
        <v>95</v>
      </c>
      <c r="L966" s="3" t="s">
        <v>22</v>
      </c>
      <c r="M966" s="3" t="s">
        <v>17</v>
      </c>
      <c r="N966" s="3" t="s">
        <v>17</v>
      </c>
    </row>
    <row r="967" spans="1:14" x14ac:dyDescent="0.25">
      <c r="A967" s="3">
        <v>958</v>
      </c>
      <c r="B967" s="6" t="s">
        <v>1931</v>
      </c>
      <c r="C967" s="352" t="s">
        <v>1932</v>
      </c>
      <c r="D967" s="348"/>
      <c r="E967" s="3">
        <v>1</v>
      </c>
      <c r="F967" s="3">
        <v>2</v>
      </c>
      <c r="G967" s="3" t="s">
        <v>77</v>
      </c>
      <c r="H967" s="3" t="s">
        <v>30</v>
      </c>
      <c r="I967" s="353" t="s">
        <v>22</v>
      </c>
      <c r="J967" s="348"/>
      <c r="K967" s="3" t="s">
        <v>95</v>
      </c>
      <c r="L967" s="3" t="s">
        <v>30</v>
      </c>
      <c r="M967" s="3" t="s">
        <v>17</v>
      </c>
      <c r="N967" s="3" t="s">
        <v>17</v>
      </c>
    </row>
    <row r="968" spans="1:14" x14ac:dyDescent="0.25">
      <c r="A968" s="3">
        <v>959</v>
      </c>
      <c r="B968" s="6" t="s">
        <v>1933</v>
      </c>
      <c r="C968" s="352" t="s">
        <v>1934</v>
      </c>
      <c r="D968" s="348"/>
      <c r="E968" s="3">
        <v>1</v>
      </c>
      <c r="F968" s="3">
        <v>2</v>
      </c>
      <c r="G968" s="3" t="s">
        <v>77</v>
      </c>
      <c r="H968" s="3" t="s">
        <v>30</v>
      </c>
      <c r="I968" s="353" t="s">
        <v>22</v>
      </c>
      <c r="J968" s="348"/>
      <c r="K968" s="3" t="s">
        <v>95</v>
      </c>
      <c r="L968" s="3" t="s">
        <v>49</v>
      </c>
      <c r="M968" s="3" t="s">
        <v>17</v>
      </c>
      <c r="N968" s="3" t="s">
        <v>17</v>
      </c>
    </row>
    <row r="969" spans="1:14" x14ac:dyDescent="0.25">
      <c r="A969" s="3">
        <v>960</v>
      </c>
      <c r="B969" s="6" t="s">
        <v>1935</v>
      </c>
      <c r="C969" s="352" t="s">
        <v>1936</v>
      </c>
      <c r="D969" s="348"/>
      <c r="E969" s="3">
        <v>1</v>
      </c>
      <c r="F969" s="3">
        <v>2</v>
      </c>
      <c r="G969" s="3" t="s">
        <v>77</v>
      </c>
      <c r="H969" s="3" t="s">
        <v>30</v>
      </c>
      <c r="I969" s="353" t="s">
        <v>22</v>
      </c>
      <c r="J969" s="348"/>
      <c r="K969" s="3" t="s">
        <v>95</v>
      </c>
      <c r="L969" s="3" t="s">
        <v>68</v>
      </c>
      <c r="M969" s="3" t="s">
        <v>17</v>
      </c>
      <c r="N969" s="3" t="s">
        <v>17</v>
      </c>
    </row>
    <row r="970" spans="1:14" x14ac:dyDescent="0.25">
      <c r="A970" s="3">
        <v>961</v>
      </c>
      <c r="B970" s="6" t="s">
        <v>1937</v>
      </c>
      <c r="C970" s="352" t="s">
        <v>1938</v>
      </c>
      <c r="D970" s="348"/>
      <c r="E970" s="3">
        <v>1</v>
      </c>
      <c r="F970" s="3">
        <v>2</v>
      </c>
      <c r="G970" s="3" t="s">
        <v>77</v>
      </c>
      <c r="H970" s="3" t="s">
        <v>30</v>
      </c>
      <c r="I970" s="353" t="s">
        <v>22</v>
      </c>
      <c r="J970" s="348"/>
      <c r="K970" s="3" t="s">
        <v>95</v>
      </c>
      <c r="L970" s="3" t="s">
        <v>77</v>
      </c>
      <c r="M970" s="3" t="s">
        <v>17</v>
      </c>
      <c r="N970" s="3" t="s">
        <v>17</v>
      </c>
    </row>
    <row r="971" spans="1:14" x14ac:dyDescent="0.25">
      <c r="A971" s="3">
        <v>962</v>
      </c>
      <c r="B971" s="6" t="s">
        <v>1939</v>
      </c>
      <c r="C971" s="352" t="s">
        <v>1940</v>
      </c>
      <c r="D971" s="348"/>
      <c r="E971" s="3">
        <v>1</v>
      </c>
      <c r="F971" s="3">
        <v>2</v>
      </c>
      <c r="G971" s="3" t="s">
        <v>77</v>
      </c>
      <c r="H971" s="3" t="s">
        <v>30</v>
      </c>
      <c r="I971" s="353" t="s">
        <v>22</v>
      </c>
      <c r="J971" s="348"/>
      <c r="K971" s="3" t="s">
        <v>95</v>
      </c>
      <c r="L971" s="3" t="s">
        <v>86</v>
      </c>
      <c r="M971" s="3" t="s">
        <v>17</v>
      </c>
      <c r="N971" s="3" t="s">
        <v>17</v>
      </c>
    </row>
    <row r="972" spans="1:14" x14ac:dyDescent="0.25">
      <c r="A972" s="3">
        <v>963</v>
      </c>
      <c r="B972" s="6" t="s">
        <v>1941</v>
      </c>
      <c r="C972" s="352" t="s">
        <v>1942</v>
      </c>
      <c r="D972" s="348"/>
      <c r="E972" s="3">
        <v>1</v>
      </c>
      <c r="F972" s="3">
        <v>2</v>
      </c>
      <c r="G972" s="3" t="s">
        <v>77</v>
      </c>
      <c r="H972" s="3" t="s">
        <v>30</v>
      </c>
      <c r="I972" s="353" t="s">
        <v>22</v>
      </c>
      <c r="J972" s="348"/>
      <c r="K972" s="3" t="s">
        <v>95</v>
      </c>
      <c r="L972" s="3" t="s">
        <v>95</v>
      </c>
      <c r="M972" s="3" t="s">
        <v>17</v>
      </c>
      <c r="N972" s="3" t="s">
        <v>17</v>
      </c>
    </row>
    <row r="973" spans="1:14" x14ac:dyDescent="0.25">
      <c r="A973" s="3">
        <v>964</v>
      </c>
      <c r="B973" s="6" t="s">
        <v>1943</v>
      </c>
      <c r="C973" s="352" t="s">
        <v>1944</v>
      </c>
      <c r="D973" s="348"/>
      <c r="E973" s="3">
        <v>1</v>
      </c>
      <c r="F973" s="3">
        <v>2</v>
      </c>
      <c r="G973" s="3" t="s">
        <v>77</v>
      </c>
      <c r="H973" s="3" t="s">
        <v>30</v>
      </c>
      <c r="I973" s="353" t="s">
        <v>22</v>
      </c>
      <c r="J973" s="348"/>
      <c r="K973" s="3" t="s">
        <v>95</v>
      </c>
      <c r="L973" s="3" t="s">
        <v>141</v>
      </c>
      <c r="M973" s="3" t="s">
        <v>17</v>
      </c>
      <c r="N973" s="3" t="s">
        <v>17</v>
      </c>
    </row>
    <row r="974" spans="1:14" x14ac:dyDescent="0.25">
      <c r="A974" s="3">
        <v>965</v>
      </c>
      <c r="B974" s="6" t="s">
        <v>1945</v>
      </c>
      <c r="C974" s="352" t="s">
        <v>1946</v>
      </c>
      <c r="D974" s="348"/>
      <c r="E974" s="3">
        <v>1</v>
      </c>
      <c r="F974" s="3">
        <v>2</v>
      </c>
      <c r="G974" s="3" t="s">
        <v>77</v>
      </c>
      <c r="H974" s="3" t="s">
        <v>30</v>
      </c>
      <c r="I974" s="353" t="s">
        <v>22</v>
      </c>
      <c r="J974" s="348"/>
      <c r="K974" s="3" t="s">
        <v>95</v>
      </c>
      <c r="L974" s="3" t="s">
        <v>144</v>
      </c>
      <c r="M974" s="3" t="s">
        <v>17</v>
      </c>
      <c r="N974" s="3" t="s">
        <v>17</v>
      </c>
    </row>
    <row r="975" spans="1:14" x14ac:dyDescent="0.25">
      <c r="A975" s="3">
        <v>966</v>
      </c>
      <c r="B975" s="4" t="s">
        <v>1947</v>
      </c>
      <c r="C975" s="350" t="s">
        <v>1948</v>
      </c>
      <c r="D975" s="348"/>
      <c r="E975" s="5">
        <v>1</v>
      </c>
      <c r="F975" s="5">
        <v>2</v>
      </c>
      <c r="G975" s="5" t="s">
        <v>77</v>
      </c>
      <c r="H975" s="5" t="s">
        <v>30</v>
      </c>
      <c r="I975" s="351" t="s">
        <v>22</v>
      </c>
      <c r="J975" s="348"/>
      <c r="K975" s="5" t="s">
        <v>141</v>
      </c>
      <c r="L975" s="5" t="s">
        <v>15</v>
      </c>
      <c r="M975" s="5" t="s">
        <v>16</v>
      </c>
      <c r="N975" s="5" t="s">
        <v>17</v>
      </c>
    </row>
    <row r="976" spans="1:14" x14ac:dyDescent="0.25">
      <c r="A976" s="3">
        <v>967</v>
      </c>
      <c r="B976" s="6" t="s">
        <v>1949</v>
      </c>
      <c r="C976" s="352" t="s">
        <v>1950</v>
      </c>
      <c r="D976" s="348"/>
      <c r="E976" s="3">
        <v>1</v>
      </c>
      <c r="F976" s="3">
        <v>2</v>
      </c>
      <c r="G976" s="3" t="s">
        <v>77</v>
      </c>
      <c r="H976" s="3" t="s">
        <v>30</v>
      </c>
      <c r="I976" s="353" t="s">
        <v>22</v>
      </c>
      <c r="J976" s="348"/>
      <c r="K976" s="3" t="s">
        <v>141</v>
      </c>
      <c r="L976" s="3" t="s">
        <v>22</v>
      </c>
      <c r="M976" s="3" t="s">
        <v>17</v>
      </c>
      <c r="N976" s="3" t="s">
        <v>17</v>
      </c>
    </row>
    <row r="977" spans="1:14" x14ac:dyDescent="0.25">
      <c r="A977" s="3">
        <v>968</v>
      </c>
      <c r="B977" s="6" t="s">
        <v>1951</v>
      </c>
      <c r="C977" s="352" t="s">
        <v>1952</v>
      </c>
      <c r="D977" s="348"/>
      <c r="E977" s="3">
        <v>1</v>
      </c>
      <c r="F977" s="3">
        <v>2</v>
      </c>
      <c r="G977" s="3" t="s">
        <v>77</v>
      </c>
      <c r="H977" s="3" t="s">
        <v>30</v>
      </c>
      <c r="I977" s="353" t="s">
        <v>22</v>
      </c>
      <c r="J977" s="348"/>
      <c r="K977" s="3" t="s">
        <v>141</v>
      </c>
      <c r="L977" s="3" t="s">
        <v>30</v>
      </c>
      <c r="M977" s="3" t="s">
        <v>17</v>
      </c>
      <c r="N977" s="3" t="s">
        <v>17</v>
      </c>
    </row>
    <row r="978" spans="1:14" x14ac:dyDescent="0.25">
      <c r="A978" s="3">
        <v>969</v>
      </c>
      <c r="B978" s="6" t="s">
        <v>1953</v>
      </c>
      <c r="C978" s="352" t="s">
        <v>1954</v>
      </c>
      <c r="D978" s="348"/>
      <c r="E978" s="3">
        <v>1</v>
      </c>
      <c r="F978" s="3">
        <v>2</v>
      </c>
      <c r="G978" s="3" t="s">
        <v>77</v>
      </c>
      <c r="H978" s="3" t="s">
        <v>30</v>
      </c>
      <c r="I978" s="353" t="s">
        <v>22</v>
      </c>
      <c r="J978" s="348"/>
      <c r="K978" s="3" t="s">
        <v>141</v>
      </c>
      <c r="L978" s="3" t="s">
        <v>49</v>
      </c>
      <c r="M978" s="3" t="s">
        <v>17</v>
      </c>
      <c r="N978" s="3" t="s">
        <v>17</v>
      </c>
    </row>
    <row r="979" spans="1:14" x14ac:dyDescent="0.25">
      <c r="A979" s="3">
        <v>970</v>
      </c>
      <c r="B979" s="6" t="s">
        <v>1955</v>
      </c>
      <c r="C979" s="352" t="s">
        <v>1956</v>
      </c>
      <c r="D979" s="348"/>
      <c r="E979" s="3">
        <v>1</v>
      </c>
      <c r="F979" s="3">
        <v>2</v>
      </c>
      <c r="G979" s="3" t="s">
        <v>77</v>
      </c>
      <c r="H979" s="3" t="s">
        <v>30</v>
      </c>
      <c r="I979" s="353" t="s">
        <v>22</v>
      </c>
      <c r="J979" s="348"/>
      <c r="K979" s="3" t="s">
        <v>141</v>
      </c>
      <c r="L979" s="3" t="s">
        <v>68</v>
      </c>
      <c r="M979" s="3" t="s">
        <v>17</v>
      </c>
      <c r="N979" s="3" t="s">
        <v>17</v>
      </c>
    </row>
    <row r="980" spans="1:14" x14ac:dyDescent="0.25">
      <c r="A980" s="3">
        <v>971</v>
      </c>
      <c r="B980" s="6" t="s">
        <v>1957</v>
      </c>
      <c r="C980" s="352" t="s">
        <v>1958</v>
      </c>
      <c r="D980" s="348"/>
      <c r="E980" s="3">
        <v>1</v>
      </c>
      <c r="F980" s="3">
        <v>2</v>
      </c>
      <c r="G980" s="3" t="s">
        <v>77</v>
      </c>
      <c r="H980" s="3" t="s">
        <v>30</v>
      </c>
      <c r="I980" s="353" t="s">
        <v>22</v>
      </c>
      <c r="J980" s="348"/>
      <c r="K980" s="3" t="s">
        <v>141</v>
      </c>
      <c r="L980" s="3" t="s">
        <v>77</v>
      </c>
      <c r="M980" s="3" t="s">
        <v>17</v>
      </c>
      <c r="N980" s="3" t="s">
        <v>17</v>
      </c>
    </row>
    <row r="981" spans="1:14" x14ac:dyDescent="0.25">
      <c r="A981" s="3">
        <v>972</v>
      </c>
      <c r="B981" s="6" t="s">
        <v>1959</v>
      </c>
      <c r="C981" s="352" t="s">
        <v>1960</v>
      </c>
      <c r="D981" s="348"/>
      <c r="E981" s="3">
        <v>1</v>
      </c>
      <c r="F981" s="3">
        <v>2</v>
      </c>
      <c r="G981" s="3" t="s">
        <v>77</v>
      </c>
      <c r="H981" s="3" t="s">
        <v>30</v>
      </c>
      <c r="I981" s="353" t="s">
        <v>22</v>
      </c>
      <c r="J981" s="348"/>
      <c r="K981" s="3" t="s">
        <v>141</v>
      </c>
      <c r="L981" s="3" t="s">
        <v>86</v>
      </c>
      <c r="M981" s="3" t="s">
        <v>17</v>
      </c>
      <c r="N981" s="3" t="s">
        <v>17</v>
      </c>
    </row>
    <row r="982" spans="1:14" x14ac:dyDescent="0.25">
      <c r="A982" s="3">
        <v>973</v>
      </c>
      <c r="B982" s="6" t="s">
        <v>1961</v>
      </c>
      <c r="C982" s="352" t="s">
        <v>1962</v>
      </c>
      <c r="D982" s="348"/>
      <c r="E982" s="3">
        <v>1</v>
      </c>
      <c r="F982" s="3">
        <v>2</v>
      </c>
      <c r="G982" s="3" t="s">
        <v>77</v>
      </c>
      <c r="H982" s="3" t="s">
        <v>30</v>
      </c>
      <c r="I982" s="353" t="s">
        <v>22</v>
      </c>
      <c r="J982" s="348"/>
      <c r="K982" s="3" t="s">
        <v>141</v>
      </c>
      <c r="L982" s="3" t="s">
        <v>95</v>
      </c>
      <c r="M982" s="3" t="s">
        <v>17</v>
      </c>
      <c r="N982" s="3" t="s">
        <v>17</v>
      </c>
    </row>
    <row r="983" spans="1:14" x14ac:dyDescent="0.25">
      <c r="A983" s="3">
        <v>974</v>
      </c>
      <c r="B983" s="6" t="s">
        <v>1963</v>
      </c>
      <c r="C983" s="352" t="s">
        <v>1964</v>
      </c>
      <c r="D983" s="348"/>
      <c r="E983" s="3">
        <v>1</v>
      </c>
      <c r="F983" s="3">
        <v>2</v>
      </c>
      <c r="G983" s="3" t="s">
        <v>77</v>
      </c>
      <c r="H983" s="3" t="s">
        <v>30</v>
      </c>
      <c r="I983" s="353" t="s">
        <v>22</v>
      </c>
      <c r="J983" s="348"/>
      <c r="K983" s="3" t="s">
        <v>141</v>
      </c>
      <c r="L983" s="3" t="s">
        <v>141</v>
      </c>
      <c r="M983" s="3" t="s">
        <v>17</v>
      </c>
      <c r="N983" s="3" t="s">
        <v>17</v>
      </c>
    </row>
    <row r="984" spans="1:14" x14ac:dyDescent="0.25">
      <c r="A984" s="3">
        <v>975</v>
      </c>
      <c r="B984" s="6" t="s">
        <v>1965</v>
      </c>
      <c r="C984" s="352" t="s">
        <v>1966</v>
      </c>
      <c r="D984" s="348"/>
      <c r="E984" s="3">
        <v>1</v>
      </c>
      <c r="F984" s="3">
        <v>2</v>
      </c>
      <c r="G984" s="3" t="s">
        <v>77</v>
      </c>
      <c r="H984" s="3" t="s">
        <v>30</v>
      </c>
      <c r="I984" s="353" t="s">
        <v>22</v>
      </c>
      <c r="J984" s="348"/>
      <c r="K984" s="3" t="s">
        <v>141</v>
      </c>
      <c r="L984" s="3" t="s">
        <v>144</v>
      </c>
      <c r="M984" s="3" t="s">
        <v>17</v>
      </c>
      <c r="N984" s="3" t="s">
        <v>17</v>
      </c>
    </row>
    <row r="985" spans="1:14" x14ac:dyDescent="0.25">
      <c r="A985" s="3">
        <v>976</v>
      </c>
      <c r="B985" s="4" t="s">
        <v>1967</v>
      </c>
      <c r="C985" s="350" t="s">
        <v>1968</v>
      </c>
      <c r="D985" s="348"/>
      <c r="E985" s="5">
        <v>1</v>
      </c>
      <c r="F985" s="5">
        <v>2</v>
      </c>
      <c r="G985" s="5" t="s">
        <v>77</v>
      </c>
      <c r="H985" s="5" t="s">
        <v>30</v>
      </c>
      <c r="I985" s="351" t="s">
        <v>22</v>
      </c>
      <c r="J985" s="348"/>
      <c r="K985" s="5" t="s">
        <v>144</v>
      </c>
      <c r="L985" s="5" t="s">
        <v>15</v>
      </c>
      <c r="M985" s="5" t="s">
        <v>16</v>
      </c>
      <c r="N985" s="5" t="s">
        <v>17</v>
      </c>
    </row>
    <row r="986" spans="1:14" x14ac:dyDescent="0.25">
      <c r="A986" s="3">
        <v>977</v>
      </c>
      <c r="B986" s="6" t="s">
        <v>1969</v>
      </c>
      <c r="C986" s="352" t="s">
        <v>1970</v>
      </c>
      <c r="D986" s="348"/>
      <c r="E986" s="3">
        <v>1</v>
      </c>
      <c r="F986" s="3">
        <v>2</v>
      </c>
      <c r="G986" s="3" t="s">
        <v>77</v>
      </c>
      <c r="H986" s="3" t="s">
        <v>30</v>
      </c>
      <c r="I986" s="353" t="s">
        <v>22</v>
      </c>
      <c r="J986" s="348"/>
      <c r="K986" s="3" t="s">
        <v>144</v>
      </c>
      <c r="L986" s="3" t="s">
        <v>22</v>
      </c>
      <c r="M986" s="3" t="s">
        <v>17</v>
      </c>
      <c r="N986" s="3" t="s">
        <v>17</v>
      </c>
    </row>
    <row r="987" spans="1:14" x14ac:dyDescent="0.25">
      <c r="A987" s="3">
        <v>978</v>
      </c>
      <c r="B987" s="6" t="s">
        <v>1971</v>
      </c>
      <c r="C987" s="352" t="s">
        <v>1972</v>
      </c>
      <c r="D987" s="348"/>
      <c r="E987" s="3">
        <v>1</v>
      </c>
      <c r="F987" s="3">
        <v>2</v>
      </c>
      <c r="G987" s="3" t="s">
        <v>77</v>
      </c>
      <c r="H987" s="3" t="s">
        <v>30</v>
      </c>
      <c r="I987" s="353" t="s">
        <v>22</v>
      </c>
      <c r="J987" s="348"/>
      <c r="K987" s="3" t="s">
        <v>144</v>
      </c>
      <c r="L987" s="3" t="s">
        <v>30</v>
      </c>
      <c r="M987" s="3" t="s">
        <v>17</v>
      </c>
      <c r="N987" s="3" t="s">
        <v>17</v>
      </c>
    </row>
    <row r="988" spans="1:14" x14ac:dyDescent="0.25">
      <c r="A988" s="3">
        <v>979</v>
      </c>
      <c r="B988" s="6" t="s">
        <v>1973</v>
      </c>
      <c r="C988" s="352" t="s">
        <v>1974</v>
      </c>
      <c r="D988" s="348"/>
      <c r="E988" s="3">
        <v>1</v>
      </c>
      <c r="F988" s="3">
        <v>2</v>
      </c>
      <c r="G988" s="3" t="s">
        <v>77</v>
      </c>
      <c r="H988" s="3" t="s">
        <v>30</v>
      </c>
      <c r="I988" s="353" t="s">
        <v>22</v>
      </c>
      <c r="J988" s="348"/>
      <c r="K988" s="3" t="s">
        <v>144</v>
      </c>
      <c r="L988" s="3" t="s">
        <v>49</v>
      </c>
      <c r="M988" s="3" t="s">
        <v>17</v>
      </c>
      <c r="N988" s="3" t="s">
        <v>17</v>
      </c>
    </row>
    <row r="989" spans="1:14" x14ac:dyDescent="0.25">
      <c r="A989" s="3">
        <v>980</v>
      </c>
      <c r="B989" s="6" t="s">
        <v>1975</v>
      </c>
      <c r="C989" s="352" t="s">
        <v>1976</v>
      </c>
      <c r="D989" s="348"/>
      <c r="E989" s="3">
        <v>1</v>
      </c>
      <c r="F989" s="3">
        <v>2</v>
      </c>
      <c r="G989" s="3" t="s">
        <v>77</v>
      </c>
      <c r="H989" s="3" t="s">
        <v>30</v>
      </c>
      <c r="I989" s="353" t="s">
        <v>22</v>
      </c>
      <c r="J989" s="348"/>
      <c r="K989" s="3" t="s">
        <v>144</v>
      </c>
      <c r="L989" s="3" t="s">
        <v>68</v>
      </c>
      <c r="M989" s="3" t="s">
        <v>17</v>
      </c>
      <c r="N989" s="3" t="s">
        <v>17</v>
      </c>
    </row>
    <row r="990" spans="1:14" x14ac:dyDescent="0.25">
      <c r="A990" s="3">
        <v>981</v>
      </c>
      <c r="B990" s="6" t="s">
        <v>1977</v>
      </c>
      <c r="C990" s="352" t="s">
        <v>1978</v>
      </c>
      <c r="D990" s="348"/>
      <c r="E990" s="3">
        <v>1</v>
      </c>
      <c r="F990" s="3">
        <v>2</v>
      </c>
      <c r="G990" s="3" t="s">
        <v>77</v>
      </c>
      <c r="H990" s="3" t="s">
        <v>30</v>
      </c>
      <c r="I990" s="353" t="s">
        <v>22</v>
      </c>
      <c r="J990" s="348"/>
      <c r="K990" s="3" t="s">
        <v>144</v>
      </c>
      <c r="L990" s="3" t="s">
        <v>77</v>
      </c>
      <c r="M990" s="3" t="s">
        <v>17</v>
      </c>
      <c r="N990" s="3" t="s">
        <v>17</v>
      </c>
    </row>
    <row r="991" spans="1:14" x14ac:dyDescent="0.25">
      <c r="A991" s="3">
        <v>982</v>
      </c>
      <c r="B991" s="6" t="s">
        <v>1979</v>
      </c>
      <c r="C991" s="352" t="s">
        <v>1980</v>
      </c>
      <c r="D991" s="348"/>
      <c r="E991" s="3">
        <v>1</v>
      </c>
      <c r="F991" s="3">
        <v>2</v>
      </c>
      <c r="G991" s="3" t="s">
        <v>77</v>
      </c>
      <c r="H991" s="3" t="s">
        <v>30</v>
      </c>
      <c r="I991" s="353" t="s">
        <v>22</v>
      </c>
      <c r="J991" s="348"/>
      <c r="K991" s="3" t="s">
        <v>144</v>
      </c>
      <c r="L991" s="3" t="s">
        <v>86</v>
      </c>
      <c r="M991" s="3" t="s">
        <v>17</v>
      </c>
      <c r="N991" s="3" t="s">
        <v>17</v>
      </c>
    </row>
    <row r="992" spans="1:14" x14ac:dyDescent="0.25">
      <c r="A992" s="3">
        <v>983</v>
      </c>
      <c r="B992" s="6" t="s">
        <v>1981</v>
      </c>
      <c r="C992" s="352" t="s">
        <v>1982</v>
      </c>
      <c r="D992" s="348"/>
      <c r="E992" s="3">
        <v>1</v>
      </c>
      <c r="F992" s="3">
        <v>2</v>
      </c>
      <c r="G992" s="3" t="s">
        <v>77</v>
      </c>
      <c r="H992" s="3" t="s">
        <v>30</v>
      </c>
      <c r="I992" s="353" t="s">
        <v>22</v>
      </c>
      <c r="J992" s="348"/>
      <c r="K992" s="3" t="s">
        <v>144</v>
      </c>
      <c r="L992" s="3" t="s">
        <v>95</v>
      </c>
      <c r="M992" s="3" t="s">
        <v>17</v>
      </c>
      <c r="N992" s="3" t="s">
        <v>17</v>
      </c>
    </row>
    <row r="993" spans="1:14" x14ac:dyDescent="0.25">
      <c r="A993" s="3">
        <v>984</v>
      </c>
      <c r="B993" s="6" t="s">
        <v>1983</v>
      </c>
      <c r="C993" s="352" t="s">
        <v>1984</v>
      </c>
      <c r="D993" s="348"/>
      <c r="E993" s="3">
        <v>1</v>
      </c>
      <c r="F993" s="3">
        <v>2</v>
      </c>
      <c r="G993" s="3" t="s">
        <v>77</v>
      </c>
      <c r="H993" s="3" t="s">
        <v>30</v>
      </c>
      <c r="I993" s="353" t="s">
        <v>22</v>
      </c>
      <c r="J993" s="348"/>
      <c r="K993" s="3" t="s">
        <v>144</v>
      </c>
      <c r="L993" s="3" t="s">
        <v>141</v>
      </c>
      <c r="M993" s="3" t="s">
        <v>17</v>
      </c>
      <c r="N993" s="3" t="s">
        <v>17</v>
      </c>
    </row>
    <row r="994" spans="1:14" x14ac:dyDescent="0.25">
      <c r="A994" s="3">
        <v>985</v>
      </c>
      <c r="B994" s="6" t="s">
        <v>1985</v>
      </c>
      <c r="C994" s="352" t="s">
        <v>1986</v>
      </c>
      <c r="D994" s="348"/>
      <c r="E994" s="3">
        <v>1</v>
      </c>
      <c r="F994" s="3">
        <v>2</v>
      </c>
      <c r="G994" s="3" t="s">
        <v>77</v>
      </c>
      <c r="H994" s="3" t="s">
        <v>30</v>
      </c>
      <c r="I994" s="353" t="s">
        <v>22</v>
      </c>
      <c r="J994" s="348"/>
      <c r="K994" s="3" t="s">
        <v>144</v>
      </c>
      <c r="L994" s="3" t="s">
        <v>144</v>
      </c>
      <c r="M994" s="3" t="s">
        <v>17</v>
      </c>
      <c r="N994" s="3" t="s">
        <v>17</v>
      </c>
    </row>
    <row r="995" spans="1:14" x14ac:dyDescent="0.25">
      <c r="A995" s="3">
        <v>986</v>
      </c>
      <c r="B995" s="4" t="s">
        <v>1987</v>
      </c>
      <c r="C995" s="350" t="s">
        <v>1988</v>
      </c>
      <c r="D995" s="348"/>
      <c r="E995" s="5">
        <v>1</v>
      </c>
      <c r="F995" s="5">
        <v>2</v>
      </c>
      <c r="G995" s="5" t="s">
        <v>77</v>
      </c>
      <c r="H995" s="5" t="s">
        <v>30</v>
      </c>
      <c r="I995" s="351" t="s">
        <v>22</v>
      </c>
      <c r="J995" s="348"/>
      <c r="K995" s="5" t="s">
        <v>208</v>
      </c>
      <c r="L995" s="5" t="s">
        <v>15</v>
      </c>
      <c r="M995" s="5" t="s">
        <v>16</v>
      </c>
      <c r="N995" s="5" t="s">
        <v>17</v>
      </c>
    </row>
    <row r="996" spans="1:14" x14ac:dyDescent="0.25">
      <c r="A996" s="3">
        <v>987</v>
      </c>
      <c r="B996" s="6" t="s">
        <v>1989</v>
      </c>
      <c r="C996" s="352" t="s">
        <v>1990</v>
      </c>
      <c r="D996" s="348"/>
      <c r="E996" s="3">
        <v>1</v>
      </c>
      <c r="F996" s="3">
        <v>2</v>
      </c>
      <c r="G996" s="3" t="s">
        <v>77</v>
      </c>
      <c r="H996" s="3" t="s">
        <v>30</v>
      </c>
      <c r="I996" s="353" t="s">
        <v>22</v>
      </c>
      <c r="J996" s="348"/>
      <c r="K996" s="3" t="s">
        <v>208</v>
      </c>
      <c r="L996" s="3" t="s">
        <v>22</v>
      </c>
      <c r="M996" s="3" t="s">
        <v>17</v>
      </c>
      <c r="N996" s="3" t="s">
        <v>17</v>
      </c>
    </row>
    <row r="997" spans="1:14" x14ac:dyDescent="0.25">
      <c r="A997" s="3">
        <v>988</v>
      </c>
      <c r="B997" s="6" t="s">
        <v>1991</v>
      </c>
      <c r="C997" s="352" t="s">
        <v>1992</v>
      </c>
      <c r="D997" s="348"/>
      <c r="E997" s="3">
        <v>1</v>
      </c>
      <c r="F997" s="3">
        <v>2</v>
      </c>
      <c r="G997" s="3" t="s">
        <v>77</v>
      </c>
      <c r="H997" s="3" t="s">
        <v>30</v>
      </c>
      <c r="I997" s="353" t="s">
        <v>22</v>
      </c>
      <c r="J997" s="348"/>
      <c r="K997" s="3" t="s">
        <v>208</v>
      </c>
      <c r="L997" s="3" t="s">
        <v>30</v>
      </c>
      <c r="M997" s="3" t="s">
        <v>17</v>
      </c>
      <c r="N997" s="3" t="s">
        <v>17</v>
      </c>
    </row>
    <row r="998" spans="1:14" x14ac:dyDescent="0.25">
      <c r="A998" s="3">
        <v>989</v>
      </c>
      <c r="B998" s="6" t="s">
        <v>1993</v>
      </c>
      <c r="C998" s="352" t="s">
        <v>1994</v>
      </c>
      <c r="D998" s="348"/>
      <c r="E998" s="3">
        <v>1</v>
      </c>
      <c r="F998" s="3">
        <v>2</v>
      </c>
      <c r="G998" s="3" t="s">
        <v>77</v>
      </c>
      <c r="H998" s="3" t="s">
        <v>30</v>
      </c>
      <c r="I998" s="353" t="s">
        <v>22</v>
      </c>
      <c r="J998" s="348"/>
      <c r="K998" s="3" t="s">
        <v>208</v>
      </c>
      <c r="L998" s="3" t="s">
        <v>49</v>
      </c>
      <c r="M998" s="3" t="s">
        <v>17</v>
      </c>
      <c r="N998" s="3" t="s">
        <v>17</v>
      </c>
    </row>
    <row r="999" spans="1:14" x14ac:dyDescent="0.25">
      <c r="A999" s="3">
        <v>990</v>
      </c>
      <c r="B999" s="6" t="s">
        <v>1995</v>
      </c>
      <c r="C999" s="352" t="s">
        <v>1996</v>
      </c>
      <c r="D999" s="348"/>
      <c r="E999" s="3">
        <v>1</v>
      </c>
      <c r="F999" s="3">
        <v>2</v>
      </c>
      <c r="G999" s="3" t="s">
        <v>77</v>
      </c>
      <c r="H999" s="3" t="s">
        <v>30</v>
      </c>
      <c r="I999" s="353" t="s">
        <v>22</v>
      </c>
      <c r="J999" s="348"/>
      <c r="K999" s="3" t="s">
        <v>208</v>
      </c>
      <c r="L999" s="3" t="s">
        <v>68</v>
      </c>
      <c r="M999" s="3" t="s">
        <v>17</v>
      </c>
      <c r="N999" s="3" t="s">
        <v>17</v>
      </c>
    </row>
    <row r="1000" spans="1:14" x14ac:dyDescent="0.25">
      <c r="A1000" s="3">
        <v>991</v>
      </c>
      <c r="B1000" s="6" t="s">
        <v>1997</v>
      </c>
      <c r="C1000" s="352" t="s">
        <v>1998</v>
      </c>
      <c r="D1000" s="348"/>
      <c r="E1000" s="3">
        <v>1</v>
      </c>
      <c r="F1000" s="3">
        <v>2</v>
      </c>
      <c r="G1000" s="3" t="s">
        <v>77</v>
      </c>
      <c r="H1000" s="3" t="s">
        <v>30</v>
      </c>
      <c r="I1000" s="353" t="s">
        <v>22</v>
      </c>
      <c r="J1000" s="348"/>
      <c r="K1000" s="3" t="s">
        <v>208</v>
      </c>
      <c r="L1000" s="3" t="s">
        <v>77</v>
      </c>
      <c r="M1000" s="3" t="s">
        <v>17</v>
      </c>
      <c r="N1000" s="3" t="s">
        <v>17</v>
      </c>
    </row>
    <row r="1001" spans="1:14" x14ac:dyDescent="0.25">
      <c r="A1001" s="3">
        <v>992</v>
      </c>
      <c r="B1001" s="6" t="s">
        <v>1999</v>
      </c>
      <c r="C1001" s="352" t="s">
        <v>2000</v>
      </c>
      <c r="D1001" s="348"/>
      <c r="E1001" s="3">
        <v>1</v>
      </c>
      <c r="F1001" s="3">
        <v>2</v>
      </c>
      <c r="G1001" s="3" t="s">
        <v>77</v>
      </c>
      <c r="H1001" s="3" t="s">
        <v>30</v>
      </c>
      <c r="I1001" s="353" t="s">
        <v>22</v>
      </c>
      <c r="J1001" s="348"/>
      <c r="K1001" s="3" t="s">
        <v>208</v>
      </c>
      <c r="L1001" s="3" t="s">
        <v>86</v>
      </c>
      <c r="M1001" s="3" t="s">
        <v>17</v>
      </c>
      <c r="N1001" s="3" t="s">
        <v>17</v>
      </c>
    </row>
    <row r="1002" spans="1:14" x14ac:dyDescent="0.25">
      <c r="A1002" s="3">
        <v>993</v>
      </c>
      <c r="B1002" s="6" t="s">
        <v>2001</v>
      </c>
      <c r="C1002" s="352" t="s">
        <v>2002</v>
      </c>
      <c r="D1002" s="348"/>
      <c r="E1002" s="3">
        <v>1</v>
      </c>
      <c r="F1002" s="3">
        <v>2</v>
      </c>
      <c r="G1002" s="3" t="s">
        <v>77</v>
      </c>
      <c r="H1002" s="3" t="s">
        <v>30</v>
      </c>
      <c r="I1002" s="353" t="s">
        <v>22</v>
      </c>
      <c r="J1002" s="348"/>
      <c r="K1002" s="3" t="s">
        <v>208</v>
      </c>
      <c r="L1002" s="3" t="s">
        <v>95</v>
      </c>
      <c r="M1002" s="3" t="s">
        <v>17</v>
      </c>
      <c r="N1002" s="3" t="s">
        <v>17</v>
      </c>
    </row>
    <row r="1003" spans="1:14" x14ac:dyDescent="0.25">
      <c r="A1003" s="3">
        <v>994</v>
      </c>
      <c r="B1003" s="6" t="s">
        <v>2003</v>
      </c>
      <c r="C1003" s="352" t="s">
        <v>2004</v>
      </c>
      <c r="D1003" s="348"/>
      <c r="E1003" s="3">
        <v>1</v>
      </c>
      <c r="F1003" s="3">
        <v>2</v>
      </c>
      <c r="G1003" s="3" t="s">
        <v>77</v>
      </c>
      <c r="H1003" s="3" t="s">
        <v>30</v>
      </c>
      <c r="I1003" s="353" t="s">
        <v>22</v>
      </c>
      <c r="J1003" s="348"/>
      <c r="K1003" s="3" t="s">
        <v>208</v>
      </c>
      <c r="L1003" s="3" t="s">
        <v>141</v>
      </c>
      <c r="M1003" s="3" t="s">
        <v>17</v>
      </c>
      <c r="N1003" s="3" t="s">
        <v>17</v>
      </c>
    </row>
    <row r="1004" spans="1:14" x14ac:dyDescent="0.25">
      <c r="A1004" s="3">
        <v>995</v>
      </c>
      <c r="B1004" s="6" t="s">
        <v>2005</v>
      </c>
      <c r="C1004" s="352" t="s">
        <v>2006</v>
      </c>
      <c r="D1004" s="348"/>
      <c r="E1004" s="3">
        <v>1</v>
      </c>
      <c r="F1004" s="3">
        <v>2</v>
      </c>
      <c r="G1004" s="3" t="s">
        <v>77</v>
      </c>
      <c r="H1004" s="3" t="s">
        <v>30</v>
      </c>
      <c r="I1004" s="353" t="s">
        <v>22</v>
      </c>
      <c r="J1004" s="348"/>
      <c r="K1004" s="3" t="s">
        <v>208</v>
      </c>
      <c r="L1004" s="3" t="s">
        <v>144</v>
      </c>
      <c r="M1004" s="3" t="s">
        <v>17</v>
      </c>
      <c r="N1004" s="3" t="s">
        <v>17</v>
      </c>
    </row>
    <row r="1005" spans="1:14" x14ac:dyDescent="0.25">
      <c r="A1005" s="3">
        <v>996</v>
      </c>
      <c r="B1005" s="4" t="s">
        <v>2007</v>
      </c>
      <c r="C1005" s="350" t="s">
        <v>2008</v>
      </c>
      <c r="D1005" s="348"/>
      <c r="E1005" s="5">
        <v>1</v>
      </c>
      <c r="F1005" s="5">
        <v>2</v>
      </c>
      <c r="G1005" s="5" t="s">
        <v>86</v>
      </c>
      <c r="H1005" s="5" t="s">
        <v>15</v>
      </c>
      <c r="I1005" s="351" t="s">
        <v>15</v>
      </c>
      <c r="J1005" s="348"/>
      <c r="K1005" s="5" t="s">
        <v>15</v>
      </c>
      <c r="L1005" s="5" t="s">
        <v>15</v>
      </c>
      <c r="M1005" s="5" t="s">
        <v>16</v>
      </c>
      <c r="N1005" s="5" t="s">
        <v>17</v>
      </c>
    </row>
    <row r="1006" spans="1:14" x14ac:dyDescent="0.25">
      <c r="A1006" s="3">
        <v>997</v>
      </c>
      <c r="B1006" s="4" t="s">
        <v>2009</v>
      </c>
      <c r="C1006" s="350" t="s">
        <v>2010</v>
      </c>
      <c r="D1006" s="348"/>
      <c r="E1006" s="5">
        <v>1</v>
      </c>
      <c r="F1006" s="5">
        <v>2</v>
      </c>
      <c r="G1006" s="5" t="s">
        <v>86</v>
      </c>
      <c r="H1006" s="5" t="s">
        <v>22</v>
      </c>
      <c r="I1006" s="351" t="s">
        <v>15</v>
      </c>
      <c r="J1006" s="348"/>
      <c r="K1006" s="5" t="s">
        <v>15</v>
      </c>
      <c r="L1006" s="5" t="s">
        <v>15</v>
      </c>
      <c r="M1006" s="5" t="s">
        <v>16</v>
      </c>
      <c r="N1006" s="5" t="s">
        <v>17</v>
      </c>
    </row>
    <row r="1007" spans="1:14" x14ac:dyDescent="0.25">
      <c r="A1007" s="3">
        <v>998</v>
      </c>
      <c r="B1007" s="4" t="s">
        <v>2011</v>
      </c>
      <c r="C1007" s="350" t="s">
        <v>2012</v>
      </c>
      <c r="D1007" s="348"/>
      <c r="E1007" s="5">
        <v>1</v>
      </c>
      <c r="F1007" s="5">
        <v>2</v>
      </c>
      <c r="G1007" s="5" t="s">
        <v>86</v>
      </c>
      <c r="H1007" s="5" t="s">
        <v>22</v>
      </c>
      <c r="I1007" s="351" t="s">
        <v>22</v>
      </c>
      <c r="J1007" s="348"/>
      <c r="K1007" s="5" t="s">
        <v>15</v>
      </c>
      <c r="L1007" s="5" t="s">
        <v>15</v>
      </c>
      <c r="M1007" s="5" t="s">
        <v>16</v>
      </c>
      <c r="N1007" s="5" t="s">
        <v>17</v>
      </c>
    </row>
    <row r="1008" spans="1:14" x14ac:dyDescent="0.25">
      <c r="A1008" s="3">
        <v>999</v>
      </c>
      <c r="B1008" s="4" t="s">
        <v>2013</v>
      </c>
      <c r="C1008" s="350" t="s">
        <v>1754</v>
      </c>
      <c r="D1008" s="348"/>
      <c r="E1008" s="5">
        <v>1</v>
      </c>
      <c r="F1008" s="5">
        <v>2</v>
      </c>
      <c r="G1008" s="5" t="s">
        <v>86</v>
      </c>
      <c r="H1008" s="5" t="s">
        <v>22</v>
      </c>
      <c r="I1008" s="351" t="s">
        <v>22</v>
      </c>
      <c r="J1008" s="348"/>
      <c r="K1008" s="5" t="s">
        <v>22</v>
      </c>
      <c r="L1008" s="5" t="s">
        <v>15</v>
      </c>
      <c r="M1008" s="5" t="s">
        <v>16</v>
      </c>
      <c r="N1008" s="5" t="s">
        <v>17</v>
      </c>
    </row>
    <row r="1009" spans="1:14" x14ac:dyDescent="0.25">
      <c r="A1009" s="3">
        <v>1000</v>
      </c>
      <c r="B1009" s="6" t="s">
        <v>2014</v>
      </c>
      <c r="C1009" s="352" t="s">
        <v>1756</v>
      </c>
      <c r="D1009" s="348"/>
      <c r="E1009" s="3">
        <v>1</v>
      </c>
      <c r="F1009" s="3">
        <v>2</v>
      </c>
      <c r="G1009" s="3" t="s">
        <v>86</v>
      </c>
      <c r="H1009" s="3" t="s">
        <v>22</v>
      </c>
      <c r="I1009" s="353" t="s">
        <v>22</v>
      </c>
      <c r="J1009" s="348"/>
      <c r="K1009" s="3" t="s">
        <v>22</v>
      </c>
      <c r="L1009" s="3" t="s">
        <v>22</v>
      </c>
      <c r="M1009" s="3" t="s">
        <v>17</v>
      </c>
      <c r="N1009" s="3" t="s">
        <v>17</v>
      </c>
    </row>
    <row r="1010" spans="1:14" x14ac:dyDescent="0.25">
      <c r="A1010" s="3">
        <v>1001</v>
      </c>
      <c r="B1010" s="6" t="s">
        <v>2015</v>
      </c>
      <c r="C1010" s="352" t="s">
        <v>1758</v>
      </c>
      <c r="D1010" s="348"/>
      <c r="E1010" s="3">
        <v>1</v>
      </c>
      <c r="F1010" s="3">
        <v>2</v>
      </c>
      <c r="G1010" s="3" t="s">
        <v>86</v>
      </c>
      <c r="H1010" s="3" t="s">
        <v>22</v>
      </c>
      <c r="I1010" s="353" t="s">
        <v>22</v>
      </c>
      <c r="J1010" s="348"/>
      <c r="K1010" s="3" t="s">
        <v>22</v>
      </c>
      <c r="L1010" s="3" t="s">
        <v>30</v>
      </c>
      <c r="M1010" s="3" t="s">
        <v>17</v>
      </c>
      <c r="N1010" s="3" t="s">
        <v>17</v>
      </c>
    </row>
    <row r="1011" spans="1:14" x14ac:dyDescent="0.25">
      <c r="A1011" s="3">
        <v>1002</v>
      </c>
      <c r="B1011" s="6" t="s">
        <v>2016</v>
      </c>
      <c r="C1011" s="352" t="s">
        <v>1760</v>
      </c>
      <c r="D1011" s="348"/>
      <c r="E1011" s="3">
        <v>1</v>
      </c>
      <c r="F1011" s="3">
        <v>2</v>
      </c>
      <c r="G1011" s="3" t="s">
        <v>86</v>
      </c>
      <c r="H1011" s="3" t="s">
        <v>22</v>
      </c>
      <c r="I1011" s="353" t="s">
        <v>22</v>
      </c>
      <c r="J1011" s="348"/>
      <c r="K1011" s="3" t="s">
        <v>22</v>
      </c>
      <c r="L1011" s="3" t="s">
        <v>49</v>
      </c>
      <c r="M1011" s="3" t="s">
        <v>17</v>
      </c>
      <c r="N1011" s="3" t="s">
        <v>17</v>
      </c>
    </row>
    <row r="1012" spans="1:14" x14ac:dyDescent="0.25">
      <c r="A1012" s="3">
        <v>1003</v>
      </c>
      <c r="B1012" s="6" t="s">
        <v>2017</v>
      </c>
      <c r="C1012" s="352" t="s">
        <v>1762</v>
      </c>
      <c r="D1012" s="348"/>
      <c r="E1012" s="3">
        <v>1</v>
      </c>
      <c r="F1012" s="3">
        <v>2</v>
      </c>
      <c r="G1012" s="3" t="s">
        <v>86</v>
      </c>
      <c r="H1012" s="3" t="s">
        <v>22</v>
      </c>
      <c r="I1012" s="353" t="s">
        <v>22</v>
      </c>
      <c r="J1012" s="348"/>
      <c r="K1012" s="3" t="s">
        <v>22</v>
      </c>
      <c r="L1012" s="3" t="s">
        <v>68</v>
      </c>
      <c r="M1012" s="3" t="s">
        <v>17</v>
      </c>
      <c r="N1012" s="3" t="s">
        <v>17</v>
      </c>
    </row>
    <row r="1013" spans="1:14" x14ac:dyDescent="0.25">
      <c r="A1013" s="3">
        <v>1004</v>
      </c>
      <c r="B1013" s="4" t="s">
        <v>2018</v>
      </c>
      <c r="C1013" s="350" t="s">
        <v>1764</v>
      </c>
      <c r="D1013" s="348"/>
      <c r="E1013" s="5">
        <v>1</v>
      </c>
      <c r="F1013" s="5">
        <v>2</v>
      </c>
      <c r="G1013" s="5" t="s">
        <v>86</v>
      </c>
      <c r="H1013" s="5" t="s">
        <v>22</v>
      </c>
      <c r="I1013" s="351" t="s">
        <v>22</v>
      </c>
      <c r="J1013" s="348"/>
      <c r="K1013" s="5" t="s">
        <v>30</v>
      </c>
      <c r="L1013" s="5" t="s">
        <v>15</v>
      </c>
      <c r="M1013" s="5" t="s">
        <v>16</v>
      </c>
      <c r="N1013" s="5" t="s">
        <v>17</v>
      </c>
    </row>
    <row r="1014" spans="1:14" x14ac:dyDescent="0.25">
      <c r="A1014" s="3">
        <v>1005</v>
      </c>
      <c r="B1014" s="6" t="s">
        <v>2019</v>
      </c>
      <c r="C1014" s="352" t="s">
        <v>1766</v>
      </c>
      <c r="D1014" s="348"/>
      <c r="E1014" s="3">
        <v>1</v>
      </c>
      <c r="F1014" s="3">
        <v>2</v>
      </c>
      <c r="G1014" s="3" t="s">
        <v>86</v>
      </c>
      <c r="H1014" s="3" t="s">
        <v>22</v>
      </c>
      <c r="I1014" s="353" t="s">
        <v>22</v>
      </c>
      <c r="J1014" s="348"/>
      <c r="K1014" s="3" t="s">
        <v>30</v>
      </c>
      <c r="L1014" s="3" t="s">
        <v>22</v>
      </c>
      <c r="M1014" s="3" t="s">
        <v>17</v>
      </c>
      <c r="N1014" s="3" t="s">
        <v>17</v>
      </c>
    </row>
    <row r="1015" spans="1:14" x14ac:dyDescent="0.25">
      <c r="A1015" s="3">
        <v>1006</v>
      </c>
      <c r="B1015" s="6" t="s">
        <v>2020</v>
      </c>
      <c r="C1015" s="352" t="s">
        <v>1768</v>
      </c>
      <c r="D1015" s="348"/>
      <c r="E1015" s="3">
        <v>1</v>
      </c>
      <c r="F1015" s="3">
        <v>2</v>
      </c>
      <c r="G1015" s="3" t="s">
        <v>86</v>
      </c>
      <c r="H1015" s="3" t="s">
        <v>22</v>
      </c>
      <c r="I1015" s="353" t="s">
        <v>22</v>
      </c>
      <c r="J1015" s="348"/>
      <c r="K1015" s="3" t="s">
        <v>30</v>
      </c>
      <c r="L1015" s="3" t="s">
        <v>30</v>
      </c>
      <c r="M1015" s="3" t="s">
        <v>17</v>
      </c>
      <c r="N1015" s="3" t="s">
        <v>17</v>
      </c>
    </row>
    <row r="1016" spans="1:14" x14ac:dyDescent="0.25">
      <c r="A1016" s="3">
        <v>1007</v>
      </c>
      <c r="B1016" s="6" t="s">
        <v>2021</v>
      </c>
      <c r="C1016" s="352" t="s">
        <v>1770</v>
      </c>
      <c r="D1016" s="348"/>
      <c r="E1016" s="3">
        <v>1</v>
      </c>
      <c r="F1016" s="3">
        <v>2</v>
      </c>
      <c r="G1016" s="3" t="s">
        <v>86</v>
      </c>
      <c r="H1016" s="3" t="s">
        <v>22</v>
      </c>
      <c r="I1016" s="353" t="s">
        <v>22</v>
      </c>
      <c r="J1016" s="348"/>
      <c r="K1016" s="3" t="s">
        <v>30</v>
      </c>
      <c r="L1016" s="3" t="s">
        <v>49</v>
      </c>
      <c r="M1016" s="3" t="s">
        <v>17</v>
      </c>
      <c r="N1016" s="3" t="s">
        <v>17</v>
      </c>
    </row>
    <row r="1017" spans="1:14" x14ac:dyDescent="0.25">
      <c r="A1017" s="3">
        <v>1008</v>
      </c>
      <c r="B1017" s="6" t="s">
        <v>2022</v>
      </c>
      <c r="C1017" s="352" t="s">
        <v>1772</v>
      </c>
      <c r="D1017" s="348"/>
      <c r="E1017" s="3">
        <v>1</v>
      </c>
      <c r="F1017" s="3">
        <v>2</v>
      </c>
      <c r="G1017" s="3" t="s">
        <v>86</v>
      </c>
      <c r="H1017" s="3" t="s">
        <v>22</v>
      </c>
      <c r="I1017" s="353" t="s">
        <v>22</v>
      </c>
      <c r="J1017" s="348"/>
      <c r="K1017" s="3" t="s">
        <v>30</v>
      </c>
      <c r="L1017" s="3" t="s">
        <v>68</v>
      </c>
      <c r="M1017" s="3" t="s">
        <v>17</v>
      </c>
      <c r="N1017" s="3" t="s">
        <v>17</v>
      </c>
    </row>
    <row r="1018" spans="1:14" x14ac:dyDescent="0.25">
      <c r="A1018" s="3">
        <v>1009</v>
      </c>
      <c r="B1018" s="4" t="s">
        <v>2023</v>
      </c>
      <c r="C1018" s="350" t="s">
        <v>1774</v>
      </c>
      <c r="D1018" s="348"/>
      <c r="E1018" s="5">
        <v>1</v>
      </c>
      <c r="F1018" s="5">
        <v>2</v>
      </c>
      <c r="G1018" s="5" t="s">
        <v>86</v>
      </c>
      <c r="H1018" s="5" t="s">
        <v>22</v>
      </c>
      <c r="I1018" s="351" t="s">
        <v>22</v>
      </c>
      <c r="J1018" s="348"/>
      <c r="K1018" s="5" t="s">
        <v>49</v>
      </c>
      <c r="L1018" s="5" t="s">
        <v>15</v>
      </c>
      <c r="M1018" s="5" t="s">
        <v>16</v>
      </c>
      <c r="N1018" s="5" t="s">
        <v>17</v>
      </c>
    </row>
    <row r="1019" spans="1:14" x14ac:dyDescent="0.25">
      <c r="A1019" s="3">
        <v>1010</v>
      </c>
      <c r="B1019" s="6" t="s">
        <v>2024</v>
      </c>
      <c r="C1019" s="352" t="s">
        <v>1776</v>
      </c>
      <c r="D1019" s="348"/>
      <c r="E1019" s="3">
        <v>1</v>
      </c>
      <c r="F1019" s="3">
        <v>2</v>
      </c>
      <c r="G1019" s="3" t="s">
        <v>86</v>
      </c>
      <c r="H1019" s="3" t="s">
        <v>22</v>
      </c>
      <c r="I1019" s="353" t="s">
        <v>22</v>
      </c>
      <c r="J1019" s="348"/>
      <c r="K1019" s="3" t="s">
        <v>49</v>
      </c>
      <c r="L1019" s="3" t="s">
        <v>22</v>
      </c>
      <c r="M1019" s="3" t="s">
        <v>17</v>
      </c>
      <c r="N1019" s="3" t="s">
        <v>17</v>
      </c>
    </row>
    <row r="1020" spans="1:14" x14ac:dyDescent="0.25">
      <c r="A1020" s="3">
        <v>1011</v>
      </c>
      <c r="B1020" s="6" t="s">
        <v>2025</v>
      </c>
      <c r="C1020" s="352" t="s">
        <v>1778</v>
      </c>
      <c r="D1020" s="348"/>
      <c r="E1020" s="3">
        <v>1</v>
      </c>
      <c r="F1020" s="3">
        <v>2</v>
      </c>
      <c r="G1020" s="3" t="s">
        <v>86</v>
      </c>
      <c r="H1020" s="3" t="s">
        <v>22</v>
      </c>
      <c r="I1020" s="353" t="s">
        <v>22</v>
      </c>
      <c r="J1020" s="348"/>
      <c r="K1020" s="3" t="s">
        <v>49</v>
      </c>
      <c r="L1020" s="3" t="s">
        <v>30</v>
      </c>
      <c r="M1020" s="3" t="s">
        <v>17</v>
      </c>
      <c r="N1020" s="3" t="s">
        <v>17</v>
      </c>
    </row>
    <row r="1021" spans="1:14" x14ac:dyDescent="0.25">
      <c r="A1021" s="3">
        <v>1012</v>
      </c>
      <c r="B1021" s="6" t="s">
        <v>2026</v>
      </c>
      <c r="C1021" s="352" t="s">
        <v>1780</v>
      </c>
      <c r="D1021" s="348"/>
      <c r="E1021" s="3">
        <v>1</v>
      </c>
      <c r="F1021" s="3">
        <v>2</v>
      </c>
      <c r="G1021" s="3" t="s">
        <v>86</v>
      </c>
      <c r="H1021" s="3" t="s">
        <v>22</v>
      </c>
      <c r="I1021" s="353" t="s">
        <v>22</v>
      </c>
      <c r="J1021" s="348"/>
      <c r="K1021" s="3" t="s">
        <v>49</v>
      </c>
      <c r="L1021" s="3" t="s">
        <v>49</v>
      </c>
      <c r="M1021" s="3" t="s">
        <v>17</v>
      </c>
      <c r="N1021" s="3" t="s">
        <v>17</v>
      </c>
    </row>
    <row r="1022" spans="1:14" x14ac:dyDescent="0.25">
      <c r="A1022" s="3">
        <v>1013</v>
      </c>
      <c r="B1022" s="6" t="s">
        <v>2027</v>
      </c>
      <c r="C1022" s="352" t="s">
        <v>1782</v>
      </c>
      <c r="D1022" s="348"/>
      <c r="E1022" s="3">
        <v>1</v>
      </c>
      <c r="F1022" s="3">
        <v>2</v>
      </c>
      <c r="G1022" s="3" t="s">
        <v>86</v>
      </c>
      <c r="H1022" s="3" t="s">
        <v>22</v>
      </c>
      <c r="I1022" s="353" t="s">
        <v>22</v>
      </c>
      <c r="J1022" s="348"/>
      <c r="K1022" s="3" t="s">
        <v>49</v>
      </c>
      <c r="L1022" s="3" t="s">
        <v>68</v>
      </c>
      <c r="M1022" s="3" t="s">
        <v>17</v>
      </c>
      <c r="N1022" s="3" t="s">
        <v>17</v>
      </c>
    </row>
    <row r="1023" spans="1:14" x14ac:dyDescent="0.25">
      <c r="A1023" s="3">
        <v>1014</v>
      </c>
      <c r="B1023" s="4" t="s">
        <v>2028</v>
      </c>
      <c r="C1023" s="350" t="s">
        <v>1784</v>
      </c>
      <c r="D1023" s="348"/>
      <c r="E1023" s="5">
        <v>1</v>
      </c>
      <c r="F1023" s="5">
        <v>2</v>
      </c>
      <c r="G1023" s="5" t="s">
        <v>86</v>
      </c>
      <c r="H1023" s="5" t="s">
        <v>22</v>
      </c>
      <c r="I1023" s="351" t="s">
        <v>22</v>
      </c>
      <c r="J1023" s="348"/>
      <c r="K1023" s="5" t="s">
        <v>68</v>
      </c>
      <c r="L1023" s="5" t="s">
        <v>15</v>
      </c>
      <c r="M1023" s="5" t="s">
        <v>16</v>
      </c>
      <c r="N1023" s="5" t="s">
        <v>17</v>
      </c>
    </row>
    <row r="1024" spans="1:14" x14ac:dyDescent="0.25">
      <c r="A1024" s="3">
        <v>1015</v>
      </c>
      <c r="B1024" s="6" t="s">
        <v>2029</v>
      </c>
      <c r="C1024" s="352" t="s">
        <v>1786</v>
      </c>
      <c r="D1024" s="348"/>
      <c r="E1024" s="3">
        <v>1</v>
      </c>
      <c r="F1024" s="3">
        <v>2</v>
      </c>
      <c r="G1024" s="3" t="s">
        <v>86</v>
      </c>
      <c r="H1024" s="3" t="s">
        <v>22</v>
      </c>
      <c r="I1024" s="353" t="s">
        <v>22</v>
      </c>
      <c r="J1024" s="348"/>
      <c r="K1024" s="3" t="s">
        <v>68</v>
      </c>
      <c r="L1024" s="3" t="s">
        <v>22</v>
      </c>
      <c r="M1024" s="3" t="s">
        <v>17</v>
      </c>
      <c r="N1024" s="3" t="s">
        <v>17</v>
      </c>
    </row>
    <row r="1025" spans="1:14" x14ac:dyDescent="0.25">
      <c r="A1025" s="3">
        <v>1016</v>
      </c>
      <c r="B1025" s="6" t="s">
        <v>2030</v>
      </c>
      <c r="C1025" s="352" t="s">
        <v>1788</v>
      </c>
      <c r="D1025" s="348"/>
      <c r="E1025" s="3">
        <v>1</v>
      </c>
      <c r="F1025" s="3">
        <v>2</v>
      </c>
      <c r="G1025" s="3" t="s">
        <v>86</v>
      </c>
      <c r="H1025" s="3" t="s">
        <v>22</v>
      </c>
      <c r="I1025" s="353" t="s">
        <v>22</v>
      </c>
      <c r="J1025" s="348"/>
      <c r="K1025" s="3" t="s">
        <v>68</v>
      </c>
      <c r="L1025" s="3" t="s">
        <v>30</v>
      </c>
      <c r="M1025" s="3" t="s">
        <v>17</v>
      </c>
      <c r="N1025" s="3" t="s">
        <v>17</v>
      </c>
    </row>
    <row r="1026" spans="1:14" x14ac:dyDescent="0.25">
      <c r="A1026" s="3">
        <v>1017</v>
      </c>
      <c r="B1026" s="6" t="s">
        <v>2031</v>
      </c>
      <c r="C1026" s="352" t="s">
        <v>1790</v>
      </c>
      <c r="D1026" s="348"/>
      <c r="E1026" s="3">
        <v>1</v>
      </c>
      <c r="F1026" s="3">
        <v>2</v>
      </c>
      <c r="G1026" s="3" t="s">
        <v>86</v>
      </c>
      <c r="H1026" s="3" t="s">
        <v>22</v>
      </c>
      <c r="I1026" s="353" t="s">
        <v>22</v>
      </c>
      <c r="J1026" s="348"/>
      <c r="K1026" s="3" t="s">
        <v>68</v>
      </c>
      <c r="L1026" s="3" t="s">
        <v>49</v>
      </c>
      <c r="M1026" s="3" t="s">
        <v>17</v>
      </c>
      <c r="N1026" s="3" t="s">
        <v>17</v>
      </c>
    </row>
    <row r="1027" spans="1:14" x14ac:dyDescent="0.25">
      <c r="A1027" s="3">
        <v>1018</v>
      </c>
      <c r="B1027" s="6" t="s">
        <v>2032</v>
      </c>
      <c r="C1027" s="352" t="s">
        <v>1792</v>
      </c>
      <c r="D1027" s="348"/>
      <c r="E1027" s="3">
        <v>1</v>
      </c>
      <c r="F1027" s="3">
        <v>2</v>
      </c>
      <c r="G1027" s="3" t="s">
        <v>86</v>
      </c>
      <c r="H1027" s="3" t="s">
        <v>22</v>
      </c>
      <c r="I1027" s="353" t="s">
        <v>22</v>
      </c>
      <c r="J1027" s="348"/>
      <c r="K1027" s="3" t="s">
        <v>68</v>
      </c>
      <c r="L1027" s="3" t="s">
        <v>68</v>
      </c>
      <c r="M1027" s="3" t="s">
        <v>17</v>
      </c>
      <c r="N1027" s="3" t="s">
        <v>17</v>
      </c>
    </row>
    <row r="1028" spans="1:14" x14ac:dyDescent="0.25">
      <c r="A1028" s="3">
        <v>1019</v>
      </c>
      <c r="B1028" s="4" t="s">
        <v>2033</v>
      </c>
      <c r="C1028" s="350" t="s">
        <v>2034</v>
      </c>
      <c r="D1028" s="348"/>
      <c r="E1028" s="5">
        <v>1</v>
      </c>
      <c r="F1028" s="5">
        <v>2</v>
      </c>
      <c r="G1028" s="5" t="s">
        <v>86</v>
      </c>
      <c r="H1028" s="5" t="s">
        <v>22</v>
      </c>
      <c r="I1028" s="351" t="s">
        <v>30</v>
      </c>
      <c r="J1028" s="348"/>
      <c r="K1028" s="5" t="s">
        <v>15</v>
      </c>
      <c r="L1028" s="5" t="s">
        <v>15</v>
      </c>
      <c r="M1028" s="5" t="s">
        <v>16</v>
      </c>
      <c r="N1028" s="5" t="s">
        <v>17</v>
      </c>
    </row>
    <row r="1029" spans="1:14" x14ac:dyDescent="0.25">
      <c r="A1029" s="3">
        <v>1020</v>
      </c>
      <c r="B1029" s="4" t="s">
        <v>2035</v>
      </c>
      <c r="C1029" s="350" t="s">
        <v>1808</v>
      </c>
      <c r="D1029" s="348"/>
      <c r="E1029" s="5">
        <v>1</v>
      </c>
      <c r="F1029" s="5">
        <v>2</v>
      </c>
      <c r="G1029" s="5" t="s">
        <v>86</v>
      </c>
      <c r="H1029" s="5" t="s">
        <v>22</v>
      </c>
      <c r="I1029" s="351" t="s">
        <v>30</v>
      </c>
      <c r="J1029" s="348"/>
      <c r="K1029" s="5" t="s">
        <v>22</v>
      </c>
      <c r="L1029" s="5" t="s">
        <v>15</v>
      </c>
      <c r="M1029" s="5" t="s">
        <v>16</v>
      </c>
      <c r="N1029" s="5" t="s">
        <v>17</v>
      </c>
    </row>
    <row r="1030" spans="1:14" x14ac:dyDescent="0.25">
      <c r="A1030" s="3">
        <v>1021</v>
      </c>
      <c r="B1030" s="6" t="s">
        <v>2036</v>
      </c>
      <c r="C1030" s="352" t="s">
        <v>1810</v>
      </c>
      <c r="D1030" s="348"/>
      <c r="E1030" s="3">
        <v>1</v>
      </c>
      <c r="F1030" s="3">
        <v>2</v>
      </c>
      <c r="G1030" s="3" t="s">
        <v>86</v>
      </c>
      <c r="H1030" s="3" t="s">
        <v>22</v>
      </c>
      <c r="I1030" s="353" t="s">
        <v>30</v>
      </c>
      <c r="J1030" s="348"/>
      <c r="K1030" s="3" t="s">
        <v>22</v>
      </c>
      <c r="L1030" s="3" t="s">
        <v>22</v>
      </c>
      <c r="M1030" s="3" t="s">
        <v>17</v>
      </c>
      <c r="N1030" s="3" t="s">
        <v>17</v>
      </c>
    </row>
    <row r="1031" spans="1:14" x14ac:dyDescent="0.25">
      <c r="A1031" s="3">
        <v>1022</v>
      </c>
      <c r="B1031" s="6" t="s">
        <v>2037</v>
      </c>
      <c r="C1031" s="352" t="s">
        <v>1812</v>
      </c>
      <c r="D1031" s="348"/>
      <c r="E1031" s="3">
        <v>1</v>
      </c>
      <c r="F1031" s="3">
        <v>2</v>
      </c>
      <c r="G1031" s="3" t="s">
        <v>86</v>
      </c>
      <c r="H1031" s="3" t="s">
        <v>22</v>
      </c>
      <c r="I1031" s="353" t="s">
        <v>30</v>
      </c>
      <c r="J1031" s="348"/>
      <c r="K1031" s="3" t="s">
        <v>22</v>
      </c>
      <c r="L1031" s="3" t="s">
        <v>30</v>
      </c>
      <c r="M1031" s="3" t="s">
        <v>17</v>
      </c>
      <c r="N1031" s="3" t="s">
        <v>17</v>
      </c>
    </row>
    <row r="1032" spans="1:14" x14ac:dyDescent="0.25">
      <c r="A1032" s="3">
        <v>1023</v>
      </c>
      <c r="B1032" s="6" t="s">
        <v>2038</v>
      </c>
      <c r="C1032" s="352" t="s">
        <v>1814</v>
      </c>
      <c r="D1032" s="348"/>
      <c r="E1032" s="3">
        <v>1</v>
      </c>
      <c r="F1032" s="3">
        <v>2</v>
      </c>
      <c r="G1032" s="3" t="s">
        <v>86</v>
      </c>
      <c r="H1032" s="3" t="s">
        <v>22</v>
      </c>
      <c r="I1032" s="353" t="s">
        <v>30</v>
      </c>
      <c r="J1032" s="348"/>
      <c r="K1032" s="3" t="s">
        <v>22</v>
      </c>
      <c r="L1032" s="3" t="s">
        <v>49</v>
      </c>
      <c r="M1032" s="3" t="s">
        <v>17</v>
      </c>
      <c r="N1032" s="3" t="s">
        <v>17</v>
      </c>
    </row>
    <row r="1033" spans="1:14" x14ac:dyDescent="0.25">
      <c r="A1033" s="3">
        <v>1024</v>
      </c>
      <c r="B1033" s="6" t="s">
        <v>2039</v>
      </c>
      <c r="C1033" s="352" t="s">
        <v>1816</v>
      </c>
      <c r="D1033" s="348"/>
      <c r="E1033" s="3">
        <v>1</v>
      </c>
      <c r="F1033" s="3">
        <v>2</v>
      </c>
      <c r="G1033" s="3" t="s">
        <v>86</v>
      </c>
      <c r="H1033" s="3" t="s">
        <v>22</v>
      </c>
      <c r="I1033" s="353" t="s">
        <v>30</v>
      </c>
      <c r="J1033" s="348"/>
      <c r="K1033" s="3" t="s">
        <v>22</v>
      </c>
      <c r="L1033" s="3" t="s">
        <v>68</v>
      </c>
      <c r="M1033" s="3" t="s">
        <v>17</v>
      </c>
      <c r="N1033" s="3" t="s">
        <v>17</v>
      </c>
    </row>
    <row r="1034" spans="1:14" x14ac:dyDescent="0.25">
      <c r="A1034" s="3">
        <v>1025</v>
      </c>
      <c r="B1034" s="6" t="s">
        <v>2040</v>
      </c>
      <c r="C1034" s="352" t="s">
        <v>1818</v>
      </c>
      <c r="D1034" s="348"/>
      <c r="E1034" s="3">
        <v>1</v>
      </c>
      <c r="F1034" s="3">
        <v>2</v>
      </c>
      <c r="G1034" s="3" t="s">
        <v>86</v>
      </c>
      <c r="H1034" s="3" t="s">
        <v>22</v>
      </c>
      <c r="I1034" s="353" t="s">
        <v>30</v>
      </c>
      <c r="J1034" s="348"/>
      <c r="K1034" s="3" t="s">
        <v>22</v>
      </c>
      <c r="L1034" s="3" t="s">
        <v>77</v>
      </c>
      <c r="M1034" s="3" t="s">
        <v>17</v>
      </c>
      <c r="N1034" s="3" t="s">
        <v>17</v>
      </c>
    </row>
    <row r="1035" spans="1:14" x14ac:dyDescent="0.25">
      <c r="A1035" s="3">
        <v>1026</v>
      </c>
      <c r="B1035" s="6" t="s">
        <v>2041</v>
      </c>
      <c r="C1035" s="352" t="s">
        <v>1820</v>
      </c>
      <c r="D1035" s="348"/>
      <c r="E1035" s="3">
        <v>1</v>
      </c>
      <c r="F1035" s="3">
        <v>2</v>
      </c>
      <c r="G1035" s="3" t="s">
        <v>86</v>
      </c>
      <c r="H1035" s="3" t="s">
        <v>22</v>
      </c>
      <c r="I1035" s="353" t="s">
        <v>30</v>
      </c>
      <c r="J1035" s="348"/>
      <c r="K1035" s="3" t="s">
        <v>22</v>
      </c>
      <c r="L1035" s="3" t="s">
        <v>86</v>
      </c>
      <c r="M1035" s="3" t="s">
        <v>17</v>
      </c>
      <c r="N1035" s="3" t="s">
        <v>17</v>
      </c>
    </row>
    <row r="1036" spans="1:14" x14ac:dyDescent="0.25">
      <c r="A1036" s="3">
        <v>1027</v>
      </c>
      <c r="B1036" s="6" t="s">
        <v>2042</v>
      </c>
      <c r="C1036" s="352" t="s">
        <v>1822</v>
      </c>
      <c r="D1036" s="348"/>
      <c r="E1036" s="3">
        <v>1</v>
      </c>
      <c r="F1036" s="3">
        <v>2</v>
      </c>
      <c r="G1036" s="3" t="s">
        <v>86</v>
      </c>
      <c r="H1036" s="3" t="s">
        <v>22</v>
      </c>
      <c r="I1036" s="353" t="s">
        <v>30</v>
      </c>
      <c r="J1036" s="348"/>
      <c r="K1036" s="3" t="s">
        <v>22</v>
      </c>
      <c r="L1036" s="3" t="s">
        <v>95</v>
      </c>
      <c r="M1036" s="3" t="s">
        <v>17</v>
      </c>
      <c r="N1036" s="3" t="s">
        <v>17</v>
      </c>
    </row>
    <row r="1037" spans="1:14" x14ac:dyDescent="0.25">
      <c r="A1037" s="3">
        <v>1028</v>
      </c>
      <c r="B1037" s="6" t="s">
        <v>2043</v>
      </c>
      <c r="C1037" s="352" t="s">
        <v>1824</v>
      </c>
      <c r="D1037" s="348"/>
      <c r="E1037" s="3">
        <v>1</v>
      </c>
      <c r="F1037" s="3">
        <v>2</v>
      </c>
      <c r="G1037" s="3" t="s">
        <v>86</v>
      </c>
      <c r="H1037" s="3" t="s">
        <v>22</v>
      </c>
      <c r="I1037" s="353" t="s">
        <v>30</v>
      </c>
      <c r="J1037" s="348"/>
      <c r="K1037" s="3" t="s">
        <v>22</v>
      </c>
      <c r="L1037" s="3" t="s">
        <v>141</v>
      </c>
      <c r="M1037" s="3" t="s">
        <v>17</v>
      </c>
      <c r="N1037" s="3" t="s">
        <v>17</v>
      </c>
    </row>
    <row r="1038" spans="1:14" x14ac:dyDescent="0.25">
      <c r="A1038" s="3">
        <v>1029</v>
      </c>
      <c r="B1038" s="6" t="s">
        <v>2044</v>
      </c>
      <c r="C1038" s="352" t="s">
        <v>2045</v>
      </c>
      <c r="D1038" s="348"/>
      <c r="E1038" s="3">
        <v>1</v>
      </c>
      <c r="F1038" s="3">
        <v>2</v>
      </c>
      <c r="G1038" s="3" t="s">
        <v>86</v>
      </c>
      <c r="H1038" s="3" t="s">
        <v>22</v>
      </c>
      <c r="I1038" s="353" t="s">
        <v>30</v>
      </c>
      <c r="J1038" s="348"/>
      <c r="K1038" s="3" t="s">
        <v>22</v>
      </c>
      <c r="L1038" s="3" t="s">
        <v>144</v>
      </c>
      <c r="M1038" s="3" t="s">
        <v>17</v>
      </c>
      <c r="N1038" s="3" t="s">
        <v>17</v>
      </c>
    </row>
    <row r="1039" spans="1:14" x14ac:dyDescent="0.25">
      <c r="A1039" s="3">
        <v>1030</v>
      </c>
      <c r="B1039" s="4" t="s">
        <v>2046</v>
      </c>
      <c r="C1039" s="350" t="s">
        <v>1828</v>
      </c>
      <c r="D1039" s="348"/>
      <c r="E1039" s="5">
        <v>1</v>
      </c>
      <c r="F1039" s="5">
        <v>2</v>
      </c>
      <c r="G1039" s="5" t="s">
        <v>86</v>
      </c>
      <c r="H1039" s="5" t="s">
        <v>22</v>
      </c>
      <c r="I1039" s="351" t="s">
        <v>30</v>
      </c>
      <c r="J1039" s="348"/>
      <c r="K1039" s="5" t="s">
        <v>30</v>
      </c>
      <c r="L1039" s="5" t="s">
        <v>15</v>
      </c>
      <c r="M1039" s="5" t="s">
        <v>16</v>
      </c>
      <c r="N1039" s="5" t="s">
        <v>17</v>
      </c>
    </row>
    <row r="1040" spans="1:14" x14ac:dyDescent="0.25">
      <c r="A1040" s="3">
        <v>1031</v>
      </c>
      <c r="B1040" s="6" t="s">
        <v>2047</v>
      </c>
      <c r="C1040" s="352" t="s">
        <v>1830</v>
      </c>
      <c r="D1040" s="348"/>
      <c r="E1040" s="3">
        <v>1</v>
      </c>
      <c r="F1040" s="3">
        <v>2</v>
      </c>
      <c r="G1040" s="3" t="s">
        <v>86</v>
      </c>
      <c r="H1040" s="3" t="s">
        <v>22</v>
      </c>
      <c r="I1040" s="353" t="s">
        <v>30</v>
      </c>
      <c r="J1040" s="348"/>
      <c r="K1040" s="3" t="s">
        <v>30</v>
      </c>
      <c r="L1040" s="3" t="s">
        <v>22</v>
      </c>
      <c r="M1040" s="3" t="s">
        <v>17</v>
      </c>
      <c r="N1040" s="3" t="s">
        <v>17</v>
      </c>
    </row>
    <row r="1041" spans="1:14" x14ac:dyDescent="0.25">
      <c r="A1041" s="3">
        <v>1032</v>
      </c>
      <c r="B1041" s="6" t="s">
        <v>2048</v>
      </c>
      <c r="C1041" s="352" t="s">
        <v>1832</v>
      </c>
      <c r="D1041" s="348"/>
      <c r="E1041" s="3">
        <v>1</v>
      </c>
      <c r="F1041" s="3">
        <v>2</v>
      </c>
      <c r="G1041" s="3" t="s">
        <v>86</v>
      </c>
      <c r="H1041" s="3" t="s">
        <v>22</v>
      </c>
      <c r="I1041" s="353" t="s">
        <v>30</v>
      </c>
      <c r="J1041" s="348"/>
      <c r="K1041" s="3" t="s">
        <v>30</v>
      </c>
      <c r="L1041" s="3" t="s">
        <v>30</v>
      </c>
      <c r="M1041" s="3" t="s">
        <v>17</v>
      </c>
      <c r="N1041" s="3" t="s">
        <v>17</v>
      </c>
    </row>
    <row r="1042" spans="1:14" x14ac:dyDescent="0.25">
      <c r="A1042" s="3">
        <v>1033</v>
      </c>
      <c r="B1042" s="6" t="s">
        <v>2049</v>
      </c>
      <c r="C1042" s="352" t="s">
        <v>1834</v>
      </c>
      <c r="D1042" s="348"/>
      <c r="E1042" s="3">
        <v>1</v>
      </c>
      <c r="F1042" s="3">
        <v>2</v>
      </c>
      <c r="G1042" s="3" t="s">
        <v>86</v>
      </c>
      <c r="H1042" s="3" t="s">
        <v>22</v>
      </c>
      <c r="I1042" s="353" t="s">
        <v>30</v>
      </c>
      <c r="J1042" s="348"/>
      <c r="K1042" s="3" t="s">
        <v>30</v>
      </c>
      <c r="L1042" s="3" t="s">
        <v>49</v>
      </c>
      <c r="M1042" s="3" t="s">
        <v>17</v>
      </c>
      <c r="N1042" s="3" t="s">
        <v>17</v>
      </c>
    </row>
    <row r="1043" spans="1:14" x14ac:dyDescent="0.25">
      <c r="A1043" s="3">
        <v>1034</v>
      </c>
      <c r="B1043" s="6" t="s">
        <v>2050</v>
      </c>
      <c r="C1043" s="352" t="s">
        <v>1836</v>
      </c>
      <c r="D1043" s="348"/>
      <c r="E1043" s="3">
        <v>1</v>
      </c>
      <c r="F1043" s="3">
        <v>2</v>
      </c>
      <c r="G1043" s="3" t="s">
        <v>86</v>
      </c>
      <c r="H1043" s="3" t="s">
        <v>22</v>
      </c>
      <c r="I1043" s="353" t="s">
        <v>30</v>
      </c>
      <c r="J1043" s="348"/>
      <c r="K1043" s="3" t="s">
        <v>30</v>
      </c>
      <c r="L1043" s="3" t="s">
        <v>68</v>
      </c>
      <c r="M1043" s="3" t="s">
        <v>17</v>
      </c>
      <c r="N1043" s="3" t="s">
        <v>17</v>
      </c>
    </row>
    <row r="1044" spans="1:14" x14ac:dyDescent="0.25">
      <c r="A1044" s="3">
        <v>1035</v>
      </c>
      <c r="B1044" s="6" t="s">
        <v>2051</v>
      </c>
      <c r="C1044" s="352" t="s">
        <v>1838</v>
      </c>
      <c r="D1044" s="348"/>
      <c r="E1044" s="3">
        <v>1</v>
      </c>
      <c r="F1044" s="3">
        <v>2</v>
      </c>
      <c r="G1044" s="3" t="s">
        <v>86</v>
      </c>
      <c r="H1044" s="3" t="s">
        <v>22</v>
      </c>
      <c r="I1044" s="353" t="s">
        <v>30</v>
      </c>
      <c r="J1044" s="348"/>
      <c r="K1044" s="3" t="s">
        <v>30</v>
      </c>
      <c r="L1044" s="3" t="s">
        <v>77</v>
      </c>
      <c r="M1044" s="3" t="s">
        <v>17</v>
      </c>
      <c r="N1044" s="3" t="s">
        <v>17</v>
      </c>
    </row>
    <row r="1045" spans="1:14" x14ac:dyDescent="0.25">
      <c r="A1045" s="3">
        <v>1036</v>
      </c>
      <c r="B1045" s="6" t="s">
        <v>2052</v>
      </c>
      <c r="C1045" s="352" t="s">
        <v>1840</v>
      </c>
      <c r="D1045" s="348"/>
      <c r="E1045" s="3">
        <v>1</v>
      </c>
      <c r="F1045" s="3">
        <v>2</v>
      </c>
      <c r="G1045" s="3" t="s">
        <v>86</v>
      </c>
      <c r="H1045" s="3" t="s">
        <v>22</v>
      </c>
      <c r="I1045" s="353" t="s">
        <v>30</v>
      </c>
      <c r="J1045" s="348"/>
      <c r="K1045" s="3" t="s">
        <v>30</v>
      </c>
      <c r="L1045" s="3" t="s">
        <v>86</v>
      </c>
      <c r="M1045" s="3" t="s">
        <v>17</v>
      </c>
      <c r="N1045" s="3" t="s">
        <v>17</v>
      </c>
    </row>
    <row r="1046" spans="1:14" x14ac:dyDescent="0.25">
      <c r="A1046" s="3">
        <v>1037</v>
      </c>
      <c r="B1046" s="6" t="s">
        <v>2053</v>
      </c>
      <c r="C1046" s="352" t="s">
        <v>1842</v>
      </c>
      <c r="D1046" s="348"/>
      <c r="E1046" s="3">
        <v>1</v>
      </c>
      <c r="F1046" s="3">
        <v>2</v>
      </c>
      <c r="G1046" s="3" t="s">
        <v>86</v>
      </c>
      <c r="H1046" s="3" t="s">
        <v>22</v>
      </c>
      <c r="I1046" s="353" t="s">
        <v>30</v>
      </c>
      <c r="J1046" s="348"/>
      <c r="K1046" s="3" t="s">
        <v>30</v>
      </c>
      <c r="L1046" s="3" t="s">
        <v>95</v>
      </c>
      <c r="M1046" s="3" t="s">
        <v>17</v>
      </c>
      <c r="N1046" s="3" t="s">
        <v>17</v>
      </c>
    </row>
    <row r="1047" spans="1:14" x14ac:dyDescent="0.25">
      <c r="A1047" s="3">
        <v>1038</v>
      </c>
      <c r="B1047" s="6" t="s">
        <v>2054</v>
      </c>
      <c r="C1047" s="352" t="s">
        <v>1844</v>
      </c>
      <c r="D1047" s="348"/>
      <c r="E1047" s="3">
        <v>1</v>
      </c>
      <c r="F1047" s="3">
        <v>2</v>
      </c>
      <c r="G1047" s="3" t="s">
        <v>86</v>
      </c>
      <c r="H1047" s="3" t="s">
        <v>22</v>
      </c>
      <c r="I1047" s="353" t="s">
        <v>30</v>
      </c>
      <c r="J1047" s="348"/>
      <c r="K1047" s="3" t="s">
        <v>30</v>
      </c>
      <c r="L1047" s="3" t="s">
        <v>141</v>
      </c>
      <c r="M1047" s="3" t="s">
        <v>17</v>
      </c>
      <c r="N1047" s="3" t="s">
        <v>17</v>
      </c>
    </row>
    <row r="1048" spans="1:14" x14ac:dyDescent="0.25">
      <c r="A1048" s="3">
        <v>1039</v>
      </c>
      <c r="B1048" s="6" t="s">
        <v>2055</v>
      </c>
      <c r="C1048" s="352" t="s">
        <v>2056</v>
      </c>
      <c r="D1048" s="348"/>
      <c r="E1048" s="3">
        <v>1</v>
      </c>
      <c r="F1048" s="3">
        <v>2</v>
      </c>
      <c r="G1048" s="3" t="s">
        <v>86</v>
      </c>
      <c r="H1048" s="3" t="s">
        <v>22</v>
      </c>
      <c r="I1048" s="353" t="s">
        <v>30</v>
      </c>
      <c r="J1048" s="348"/>
      <c r="K1048" s="3" t="s">
        <v>30</v>
      </c>
      <c r="L1048" s="3" t="s">
        <v>144</v>
      </c>
      <c r="M1048" s="3" t="s">
        <v>17</v>
      </c>
      <c r="N1048" s="3" t="s">
        <v>17</v>
      </c>
    </row>
    <row r="1049" spans="1:14" x14ac:dyDescent="0.25">
      <c r="A1049" s="3">
        <v>1040</v>
      </c>
      <c r="B1049" s="4" t="s">
        <v>2057</v>
      </c>
      <c r="C1049" s="350" t="s">
        <v>1848</v>
      </c>
      <c r="D1049" s="348"/>
      <c r="E1049" s="5">
        <v>1</v>
      </c>
      <c r="F1049" s="5">
        <v>2</v>
      </c>
      <c r="G1049" s="5" t="s">
        <v>86</v>
      </c>
      <c r="H1049" s="5" t="s">
        <v>22</v>
      </c>
      <c r="I1049" s="351" t="s">
        <v>30</v>
      </c>
      <c r="J1049" s="348"/>
      <c r="K1049" s="5" t="s">
        <v>49</v>
      </c>
      <c r="L1049" s="5" t="s">
        <v>15</v>
      </c>
      <c r="M1049" s="5" t="s">
        <v>16</v>
      </c>
      <c r="N1049" s="5" t="s">
        <v>17</v>
      </c>
    </row>
    <row r="1050" spans="1:14" x14ac:dyDescent="0.25">
      <c r="A1050" s="3">
        <v>1041</v>
      </c>
      <c r="B1050" s="6" t="s">
        <v>2058</v>
      </c>
      <c r="C1050" s="352" t="s">
        <v>1850</v>
      </c>
      <c r="D1050" s="348"/>
      <c r="E1050" s="3">
        <v>1</v>
      </c>
      <c r="F1050" s="3">
        <v>2</v>
      </c>
      <c r="G1050" s="3" t="s">
        <v>86</v>
      </c>
      <c r="H1050" s="3" t="s">
        <v>22</v>
      </c>
      <c r="I1050" s="353" t="s">
        <v>30</v>
      </c>
      <c r="J1050" s="348"/>
      <c r="K1050" s="3" t="s">
        <v>49</v>
      </c>
      <c r="L1050" s="3" t="s">
        <v>22</v>
      </c>
      <c r="M1050" s="3" t="s">
        <v>17</v>
      </c>
      <c r="N1050" s="3" t="s">
        <v>17</v>
      </c>
    </row>
    <row r="1051" spans="1:14" x14ac:dyDescent="0.25">
      <c r="A1051" s="3">
        <v>1042</v>
      </c>
      <c r="B1051" s="6" t="s">
        <v>2059</v>
      </c>
      <c r="C1051" s="352" t="s">
        <v>1852</v>
      </c>
      <c r="D1051" s="348"/>
      <c r="E1051" s="3">
        <v>1</v>
      </c>
      <c r="F1051" s="3">
        <v>2</v>
      </c>
      <c r="G1051" s="3" t="s">
        <v>86</v>
      </c>
      <c r="H1051" s="3" t="s">
        <v>22</v>
      </c>
      <c r="I1051" s="353" t="s">
        <v>30</v>
      </c>
      <c r="J1051" s="348"/>
      <c r="K1051" s="3" t="s">
        <v>49</v>
      </c>
      <c r="L1051" s="3" t="s">
        <v>30</v>
      </c>
      <c r="M1051" s="3" t="s">
        <v>17</v>
      </c>
      <c r="N1051" s="3" t="s">
        <v>17</v>
      </c>
    </row>
    <row r="1052" spans="1:14" x14ac:dyDescent="0.25">
      <c r="A1052" s="3">
        <v>1043</v>
      </c>
      <c r="B1052" s="6" t="s">
        <v>2060</v>
      </c>
      <c r="C1052" s="352" t="s">
        <v>1854</v>
      </c>
      <c r="D1052" s="348"/>
      <c r="E1052" s="3">
        <v>1</v>
      </c>
      <c r="F1052" s="3">
        <v>2</v>
      </c>
      <c r="G1052" s="3" t="s">
        <v>86</v>
      </c>
      <c r="H1052" s="3" t="s">
        <v>22</v>
      </c>
      <c r="I1052" s="353" t="s">
        <v>30</v>
      </c>
      <c r="J1052" s="348"/>
      <c r="K1052" s="3" t="s">
        <v>49</v>
      </c>
      <c r="L1052" s="3" t="s">
        <v>49</v>
      </c>
      <c r="M1052" s="3" t="s">
        <v>17</v>
      </c>
      <c r="N1052" s="3" t="s">
        <v>17</v>
      </c>
    </row>
    <row r="1053" spans="1:14" x14ac:dyDescent="0.25">
      <c r="A1053" s="3">
        <v>1044</v>
      </c>
      <c r="B1053" s="6" t="s">
        <v>2061</v>
      </c>
      <c r="C1053" s="352" t="s">
        <v>1856</v>
      </c>
      <c r="D1053" s="348"/>
      <c r="E1053" s="3">
        <v>1</v>
      </c>
      <c r="F1053" s="3">
        <v>2</v>
      </c>
      <c r="G1053" s="3" t="s">
        <v>86</v>
      </c>
      <c r="H1053" s="3" t="s">
        <v>22</v>
      </c>
      <c r="I1053" s="353" t="s">
        <v>30</v>
      </c>
      <c r="J1053" s="348"/>
      <c r="K1053" s="3" t="s">
        <v>49</v>
      </c>
      <c r="L1053" s="3" t="s">
        <v>68</v>
      </c>
      <c r="M1053" s="3" t="s">
        <v>17</v>
      </c>
      <c r="N1053" s="3" t="s">
        <v>17</v>
      </c>
    </row>
    <row r="1054" spans="1:14" x14ac:dyDescent="0.25">
      <c r="A1054" s="3">
        <v>1045</v>
      </c>
      <c r="B1054" s="6" t="s">
        <v>2062</v>
      </c>
      <c r="C1054" s="352" t="s">
        <v>1858</v>
      </c>
      <c r="D1054" s="348"/>
      <c r="E1054" s="3">
        <v>1</v>
      </c>
      <c r="F1054" s="3">
        <v>2</v>
      </c>
      <c r="G1054" s="3" t="s">
        <v>86</v>
      </c>
      <c r="H1054" s="3" t="s">
        <v>22</v>
      </c>
      <c r="I1054" s="353" t="s">
        <v>30</v>
      </c>
      <c r="J1054" s="348"/>
      <c r="K1054" s="3" t="s">
        <v>49</v>
      </c>
      <c r="L1054" s="3" t="s">
        <v>77</v>
      </c>
      <c r="M1054" s="3" t="s">
        <v>17</v>
      </c>
      <c r="N1054" s="3" t="s">
        <v>17</v>
      </c>
    </row>
    <row r="1055" spans="1:14" x14ac:dyDescent="0.25">
      <c r="A1055" s="3">
        <v>1046</v>
      </c>
      <c r="B1055" s="6" t="s">
        <v>2063</v>
      </c>
      <c r="C1055" s="352" t="s">
        <v>1860</v>
      </c>
      <c r="D1055" s="348"/>
      <c r="E1055" s="3">
        <v>1</v>
      </c>
      <c r="F1055" s="3">
        <v>2</v>
      </c>
      <c r="G1055" s="3" t="s">
        <v>86</v>
      </c>
      <c r="H1055" s="3" t="s">
        <v>22</v>
      </c>
      <c r="I1055" s="353" t="s">
        <v>30</v>
      </c>
      <c r="J1055" s="348"/>
      <c r="K1055" s="3" t="s">
        <v>49</v>
      </c>
      <c r="L1055" s="3" t="s">
        <v>86</v>
      </c>
      <c r="M1055" s="3" t="s">
        <v>17</v>
      </c>
      <c r="N1055" s="3" t="s">
        <v>17</v>
      </c>
    </row>
    <row r="1056" spans="1:14" x14ac:dyDescent="0.25">
      <c r="A1056" s="3">
        <v>1047</v>
      </c>
      <c r="B1056" s="6" t="s">
        <v>2064</v>
      </c>
      <c r="C1056" s="352" t="s">
        <v>1862</v>
      </c>
      <c r="D1056" s="348"/>
      <c r="E1056" s="3">
        <v>1</v>
      </c>
      <c r="F1056" s="3">
        <v>2</v>
      </c>
      <c r="G1056" s="3" t="s">
        <v>86</v>
      </c>
      <c r="H1056" s="3" t="s">
        <v>22</v>
      </c>
      <c r="I1056" s="353" t="s">
        <v>30</v>
      </c>
      <c r="J1056" s="348"/>
      <c r="K1056" s="3" t="s">
        <v>49</v>
      </c>
      <c r="L1056" s="3" t="s">
        <v>95</v>
      </c>
      <c r="M1056" s="3" t="s">
        <v>17</v>
      </c>
      <c r="N1056" s="3" t="s">
        <v>17</v>
      </c>
    </row>
    <row r="1057" spans="1:14" x14ac:dyDescent="0.25">
      <c r="A1057" s="3">
        <v>1048</v>
      </c>
      <c r="B1057" s="6" t="s">
        <v>2065</v>
      </c>
      <c r="C1057" s="352" t="s">
        <v>2066</v>
      </c>
      <c r="D1057" s="348"/>
      <c r="E1057" s="3">
        <v>1</v>
      </c>
      <c r="F1057" s="3">
        <v>2</v>
      </c>
      <c r="G1057" s="3" t="s">
        <v>86</v>
      </c>
      <c r="H1057" s="3" t="s">
        <v>22</v>
      </c>
      <c r="I1057" s="353" t="s">
        <v>30</v>
      </c>
      <c r="J1057" s="348"/>
      <c r="K1057" s="3" t="s">
        <v>49</v>
      </c>
      <c r="L1057" s="3" t="s">
        <v>141</v>
      </c>
      <c r="M1057" s="3" t="s">
        <v>17</v>
      </c>
      <c r="N1057" s="3" t="s">
        <v>17</v>
      </c>
    </row>
    <row r="1058" spans="1:14" x14ac:dyDescent="0.25">
      <c r="A1058" s="3">
        <v>1049</v>
      </c>
      <c r="B1058" s="6" t="s">
        <v>2067</v>
      </c>
      <c r="C1058" s="352" t="s">
        <v>2068</v>
      </c>
      <c r="D1058" s="348"/>
      <c r="E1058" s="3">
        <v>1</v>
      </c>
      <c r="F1058" s="3">
        <v>2</v>
      </c>
      <c r="G1058" s="3" t="s">
        <v>86</v>
      </c>
      <c r="H1058" s="3" t="s">
        <v>22</v>
      </c>
      <c r="I1058" s="353" t="s">
        <v>30</v>
      </c>
      <c r="J1058" s="348"/>
      <c r="K1058" s="3" t="s">
        <v>49</v>
      </c>
      <c r="L1058" s="3" t="s">
        <v>144</v>
      </c>
      <c r="M1058" s="3" t="s">
        <v>17</v>
      </c>
      <c r="N1058" s="3" t="s">
        <v>17</v>
      </c>
    </row>
    <row r="1059" spans="1:14" x14ac:dyDescent="0.25">
      <c r="A1059" s="3">
        <v>1050</v>
      </c>
      <c r="B1059" s="4" t="s">
        <v>2069</v>
      </c>
      <c r="C1059" s="350" t="s">
        <v>1868</v>
      </c>
      <c r="D1059" s="348"/>
      <c r="E1059" s="5">
        <v>1</v>
      </c>
      <c r="F1059" s="5">
        <v>2</v>
      </c>
      <c r="G1059" s="5" t="s">
        <v>86</v>
      </c>
      <c r="H1059" s="5" t="s">
        <v>22</v>
      </c>
      <c r="I1059" s="351" t="s">
        <v>30</v>
      </c>
      <c r="J1059" s="348"/>
      <c r="K1059" s="5" t="s">
        <v>68</v>
      </c>
      <c r="L1059" s="5" t="s">
        <v>15</v>
      </c>
      <c r="M1059" s="5" t="s">
        <v>16</v>
      </c>
      <c r="N1059" s="5" t="s">
        <v>17</v>
      </c>
    </row>
    <row r="1060" spans="1:14" x14ac:dyDescent="0.25">
      <c r="A1060" s="3">
        <v>1051</v>
      </c>
      <c r="B1060" s="6" t="s">
        <v>2070</v>
      </c>
      <c r="C1060" s="352" t="s">
        <v>1870</v>
      </c>
      <c r="D1060" s="348"/>
      <c r="E1060" s="3">
        <v>1</v>
      </c>
      <c r="F1060" s="3">
        <v>2</v>
      </c>
      <c r="G1060" s="3" t="s">
        <v>86</v>
      </c>
      <c r="H1060" s="3" t="s">
        <v>22</v>
      </c>
      <c r="I1060" s="353" t="s">
        <v>30</v>
      </c>
      <c r="J1060" s="348"/>
      <c r="K1060" s="3" t="s">
        <v>68</v>
      </c>
      <c r="L1060" s="3" t="s">
        <v>22</v>
      </c>
      <c r="M1060" s="3" t="s">
        <v>17</v>
      </c>
      <c r="N1060" s="3" t="s">
        <v>17</v>
      </c>
    </row>
    <row r="1061" spans="1:14" x14ac:dyDescent="0.25">
      <c r="A1061" s="3">
        <v>1052</v>
      </c>
      <c r="B1061" s="6" t="s">
        <v>2071</v>
      </c>
      <c r="C1061" s="352" t="s">
        <v>1872</v>
      </c>
      <c r="D1061" s="348"/>
      <c r="E1061" s="3">
        <v>1</v>
      </c>
      <c r="F1061" s="3">
        <v>2</v>
      </c>
      <c r="G1061" s="3" t="s">
        <v>86</v>
      </c>
      <c r="H1061" s="3" t="s">
        <v>22</v>
      </c>
      <c r="I1061" s="353" t="s">
        <v>30</v>
      </c>
      <c r="J1061" s="348"/>
      <c r="K1061" s="3" t="s">
        <v>68</v>
      </c>
      <c r="L1061" s="3" t="s">
        <v>30</v>
      </c>
      <c r="M1061" s="3" t="s">
        <v>17</v>
      </c>
      <c r="N1061" s="3" t="s">
        <v>17</v>
      </c>
    </row>
    <row r="1062" spans="1:14" x14ac:dyDescent="0.25">
      <c r="A1062" s="3">
        <v>1053</v>
      </c>
      <c r="B1062" s="6" t="s">
        <v>2072</v>
      </c>
      <c r="C1062" s="352" t="s">
        <v>1874</v>
      </c>
      <c r="D1062" s="348"/>
      <c r="E1062" s="3">
        <v>1</v>
      </c>
      <c r="F1062" s="3">
        <v>2</v>
      </c>
      <c r="G1062" s="3" t="s">
        <v>86</v>
      </c>
      <c r="H1062" s="3" t="s">
        <v>22</v>
      </c>
      <c r="I1062" s="353" t="s">
        <v>30</v>
      </c>
      <c r="J1062" s="348"/>
      <c r="K1062" s="3" t="s">
        <v>68</v>
      </c>
      <c r="L1062" s="3" t="s">
        <v>49</v>
      </c>
      <c r="M1062" s="3" t="s">
        <v>17</v>
      </c>
      <c r="N1062" s="3" t="s">
        <v>17</v>
      </c>
    </row>
    <row r="1063" spans="1:14" x14ac:dyDescent="0.25">
      <c r="A1063" s="3">
        <v>1054</v>
      </c>
      <c r="B1063" s="6" t="s">
        <v>2073</v>
      </c>
      <c r="C1063" s="352" t="s">
        <v>1876</v>
      </c>
      <c r="D1063" s="348"/>
      <c r="E1063" s="3">
        <v>1</v>
      </c>
      <c r="F1063" s="3">
        <v>2</v>
      </c>
      <c r="G1063" s="3" t="s">
        <v>86</v>
      </c>
      <c r="H1063" s="3" t="s">
        <v>22</v>
      </c>
      <c r="I1063" s="353" t="s">
        <v>30</v>
      </c>
      <c r="J1063" s="348"/>
      <c r="K1063" s="3" t="s">
        <v>68</v>
      </c>
      <c r="L1063" s="3" t="s">
        <v>68</v>
      </c>
      <c r="M1063" s="3" t="s">
        <v>17</v>
      </c>
      <c r="N1063" s="3" t="s">
        <v>17</v>
      </c>
    </row>
    <row r="1064" spans="1:14" x14ac:dyDescent="0.25">
      <c r="A1064" s="3">
        <v>1055</v>
      </c>
      <c r="B1064" s="6" t="s">
        <v>2074</v>
      </c>
      <c r="C1064" s="352" t="s">
        <v>1878</v>
      </c>
      <c r="D1064" s="348"/>
      <c r="E1064" s="3">
        <v>1</v>
      </c>
      <c r="F1064" s="3">
        <v>2</v>
      </c>
      <c r="G1064" s="3" t="s">
        <v>86</v>
      </c>
      <c r="H1064" s="3" t="s">
        <v>22</v>
      </c>
      <c r="I1064" s="353" t="s">
        <v>30</v>
      </c>
      <c r="J1064" s="348"/>
      <c r="K1064" s="3" t="s">
        <v>68</v>
      </c>
      <c r="L1064" s="3" t="s">
        <v>77</v>
      </c>
      <c r="M1064" s="3" t="s">
        <v>17</v>
      </c>
      <c r="N1064" s="3" t="s">
        <v>17</v>
      </c>
    </row>
    <row r="1065" spans="1:14" x14ac:dyDescent="0.25">
      <c r="A1065" s="3">
        <v>1056</v>
      </c>
      <c r="B1065" s="6" t="s">
        <v>2075</v>
      </c>
      <c r="C1065" s="352" t="s">
        <v>1880</v>
      </c>
      <c r="D1065" s="348"/>
      <c r="E1065" s="3">
        <v>1</v>
      </c>
      <c r="F1065" s="3">
        <v>2</v>
      </c>
      <c r="G1065" s="3" t="s">
        <v>86</v>
      </c>
      <c r="H1065" s="3" t="s">
        <v>22</v>
      </c>
      <c r="I1065" s="353" t="s">
        <v>30</v>
      </c>
      <c r="J1065" s="348"/>
      <c r="K1065" s="3" t="s">
        <v>68</v>
      </c>
      <c r="L1065" s="3" t="s">
        <v>86</v>
      </c>
      <c r="M1065" s="3" t="s">
        <v>17</v>
      </c>
      <c r="N1065" s="3" t="s">
        <v>17</v>
      </c>
    </row>
    <row r="1066" spans="1:14" x14ac:dyDescent="0.25">
      <c r="A1066" s="3">
        <v>1057</v>
      </c>
      <c r="B1066" s="6" t="s">
        <v>2076</v>
      </c>
      <c r="C1066" s="352" t="s">
        <v>1882</v>
      </c>
      <c r="D1066" s="348"/>
      <c r="E1066" s="3">
        <v>1</v>
      </c>
      <c r="F1066" s="3">
        <v>2</v>
      </c>
      <c r="G1066" s="3" t="s">
        <v>86</v>
      </c>
      <c r="H1066" s="3" t="s">
        <v>22</v>
      </c>
      <c r="I1066" s="353" t="s">
        <v>30</v>
      </c>
      <c r="J1066" s="348"/>
      <c r="K1066" s="3" t="s">
        <v>68</v>
      </c>
      <c r="L1066" s="3" t="s">
        <v>95</v>
      </c>
      <c r="M1066" s="3" t="s">
        <v>17</v>
      </c>
      <c r="N1066" s="3" t="s">
        <v>17</v>
      </c>
    </row>
    <row r="1067" spans="1:14" x14ac:dyDescent="0.25">
      <c r="A1067" s="3">
        <v>1058</v>
      </c>
      <c r="B1067" s="6" t="s">
        <v>2077</v>
      </c>
      <c r="C1067" s="352" t="s">
        <v>1884</v>
      </c>
      <c r="D1067" s="348"/>
      <c r="E1067" s="3">
        <v>1</v>
      </c>
      <c r="F1067" s="3">
        <v>2</v>
      </c>
      <c r="G1067" s="3" t="s">
        <v>86</v>
      </c>
      <c r="H1067" s="3" t="s">
        <v>22</v>
      </c>
      <c r="I1067" s="353" t="s">
        <v>30</v>
      </c>
      <c r="J1067" s="348"/>
      <c r="K1067" s="3" t="s">
        <v>68</v>
      </c>
      <c r="L1067" s="3" t="s">
        <v>141</v>
      </c>
      <c r="M1067" s="3" t="s">
        <v>17</v>
      </c>
      <c r="N1067" s="3" t="s">
        <v>17</v>
      </c>
    </row>
    <row r="1068" spans="1:14" x14ac:dyDescent="0.25">
      <c r="A1068" s="3">
        <v>1059</v>
      </c>
      <c r="B1068" s="6" t="s">
        <v>2078</v>
      </c>
      <c r="C1068" s="352" t="s">
        <v>2079</v>
      </c>
      <c r="D1068" s="348"/>
      <c r="E1068" s="3">
        <v>1</v>
      </c>
      <c r="F1068" s="3">
        <v>2</v>
      </c>
      <c r="G1068" s="3" t="s">
        <v>86</v>
      </c>
      <c r="H1068" s="3" t="s">
        <v>22</v>
      </c>
      <c r="I1068" s="353" t="s">
        <v>30</v>
      </c>
      <c r="J1068" s="348"/>
      <c r="K1068" s="3" t="s">
        <v>68</v>
      </c>
      <c r="L1068" s="3" t="s">
        <v>144</v>
      </c>
      <c r="M1068" s="3" t="s">
        <v>17</v>
      </c>
      <c r="N1068" s="3" t="s">
        <v>17</v>
      </c>
    </row>
    <row r="1069" spans="1:14" x14ac:dyDescent="0.25">
      <c r="A1069" s="3">
        <v>1060</v>
      </c>
      <c r="B1069" s="4" t="s">
        <v>2080</v>
      </c>
      <c r="C1069" s="350" t="s">
        <v>1888</v>
      </c>
      <c r="D1069" s="348"/>
      <c r="E1069" s="5">
        <v>1</v>
      </c>
      <c r="F1069" s="5">
        <v>2</v>
      </c>
      <c r="G1069" s="5" t="s">
        <v>86</v>
      </c>
      <c r="H1069" s="5" t="s">
        <v>22</v>
      </c>
      <c r="I1069" s="351" t="s">
        <v>30</v>
      </c>
      <c r="J1069" s="348"/>
      <c r="K1069" s="5" t="s">
        <v>77</v>
      </c>
      <c r="L1069" s="5" t="s">
        <v>15</v>
      </c>
      <c r="M1069" s="5" t="s">
        <v>16</v>
      </c>
      <c r="N1069" s="5" t="s">
        <v>17</v>
      </c>
    </row>
    <row r="1070" spans="1:14" x14ac:dyDescent="0.25">
      <c r="A1070" s="3">
        <v>1061</v>
      </c>
      <c r="B1070" s="6" t="s">
        <v>2081</v>
      </c>
      <c r="C1070" s="352" t="s">
        <v>1890</v>
      </c>
      <c r="D1070" s="348"/>
      <c r="E1070" s="3">
        <v>1</v>
      </c>
      <c r="F1070" s="3">
        <v>2</v>
      </c>
      <c r="G1070" s="3" t="s">
        <v>86</v>
      </c>
      <c r="H1070" s="3" t="s">
        <v>22</v>
      </c>
      <c r="I1070" s="353" t="s">
        <v>30</v>
      </c>
      <c r="J1070" s="348"/>
      <c r="K1070" s="3" t="s">
        <v>77</v>
      </c>
      <c r="L1070" s="3" t="s">
        <v>22</v>
      </c>
      <c r="M1070" s="3" t="s">
        <v>17</v>
      </c>
      <c r="N1070" s="3" t="s">
        <v>17</v>
      </c>
    </row>
    <row r="1071" spans="1:14" x14ac:dyDescent="0.25">
      <c r="A1071" s="3">
        <v>1062</v>
      </c>
      <c r="B1071" s="6" t="s">
        <v>2082</v>
      </c>
      <c r="C1071" s="352" t="s">
        <v>1892</v>
      </c>
      <c r="D1071" s="348"/>
      <c r="E1071" s="3">
        <v>1</v>
      </c>
      <c r="F1071" s="3">
        <v>2</v>
      </c>
      <c r="G1071" s="3" t="s">
        <v>86</v>
      </c>
      <c r="H1071" s="3" t="s">
        <v>22</v>
      </c>
      <c r="I1071" s="353" t="s">
        <v>30</v>
      </c>
      <c r="J1071" s="348"/>
      <c r="K1071" s="3" t="s">
        <v>77</v>
      </c>
      <c r="L1071" s="3" t="s">
        <v>30</v>
      </c>
      <c r="M1071" s="3" t="s">
        <v>17</v>
      </c>
      <c r="N1071" s="3" t="s">
        <v>17</v>
      </c>
    </row>
    <row r="1072" spans="1:14" x14ac:dyDescent="0.25">
      <c r="A1072" s="3">
        <v>1063</v>
      </c>
      <c r="B1072" s="6" t="s">
        <v>2083</v>
      </c>
      <c r="C1072" s="352" t="s">
        <v>1894</v>
      </c>
      <c r="D1072" s="348"/>
      <c r="E1072" s="3">
        <v>1</v>
      </c>
      <c r="F1072" s="3">
        <v>2</v>
      </c>
      <c r="G1072" s="3" t="s">
        <v>86</v>
      </c>
      <c r="H1072" s="3" t="s">
        <v>22</v>
      </c>
      <c r="I1072" s="353" t="s">
        <v>30</v>
      </c>
      <c r="J1072" s="348"/>
      <c r="K1072" s="3" t="s">
        <v>77</v>
      </c>
      <c r="L1072" s="3" t="s">
        <v>49</v>
      </c>
      <c r="M1072" s="3" t="s">
        <v>17</v>
      </c>
      <c r="N1072" s="3" t="s">
        <v>17</v>
      </c>
    </row>
    <row r="1073" spans="1:14" x14ac:dyDescent="0.25">
      <c r="A1073" s="3">
        <v>1064</v>
      </c>
      <c r="B1073" s="6" t="s">
        <v>2084</v>
      </c>
      <c r="C1073" s="352" t="s">
        <v>1896</v>
      </c>
      <c r="D1073" s="348"/>
      <c r="E1073" s="3">
        <v>1</v>
      </c>
      <c r="F1073" s="3">
        <v>2</v>
      </c>
      <c r="G1073" s="3" t="s">
        <v>86</v>
      </c>
      <c r="H1073" s="3" t="s">
        <v>22</v>
      </c>
      <c r="I1073" s="353" t="s">
        <v>30</v>
      </c>
      <c r="J1073" s="348"/>
      <c r="K1073" s="3" t="s">
        <v>77</v>
      </c>
      <c r="L1073" s="3" t="s">
        <v>68</v>
      </c>
      <c r="M1073" s="3" t="s">
        <v>17</v>
      </c>
      <c r="N1073" s="3" t="s">
        <v>17</v>
      </c>
    </row>
    <row r="1074" spans="1:14" x14ac:dyDescent="0.25">
      <c r="A1074" s="3">
        <v>1065</v>
      </c>
      <c r="B1074" s="6" t="s">
        <v>2085</v>
      </c>
      <c r="C1074" s="352" t="s">
        <v>1898</v>
      </c>
      <c r="D1074" s="348"/>
      <c r="E1074" s="3">
        <v>1</v>
      </c>
      <c r="F1074" s="3">
        <v>2</v>
      </c>
      <c r="G1074" s="3" t="s">
        <v>86</v>
      </c>
      <c r="H1074" s="3" t="s">
        <v>22</v>
      </c>
      <c r="I1074" s="353" t="s">
        <v>30</v>
      </c>
      <c r="J1074" s="348"/>
      <c r="K1074" s="3" t="s">
        <v>77</v>
      </c>
      <c r="L1074" s="3" t="s">
        <v>77</v>
      </c>
      <c r="M1074" s="3" t="s">
        <v>17</v>
      </c>
      <c r="N1074" s="3" t="s">
        <v>17</v>
      </c>
    </row>
    <row r="1075" spans="1:14" x14ac:dyDescent="0.25">
      <c r="A1075" s="3">
        <v>1066</v>
      </c>
      <c r="B1075" s="6" t="s">
        <v>2086</v>
      </c>
      <c r="C1075" s="352" t="s">
        <v>1900</v>
      </c>
      <c r="D1075" s="348"/>
      <c r="E1075" s="3">
        <v>1</v>
      </c>
      <c r="F1075" s="3">
        <v>2</v>
      </c>
      <c r="G1075" s="3" t="s">
        <v>86</v>
      </c>
      <c r="H1075" s="3" t="s">
        <v>22</v>
      </c>
      <c r="I1075" s="353" t="s">
        <v>30</v>
      </c>
      <c r="J1075" s="348"/>
      <c r="K1075" s="3" t="s">
        <v>77</v>
      </c>
      <c r="L1075" s="3" t="s">
        <v>86</v>
      </c>
      <c r="M1075" s="3" t="s">
        <v>17</v>
      </c>
      <c r="N1075" s="3" t="s">
        <v>17</v>
      </c>
    </row>
    <row r="1076" spans="1:14" x14ac:dyDescent="0.25">
      <c r="A1076" s="3">
        <v>1067</v>
      </c>
      <c r="B1076" s="6" t="s">
        <v>2087</v>
      </c>
      <c r="C1076" s="352" t="s">
        <v>1902</v>
      </c>
      <c r="D1076" s="348"/>
      <c r="E1076" s="3">
        <v>1</v>
      </c>
      <c r="F1076" s="3">
        <v>2</v>
      </c>
      <c r="G1076" s="3" t="s">
        <v>86</v>
      </c>
      <c r="H1076" s="3" t="s">
        <v>22</v>
      </c>
      <c r="I1076" s="353" t="s">
        <v>30</v>
      </c>
      <c r="J1076" s="348"/>
      <c r="K1076" s="3" t="s">
        <v>77</v>
      </c>
      <c r="L1076" s="3" t="s">
        <v>95</v>
      </c>
      <c r="M1076" s="3" t="s">
        <v>17</v>
      </c>
      <c r="N1076" s="3" t="s">
        <v>17</v>
      </c>
    </row>
    <row r="1077" spans="1:14" x14ac:dyDescent="0.25">
      <c r="A1077" s="3">
        <v>1068</v>
      </c>
      <c r="B1077" s="6" t="s">
        <v>2088</v>
      </c>
      <c r="C1077" s="352" t="s">
        <v>1904</v>
      </c>
      <c r="D1077" s="348"/>
      <c r="E1077" s="3">
        <v>1</v>
      </c>
      <c r="F1077" s="3">
        <v>2</v>
      </c>
      <c r="G1077" s="3" t="s">
        <v>86</v>
      </c>
      <c r="H1077" s="3" t="s">
        <v>22</v>
      </c>
      <c r="I1077" s="353" t="s">
        <v>30</v>
      </c>
      <c r="J1077" s="348"/>
      <c r="K1077" s="3" t="s">
        <v>77</v>
      </c>
      <c r="L1077" s="3" t="s">
        <v>141</v>
      </c>
      <c r="M1077" s="3" t="s">
        <v>17</v>
      </c>
      <c r="N1077" s="3" t="s">
        <v>17</v>
      </c>
    </row>
    <row r="1078" spans="1:14" x14ac:dyDescent="0.25">
      <c r="A1078" s="3">
        <v>1069</v>
      </c>
      <c r="B1078" s="6" t="s">
        <v>2089</v>
      </c>
      <c r="C1078" s="352" t="s">
        <v>2090</v>
      </c>
      <c r="D1078" s="348"/>
      <c r="E1078" s="3">
        <v>1</v>
      </c>
      <c r="F1078" s="3">
        <v>2</v>
      </c>
      <c r="G1078" s="3" t="s">
        <v>86</v>
      </c>
      <c r="H1078" s="3" t="s">
        <v>22</v>
      </c>
      <c r="I1078" s="353" t="s">
        <v>30</v>
      </c>
      <c r="J1078" s="348"/>
      <c r="K1078" s="3" t="s">
        <v>77</v>
      </c>
      <c r="L1078" s="3" t="s">
        <v>144</v>
      </c>
      <c r="M1078" s="3" t="s">
        <v>17</v>
      </c>
      <c r="N1078" s="3" t="s">
        <v>17</v>
      </c>
    </row>
    <row r="1079" spans="1:14" x14ac:dyDescent="0.25">
      <c r="A1079" s="3">
        <v>1070</v>
      </c>
      <c r="B1079" s="4" t="s">
        <v>2091</v>
      </c>
      <c r="C1079" s="350" t="s">
        <v>1908</v>
      </c>
      <c r="D1079" s="348"/>
      <c r="E1079" s="5">
        <v>1</v>
      </c>
      <c r="F1079" s="5">
        <v>2</v>
      </c>
      <c r="G1079" s="5" t="s">
        <v>86</v>
      </c>
      <c r="H1079" s="5" t="s">
        <v>22</v>
      </c>
      <c r="I1079" s="351" t="s">
        <v>30</v>
      </c>
      <c r="J1079" s="348"/>
      <c r="K1079" s="5" t="s">
        <v>86</v>
      </c>
      <c r="L1079" s="5" t="s">
        <v>15</v>
      </c>
      <c r="M1079" s="5" t="s">
        <v>16</v>
      </c>
      <c r="N1079" s="5" t="s">
        <v>17</v>
      </c>
    </row>
    <row r="1080" spans="1:14" x14ac:dyDescent="0.25">
      <c r="A1080" s="3">
        <v>1071</v>
      </c>
      <c r="B1080" s="6" t="s">
        <v>2092</v>
      </c>
      <c r="C1080" s="352" t="s">
        <v>1910</v>
      </c>
      <c r="D1080" s="348"/>
      <c r="E1080" s="3">
        <v>1</v>
      </c>
      <c r="F1080" s="3">
        <v>2</v>
      </c>
      <c r="G1080" s="3" t="s">
        <v>86</v>
      </c>
      <c r="H1080" s="3" t="s">
        <v>22</v>
      </c>
      <c r="I1080" s="353" t="s">
        <v>30</v>
      </c>
      <c r="J1080" s="348"/>
      <c r="K1080" s="3" t="s">
        <v>86</v>
      </c>
      <c r="L1080" s="3" t="s">
        <v>22</v>
      </c>
      <c r="M1080" s="3" t="s">
        <v>17</v>
      </c>
      <c r="N1080" s="3" t="s">
        <v>17</v>
      </c>
    </row>
    <row r="1081" spans="1:14" x14ac:dyDescent="0.25">
      <c r="A1081" s="3">
        <v>1072</v>
      </c>
      <c r="B1081" s="6" t="s">
        <v>2093</v>
      </c>
      <c r="C1081" s="352" t="s">
        <v>1912</v>
      </c>
      <c r="D1081" s="348"/>
      <c r="E1081" s="3">
        <v>1</v>
      </c>
      <c r="F1081" s="3">
        <v>2</v>
      </c>
      <c r="G1081" s="3" t="s">
        <v>86</v>
      </c>
      <c r="H1081" s="3" t="s">
        <v>22</v>
      </c>
      <c r="I1081" s="353" t="s">
        <v>30</v>
      </c>
      <c r="J1081" s="348"/>
      <c r="K1081" s="3" t="s">
        <v>86</v>
      </c>
      <c r="L1081" s="3" t="s">
        <v>30</v>
      </c>
      <c r="M1081" s="3" t="s">
        <v>17</v>
      </c>
      <c r="N1081" s="3" t="s">
        <v>17</v>
      </c>
    </row>
    <row r="1082" spans="1:14" x14ac:dyDescent="0.25">
      <c r="A1082" s="3">
        <v>1073</v>
      </c>
      <c r="B1082" s="6" t="s">
        <v>2094</v>
      </c>
      <c r="C1082" s="352" t="s">
        <v>1914</v>
      </c>
      <c r="D1082" s="348"/>
      <c r="E1082" s="3">
        <v>1</v>
      </c>
      <c r="F1082" s="3">
        <v>2</v>
      </c>
      <c r="G1082" s="3" t="s">
        <v>86</v>
      </c>
      <c r="H1082" s="3" t="s">
        <v>22</v>
      </c>
      <c r="I1082" s="353" t="s">
        <v>30</v>
      </c>
      <c r="J1082" s="348"/>
      <c r="K1082" s="3" t="s">
        <v>86</v>
      </c>
      <c r="L1082" s="3" t="s">
        <v>49</v>
      </c>
      <c r="M1082" s="3" t="s">
        <v>17</v>
      </c>
      <c r="N1082" s="3" t="s">
        <v>17</v>
      </c>
    </row>
    <row r="1083" spans="1:14" x14ac:dyDescent="0.25">
      <c r="A1083" s="3">
        <v>1074</v>
      </c>
      <c r="B1083" s="6" t="s">
        <v>2095</v>
      </c>
      <c r="C1083" s="352" t="s">
        <v>1916</v>
      </c>
      <c r="D1083" s="348"/>
      <c r="E1083" s="3">
        <v>1</v>
      </c>
      <c r="F1083" s="3">
        <v>2</v>
      </c>
      <c r="G1083" s="3" t="s">
        <v>86</v>
      </c>
      <c r="H1083" s="3" t="s">
        <v>22</v>
      </c>
      <c r="I1083" s="353" t="s">
        <v>30</v>
      </c>
      <c r="J1083" s="348"/>
      <c r="K1083" s="3" t="s">
        <v>86</v>
      </c>
      <c r="L1083" s="3" t="s">
        <v>68</v>
      </c>
      <c r="M1083" s="3" t="s">
        <v>17</v>
      </c>
      <c r="N1083" s="3" t="s">
        <v>17</v>
      </c>
    </row>
    <row r="1084" spans="1:14" x14ac:dyDescent="0.25">
      <c r="A1084" s="3">
        <v>1075</v>
      </c>
      <c r="B1084" s="6" t="s">
        <v>2096</v>
      </c>
      <c r="C1084" s="352" t="s">
        <v>1918</v>
      </c>
      <c r="D1084" s="348"/>
      <c r="E1084" s="3">
        <v>1</v>
      </c>
      <c r="F1084" s="3">
        <v>2</v>
      </c>
      <c r="G1084" s="3" t="s">
        <v>86</v>
      </c>
      <c r="H1084" s="3" t="s">
        <v>22</v>
      </c>
      <c r="I1084" s="353" t="s">
        <v>30</v>
      </c>
      <c r="J1084" s="348"/>
      <c r="K1084" s="3" t="s">
        <v>86</v>
      </c>
      <c r="L1084" s="3" t="s">
        <v>77</v>
      </c>
      <c r="M1084" s="3" t="s">
        <v>17</v>
      </c>
      <c r="N1084" s="3" t="s">
        <v>17</v>
      </c>
    </row>
    <row r="1085" spans="1:14" x14ac:dyDescent="0.25">
      <c r="A1085" s="3">
        <v>1076</v>
      </c>
      <c r="B1085" s="6" t="s">
        <v>2097</v>
      </c>
      <c r="C1085" s="352" t="s">
        <v>1920</v>
      </c>
      <c r="D1085" s="348"/>
      <c r="E1085" s="3">
        <v>1</v>
      </c>
      <c r="F1085" s="3">
        <v>2</v>
      </c>
      <c r="G1085" s="3" t="s">
        <v>86</v>
      </c>
      <c r="H1085" s="3" t="s">
        <v>22</v>
      </c>
      <c r="I1085" s="353" t="s">
        <v>30</v>
      </c>
      <c r="J1085" s="348"/>
      <c r="K1085" s="3" t="s">
        <v>86</v>
      </c>
      <c r="L1085" s="3" t="s">
        <v>86</v>
      </c>
      <c r="M1085" s="3" t="s">
        <v>17</v>
      </c>
      <c r="N1085" s="3" t="s">
        <v>17</v>
      </c>
    </row>
    <row r="1086" spans="1:14" x14ac:dyDescent="0.25">
      <c r="A1086" s="3">
        <v>1077</v>
      </c>
      <c r="B1086" s="6" t="s">
        <v>2098</v>
      </c>
      <c r="C1086" s="352" t="s">
        <v>1922</v>
      </c>
      <c r="D1086" s="348"/>
      <c r="E1086" s="3">
        <v>1</v>
      </c>
      <c r="F1086" s="3">
        <v>2</v>
      </c>
      <c r="G1086" s="3" t="s">
        <v>86</v>
      </c>
      <c r="H1086" s="3" t="s">
        <v>22</v>
      </c>
      <c r="I1086" s="353" t="s">
        <v>30</v>
      </c>
      <c r="J1086" s="348"/>
      <c r="K1086" s="3" t="s">
        <v>86</v>
      </c>
      <c r="L1086" s="3" t="s">
        <v>95</v>
      </c>
      <c r="M1086" s="3" t="s">
        <v>17</v>
      </c>
      <c r="N1086" s="3" t="s">
        <v>17</v>
      </c>
    </row>
    <row r="1087" spans="1:14" x14ac:dyDescent="0.25">
      <c r="A1087" s="3">
        <v>1078</v>
      </c>
      <c r="B1087" s="6" t="s">
        <v>2099</v>
      </c>
      <c r="C1087" s="352" t="s">
        <v>1924</v>
      </c>
      <c r="D1087" s="348"/>
      <c r="E1087" s="3">
        <v>1</v>
      </c>
      <c r="F1087" s="3">
        <v>2</v>
      </c>
      <c r="G1087" s="3" t="s">
        <v>86</v>
      </c>
      <c r="H1087" s="3" t="s">
        <v>22</v>
      </c>
      <c r="I1087" s="353" t="s">
        <v>30</v>
      </c>
      <c r="J1087" s="348"/>
      <c r="K1087" s="3" t="s">
        <v>86</v>
      </c>
      <c r="L1087" s="3" t="s">
        <v>141</v>
      </c>
      <c r="M1087" s="3" t="s">
        <v>17</v>
      </c>
      <c r="N1087" s="3" t="s">
        <v>17</v>
      </c>
    </row>
    <row r="1088" spans="1:14" x14ac:dyDescent="0.25">
      <c r="A1088" s="3">
        <v>1079</v>
      </c>
      <c r="B1088" s="6" t="s">
        <v>2100</v>
      </c>
      <c r="C1088" s="352" t="s">
        <v>2101</v>
      </c>
      <c r="D1088" s="348"/>
      <c r="E1088" s="3">
        <v>1</v>
      </c>
      <c r="F1088" s="3">
        <v>2</v>
      </c>
      <c r="G1088" s="3" t="s">
        <v>86</v>
      </c>
      <c r="H1088" s="3" t="s">
        <v>22</v>
      </c>
      <c r="I1088" s="353" t="s">
        <v>30</v>
      </c>
      <c r="J1088" s="348"/>
      <c r="K1088" s="3" t="s">
        <v>86</v>
      </c>
      <c r="L1088" s="3" t="s">
        <v>144</v>
      </c>
      <c r="M1088" s="3" t="s">
        <v>17</v>
      </c>
      <c r="N1088" s="3" t="s">
        <v>17</v>
      </c>
    </row>
    <row r="1089" spans="1:14" x14ac:dyDescent="0.25">
      <c r="A1089" s="3">
        <v>1080</v>
      </c>
      <c r="B1089" s="4" t="s">
        <v>2102</v>
      </c>
      <c r="C1089" s="350" t="s">
        <v>1928</v>
      </c>
      <c r="D1089" s="348"/>
      <c r="E1089" s="5">
        <v>1</v>
      </c>
      <c r="F1089" s="5">
        <v>2</v>
      </c>
      <c r="G1089" s="5" t="s">
        <v>86</v>
      </c>
      <c r="H1089" s="5" t="s">
        <v>22</v>
      </c>
      <c r="I1089" s="351" t="s">
        <v>30</v>
      </c>
      <c r="J1089" s="348"/>
      <c r="K1089" s="5" t="s">
        <v>95</v>
      </c>
      <c r="L1089" s="5" t="s">
        <v>15</v>
      </c>
      <c r="M1089" s="5" t="s">
        <v>16</v>
      </c>
      <c r="N1089" s="5" t="s">
        <v>17</v>
      </c>
    </row>
    <row r="1090" spans="1:14" x14ac:dyDescent="0.25">
      <c r="A1090" s="3">
        <v>1081</v>
      </c>
      <c r="B1090" s="6" t="s">
        <v>2103</v>
      </c>
      <c r="C1090" s="352" t="s">
        <v>1930</v>
      </c>
      <c r="D1090" s="348"/>
      <c r="E1090" s="3">
        <v>1</v>
      </c>
      <c r="F1090" s="3">
        <v>2</v>
      </c>
      <c r="G1090" s="3" t="s">
        <v>86</v>
      </c>
      <c r="H1090" s="3" t="s">
        <v>22</v>
      </c>
      <c r="I1090" s="353" t="s">
        <v>30</v>
      </c>
      <c r="J1090" s="348"/>
      <c r="K1090" s="3" t="s">
        <v>95</v>
      </c>
      <c r="L1090" s="3" t="s">
        <v>22</v>
      </c>
      <c r="M1090" s="3" t="s">
        <v>17</v>
      </c>
      <c r="N1090" s="3" t="s">
        <v>17</v>
      </c>
    </row>
    <row r="1091" spans="1:14" x14ac:dyDescent="0.25">
      <c r="A1091" s="3">
        <v>1082</v>
      </c>
      <c r="B1091" s="6" t="s">
        <v>2104</v>
      </c>
      <c r="C1091" s="352" t="s">
        <v>1932</v>
      </c>
      <c r="D1091" s="348"/>
      <c r="E1091" s="3">
        <v>1</v>
      </c>
      <c r="F1091" s="3">
        <v>2</v>
      </c>
      <c r="G1091" s="3" t="s">
        <v>86</v>
      </c>
      <c r="H1091" s="3" t="s">
        <v>22</v>
      </c>
      <c r="I1091" s="353" t="s">
        <v>30</v>
      </c>
      <c r="J1091" s="348"/>
      <c r="K1091" s="3" t="s">
        <v>95</v>
      </c>
      <c r="L1091" s="3" t="s">
        <v>30</v>
      </c>
      <c r="M1091" s="3" t="s">
        <v>17</v>
      </c>
      <c r="N1091" s="3" t="s">
        <v>17</v>
      </c>
    </row>
    <row r="1092" spans="1:14" x14ac:dyDescent="0.25">
      <c r="A1092" s="3">
        <v>1083</v>
      </c>
      <c r="B1092" s="6" t="s">
        <v>2105</v>
      </c>
      <c r="C1092" s="352" t="s">
        <v>1934</v>
      </c>
      <c r="D1092" s="348"/>
      <c r="E1092" s="3">
        <v>1</v>
      </c>
      <c r="F1092" s="3">
        <v>2</v>
      </c>
      <c r="G1092" s="3" t="s">
        <v>86</v>
      </c>
      <c r="H1092" s="3" t="s">
        <v>22</v>
      </c>
      <c r="I1092" s="353" t="s">
        <v>30</v>
      </c>
      <c r="J1092" s="348"/>
      <c r="K1092" s="3" t="s">
        <v>95</v>
      </c>
      <c r="L1092" s="3" t="s">
        <v>49</v>
      </c>
      <c r="M1092" s="3" t="s">
        <v>17</v>
      </c>
      <c r="N1092" s="3" t="s">
        <v>17</v>
      </c>
    </row>
    <row r="1093" spans="1:14" x14ac:dyDescent="0.25">
      <c r="A1093" s="3">
        <v>1084</v>
      </c>
      <c r="B1093" s="6" t="s">
        <v>2106</v>
      </c>
      <c r="C1093" s="352" t="s">
        <v>1936</v>
      </c>
      <c r="D1093" s="348"/>
      <c r="E1093" s="3">
        <v>1</v>
      </c>
      <c r="F1093" s="3">
        <v>2</v>
      </c>
      <c r="G1093" s="3" t="s">
        <v>86</v>
      </c>
      <c r="H1093" s="3" t="s">
        <v>22</v>
      </c>
      <c r="I1093" s="353" t="s">
        <v>30</v>
      </c>
      <c r="J1093" s="348"/>
      <c r="K1093" s="3" t="s">
        <v>95</v>
      </c>
      <c r="L1093" s="3" t="s">
        <v>68</v>
      </c>
      <c r="M1093" s="3" t="s">
        <v>17</v>
      </c>
      <c r="N1093" s="3" t="s">
        <v>17</v>
      </c>
    </row>
    <row r="1094" spans="1:14" x14ac:dyDescent="0.25">
      <c r="A1094" s="3">
        <v>1085</v>
      </c>
      <c r="B1094" s="6" t="s">
        <v>2107</v>
      </c>
      <c r="C1094" s="352" t="s">
        <v>1938</v>
      </c>
      <c r="D1094" s="348"/>
      <c r="E1094" s="3">
        <v>1</v>
      </c>
      <c r="F1094" s="3">
        <v>2</v>
      </c>
      <c r="G1094" s="3" t="s">
        <v>86</v>
      </c>
      <c r="H1094" s="3" t="s">
        <v>22</v>
      </c>
      <c r="I1094" s="353" t="s">
        <v>30</v>
      </c>
      <c r="J1094" s="348"/>
      <c r="K1094" s="3" t="s">
        <v>95</v>
      </c>
      <c r="L1094" s="3" t="s">
        <v>77</v>
      </c>
      <c r="M1094" s="3" t="s">
        <v>17</v>
      </c>
      <c r="N1094" s="3" t="s">
        <v>17</v>
      </c>
    </row>
    <row r="1095" spans="1:14" x14ac:dyDescent="0.25">
      <c r="A1095" s="3">
        <v>1086</v>
      </c>
      <c r="B1095" s="6" t="s">
        <v>2108</v>
      </c>
      <c r="C1095" s="352" t="s">
        <v>1940</v>
      </c>
      <c r="D1095" s="348"/>
      <c r="E1095" s="3">
        <v>1</v>
      </c>
      <c r="F1095" s="3">
        <v>2</v>
      </c>
      <c r="G1095" s="3" t="s">
        <v>86</v>
      </c>
      <c r="H1095" s="3" t="s">
        <v>22</v>
      </c>
      <c r="I1095" s="353" t="s">
        <v>30</v>
      </c>
      <c r="J1095" s="348"/>
      <c r="K1095" s="3" t="s">
        <v>95</v>
      </c>
      <c r="L1095" s="3" t="s">
        <v>86</v>
      </c>
      <c r="M1095" s="3" t="s">
        <v>17</v>
      </c>
      <c r="N1095" s="3" t="s">
        <v>17</v>
      </c>
    </row>
    <row r="1096" spans="1:14" x14ac:dyDescent="0.25">
      <c r="A1096" s="3">
        <v>1087</v>
      </c>
      <c r="B1096" s="6" t="s">
        <v>2109</v>
      </c>
      <c r="C1096" s="352" t="s">
        <v>1942</v>
      </c>
      <c r="D1096" s="348"/>
      <c r="E1096" s="3">
        <v>1</v>
      </c>
      <c r="F1096" s="3">
        <v>2</v>
      </c>
      <c r="G1096" s="3" t="s">
        <v>86</v>
      </c>
      <c r="H1096" s="3" t="s">
        <v>22</v>
      </c>
      <c r="I1096" s="353" t="s">
        <v>30</v>
      </c>
      <c r="J1096" s="348"/>
      <c r="K1096" s="3" t="s">
        <v>95</v>
      </c>
      <c r="L1096" s="3" t="s">
        <v>95</v>
      </c>
      <c r="M1096" s="3" t="s">
        <v>17</v>
      </c>
      <c r="N1096" s="3" t="s">
        <v>17</v>
      </c>
    </row>
    <row r="1097" spans="1:14" x14ac:dyDescent="0.25">
      <c r="A1097" s="3">
        <v>1088</v>
      </c>
      <c r="B1097" s="6" t="s">
        <v>2110</v>
      </c>
      <c r="C1097" s="352" t="s">
        <v>1944</v>
      </c>
      <c r="D1097" s="348"/>
      <c r="E1097" s="3">
        <v>1</v>
      </c>
      <c r="F1097" s="3">
        <v>2</v>
      </c>
      <c r="G1097" s="3" t="s">
        <v>86</v>
      </c>
      <c r="H1097" s="3" t="s">
        <v>22</v>
      </c>
      <c r="I1097" s="353" t="s">
        <v>30</v>
      </c>
      <c r="J1097" s="348"/>
      <c r="K1097" s="3" t="s">
        <v>95</v>
      </c>
      <c r="L1097" s="3" t="s">
        <v>141</v>
      </c>
      <c r="M1097" s="3" t="s">
        <v>17</v>
      </c>
      <c r="N1097" s="3" t="s">
        <v>17</v>
      </c>
    </row>
    <row r="1098" spans="1:14" x14ac:dyDescent="0.25">
      <c r="A1098" s="3">
        <v>1089</v>
      </c>
      <c r="B1098" s="6" t="s">
        <v>2111</v>
      </c>
      <c r="C1098" s="352" t="s">
        <v>2112</v>
      </c>
      <c r="D1098" s="348"/>
      <c r="E1098" s="3">
        <v>1</v>
      </c>
      <c r="F1098" s="3">
        <v>2</v>
      </c>
      <c r="G1098" s="3" t="s">
        <v>86</v>
      </c>
      <c r="H1098" s="3" t="s">
        <v>22</v>
      </c>
      <c r="I1098" s="353" t="s">
        <v>30</v>
      </c>
      <c r="J1098" s="348"/>
      <c r="K1098" s="3" t="s">
        <v>95</v>
      </c>
      <c r="L1098" s="3" t="s">
        <v>144</v>
      </c>
      <c r="M1098" s="3" t="s">
        <v>17</v>
      </c>
      <c r="N1098" s="3" t="s">
        <v>17</v>
      </c>
    </row>
    <row r="1099" spans="1:14" x14ac:dyDescent="0.25">
      <c r="A1099" s="3">
        <v>1090</v>
      </c>
      <c r="B1099" s="4" t="s">
        <v>2113</v>
      </c>
      <c r="C1099" s="350" t="s">
        <v>1948</v>
      </c>
      <c r="D1099" s="348"/>
      <c r="E1099" s="5">
        <v>1</v>
      </c>
      <c r="F1099" s="5">
        <v>2</v>
      </c>
      <c r="G1099" s="5" t="s">
        <v>86</v>
      </c>
      <c r="H1099" s="5" t="s">
        <v>22</v>
      </c>
      <c r="I1099" s="351" t="s">
        <v>30</v>
      </c>
      <c r="J1099" s="348"/>
      <c r="K1099" s="5" t="s">
        <v>141</v>
      </c>
      <c r="L1099" s="5" t="s">
        <v>15</v>
      </c>
      <c r="M1099" s="5" t="s">
        <v>16</v>
      </c>
      <c r="N1099" s="5" t="s">
        <v>17</v>
      </c>
    </row>
    <row r="1100" spans="1:14" x14ac:dyDescent="0.25">
      <c r="A1100" s="3">
        <v>1091</v>
      </c>
      <c r="B1100" s="6" t="s">
        <v>2114</v>
      </c>
      <c r="C1100" s="352" t="s">
        <v>1950</v>
      </c>
      <c r="D1100" s="348"/>
      <c r="E1100" s="3">
        <v>1</v>
      </c>
      <c r="F1100" s="3">
        <v>2</v>
      </c>
      <c r="G1100" s="3" t="s">
        <v>86</v>
      </c>
      <c r="H1100" s="3" t="s">
        <v>22</v>
      </c>
      <c r="I1100" s="353" t="s">
        <v>30</v>
      </c>
      <c r="J1100" s="348"/>
      <c r="K1100" s="3" t="s">
        <v>141</v>
      </c>
      <c r="L1100" s="3" t="s">
        <v>22</v>
      </c>
      <c r="M1100" s="3" t="s">
        <v>17</v>
      </c>
      <c r="N1100" s="3" t="s">
        <v>17</v>
      </c>
    </row>
    <row r="1101" spans="1:14" x14ac:dyDescent="0.25">
      <c r="A1101" s="3">
        <v>1092</v>
      </c>
      <c r="B1101" s="6" t="s">
        <v>2115</v>
      </c>
      <c r="C1101" s="352" t="s">
        <v>1952</v>
      </c>
      <c r="D1101" s="348"/>
      <c r="E1101" s="3">
        <v>1</v>
      </c>
      <c r="F1101" s="3">
        <v>2</v>
      </c>
      <c r="G1101" s="3" t="s">
        <v>86</v>
      </c>
      <c r="H1101" s="3" t="s">
        <v>22</v>
      </c>
      <c r="I1101" s="353" t="s">
        <v>30</v>
      </c>
      <c r="J1101" s="348"/>
      <c r="K1101" s="3" t="s">
        <v>141</v>
      </c>
      <c r="L1101" s="3" t="s">
        <v>30</v>
      </c>
      <c r="M1101" s="3" t="s">
        <v>17</v>
      </c>
      <c r="N1101" s="3" t="s">
        <v>17</v>
      </c>
    </row>
    <row r="1102" spans="1:14" x14ac:dyDescent="0.25">
      <c r="A1102" s="3">
        <v>1093</v>
      </c>
      <c r="B1102" s="6" t="s">
        <v>2116</v>
      </c>
      <c r="C1102" s="352" t="s">
        <v>1954</v>
      </c>
      <c r="D1102" s="348"/>
      <c r="E1102" s="3">
        <v>1</v>
      </c>
      <c r="F1102" s="3">
        <v>2</v>
      </c>
      <c r="G1102" s="3" t="s">
        <v>86</v>
      </c>
      <c r="H1102" s="3" t="s">
        <v>22</v>
      </c>
      <c r="I1102" s="353" t="s">
        <v>30</v>
      </c>
      <c r="J1102" s="348"/>
      <c r="K1102" s="3" t="s">
        <v>141</v>
      </c>
      <c r="L1102" s="3" t="s">
        <v>49</v>
      </c>
      <c r="M1102" s="3" t="s">
        <v>17</v>
      </c>
      <c r="N1102" s="3" t="s">
        <v>17</v>
      </c>
    </row>
    <row r="1103" spans="1:14" x14ac:dyDescent="0.25">
      <c r="A1103" s="3">
        <v>1094</v>
      </c>
      <c r="B1103" s="6" t="s">
        <v>2117</v>
      </c>
      <c r="C1103" s="352" t="s">
        <v>1956</v>
      </c>
      <c r="D1103" s="348"/>
      <c r="E1103" s="3">
        <v>1</v>
      </c>
      <c r="F1103" s="3">
        <v>2</v>
      </c>
      <c r="G1103" s="3" t="s">
        <v>86</v>
      </c>
      <c r="H1103" s="3" t="s">
        <v>22</v>
      </c>
      <c r="I1103" s="353" t="s">
        <v>30</v>
      </c>
      <c r="J1103" s="348"/>
      <c r="K1103" s="3" t="s">
        <v>141</v>
      </c>
      <c r="L1103" s="3" t="s">
        <v>68</v>
      </c>
      <c r="M1103" s="3" t="s">
        <v>17</v>
      </c>
      <c r="N1103" s="3" t="s">
        <v>17</v>
      </c>
    </row>
    <row r="1104" spans="1:14" x14ac:dyDescent="0.25">
      <c r="A1104" s="3">
        <v>1095</v>
      </c>
      <c r="B1104" s="6" t="s">
        <v>2118</v>
      </c>
      <c r="C1104" s="352" t="s">
        <v>1958</v>
      </c>
      <c r="D1104" s="348"/>
      <c r="E1104" s="3">
        <v>1</v>
      </c>
      <c r="F1104" s="3">
        <v>2</v>
      </c>
      <c r="G1104" s="3" t="s">
        <v>86</v>
      </c>
      <c r="H1104" s="3" t="s">
        <v>22</v>
      </c>
      <c r="I1104" s="353" t="s">
        <v>30</v>
      </c>
      <c r="J1104" s="348"/>
      <c r="K1104" s="3" t="s">
        <v>141</v>
      </c>
      <c r="L1104" s="3" t="s">
        <v>77</v>
      </c>
      <c r="M1104" s="3" t="s">
        <v>17</v>
      </c>
      <c r="N1104" s="3" t="s">
        <v>17</v>
      </c>
    </row>
    <row r="1105" spans="1:14" x14ac:dyDescent="0.25">
      <c r="A1105" s="3">
        <v>1096</v>
      </c>
      <c r="B1105" s="6" t="s">
        <v>2119</v>
      </c>
      <c r="C1105" s="352" t="s">
        <v>1960</v>
      </c>
      <c r="D1105" s="348"/>
      <c r="E1105" s="3">
        <v>1</v>
      </c>
      <c r="F1105" s="3">
        <v>2</v>
      </c>
      <c r="G1105" s="3" t="s">
        <v>86</v>
      </c>
      <c r="H1105" s="3" t="s">
        <v>22</v>
      </c>
      <c r="I1105" s="353" t="s">
        <v>30</v>
      </c>
      <c r="J1105" s="348"/>
      <c r="K1105" s="3" t="s">
        <v>141</v>
      </c>
      <c r="L1105" s="3" t="s">
        <v>86</v>
      </c>
      <c r="M1105" s="3" t="s">
        <v>17</v>
      </c>
      <c r="N1105" s="3" t="s">
        <v>17</v>
      </c>
    </row>
    <row r="1106" spans="1:14" x14ac:dyDescent="0.25">
      <c r="A1106" s="3">
        <v>1097</v>
      </c>
      <c r="B1106" s="6" t="s">
        <v>2120</v>
      </c>
      <c r="C1106" s="352" t="s">
        <v>1962</v>
      </c>
      <c r="D1106" s="348"/>
      <c r="E1106" s="3">
        <v>1</v>
      </c>
      <c r="F1106" s="3">
        <v>2</v>
      </c>
      <c r="G1106" s="3" t="s">
        <v>86</v>
      </c>
      <c r="H1106" s="3" t="s">
        <v>22</v>
      </c>
      <c r="I1106" s="353" t="s">
        <v>30</v>
      </c>
      <c r="J1106" s="348"/>
      <c r="K1106" s="3" t="s">
        <v>141</v>
      </c>
      <c r="L1106" s="3" t="s">
        <v>95</v>
      </c>
      <c r="M1106" s="3" t="s">
        <v>17</v>
      </c>
      <c r="N1106" s="3" t="s">
        <v>17</v>
      </c>
    </row>
    <row r="1107" spans="1:14" x14ac:dyDescent="0.25">
      <c r="A1107" s="3">
        <v>1098</v>
      </c>
      <c r="B1107" s="6" t="s">
        <v>2121</v>
      </c>
      <c r="C1107" s="352" t="s">
        <v>1964</v>
      </c>
      <c r="D1107" s="348"/>
      <c r="E1107" s="3">
        <v>1</v>
      </c>
      <c r="F1107" s="3">
        <v>2</v>
      </c>
      <c r="G1107" s="3" t="s">
        <v>86</v>
      </c>
      <c r="H1107" s="3" t="s">
        <v>22</v>
      </c>
      <c r="I1107" s="353" t="s">
        <v>30</v>
      </c>
      <c r="J1107" s="348"/>
      <c r="K1107" s="3" t="s">
        <v>141</v>
      </c>
      <c r="L1107" s="3" t="s">
        <v>141</v>
      </c>
      <c r="M1107" s="3" t="s">
        <v>17</v>
      </c>
      <c r="N1107" s="3" t="s">
        <v>17</v>
      </c>
    </row>
    <row r="1108" spans="1:14" x14ac:dyDescent="0.25">
      <c r="A1108" s="3">
        <v>1099</v>
      </c>
      <c r="B1108" s="6" t="s">
        <v>2122</v>
      </c>
      <c r="C1108" s="352" t="s">
        <v>2123</v>
      </c>
      <c r="D1108" s="348"/>
      <c r="E1108" s="3">
        <v>1</v>
      </c>
      <c r="F1108" s="3">
        <v>2</v>
      </c>
      <c r="G1108" s="3" t="s">
        <v>86</v>
      </c>
      <c r="H1108" s="3" t="s">
        <v>22</v>
      </c>
      <c r="I1108" s="353" t="s">
        <v>30</v>
      </c>
      <c r="J1108" s="348"/>
      <c r="K1108" s="3" t="s">
        <v>141</v>
      </c>
      <c r="L1108" s="3" t="s">
        <v>144</v>
      </c>
      <c r="M1108" s="3" t="s">
        <v>17</v>
      </c>
      <c r="N1108" s="3" t="s">
        <v>17</v>
      </c>
    </row>
    <row r="1109" spans="1:14" x14ac:dyDescent="0.25">
      <c r="A1109" s="3">
        <v>1100</v>
      </c>
      <c r="B1109" s="4" t="s">
        <v>2124</v>
      </c>
      <c r="C1109" s="350" t="s">
        <v>1968</v>
      </c>
      <c r="D1109" s="348"/>
      <c r="E1109" s="5">
        <v>1</v>
      </c>
      <c r="F1109" s="5">
        <v>2</v>
      </c>
      <c r="G1109" s="5" t="s">
        <v>86</v>
      </c>
      <c r="H1109" s="5" t="s">
        <v>22</v>
      </c>
      <c r="I1109" s="351" t="s">
        <v>30</v>
      </c>
      <c r="J1109" s="348"/>
      <c r="K1109" s="5" t="s">
        <v>144</v>
      </c>
      <c r="L1109" s="5" t="s">
        <v>15</v>
      </c>
      <c r="M1109" s="5" t="s">
        <v>16</v>
      </c>
      <c r="N1109" s="5" t="s">
        <v>17</v>
      </c>
    </row>
    <row r="1110" spans="1:14" x14ac:dyDescent="0.25">
      <c r="A1110" s="3">
        <v>1101</v>
      </c>
      <c r="B1110" s="6" t="s">
        <v>2125</v>
      </c>
      <c r="C1110" s="352" t="s">
        <v>1970</v>
      </c>
      <c r="D1110" s="348"/>
      <c r="E1110" s="3">
        <v>1</v>
      </c>
      <c r="F1110" s="3">
        <v>2</v>
      </c>
      <c r="G1110" s="3" t="s">
        <v>86</v>
      </c>
      <c r="H1110" s="3" t="s">
        <v>22</v>
      </c>
      <c r="I1110" s="353" t="s">
        <v>30</v>
      </c>
      <c r="J1110" s="348"/>
      <c r="K1110" s="3" t="s">
        <v>144</v>
      </c>
      <c r="L1110" s="3" t="s">
        <v>22</v>
      </c>
      <c r="M1110" s="3" t="s">
        <v>17</v>
      </c>
      <c r="N1110" s="3" t="s">
        <v>17</v>
      </c>
    </row>
    <row r="1111" spans="1:14" x14ac:dyDescent="0.25">
      <c r="A1111" s="3">
        <v>1102</v>
      </c>
      <c r="B1111" s="6" t="s">
        <v>2126</v>
      </c>
      <c r="C1111" s="352" t="s">
        <v>1972</v>
      </c>
      <c r="D1111" s="348"/>
      <c r="E1111" s="3">
        <v>1</v>
      </c>
      <c r="F1111" s="3">
        <v>2</v>
      </c>
      <c r="G1111" s="3" t="s">
        <v>86</v>
      </c>
      <c r="H1111" s="3" t="s">
        <v>22</v>
      </c>
      <c r="I1111" s="353" t="s">
        <v>30</v>
      </c>
      <c r="J1111" s="348"/>
      <c r="K1111" s="3" t="s">
        <v>144</v>
      </c>
      <c r="L1111" s="3" t="s">
        <v>30</v>
      </c>
      <c r="M1111" s="3" t="s">
        <v>17</v>
      </c>
      <c r="N1111" s="3" t="s">
        <v>17</v>
      </c>
    </row>
    <row r="1112" spans="1:14" x14ac:dyDescent="0.25">
      <c r="A1112" s="3">
        <v>1103</v>
      </c>
      <c r="B1112" s="6" t="s">
        <v>2127</v>
      </c>
      <c r="C1112" s="352" t="s">
        <v>1974</v>
      </c>
      <c r="D1112" s="348"/>
      <c r="E1112" s="3">
        <v>1</v>
      </c>
      <c r="F1112" s="3">
        <v>2</v>
      </c>
      <c r="G1112" s="3" t="s">
        <v>86</v>
      </c>
      <c r="H1112" s="3" t="s">
        <v>22</v>
      </c>
      <c r="I1112" s="353" t="s">
        <v>30</v>
      </c>
      <c r="J1112" s="348"/>
      <c r="K1112" s="3" t="s">
        <v>144</v>
      </c>
      <c r="L1112" s="3" t="s">
        <v>49</v>
      </c>
      <c r="M1112" s="3" t="s">
        <v>17</v>
      </c>
      <c r="N1112" s="3" t="s">
        <v>17</v>
      </c>
    </row>
    <row r="1113" spans="1:14" x14ac:dyDescent="0.25">
      <c r="A1113" s="3">
        <v>1104</v>
      </c>
      <c r="B1113" s="6" t="s">
        <v>2128</v>
      </c>
      <c r="C1113" s="352" t="s">
        <v>1976</v>
      </c>
      <c r="D1113" s="348"/>
      <c r="E1113" s="3">
        <v>1</v>
      </c>
      <c r="F1113" s="3">
        <v>2</v>
      </c>
      <c r="G1113" s="3" t="s">
        <v>86</v>
      </c>
      <c r="H1113" s="3" t="s">
        <v>22</v>
      </c>
      <c r="I1113" s="353" t="s">
        <v>30</v>
      </c>
      <c r="J1113" s="348"/>
      <c r="K1113" s="3" t="s">
        <v>144</v>
      </c>
      <c r="L1113" s="3" t="s">
        <v>68</v>
      </c>
      <c r="M1113" s="3" t="s">
        <v>17</v>
      </c>
      <c r="N1113" s="3" t="s">
        <v>17</v>
      </c>
    </row>
    <row r="1114" spans="1:14" x14ac:dyDescent="0.25">
      <c r="A1114" s="3">
        <v>1105</v>
      </c>
      <c r="B1114" s="6" t="s">
        <v>2129</v>
      </c>
      <c r="C1114" s="352" t="s">
        <v>1978</v>
      </c>
      <c r="D1114" s="348"/>
      <c r="E1114" s="3">
        <v>1</v>
      </c>
      <c r="F1114" s="3">
        <v>2</v>
      </c>
      <c r="G1114" s="3" t="s">
        <v>86</v>
      </c>
      <c r="H1114" s="3" t="s">
        <v>22</v>
      </c>
      <c r="I1114" s="353" t="s">
        <v>30</v>
      </c>
      <c r="J1114" s="348"/>
      <c r="K1114" s="3" t="s">
        <v>144</v>
      </c>
      <c r="L1114" s="3" t="s">
        <v>77</v>
      </c>
      <c r="M1114" s="3" t="s">
        <v>17</v>
      </c>
      <c r="N1114" s="3" t="s">
        <v>17</v>
      </c>
    </row>
    <row r="1115" spans="1:14" x14ac:dyDescent="0.25">
      <c r="A1115" s="3">
        <v>1106</v>
      </c>
      <c r="B1115" s="6" t="s">
        <v>2130</v>
      </c>
      <c r="C1115" s="352" t="s">
        <v>1980</v>
      </c>
      <c r="D1115" s="348"/>
      <c r="E1115" s="3">
        <v>1</v>
      </c>
      <c r="F1115" s="3">
        <v>2</v>
      </c>
      <c r="G1115" s="3" t="s">
        <v>86</v>
      </c>
      <c r="H1115" s="3" t="s">
        <v>22</v>
      </c>
      <c r="I1115" s="353" t="s">
        <v>30</v>
      </c>
      <c r="J1115" s="348"/>
      <c r="K1115" s="3" t="s">
        <v>144</v>
      </c>
      <c r="L1115" s="3" t="s">
        <v>86</v>
      </c>
      <c r="M1115" s="3" t="s">
        <v>17</v>
      </c>
      <c r="N1115" s="3" t="s">
        <v>17</v>
      </c>
    </row>
    <row r="1116" spans="1:14" x14ac:dyDescent="0.25">
      <c r="A1116" s="3">
        <v>1107</v>
      </c>
      <c r="B1116" s="6" t="s">
        <v>2131</v>
      </c>
      <c r="C1116" s="352" t="s">
        <v>1982</v>
      </c>
      <c r="D1116" s="348"/>
      <c r="E1116" s="3">
        <v>1</v>
      </c>
      <c r="F1116" s="3">
        <v>2</v>
      </c>
      <c r="G1116" s="3" t="s">
        <v>86</v>
      </c>
      <c r="H1116" s="3" t="s">
        <v>22</v>
      </c>
      <c r="I1116" s="353" t="s">
        <v>30</v>
      </c>
      <c r="J1116" s="348"/>
      <c r="K1116" s="3" t="s">
        <v>144</v>
      </c>
      <c r="L1116" s="3" t="s">
        <v>95</v>
      </c>
      <c r="M1116" s="3" t="s">
        <v>17</v>
      </c>
      <c r="N1116" s="3" t="s">
        <v>17</v>
      </c>
    </row>
    <row r="1117" spans="1:14" x14ac:dyDescent="0.25">
      <c r="A1117" s="3">
        <v>1108</v>
      </c>
      <c r="B1117" s="6" t="s">
        <v>2132</v>
      </c>
      <c r="C1117" s="352" t="s">
        <v>1984</v>
      </c>
      <c r="D1117" s="348"/>
      <c r="E1117" s="3">
        <v>1</v>
      </c>
      <c r="F1117" s="3">
        <v>2</v>
      </c>
      <c r="G1117" s="3" t="s">
        <v>86</v>
      </c>
      <c r="H1117" s="3" t="s">
        <v>22</v>
      </c>
      <c r="I1117" s="353" t="s">
        <v>30</v>
      </c>
      <c r="J1117" s="348"/>
      <c r="K1117" s="3" t="s">
        <v>144</v>
      </c>
      <c r="L1117" s="3" t="s">
        <v>141</v>
      </c>
      <c r="M1117" s="3" t="s">
        <v>17</v>
      </c>
      <c r="N1117" s="3" t="s">
        <v>17</v>
      </c>
    </row>
    <row r="1118" spans="1:14" x14ac:dyDescent="0.25">
      <c r="A1118" s="3">
        <v>1109</v>
      </c>
      <c r="B1118" s="6" t="s">
        <v>2133</v>
      </c>
      <c r="C1118" s="352" t="s">
        <v>2134</v>
      </c>
      <c r="D1118" s="348"/>
      <c r="E1118" s="3">
        <v>1</v>
      </c>
      <c r="F1118" s="3">
        <v>2</v>
      </c>
      <c r="G1118" s="3" t="s">
        <v>86</v>
      </c>
      <c r="H1118" s="3" t="s">
        <v>22</v>
      </c>
      <c r="I1118" s="353" t="s">
        <v>30</v>
      </c>
      <c r="J1118" s="348"/>
      <c r="K1118" s="3" t="s">
        <v>144</v>
      </c>
      <c r="L1118" s="3" t="s">
        <v>144</v>
      </c>
      <c r="M1118" s="3" t="s">
        <v>17</v>
      </c>
      <c r="N1118" s="3" t="s">
        <v>17</v>
      </c>
    </row>
    <row r="1119" spans="1:14" x14ac:dyDescent="0.25">
      <c r="A1119" s="3">
        <v>1110</v>
      </c>
      <c r="B1119" s="4" t="s">
        <v>2135</v>
      </c>
      <c r="C1119" s="350" t="s">
        <v>2136</v>
      </c>
      <c r="D1119" s="348"/>
      <c r="E1119" s="5">
        <v>1</v>
      </c>
      <c r="F1119" s="5">
        <v>2</v>
      </c>
      <c r="G1119" s="5" t="s">
        <v>86</v>
      </c>
      <c r="H1119" s="5" t="s">
        <v>22</v>
      </c>
      <c r="I1119" s="351" t="s">
        <v>49</v>
      </c>
      <c r="J1119" s="348"/>
      <c r="K1119" s="5" t="s">
        <v>15</v>
      </c>
      <c r="L1119" s="5" t="s">
        <v>15</v>
      </c>
      <c r="M1119" s="5" t="s">
        <v>16</v>
      </c>
      <c r="N1119" s="5" t="s">
        <v>17</v>
      </c>
    </row>
    <row r="1120" spans="1:14" x14ac:dyDescent="0.25">
      <c r="A1120" s="3">
        <v>1111</v>
      </c>
      <c r="B1120" s="6" t="s">
        <v>2137</v>
      </c>
      <c r="C1120" s="352" t="s">
        <v>2138</v>
      </c>
      <c r="D1120" s="348"/>
      <c r="E1120" s="3">
        <v>1</v>
      </c>
      <c r="F1120" s="3">
        <v>2</v>
      </c>
      <c r="G1120" s="3" t="s">
        <v>86</v>
      </c>
      <c r="H1120" s="3" t="s">
        <v>22</v>
      </c>
      <c r="I1120" s="353" t="s">
        <v>49</v>
      </c>
      <c r="J1120" s="348"/>
      <c r="K1120" s="3" t="s">
        <v>22</v>
      </c>
      <c r="L1120" s="3" t="s">
        <v>15</v>
      </c>
      <c r="M1120" s="3" t="s">
        <v>17</v>
      </c>
      <c r="N1120" s="3" t="s">
        <v>17</v>
      </c>
    </row>
    <row r="1121" spans="1:14" x14ac:dyDescent="0.25">
      <c r="A1121" s="3">
        <v>1112</v>
      </c>
      <c r="B1121" s="6" t="s">
        <v>2139</v>
      </c>
      <c r="C1121" s="352" t="s">
        <v>2140</v>
      </c>
      <c r="D1121" s="348"/>
      <c r="E1121" s="3">
        <v>1</v>
      </c>
      <c r="F1121" s="3">
        <v>2</v>
      </c>
      <c r="G1121" s="3" t="s">
        <v>86</v>
      </c>
      <c r="H1121" s="3" t="s">
        <v>22</v>
      </c>
      <c r="I1121" s="353" t="s">
        <v>49</v>
      </c>
      <c r="J1121" s="348"/>
      <c r="K1121" s="3" t="s">
        <v>30</v>
      </c>
      <c r="L1121" s="3" t="s">
        <v>15</v>
      </c>
      <c r="M1121" s="3" t="s">
        <v>17</v>
      </c>
      <c r="N1121" s="3" t="s">
        <v>17</v>
      </c>
    </row>
    <row r="1122" spans="1:14" x14ac:dyDescent="0.25">
      <c r="A1122" s="3">
        <v>1113</v>
      </c>
      <c r="B1122" s="6" t="s">
        <v>2141</v>
      </c>
      <c r="C1122" s="352" t="s">
        <v>2142</v>
      </c>
      <c r="D1122" s="348"/>
      <c r="E1122" s="3">
        <v>1</v>
      </c>
      <c r="F1122" s="3">
        <v>2</v>
      </c>
      <c r="G1122" s="3" t="s">
        <v>86</v>
      </c>
      <c r="H1122" s="3" t="s">
        <v>22</v>
      </c>
      <c r="I1122" s="353" t="s">
        <v>49</v>
      </c>
      <c r="J1122" s="348"/>
      <c r="K1122" s="3" t="s">
        <v>49</v>
      </c>
      <c r="L1122" s="3" t="s">
        <v>15</v>
      </c>
      <c r="M1122" s="3" t="s">
        <v>17</v>
      </c>
      <c r="N1122" s="3" t="s">
        <v>17</v>
      </c>
    </row>
    <row r="1123" spans="1:14" x14ac:dyDescent="0.25">
      <c r="A1123" s="3">
        <v>1114</v>
      </c>
      <c r="B1123" s="6" t="s">
        <v>2143</v>
      </c>
      <c r="C1123" s="352" t="s">
        <v>2144</v>
      </c>
      <c r="D1123" s="348"/>
      <c r="E1123" s="3">
        <v>1</v>
      </c>
      <c r="F1123" s="3">
        <v>2</v>
      </c>
      <c r="G1123" s="3" t="s">
        <v>86</v>
      </c>
      <c r="H1123" s="3" t="s">
        <v>22</v>
      </c>
      <c r="I1123" s="353" t="s">
        <v>49</v>
      </c>
      <c r="J1123" s="348"/>
      <c r="K1123" s="3" t="s">
        <v>68</v>
      </c>
      <c r="L1123" s="3" t="s">
        <v>15</v>
      </c>
      <c r="M1123" s="3" t="s">
        <v>17</v>
      </c>
      <c r="N1123" s="3" t="s">
        <v>17</v>
      </c>
    </row>
    <row r="1124" spans="1:14" x14ac:dyDescent="0.25">
      <c r="A1124" s="3">
        <v>1115</v>
      </c>
      <c r="B1124" s="6" t="s">
        <v>2145</v>
      </c>
      <c r="C1124" s="352" t="s">
        <v>2146</v>
      </c>
      <c r="D1124" s="348"/>
      <c r="E1124" s="3">
        <v>1</v>
      </c>
      <c r="F1124" s="3">
        <v>2</v>
      </c>
      <c r="G1124" s="3" t="s">
        <v>86</v>
      </c>
      <c r="H1124" s="3" t="s">
        <v>22</v>
      </c>
      <c r="I1124" s="353" t="s">
        <v>49</v>
      </c>
      <c r="J1124" s="348"/>
      <c r="K1124" s="3" t="s">
        <v>77</v>
      </c>
      <c r="L1124" s="3" t="s">
        <v>15</v>
      </c>
      <c r="M1124" s="3" t="s">
        <v>17</v>
      </c>
      <c r="N1124" s="3" t="s">
        <v>17</v>
      </c>
    </row>
    <row r="1125" spans="1:14" x14ac:dyDescent="0.25">
      <c r="A1125" s="3">
        <v>1116</v>
      </c>
      <c r="B1125" s="6" t="s">
        <v>2147</v>
      </c>
      <c r="C1125" s="352" t="s">
        <v>2148</v>
      </c>
      <c r="D1125" s="348"/>
      <c r="E1125" s="3">
        <v>1</v>
      </c>
      <c r="F1125" s="3">
        <v>2</v>
      </c>
      <c r="G1125" s="3" t="s">
        <v>86</v>
      </c>
      <c r="H1125" s="3" t="s">
        <v>22</v>
      </c>
      <c r="I1125" s="353" t="s">
        <v>49</v>
      </c>
      <c r="J1125" s="348"/>
      <c r="K1125" s="3" t="s">
        <v>86</v>
      </c>
      <c r="L1125" s="3" t="s">
        <v>15</v>
      </c>
      <c r="M1125" s="3" t="s">
        <v>17</v>
      </c>
      <c r="N1125" s="3" t="s">
        <v>17</v>
      </c>
    </row>
    <row r="1126" spans="1:14" x14ac:dyDescent="0.25">
      <c r="A1126" s="3">
        <v>1117</v>
      </c>
      <c r="B1126" s="6" t="s">
        <v>2149</v>
      </c>
      <c r="C1126" s="352" t="s">
        <v>2150</v>
      </c>
      <c r="D1126" s="348"/>
      <c r="E1126" s="3">
        <v>1</v>
      </c>
      <c r="F1126" s="3">
        <v>2</v>
      </c>
      <c r="G1126" s="3" t="s">
        <v>86</v>
      </c>
      <c r="H1126" s="3" t="s">
        <v>22</v>
      </c>
      <c r="I1126" s="353" t="s">
        <v>49</v>
      </c>
      <c r="J1126" s="348"/>
      <c r="K1126" s="3" t="s">
        <v>95</v>
      </c>
      <c r="L1126" s="3" t="s">
        <v>15</v>
      </c>
      <c r="M1126" s="3" t="s">
        <v>17</v>
      </c>
      <c r="N1126" s="3" t="s">
        <v>17</v>
      </c>
    </row>
    <row r="1127" spans="1:14" x14ac:dyDescent="0.25">
      <c r="A1127" s="3">
        <v>1118</v>
      </c>
      <c r="B1127" s="6" t="s">
        <v>2151</v>
      </c>
      <c r="C1127" s="352" t="s">
        <v>2152</v>
      </c>
      <c r="D1127" s="348"/>
      <c r="E1127" s="3">
        <v>1</v>
      </c>
      <c r="F1127" s="3">
        <v>2</v>
      </c>
      <c r="G1127" s="3" t="s">
        <v>86</v>
      </c>
      <c r="H1127" s="3" t="s">
        <v>22</v>
      </c>
      <c r="I1127" s="353" t="s">
        <v>49</v>
      </c>
      <c r="J1127" s="348"/>
      <c r="K1127" s="3" t="s">
        <v>141</v>
      </c>
      <c r="L1127" s="3" t="s">
        <v>15</v>
      </c>
      <c r="M1127" s="3" t="s">
        <v>17</v>
      </c>
      <c r="N1127" s="3" t="s">
        <v>17</v>
      </c>
    </row>
    <row r="1128" spans="1:14" x14ac:dyDescent="0.25">
      <c r="A1128" s="3">
        <v>1119</v>
      </c>
      <c r="B1128" s="6" t="s">
        <v>2153</v>
      </c>
      <c r="C1128" s="352" t="s">
        <v>2154</v>
      </c>
      <c r="D1128" s="348"/>
      <c r="E1128" s="3">
        <v>1</v>
      </c>
      <c r="F1128" s="3">
        <v>2</v>
      </c>
      <c r="G1128" s="3" t="s">
        <v>86</v>
      </c>
      <c r="H1128" s="3" t="s">
        <v>22</v>
      </c>
      <c r="I1128" s="353" t="s">
        <v>49</v>
      </c>
      <c r="J1128" s="348"/>
      <c r="K1128" s="3" t="s">
        <v>144</v>
      </c>
      <c r="L1128" s="3" t="s">
        <v>15</v>
      </c>
      <c r="M1128" s="3" t="s">
        <v>17</v>
      </c>
      <c r="N1128" s="3" t="s">
        <v>17</v>
      </c>
    </row>
    <row r="1129" spans="1:14" x14ac:dyDescent="0.25">
      <c r="A1129" s="3">
        <v>1120</v>
      </c>
      <c r="B1129" s="6" t="s">
        <v>2155</v>
      </c>
      <c r="C1129" s="352" t="s">
        <v>2156</v>
      </c>
      <c r="D1129" s="348"/>
      <c r="E1129" s="3">
        <v>1</v>
      </c>
      <c r="F1129" s="3">
        <v>2</v>
      </c>
      <c r="G1129" s="3" t="s">
        <v>86</v>
      </c>
      <c r="H1129" s="3" t="s">
        <v>22</v>
      </c>
      <c r="I1129" s="353" t="s">
        <v>49</v>
      </c>
      <c r="J1129" s="348"/>
      <c r="K1129" s="3" t="s">
        <v>1094</v>
      </c>
      <c r="L1129" s="3" t="s">
        <v>15</v>
      </c>
      <c r="M1129" s="3" t="s">
        <v>17</v>
      </c>
      <c r="N1129" s="3" t="s">
        <v>17</v>
      </c>
    </row>
    <row r="1130" spans="1:14" x14ac:dyDescent="0.25">
      <c r="A1130" s="3">
        <v>1121</v>
      </c>
      <c r="B1130" s="6" t="s">
        <v>2157</v>
      </c>
      <c r="C1130" s="352" t="s">
        <v>2158</v>
      </c>
      <c r="D1130" s="348"/>
      <c r="E1130" s="3">
        <v>1</v>
      </c>
      <c r="F1130" s="3">
        <v>2</v>
      </c>
      <c r="G1130" s="3" t="s">
        <v>86</v>
      </c>
      <c r="H1130" s="3" t="s">
        <v>22</v>
      </c>
      <c r="I1130" s="353" t="s">
        <v>49</v>
      </c>
      <c r="J1130" s="348"/>
      <c r="K1130" s="3" t="s">
        <v>18</v>
      </c>
      <c r="L1130" s="3" t="s">
        <v>15</v>
      </c>
      <c r="M1130" s="3" t="s">
        <v>17</v>
      </c>
      <c r="N1130" s="3" t="s">
        <v>17</v>
      </c>
    </row>
    <row r="1131" spans="1:14" x14ac:dyDescent="0.25">
      <c r="A1131" s="3">
        <v>1122</v>
      </c>
      <c r="B1131" s="6" t="s">
        <v>2159</v>
      </c>
      <c r="C1131" s="352" t="s">
        <v>2160</v>
      </c>
      <c r="D1131" s="348"/>
      <c r="E1131" s="3">
        <v>1</v>
      </c>
      <c r="F1131" s="3">
        <v>2</v>
      </c>
      <c r="G1131" s="3" t="s">
        <v>86</v>
      </c>
      <c r="H1131" s="3" t="s">
        <v>22</v>
      </c>
      <c r="I1131" s="353" t="s">
        <v>49</v>
      </c>
      <c r="J1131" s="348"/>
      <c r="K1131" s="3" t="s">
        <v>1099</v>
      </c>
      <c r="L1131" s="3" t="s">
        <v>15</v>
      </c>
      <c r="M1131" s="3" t="s">
        <v>17</v>
      </c>
      <c r="N1131" s="3" t="s">
        <v>17</v>
      </c>
    </row>
    <row r="1132" spans="1:14" x14ac:dyDescent="0.25">
      <c r="A1132" s="3">
        <v>1123</v>
      </c>
      <c r="B1132" s="6" t="s">
        <v>2161</v>
      </c>
      <c r="C1132" s="352" t="s">
        <v>2162</v>
      </c>
      <c r="D1132" s="348"/>
      <c r="E1132" s="3">
        <v>1</v>
      </c>
      <c r="F1132" s="3">
        <v>2</v>
      </c>
      <c r="G1132" s="3" t="s">
        <v>86</v>
      </c>
      <c r="H1132" s="3" t="s">
        <v>22</v>
      </c>
      <c r="I1132" s="353" t="s">
        <v>49</v>
      </c>
      <c r="J1132" s="348"/>
      <c r="K1132" s="3" t="s">
        <v>1102</v>
      </c>
      <c r="L1132" s="3" t="s">
        <v>15</v>
      </c>
      <c r="M1132" s="3" t="s">
        <v>17</v>
      </c>
      <c r="N1132" s="3" t="s">
        <v>17</v>
      </c>
    </row>
    <row r="1133" spans="1:14" x14ac:dyDescent="0.25">
      <c r="A1133" s="3">
        <v>1124</v>
      </c>
      <c r="B1133" s="6" t="s">
        <v>2163</v>
      </c>
      <c r="C1133" s="352" t="s">
        <v>2164</v>
      </c>
      <c r="D1133" s="348"/>
      <c r="E1133" s="3">
        <v>1</v>
      </c>
      <c r="F1133" s="3">
        <v>2</v>
      </c>
      <c r="G1133" s="3" t="s">
        <v>86</v>
      </c>
      <c r="H1133" s="3" t="s">
        <v>22</v>
      </c>
      <c r="I1133" s="353" t="s">
        <v>49</v>
      </c>
      <c r="J1133" s="348"/>
      <c r="K1133" s="3" t="s">
        <v>1105</v>
      </c>
      <c r="L1133" s="3" t="s">
        <v>15</v>
      </c>
      <c r="M1133" s="3" t="s">
        <v>17</v>
      </c>
      <c r="N1133" s="3" t="s">
        <v>17</v>
      </c>
    </row>
    <row r="1134" spans="1:14" x14ac:dyDescent="0.25">
      <c r="A1134" s="3">
        <v>1125</v>
      </c>
      <c r="B1134" s="6" t="s">
        <v>2165</v>
      </c>
      <c r="C1134" s="352" t="s">
        <v>2166</v>
      </c>
      <c r="D1134" s="348"/>
      <c r="E1134" s="3">
        <v>1</v>
      </c>
      <c r="F1134" s="3">
        <v>2</v>
      </c>
      <c r="G1134" s="3" t="s">
        <v>86</v>
      </c>
      <c r="H1134" s="3" t="s">
        <v>22</v>
      </c>
      <c r="I1134" s="353" t="s">
        <v>49</v>
      </c>
      <c r="J1134" s="348"/>
      <c r="K1134" s="3" t="s">
        <v>1108</v>
      </c>
      <c r="L1134" s="3" t="s">
        <v>15</v>
      </c>
      <c r="M1134" s="3" t="s">
        <v>17</v>
      </c>
      <c r="N1134" s="3" t="s">
        <v>17</v>
      </c>
    </row>
    <row r="1135" spans="1:14" x14ac:dyDescent="0.25">
      <c r="A1135" s="3">
        <v>1126</v>
      </c>
      <c r="B1135" s="6" t="s">
        <v>2167</v>
      </c>
      <c r="C1135" s="352" t="s">
        <v>2168</v>
      </c>
      <c r="D1135" s="348"/>
      <c r="E1135" s="3">
        <v>1</v>
      </c>
      <c r="F1135" s="3">
        <v>2</v>
      </c>
      <c r="G1135" s="3" t="s">
        <v>86</v>
      </c>
      <c r="H1135" s="3" t="s">
        <v>22</v>
      </c>
      <c r="I1135" s="353" t="s">
        <v>49</v>
      </c>
      <c r="J1135" s="348"/>
      <c r="K1135" s="3" t="s">
        <v>208</v>
      </c>
      <c r="L1135" s="3" t="s">
        <v>15</v>
      </c>
      <c r="M1135" s="3" t="s">
        <v>17</v>
      </c>
      <c r="N1135" s="3" t="s">
        <v>17</v>
      </c>
    </row>
    <row r="1136" spans="1:14" x14ac:dyDescent="0.25">
      <c r="A1136" s="3">
        <v>1127</v>
      </c>
      <c r="B1136" s="4" t="s">
        <v>2169</v>
      </c>
      <c r="C1136" s="350" t="s">
        <v>2170</v>
      </c>
      <c r="D1136" s="348"/>
      <c r="E1136" s="5">
        <v>1</v>
      </c>
      <c r="F1136" s="5">
        <v>2</v>
      </c>
      <c r="G1136" s="5" t="s">
        <v>86</v>
      </c>
      <c r="H1136" s="5" t="s">
        <v>22</v>
      </c>
      <c r="I1136" s="351" t="s">
        <v>68</v>
      </c>
      <c r="J1136" s="348"/>
      <c r="K1136" s="5" t="s">
        <v>15</v>
      </c>
      <c r="L1136" s="5" t="s">
        <v>15</v>
      </c>
      <c r="M1136" s="5" t="s">
        <v>16</v>
      </c>
      <c r="N1136" s="5" t="s">
        <v>17</v>
      </c>
    </row>
    <row r="1137" spans="1:14" x14ac:dyDescent="0.25">
      <c r="A1137" s="3">
        <v>1128</v>
      </c>
      <c r="B1137" s="4" t="s">
        <v>2171</v>
      </c>
      <c r="C1137" s="350" t="s">
        <v>2172</v>
      </c>
      <c r="D1137" s="348"/>
      <c r="E1137" s="5">
        <v>1</v>
      </c>
      <c r="F1137" s="5">
        <v>2</v>
      </c>
      <c r="G1137" s="5" t="s">
        <v>86</v>
      </c>
      <c r="H1137" s="5" t="s">
        <v>22</v>
      </c>
      <c r="I1137" s="351" t="s">
        <v>68</v>
      </c>
      <c r="J1137" s="348"/>
      <c r="K1137" s="5" t="s">
        <v>22</v>
      </c>
      <c r="L1137" s="5" t="s">
        <v>15</v>
      </c>
      <c r="M1137" s="5" t="s">
        <v>16</v>
      </c>
      <c r="N1137" s="5" t="s">
        <v>17</v>
      </c>
    </row>
    <row r="1138" spans="1:14" x14ac:dyDescent="0.25">
      <c r="A1138" s="3">
        <v>1129</v>
      </c>
      <c r="B1138" s="6" t="s">
        <v>2173</v>
      </c>
      <c r="C1138" s="352" t="s">
        <v>2174</v>
      </c>
      <c r="D1138" s="348"/>
      <c r="E1138" s="3">
        <v>1</v>
      </c>
      <c r="F1138" s="3">
        <v>2</v>
      </c>
      <c r="G1138" s="3" t="s">
        <v>86</v>
      </c>
      <c r="H1138" s="3" t="s">
        <v>22</v>
      </c>
      <c r="I1138" s="353" t="s">
        <v>68</v>
      </c>
      <c r="J1138" s="348"/>
      <c r="K1138" s="3" t="s">
        <v>22</v>
      </c>
      <c r="L1138" s="3" t="s">
        <v>22</v>
      </c>
      <c r="M1138" s="3" t="s">
        <v>17</v>
      </c>
      <c r="N1138" s="3" t="s">
        <v>17</v>
      </c>
    </row>
    <row r="1139" spans="1:14" x14ac:dyDescent="0.25">
      <c r="A1139" s="3">
        <v>1130</v>
      </c>
      <c r="B1139" s="6" t="s">
        <v>2175</v>
      </c>
      <c r="C1139" s="352" t="s">
        <v>2176</v>
      </c>
      <c r="D1139" s="348"/>
      <c r="E1139" s="3">
        <v>1</v>
      </c>
      <c r="F1139" s="3">
        <v>2</v>
      </c>
      <c r="G1139" s="3" t="s">
        <v>86</v>
      </c>
      <c r="H1139" s="3" t="s">
        <v>22</v>
      </c>
      <c r="I1139" s="353" t="s">
        <v>68</v>
      </c>
      <c r="J1139" s="348"/>
      <c r="K1139" s="3" t="s">
        <v>22</v>
      </c>
      <c r="L1139" s="3" t="s">
        <v>30</v>
      </c>
      <c r="M1139" s="3" t="s">
        <v>17</v>
      </c>
      <c r="N1139" s="3" t="s">
        <v>17</v>
      </c>
    </row>
    <row r="1140" spans="1:14" x14ac:dyDescent="0.25">
      <c r="A1140" s="3">
        <v>1131</v>
      </c>
      <c r="B1140" s="6" t="s">
        <v>2177</v>
      </c>
      <c r="C1140" s="352" t="s">
        <v>2178</v>
      </c>
      <c r="D1140" s="348"/>
      <c r="E1140" s="3">
        <v>1</v>
      </c>
      <c r="F1140" s="3">
        <v>2</v>
      </c>
      <c r="G1140" s="3" t="s">
        <v>86</v>
      </c>
      <c r="H1140" s="3" t="s">
        <v>22</v>
      </c>
      <c r="I1140" s="353" t="s">
        <v>68</v>
      </c>
      <c r="J1140" s="348"/>
      <c r="K1140" s="3" t="s">
        <v>22</v>
      </c>
      <c r="L1140" s="3" t="s">
        <v>49</v>
      </c>
      <c r="M1140" s="3" t="s">
        <v>17</v>
      </c>
      <c r="N1140" s="3" t="s">
        <v>17</v>
      </c>
    </row>
    <row r="1141" spans="1:14" x14ac:dyDescent="0.25">
      <c r="A1141" s="3">
        <v>1132</v>
      </c>
      <c r="B1141" s="6" t="s">
        <v>2179</v>
      </c>
      <c r="C1141" s="352" t="s">
        <v>2180</v>
      </c>
      <c r="D1141" s="348"/>
      <c r="E1141" s="3">
        <v>1</v>
      </c>
      <c r="F1141" s="3">
        <v>2</v>
      </c>
      <c r="G1141" s="3" t="s">
        <v>86</v>
      </c>
      <c r="H1141" s="3" t="s">
        <v>22</v>
      </c>
      <c r="I1141" s="353" t="s">
        <v>68</v>
      </c>
      <c r="J1141" s="348"/>
      <c r="K1141" s="3" t="s">
        <v>22</v>
      </c>
      <c r="L1141" s="3" t="s">
        <v>68</v>
      </c>
      <c r="M1141" s="3" t="s">
        <v>17</v>
      </c>
      <c r="N1141" s="3" t="s">
        <v>17</v>
      </c>
    </row>
    <row r="1142" spans="1:14" x14ac:dyDescent="0.25">
      <c r="A1142" s="3">
        <v>1133</v>
      </c>
      <c r="B1142" s="6" t="s">
        <v>2181</v>
      </c>
      <c r="C1142" s="352" t="s">
        <v>2182</v>
      </c>
      <c r="D1142" s="348"/>
      <c r="E1142" s="3">
        <v>1</v>
      </c>
      <c r="F1142" s="3">
        <v>2</v>
      </c>
      <c r="G1142" s="3" t="s">
        <v>86</v>
      </c>
      <c r="H1142" s="3" t="s">
        <v>22</v>
      </c>
      <c r="I1142" s="353" t="s">
        <v>68</v>
      </c>
      <c r="J1142" s="348"/>
      <c r="K1142" s="3" t="s">
        <v>22</v>
      </c>
      <c r="L1142" s="3" t="s">
        <v>77</v>
      </c>
      <c r="M1142" s="3" t="s">
        <v>17</v>
      </c>
      <c r="N1142" s="3" t="s">
        <v>17</v>
      </c>
    </row>
    <row r="1143" spans="1:14" x14ac:dyDescent="0.25">
      <c r="A1143" s="3">
        <v>1134</v>
      </c>
      <c r="B1143" s="4" t="s">
        <v>2183</v>
      </c>
      <c r="C1143" s="350" t="s">
        <v>2184</v>
      </c>
      <c r="D1143" s="348"/>
      <c r="E1143" s="5">
        <v>1</v>
      </c>
      <c r="F1143" s="5">
        <v>2</v>
      </c>
      <c r="G1143" s="5" t="s">
        <v>86</v>
      </c>
      <c r="H1143" s="5" t="s">
        <v>22</v>
      </c>
      <c r="I1143" s="351" t="s">
        <v>68</v>
      </c>
      <c r="J1143" s="348"/>
      <c r="K1143" s="5" t="s">
        <v>30</v>
      </c>
      <c r="L1143" s="5" t="s">
        <v>15</v>
      </c>
      <c r="M1143" s="5" t="s">
        <v>16</v>
      </c>
      <c r="N1143" s="5" t="s">
        <v>17</v>
      </c>
    </row>
    <row r="1144" spans="1:14" x14ac:dyDescent="0.25">
      <c r="A1144" s="3">
        <v>1135</v>
      </c>
      <c r="B1144" s="6" t="s">
        <v>2185</v>
      </c>
      <c r="C1144" s="352" t="s">
        <v>2186</v>
      </c>
      <c r="D1144" s="348"/>
      <c r="E1144" s="3">
        <v>1</v>
      </c>
      <c r="F1144" s="3">
        <v>2</v>
      </c>
      <c r="G1144" s="3" t="s">
        <v>86</v>
      </c>
      <c r="H1144" s="3" t="s">
        <v>22</v>
      </c>
      <c r="I1144" s="353" t="s">
        <v>68</v>
      </c>
      <c r="J1144" s="348"/>
      <c r="K1144" s="3" t="s">
        <v>30</v>
      </c>
      <c r="L1144" s="3" t="s">
        <v>22</v>
      </c>
      <c r="M1144" s="3" t="s">
        <v>17</v>
      </c>
      <c r="N1144" s="3" t="s">
        <v>17</v>
      </c>
    </row>
    <row r="1145" spans="1:14" x14ac:dyDescent="0.25">
      <c r="A1145" s="3">
        <v>1136</v>
      </c>
      <c r="B1145" s="6" t="s">
        <v>2187</v>
      </c>
      <c r="C1145" s="352" t="s">
        <v>2188</v>
      </c>
      <c r="D1145" s="348"/>
      <c r="E1145" s="3">
        <v>1</v>
      </c>
      <c r="F1145" s="3">
        <v>2</v>
      </c>
      <c r="G1145" s="3" t="s">
        <v>86</v>
      </c>
      <c r="H1145" s="3" t="s">
        <v>22</v>
      </c>
      <c r="I1145" s="353" t="s">
        <v>68</v>
      </c>
      <c r="J1145" s="348"/>
      <c r="K1145" s="3" t="s">
        <v>30</v>
      </c>
      <c r="L1145" s="3" t="s">
        <v>30</v>
      </c>
      <c r="M1145" s="3" t="s">
        <v>17</v>
      </c>
      <c r="N1145" s="3" t="s">
        <v>17</v>
      </c>
    </row>
    <row r="1146" spans="1:14" x14ac:dyDescent="0.25">
      <c r="A1146" s="3">
        <v>1137</v>
      </c>
      <c r="B1146" s="6" t="s">
        <v>2189</v>
      </c>
      <c r="C1146" s="352" t="s">
        <v>2190</v>
      </c>
      <c r="D1146" s="348"/>
      <c r="E1146" s="3">
        <v>1</v>
      </c>
      <c r="F1146" s="3">
        <v>2</v>
      </c>
      <c r="G1146" s="3" t="s">
        <v>86</v>
      </c>
      <c r="H1146" s="3" t="s">
        <v>22</v>
      </c>
      <c r="I1146" s="353" t="s">
        <v>68</v>
      </c>
      <c r="J1146" s="348"/>
      <c r="K1146" s="3" t="s">
        <v>30</v>
      </c>
      <c r="L1146" s="3" t="s">
        <v>49</v>
      </c>
      <c r="M1146" s="3" t="s">
        <v>17</v>
      </c>
      <c r="N1146" s="3" t="s">
        <v>17</v>
      </c>
    </row>
    <row r="1147" spans="1:14" x14ac:dyDescent="0.25">
      <c r="A1147" s="3">
        <v>1138</v>
      </c>
      <c r="B1147" s="6" t="s">
        <v>2191</v>
      </c>
      <c r="C1147" s="352" t="s">
        <v>2192</v>
      </c>
      <c r="D1147" s="348"/>
      <c r="E1147" s="3">
        <v>1</v>
      </c>
      <c r="F1147" s="3">
        <v>2</v>
      </c>
      <c r="G1147" s="3" t="s">
        <v>86</v>
      </c>
      <c r="H1147" s="3" t="s">
        <v>22</v>
      </c>
      <c r="I1147" s="353" t="s">
        <v>68</v>
      </c>
      <c r="J1147" s="348"/>
      <c r="K1147" s="3" t="s">
        <v>30</v>
      </c>
      <c r="L1147" s="3" t="s">
        <v>68</v>
      </c>
      <c r="M1147" s="3" t="s">
        <v>17</v>
      </c>
      <c r="N1147" s="3" t="s">
        <v>17</v>
      </c>
    </row>
    <row r="1148" spans="1:14" x14ac:dyDescent="0.25">
      <c r="A1148" s="3">
        <v>1139</v>
      </c>
      <c r="B1148" s="6" t="s">
        <v>2193</v>
      </c>
      <c r="C1148" s="352" t="s">
        <v>2194</v>
      </c>
      <c r="D1148" s="348"/>
      <c r="E1148" s="3">
        <v>1</v>
      </c>
      <c r="F1148" s="3">
        <v>2</v>
      </c>
      <c r="G1148" s="3" t="s">
        <v>86</v>
      </c>
      <c r="H1148" s="3" t="s">
        <v>22</v>
      </c>
      <c r="I1148" s="353" t="s">
        <v>68</v>
      </c>
      <c r="J1148" s="348"/>
      <c r="K1148" s="3" t="s">
        <v>30</v>
      </c>
      <c r="L1148" s="3" t="s">
        <v>77</v>
      </c>
      <c r="M1148" s="3" t="s">
        <v>17</v>
      </c>
      <c r="N1148" s="3" t="s">
        <v>17</v>
      </c>
    </row>
    <row r="1149" spans="1:14" x14ac:dyDescent="0.25">
      <c r="A1149" s="3">
        <v>1140</v>
      </c>
      <c r="B1149" s="4" t="s">
        <v>2195</v>
      </c>
      <c r="C1149" s="350" t="s">
        <v>2196</v>
      </c>
      <c r="D1149" s="348"/>
      <c r="E1149" s="5">
        <v>1</v>
      </c>
      <c r="F1149" s="5">
        <v>2</v>
      </c>
      <c r="G1149" s="5" t="s">
        <v>86</v>
      </c>
      <c r="H1149" s="5" t="s">
        <v>22</v>
      </c>
      <c r="I1149" s="351" t="s">
        <v>68</v>
      </c>
      <c r="J1149" s="348"/>
      <c r="K1149" s="5" t="s">
        <v>49</v>
      </c>
      <c r="L1149" s="5" t="s">
        <v>15</v>
      </c>
      <c r="M1149" s="5" t="s">
        <v>16</v>
      </c>
      <c r="N1149" s="5" t="s">
        <v>17</v>
      </c>
    </row>
    <row r="1150" spans="1:14" x14ac:dyDescent="0.25">
      <c r="A1150" s="3">
        <v>1141</v>
      </c>
      <c r="B1150" s="6" t="s">
        <v>2197</v>
      </c>
      <c r="C1150" s="352" t="s">
        <v>2198</v>
      </c>
      <c r="D1150" s="348"/>
      <c r="E1150" s="3">
        <v>1</v>
      </c>
      <c r="F1150" s="3">
        <v>2</v>
      </c>
      <c r="G1150" s="3" t="s">
        <v>86</v>
      </c>
      <c r="H1150" s="3" t="s">
        <v>22</v>
      </c>
      <c r="I1150" s="353" t="s">
        <v>68</v>
      </c>
      <c r="J1150" s="348"/>
      <c r="K1150" s="3" t="s">
        <v>49</v>
      </c>
      <c r="L1150" s="3" t="s">
        <v>22</v>
      </c>
      <c r="M1150" s="3" t="s">
        <v>17</v>
      </c>
      <c r="N1150" s="3" t="s">
        <v>17</v>
      </c>
    </row>
    <row r="1151" spans="1:14" x14ac:dyDescent="0.25">
      <c r="A1151" s="3">
        <v>1142</v>
      </c>
      <c r="B1151" s="6" t="s">
        <v>2199</v>
      </c>
      <c r="C1151" s="352" t="s">
        <v>2200</v>
      </c>
      <c r="D1151" s="348"/>
      <c r="E1151" s="3">
        <v>1</v>
      </c>
      <c r="F1151" s="3">
        <v>2</v>
      </c>
      <c r="G1151" s="3" t="s">
        <v>86</v>
      </c>
      <c r="H1151" s="3" t="s">
        <v>22</v>
      </c>
      <c r="I1151" s="353" t="s">
        <v>68</v>
      </c>
      <c r="J1151" s="348"/>
      <c r="K1151" s="3" t="s">
        <v>49</v>
      </c>
      <c r="L1151" s="3" t="s">
        <v>30</v>
      </c>
      <c r="M1151" s="3" t="s">
        <v>17</v>
      </c>
      <c r="N1151" s="3" t="s">
        <v>17</v>
      </c>
    </row>
    <row r="1152" spans="1:14" x14ac:dyDescent="0.25">
      <c r="A1152" s="3">
        <v>1143</v>
      </c>
      <c r="B1152" s="6" t="s">
        <v>2201</v>
      </c>
      <c r="C1152" s="352" t="s">
        <v>2202</v>
      </c>
      <c r="D1152" s="348"/>
      <c r="E1152" s="3">
        <v>1</v>
      </c>
      <c r="F1152" s="3">
        <v>2</v>
      </c>
      <c r="G1152" s="3" t="s">
        <v>86</v>
      </c>
      <c r="H1152" s="3" t="s">
        <v>22</v>
      </c>
      <c r="I1152" s="353" t="s">
        <v>68</v>
      </c>
      <c r="J1152" s="348"/>
      <c r="K1152" s="3" t="s">
        <v>49</v>
      </c>
      <c r="L1152" s="3" t="s">
        <v>49</v>
      </c>
      <c r="M1152" s="3" t="s">
        <v>17</v>
      </c>
      <c r="N1152" s="3" t="s">
        <v>17</v>
      </c>
    </row>
    <row r="1153" spans="1:14" x14ac:dyDescent="0.25">
      <c r="A1153" s="3">
        <v>1144</v>
      </c>
      <c r="B1153" s="6" t="s">
        <v>2203</v>
      </c>
      <c r="C1153" s="352" t="s">
        <v>2204</v>
      </c>
      <c r="D1153" s="348"/>
      <c r="E1153" s="3">
        <v>1</v>
      </c>
      <c r="F1153" s="3">
        <v>2</v>
      </c>
      <c r="G1153" s="3" t="s">
        <v>86</v>
      </c>
      <c r="H1153" s="3" t="s">
        <v>22</v>
      </c>
      <c r="I1153" s="353" t="s">
        <v>68</v>
      </c>
      <c r="J1153" s="348"/>
      <c r="K1153" s="3" t="s">
        <v>49</v>
      </c>
      <c r="L1153" s="3" t="s">
        <v>68</v>
      </c>
      <c r="M1153" s="3" t="s">
        <v>17</v>
      </c>
      <c r="N1153" s="3" t="s">
        <v>17</v>
      </c>
    </row>
    <row r="1154" spans="1:14" x14ac:dyDescent="0.25">
      <c r="A1154" s="3">
        <v>1145</v>
      </c>
      <c r="B1154" s="6" t="s">
        <v>2205</v>
      </c>
      <c r="C1154" s="352" t="s">
        <v>2206</v>
      </c>
      <c r="D1154" s="348"/>
      <c r="E1154" s="3">
        <v>1</v>
      </c>
      <c r="F1154" s="3">
        <v>2</v>
      </c>
      <c r="G1154" s="3" t="s">
        <v>86</v>
      </c>
      <c r="H1154" s="3" t="s">
        <v>22</v>
      </c>
      <c r="I1154" s="353" t="s">
        <v>68</v>
      </c>
      <c r="J1154" s="348"/>
      <c r="K1154" s="3" t="s">
        <v>49</v>
      </c>
      <c r="L1154" s="3" t="s">
        <v>77</v>
      </c>
      <c r="M1154" s="3" t="s">
        <v>17</v>
      </c>
      <c r="N1154" s="3" t="s">
        <v>17</v>
      </c>
    </row>
    <row r="1155" spans="1:14" x14ac:dyDescent="0.25">
      <c r="A1155" s="3">
        <v>1146</v>
      </c>
      <c r="B1155" s="4" t="s">
        <v>2207</v>
      </c>
      <c r="C1155" s="350" t="s">
        <v>2208</v>
      </c>
      <c r="D1155" s="348"/>
      <c r="E1155" s="5">
        <v>1</v>
      </c>
      <c r="F1155" s="5">
        <v>2</v>
      </c>
      <c r="G1155" s="5" t="s">
        <v>86</v>
      </c>
      <c r="H1155" s="5" t="s">
        <v>22</v>
      </c>
      <c r="I1155" s="351" t="s">
        <v>68</v>
      </c>
      <c r="J1155" s="348"/>
      <c r="K1155" s="5" t="s">
        <v>68</v>
      </c>
      <c r="L1155" s="5" t="s">
        <v>15</v>
      </c>
      <c r="M1155" s="5" t="s">
        <v>16</v>
      </c>
      <c r="N1155" s="5" t="s">
        <v>17</v>
      </c>
    </row>
    <row r="1156" spans="1:14" x14ac:dyDescent="0.25">
      <c r="A1156" s="3">
        <v>1147</v>
      </c>
      <c r="B1156" s="6" t="s">
        <v>2209</v>
      </c>
      <c r="C1156" s="352" t="s">
        <v>2210</v>
      </c>
      <c r="D1156" s="348"/>
      <c r="E1156" s="3">
        <v>1</v>
      </c>
      <c r="F1156" s="3">
        <v>2</v>
      </c>
      <c r="G1156" s="3" t="s">
        <v>86</v>
      </c>
      <c r="H1156" s="3" t="s">
        <v>22</v>
      </c>
      <c r="I1156" s="353" t="s">
        <v>68</v>
      </c>
      <c r="J1156" s="348"/>
      <c r="K1156" s="3" t="s">
        <v>68</v>
      </c>
      <c r="L1156" s="3" t="s">
        <v>22</v>
      </c>
      <c r="M1156" s="3" t="s">
        <v>17</v>
      </c>
      <c r="N1156" s="3" t="s">
        <v>17</v>
      </c>
    </row>
    <row r="1157" spans="1:14" x14ac:dyDescent="0.25">
      <c r="A1157" s="3">
        <v>1148</v>
      </c>
      <c r="B1157" s="6" t="s">
        <v>2211</v>
      </c>
      <c r="C1157" s="352" t="s">
        <v>2212</v>
      </c>
      <c r="D1157" s="348"/>
      <c r="E1157" s="3">
        <v>1</v>
      </c>
      <c r="F1157" s="3">
        <v>2</v>
      </c>
      <c r="G1157" s="3" t="s">
        <v>86</v>
      </c>
      <c r="H1157" s="3" t="s">
        <v>22</v>
      </c>
      <c r="I1157" s="353" t="s">
        <v>68</v>
      </c>
      <c r="J1157" s="348"/>
      <c r="K1157" s="3" t="s">
        <v>68</v>
      </c>
      <c r="L1157" s="3" t="s">
        <v>30</v>
      </c>
      <c r="M1157" s="3" t="s">
        <v>17</v>
      </c>
      <c r="N1157" s="3" t="s">
        <v>17</v>
      </c>
    </row>
    <row r="1158" spans="1:14" x14ac:dyDescent="0.25">
      <c r="A1158" s="3">
        <v>1149</v>
      </c>
      <c r="B1158" s="6" t="s">
        <v>2213</v>
      </c>
      <c r="C1158" s="352" t="s">
        <v>2214</v>
      </c>
      <c r="D1158" s="348"/>
      <c r="E1158" s="3">
        <v>1</v>
      </c>
      <c r="F1158" s="3">
        <v>2</v>
      </c>
      <c r="G1158" s="3" t="s">
        <v>86</v>
      </c>
      <c r="H1158" s="3" t="s">
        <v>22</v>
      </c>
      <c r="I1158" s="353" t="s">
        <v>68</v>
      </c>
      <c r="J1158" s="348"/>
      <c r="K1158" s="3" t="s">
        <v>68</v>
      </c>
      <c r="L1158" s="3" t="s">
        <v>49</v>
      </c>
      <c r="M1158" s="3" t="s">
        <v>17</v>
      </c>
      <c r="N1158" s="3" t="s">
        <v>17</v>
      </c>
    </row>
    <row r="1159" spans="1:14" x14ac:dyDescent="0.25">
      <c r="A1159" s="3">
        <v>1150</v>
      </c>
      <c r="B1159" s="6" t="s">
        <v>2215</v>
      </c>
      <c r="C1159" s="352" t="s">
        <v>2216</v>
      </c>
      <c r="D1159" s="348"/>
      <c r="E1159" s="3">
        <v>1</v>
      </c>
      <c r="F1159" s="3">
        <v>2</v>
      </c>
      <c r="G1159" s="3" t="s">
        <v>86</v>
      </c>
      <c r="H1159" s="3" t="s">
        <v>22</v>
      </c>
      <c r="I1159" s="353" t="s">
        <v>68</v>
      </c>
      <c r="J1159" s="348"/>
      <c r="K1159" s="3" t="s">
        <v>68</v>
      </c>
      <c r="L1159" s="3" t="s">
        <v>68</v>
      </c>
      <c r="M1159" s="3" t="s">
        <v>17</v>
      </c>
      <c r="N1159" s="3" t="s">
        <v>17</v>
      </c>
    </row>
    <row r="1160" spans="1:14" x14ac:dyDescent="0.25">
      <c r="A1160" s="3">
        <v>1151</v>
      </c>
      <c r="B1160" s="6" t="s">
        <v>2217</v>
      </c>
      <c r="C1160" s="352" t="s">
        <v>2218</v>
      </c>
      <c r="D1160" s="348"/>
      <c r="E1160" s="3">
        <v>1</v>
      </c>
      <c r="F1160" s="3">
        <v>2</v>
      </c>
      <c r="G1160" s="3" t="s">
        <v>86</v>
      </c>
      <c r="H1160" s="3" t="s">
        <v>22</v>
      </c>
      <c r="I1160" s="353" t="s">
        <v>68</v>
      </c>
      <c r="J1160" s="348"/>
      <c r="K1160" s="3" t="s">
        <v>68</v>
      </c>
      <c r="L1160" s="3" t="s">
        <v>77</v>
      </c>
      <c r="M1160" s="3" t="s">
        <v>17</v>
      </c>
      <c r="N1160" s="3" t="s">
        <v>17</v>
      </c>
    </row>
    <row r="1161" spans="1:14" x14ac:dyDescent="0.25">
      <c r="A1161" s="3">
        <v>1152</v>
      </c>
      <c r="B1161" s="4" t="s">
        <v>2219</v>
      </c>
      <c r="C1161" s="350" t="s">
        <v>2220</v>
      </c>
      <c r="D1161" s="348"/>
      <c r="E1161" s="5">
        <v>1</v>
      </c>
      <c r="F1161" s="5">
        <v>2</v>
      </c>
      <c r="G1161" s="5" t="s">
        <v>86</v>
      </c>
      <c r="H1161" s="5" t="s">
        <v>22</v>
      </c>
      <c r="I1161" s="351" t="s">
        <v>68</v>
      </c>
      <c r="J1161" s="348"/>
      <c r="K1161" s="5" t="s">
        <v>208</v>
      </c>
      <c r="L1161" s="5" t="s">
        <v>15</v>
      </c>
      <c r="M1161" s="5" t="s">
        <v>16</v>
      </c>
      <c r="N1161" s="5" t="s">
        <v>17</v>
      </c>
    </row>
    <row r="1162" spans="1:14" x14ac:dyDescent="0.25">
      <c r="A1162" s="3">
        <v>1153</v>
      </c>
      <c r="B1162" s="6" t="s">
        <v>2221</v>
      </c>
      <c r="C1162" s="352" t="s">
        <v>2222</v>
      </c>
      <c r="D1162" s="348"/>
      <c r="E1162" s="3">
        <v>1</v>
      </c>
      <c r="F1162" s="3">
        <v>2</v>
      </c>
      <c r="G1162" s="3" t="s">
        <v>86</v>
      </c>
      <c r="H1162" s="3" t="s">
        <v>22</v>
      </c>
      <c r="I1162" s="353" t="s">
        <v>68</v>
      </c>
      <c r="J1162" s="348"/>
      <c r="K1162" s="3" t="s">
        <v>208</v>
      </c>
      <c r="L1162" s="3" t="s">
        <v>22</v>
      </c>
      <c r="M1162" s="3" t="s">
        <v>17</v>
      </c>
      <c r="N1162" s="3" t="s">
        <v>17</v>
      </c>
    </row>
    <row r="1163" spans="1:14" x14ac:dyDescent="0.25">
      <c r="A1163" s="3">
        <v>1154</v>
      </c>
      <c r="B1163" s="6" t="s">
        <v>2223</v>
      </c>
      <c r="C1163" s="352" t="s">
        <v>2224</v>
      </c>
      <c r="D1163" s="348"/>
      <c r="E1163" s="3">
        <v>1</v>
      </c>
      <c r="F1163" s="3">
        <v>2</v>
      </c>
      <c r="G1163" s="3" t="s">
        <v>86</v>
      </c>
      <c r="H1163" s="3" t="s">
        <v>22</v>
      </c>
      <c r="I1163" s="353" t="s">
        <v>68</v>
      </c>
      <c r="J1163" s="348"/>
      <c r="K1163" s="3" t="s">
        <v>208</v>
      </c>
      <c r="L1163" s="3" t="s">
        <v>30</v>
      </c>
      <c r="M1163" s="3" t="s">
        <v>17</v>
      </c>
      <c r="N1163" s="3" t="s">
        <v>17</v>
      </c>
    </row>
    <row r="1164" spans="1:14" x14ac:dyDescent="0.25">
      <c r="A1164" s="3">
        <v>1155</v>
      </c>
      <c r="B1164" s="6" t="s">
        <v>2225</v>
      </c>
      <c r="C1164" s="352" t="s">
        <v>2226</v>
      </c>
      <c r="D1164" s="348"/>
      <c r="E1164" s="3">
        <v>1</v>
      </c>
      <c r="F1164" s="3">
        <v>2</v>
      </c>
      <c r="G1164" s="3" t="s">
        <v>86</v>
      </c>
      <c r="H1164" s="3" t="s">
        <v>22</v>
      </c>
      <c r="I1164" s="353" t="s">
        <v>68</v>
      </c>
      <c r="J1164" s="348"/>
      <c r="K1164" s="3" t="s">
        <v>208</v>
      </c>
      <c r="L1164" s="3" t="s">
        <v>49</v>
      </c>
      <c r="M1164" s="3" t="s">
        <v>17</v>
      </c>
      <c r="N1164" s="3" t="s">
        <v>17</v>
      </c>
    </row>
    <row r="1165" spans="1:14" x14ac:dyDescent="0.25">
      <c r="A1165" s="3">
        <v>1156</v>
      </c>
      <c r="B1165" s="6" t="s">
        <v>2227</v>
      </c>
      <c r="C1165" s="352" t="s">
        <v>2228</v>
      </c>
      <c r="D1165" s="348"/>
      <c r="E1165" s="3">
        <v>1</v>
      </c>
      <c r="F1165" s="3">
        <v>2</v>
      </c>
      <c r="G1165" s="3" t="s">
        <v>86</v>
      </c>
      <c r="H1165" s="3" t="s">
        <v>22</v>
      </c>
      <c r="I1165" s="353" t="s">
        <v>68</v>
      </c>
      <c r="J1165" s="348"/>
      <c r="K1165" s="3" t="s">
        <v>208</v>
      </c>
      <c r="L1165" s="3" t="s">
        <v>68</v>
      </c>
      <c r="M1165" s="3" t="s">
        <v>17</v>
      </c>
      <c r="N1165" s="3" t="s">
        <v>17</v>
      </c>
    </row>
    <row r="1166" spans="1:14" x14ac:dyDescent="0.25">
      <c r="A1166" s="3">
        <v>1157</v>
      </c>
      <c r="B1166" s="6" t="s">
        <v>2229</v>
      </c>
      <c r="C1166" s="352" t="s">
        <v>2230</v>
      </c>
      <c r="D1166" s="348"/>
      <c r="E1166" s="3">
        <v>1</v>
      </c>
      <c r="F1166" s="3">
        <v>2</v>
      </c>
      <c r="G1166" s="3" t="s">
        <v>86</v>
      </c>
      <c r="H1166" s="3" t="s">
        <v>22</v>
      </c>
      <c r="I1166" s="353" t="s">
        <v>68</v>
      </c>
      <c r="J1166" s="348"/>
      <c r="K1166" s="3" t="s">
        <v>208</v>
      </c>
      <c r="L1166" s="3" t="s">
        <v>77</v>
      </c>
      <c r="M1166" s="3" t="s">
        <v>17</v>
      </c>
      <c r="N1166" s="3" t="s">
        <v>17</v>
      </c>
    </row>
    <row r="1167" spans="1:14" x14ac:dyDescent="0.25">
      <c r="A1167" s="3">
        <v>1158</v>
      </c>
      <c r="B1167" s="4" t="s">
        <v>2231</v>
      </c>
      <c r="C1167" s="350" t="s">
        <v>2232</v>
      </c>
      <c r="D1167" s="348"/>
      <c r="E1167" s="5">
        <v>1</v>
      </c>
      <c r="F1167" s="5">
        <v>2</v>
      </c>
      <c r="G1167" s="5" t="s">
        <v>86</v>
      </c>
      <c r="H1167" s="5" t="s">
        <v>22</v>
      </c>
      <c r="I1167" s="351" t="s">
        <v>77</v>
      </c>
      <c r="J1167" s="348"/>
      <c r="K1167" s="5" t="s">
        <v>15</v>
      </c>
      <c r="L1167" s="5" t="s">
        <v>15</v>
      </c>
      <c r="M1167" s="5" t="s">
        <v>16</v>
      </c>
      <c r="N1167" s="5" t="s">
        <v>17</v>
      </c>
    </row>
    <row r="1168" spans="1:14" x14ac:dyDescent="0.25">
      <c r="A1168" s="3">
        <v>1159</v>
      </c>
      <c r="B1168" s="4" t="s">
        <v>2233</v>
      </c>
      <c r="C1168" s="350" t="s">
        <v>2234</v>
      </c>
      <c r="D1168" s="348"/>
      <c r="E1168" s="5">
        <v>1</v>
      </c>
      <c r="F1168" s="5">
        <v>2</v>
      </c>
      <c r="G1168" s="5" t="s">
        <v>86</v>
      </c>
      <c r="H1168" s="5" t="s">
        <v>22</v>
      </c>
      <c r="I1168" s="351" t="s">
        <v>77</v>
      </c>
      <c r="J1168" s="348"/>
      <c r="K1168" s="5" t="s">
        <v>22</v>
      </c>
      <c r="L1168" s="5" t="s">
        <v>15</v>
      </c>
      <c r="M1168" s="5" t="s">
        <v>16</v>
      </c>
      <c r="N1168" s="5" t="s">
        <v>17</v>
      </c>
    </row>
    <row r="1169" spans="1:14" x14ac:dyDescent="0.25">
      <c r="A1169" s="3">
        <v>1160</v>
      </c>
      <c r="B1169" s="6" t="s">
        <v>2235</v>
      </c>
      <c r="C1169" s="352" t="s">
        <v>2236</v>
      </c>
      <c r="D1169" s="348"/>
      <c r="E1169" s="3">
        <v>1</v>
      </c>
      <c r="F1169" s="3">
        <v>2</v>
      </c>
      <c r="G1169" s="3" t="s">
        <v>86</v>
      </c>
      <c r="H1169" s="3" t="s">
        <v>22</v>
      </c>
      <c r="I1169" s="353" t="s">
        <v>77</v>
      </c>
      <c r="J1169" s="348"/>
      <c r="K1169" s="3" t="s">
        <v>22</v>
      </c>
      <c r="L1169" s="3" t="s">
        <v>22</v>
      </c>
      <c r="M1169" s="3" t="s">
        <v>17</v>
      </c>
      <c r="N1169" s="3" t="s">
        <v>17</v>
      </c>
    </row>
    <row r="1170" spans="1:14" x14ac:dyDescent="0.25">
      <c r="A1170" s="3">
        <v>1161</v>
      </c>
      <c r="B1170" s="6" t="s">
        <v>2237</v>
      </c>
      <c r="C1170" s="352" t="s">
        <v>2238</v>
      </c>
      <c r="D1170" s="348"/>
      <c r="E1170" s="3">
        <v>1</v>
      </c>
      <c r="F1170" s="3">
        <v>2</v>
      </c>
      <c r="G1170" s="3" t="s">
        <v>86</v>
      </c>
      <c r="H1170" s="3" t="s">
        <v>22</v>
      </c>
      <c r="I1170" s="353" t="s">
        <v>77</v>
      </c>
      <c r="J1170" s="348"/>
      <c r="K1170" s="3" t="s">
        <v>22</v>
      </c>
      <c r="L1170" s="3" t="s">
        <v>30</v>
      </c>
      <c r="M1170" s="3" t="s">
        <v>17</v>
      </c>
      <c r="N1170" s="3" t="s">
        <v>17</v>
      </c>
    </row>
    <row r="1171" spans="1:14" x14ac:dyDescent="0.25">
      <c r="A1171" s="3">
        <v>1162</v>
      </c>
      <c r="B1171" s="6" t="s">
        <v>2239</v>
      </c>
      <c r="C1171" s="352" t="s">
        <v>2240</v>
      </c>
      <c r="D1171" s="348"/>
      <c r="E1171" s="3">
        <v>1</v>
      </c>
      <c r="F1171" s="3">
        <v>2</v>
      </c>
      <c r="G1171" s="3" t="s">
        <v>86</v>
      </c>
      <c r="H1171" s="3" t="s">
        <v>22</v>
      </c>
      <c r="I1171" s="353" t="s">
        <v>77</v>
      </c>
      <c r="J1171" s="348"/>
      <c r="K1171" s="3" t="s">
        <v>22</v>
      </c>
      <c r="L1171" s="3" t="s">
        <v>49</v>
      </c>
      <c r="M1171" s="3" t="s">
        <v>17</v>
      </c>
      <c r="N1171" s="3" t="s">
        <v>17</v>
      </c>
    </row>
    <row r="1172" spans="1:14" x14ac:dyDescent="0.25">
      <c r="A1172" s="3">
        <v>1163</v>
      </c>
      <c r="B1172" s="6" t="s">
        <v>2241</v>
      </c>
      <c r="C1172" s="352" t="s">
        <v>2242</v>
      </c>
      <c r="D1172" s="348"/>
      <c r="E1172" s="3">
        <v>1</v>
      </c>
      <c r="F1172" s="3">
        <v>2</v>
      </c>
      <c r="G1172" s="3" t="s">
        <v>86</v>
      </c>
      <c r="H1172" s="3" t="s">
        <v>22</v>
      </c>
      <c r="I1172" s="353" t="s">
        <v>77</v>
      </c>
      <c r="J1172" s="348"/>
      <c r="K1172" s="3" t="s">
        <v>22</v>
      </c>
      <c r="L1172" s="3" t="s">
        <v>68</v>
      </c>
      <c r="M1172" s="3" t="s">
        <v>17</v>
      </c>
      <c r="N1172" s="3" t="s">
        <v>17</v>
      </c>
    </row>
    <row r="1173" spans="1:14" x14ac:dyDescent="0.25">
      <c r="A1173" s="3">
        <v>1164</v>
      </c>
      <c r="B1173" s="6" t="s">
        <v>2243</v>
      </c>
      <c r="C1173" s="352" t="s">
        <v>2244</v>
      </c>
      <c r="D1173" s="348"/>
      <c r="E1173" s="3">
        <v>1</v>
      </c>
      <c r="F1173" s="3">
        <v>2</v>
      </c>
      <c r="G1173" s="3" t="s">
        <v>86</v>
      </c>
      <c r="H1173" s="3" t="s">
        <v>22</v>
      </c>
      <c r="I1173" s="353" t="s">
        <v>77</v>
      </c>
      <c r="J1173" s="348"/>
      <c r="K1173" s="3" t="s">
        <v>22</v>
      </c>
      <c r="L1173" s="3" t="s">
        <v>77</v>
      </c>
      <c r="M1173" s="3" t="s">
        <v>17</v>
      </c>
      <c r="N1173" s="3" t="s">
        <v>17</v>
      </c>
    </row>
    <row r="1174" spans="1:14" x14ac:dyDescent="0.25">
      <c r="A1174" s="3">
        <v>1165</v>
      </c>
      <c r="B1174" s="4" t="s">
        <v>2245</v>
      </c>
      <c r="C1174" s="350" t="s">
        <v>2246</v>
      </c>
      <c r="D1174" s="348"/>
      <c r="E1174" s="5">
        <v>1</v>
      </c>
      <c r="F1174" s="5">
        <v>2</v>
      </c>
      <c r="G1174" s="5" t="s">
        <v>86</v>
      </c>
      <c r="H1174" s="5" t="s">
        <v>22</v>
      </c>
      <c r="I1174" s="351" t="s">
        <v>77</v>
      </c>
      <c r="J1174" s="348"/>
      <c r="K1174" s="5" t="s">
        <v>30</v>
      </c>
      <c r="L1174" s="5" t="s">
        <v>15</v>
      </c>
      <c r="M1174" s="5" t="s">
        <v>16</v>
      </c>
      <c r="N1174" s="5" t="s">
        <v>17</v>
      </c>
    </row>
    <row r="1175" spans="1:14" x14ac:dyDescent="0.25">
      <c r="A1175" s="3">
        <v>1166</v>
      </c>
      <c r="B1175" s="6" t="s">
        <v>2247</v>
      </c>
      <c r="C1175" s="352" t="s">
        <v>2248</v>
      </c>
      <c r="D1175" s="348"/>
      <c r="E1175" s="3">
        <v>1</v>
      </c>
      <c r="F1175" s="3">
        <v>2</v>
      </c>
      <c r="G1175" s="3" t="s">
        <v>86</v>
      </c>
      <c r="H1175" s="3" t="s">
        <v>22</v>
      </c>
      <c r="I1175" s="353" t="s">
        <v>77</v>
      </c>
      <c r="J1175" s="348"/>
      <c r="K1175" s="3" t="s">
        <v>30</v>
      </c>
      <c r="L1175" s="3" t="s">
        <v>22</v>
      </c>
      <c r="M1175" s="3" t="s">
        <v>17</v>
      </c>
      <c r="N1175" s="3" t="s">
        <v>17</v>
      </c>
    </row>
    <row r="1176" spans="1:14" x14ac:dyDescent="0.25">
      <c r="A1176" s="3">
        <v>1167</v>
      </c>
      <c r="B1176" s="6" t="s">
        <v>2249</v>
      </c>
      <c r="C1176" s="352" t="s">
        <v>2250</v>
      </c>
      <c r="D1176" s="348"/>
      <c r="E1176" s="3">
        <v>1</v>
      </c>
      <c r="F1176" s="3">
        <v>2</v>
      </c>
      <c r="G1176" s="3" t="s">
        <v>86</v>
      </c>
      <c r="H1176" s="3" t="s">
        <v>22</v>
      </c>
      <c r="I1176" s="353" t="s">
        <v>77</v>
      </c>
      <c r="J1176" s="348"/>
      <c r="K1176" s="3" t="s">
        <v>30</v>
      </c>
      <c r="L1176" s="3" t="s">
        <v>30</v>
      </c>
      <c r="M1176" s="3" t="s">
        <v>17</v>
      </c>
      <c r="N1176" s="3" t="s">
        <v>17</v>
      </c>
    </row>
    <row r="1177" spans="1:14" x14ac:dyDescent="0.25">
      <c r="A1177" s="3">
        <v>1168</v>
      </c>
      <c r="B1177" s="6" t="s">
        <v>2251</v>
      </c>
      <c r="C1177" s="352" t="s">
        <v>2252</v>
      </c>
      <c r="D1177" s="348"/>
      <c r="E1177" s="3">
        <v>1</v>
      </c>
      <c r="F1177" s="3">
        <v>2</v>
      </c>
      <c r="G1177" s="3" t="s">
        <v>86</v>
      </c>
      <c r="H1177" s="3" t="s">
        <v>22</v>
      </c>
      <c r="I1177" s="353" t="s">
        <v>77</v>
      </c>
      <c r="J1177" s="348"/>
      <c r="K1177" s="3" t="s">
        <v>30</v>
      </c>
      <c r="L1177" s="3" t="s">
        <v>49</v>
      </c>
      <c r="M1177" s="3" t="s">
        <v>17</v>
      </c>
      <c r="N1177" s="3" t="s">
        <v>17</v>
      </c>
    </row>
    <row r="1178" spans="1:14" x14ac:dyDescent="0.25">
      <c r="A1178" s="3">
        <v>1169</v>
      </c>
      <c r="B1178" s="6" t="s">
        <v>2253</v>
      </c>
      <c r="C1178" s="352" t="s">
        <v>2254</v>
      </c>
      <c r="D1178" s="348"/>
      <c r="E1178" s="3">
        <v>1</v>
      </c>
      <c r="F1178" s="3">
        <v>2</v>
      </c>
      <c r="G1178" s="3" t="s">
        <v>86</v>
      </c>
      <c r="H1178" s="3" t="s">
        <v>22</v>
      </c>
      <c r="I1178" s="353" t="s">
        <v>77</v>
      </c>
      <c r="J1178" s="348"/>
      <c r="K1178" s="3" t="s">
        <v>30</v>
      </c>
      <c r="L1178" s="3" t="s">
        <v>68</v>
      </c>
      <c r="M1178" s="3" t="s">
        <v>17</v>
      </c>
      <c r="N1178" s="3" t="s">
        <v>17</v>
      </c>
    </row>
    <row r="1179" spans="1:14" x14ac:dyDescent="0.25">
      <c r="A1179" s="3">
        <v>1170</v>
      </c>
      <c r="B1179" s="6" t="s">
        <v>2255</v>
      </c>
      <c r="C1179" s="352" t="s">
        <v>2256</v>
      </c>
      <c r="D1179" s="348"/>
      <c r="E1179" s="3">
        <v>1</v>
      </c>
      <c r="F1179" s="3">
        <v>2</v>
      </c>
      <c r="G1179" s="3" t="s">
        <v>86</v>
      </c>
      <c r="H1179" s="3" t="s">
        <v>22</v>
      </c>
      <c r="I1179" s="353" t="s">
        <v>77</v>
      </c>
      <c r="J1179" s="348"/>
      <c r="K1179" s="3" t="s">
        <v>30</v>
      </c>
      <c r="L1179" s="3" t="s">
        <v>77</v>
      </c>
      <c r="M1179" s="3" t="s">
        <v>17</v>
      </c>
      <c r="N1179" s="3" t="s">
        <v>17</v>
      </c>
    </row>
    <row r="1180" spans="1:14" x14ac:dyDescent="0.25">
      <c r="A1180" s="3">
        <v>1171</v>
      </c>
      <c r="B1180" s="4" t="s">
        <v>2257</v>
      </c>
      <c r="C1180" s="350" t="s">
        <v>2258</v>
      </c>
      <c r="D1180" s="348"/>
      <c r="E1180" s="5">
        <v>1</v>
      </c>
      <c r="F1180" s="5">
        <v>2</v>
      </c>
      <c r="G1180" s="5" t="s">
        <v>86</v>
      </c>
      <c r="H1180" s="5" t="s">
        <v>22</v>
      </c>
      <c r="I1180" s="351" t="s">
        <v>77</v>
      </c>
      <c r="J1180" s="348"/>
      <c r="K1180" s="5" t="s">
        <v>49</v>
      </c>
      <c r="L1180" s="5" t="s">
        <v>15</v>
      </c>
      <c r="M1180" s="5" t="s">
        <v>16</v>
      </c>
      <c r="N1180" s="5" t="s">
        <v>17</v>
      </c>
    </row>
    <row r="1181" spans="1:14" x14ac:dyDescent="0.25">
      <c r="A1181" s="3">
        <v>1172</v>
      </c>
      <c r="B1181" s="6" t="s">
        <v>2259</v>
      </c>
      <c r="C1181" s="352" t="s">
        <v>2260</v>
      </c>
      <c r="D1181" s="348"/>
      <c r="E1181" s="3">
        <v>1</v>
      </c>
      <c r="F1181" s="3">
        <v>2</v>
      </c>
      <c r="G1181" s="3" t="s">
        <v>86</v>
      </c>
      <c r="H1181" s="3" t="s">
        <v>22</v>
      </c>
      <c r="I1181" s="353" t="s">
        <v>77</v>
      </c>
      <c r="J1181" s="348"/>
      <c r="K1181" s="3" t="s">
        <v>49</v>
      </c>
      <c r="L1181" s="3" t="s">
        <v>22</v>
      </c>
      <c r="M1181" s="3" t="s">
        <v>17</v>
      </c>
      <c r="N1181" s="3" t="s">
        <v>17</v>
      </c>
    </row>
    <row r="1182" spans="1:14" x14ac:dyDescent="0.25">
      <c r="A1182" s="3">
        <v>1173</v>
      </c>
      <c r="B1182" s="6" t="s">
        <v>2261</v>
      </c>
      <c r="C1182" s="352" t="s">
        <v>2262</v>
      </c>
      <c r="D1182" s="348"/>
      <c r="E1182" s="3">
        <v>1</v>
      </c>
      <c r="F1182" s="3">
        <v>2</v>
      </c>
      <c r="G1182" s="3" t="s">
        <v>86</v>
      </c>
      <c r="H1182" s="3" t="s">
        <v>22</v>
      </c>
      <c r="I1182" s="353" t="s">
        <v>77</v>
      </c>
      <c r="J1182" s="348"/>
      <c r="K1182" s="3" t="s">
        <v>49</v>
      </c>
      <c r="L1182" s="3" t="s">
        <v>30</v>
      </c>
      <c r="M1182" s="3" t="s">
        <v>17</v>
      </c>
      <c r="N1182" s="3" t="s">
        <v>17</v>
      </c>
    </row>
    <row r="1183" spans="1:14" x14ac:dyDescent="0.25">
      <c r="A1183" s="3">
        <v>1174</v>
      </c>
      <c r="B1183" s="6" t="s">
        <v>2263</v>
      </c>
      <c r="C1183" s="352" t="s">
        <v>2264</v>
      </c>
      <c r="D1183" s="348"/>
      <c r="E1183" s="3">
        <v>1</v>
      </c>
      <c r="F1183" s="3">
        <v>2</v>
      </c>
      <c r="G1183" s="3" t="s">
        <v>86</v>
      </c>
      <c r="H1183" s="3" t="s">
        <v>22</v>
      </c>
      <c r="I1183" s="353" t="s">
        <v>77</v>
      </c>
      <c r="J1183" s="348"/>
      <c r="K1183" s="3" t="s">
        <v>49</v>
      </c>
      <c r="L1183" s="3" t="s">
        <v>49</v>
      </c>
      <c r="M1183" s="3" t="s">
        <v>17</v>
      </c>
      <c r="N1183" s="3" t="s">
        <v>17</v>
      </c>
    </row>
    <row r="1184" spans="1:14" x14ac:dyDescent="0.25">
      <c r="A1184" s="3">
        <v>1175</v>
      </c>
      <c r="B1184" s="6" t="s">
        <v>2265</v>
      </c>
      <c r="C1184" s="352" t="s">
        <v>2266</v>
      </c>
      <c r="D1184" s="348"/>
      <c r="E1184" s="3">
        <v>1</v>
      </c>
      <c r="F1184" s="3">
        <v>2</v>
      </c>
      <c r="G1184" s="3" t="s">
        <v>86</v>
      </c>
      <c r="H1184" s="3" t="s">
        <v>22</v>
      </c>
      <c r="I1184" s="353" t="s">
        <v>77</v>
      </c>
      <c r="J1184" s="348"/>
      <c r="K1184" s="3" t="s">
        <v>49</v>
      </c>
      <c r="L1184" s="3" t="s">
        <v>68</v>
      </c>
      <c r="M1184" s="3" t="s">
        <v>17</v>
      </c>
      <c r="N1184" s="3" t="s">
        <v>17</v>
      </c>
    </row>
    <row r="1185" spans="1:14" x14ac:dyDescent="0.25">
      <c r="A1185" s="3">
        <v>1176</v>
      </c>
      <c r="B1185" s="6" t="s">
        <v>2267</v>
      </c>
      <c r="C1185" s="352" t="s">
        <v>2268</v>
      </c>
      <c r="D1185" s="348"/>
      <c r="E1185" s="3">
        <v>1</v>
      </c>
      <c r="F1185" s="3">
        <v>2</v>
      </c>
      <c r="G1185" s="3" t="s">
        <v>86</v>
      </c>
      <c r="H1185" s="3" t="s">
        <v>22</v>
      </c>
      <c r="I1185" s="353" t="s">
        <v>77</v>
      </c>
      <c r="J1185" s="348"/>
      <c r="K1185" s="3" t="s">
        <v>49</v>
      </c>
      <c r="L1185" s="3" t="s">
        <v>77</v>
      </c>
      <c r="M1185" s="3" t="s">
        <v>17</v>
      </c>
      <c r="N1185" s="3" t="s">
        <v>17</v>
      </c>
    </row>
    <row r="1186" spans="1:14" x14ac:dyDescent="0.25">
      <c r="A1186" s="3">
        <v>1177</v>
      </c>
      <c r="B1186" s="4" t="s">
        <v>2269</v>
      </c>
      <c r="C1186" s="350" t="s">
        <v>2270</v>
      </c>
      <c r="D1186" s="348"/>
      <c r="E1186" s="5">
        <v>1</v>
      </c>
      <c r="F1186" s="5">
        <v>2</v>
      </c>
      <c r="G1186" s="5" t="s">
        <v>86</v>
      </c>
      <c r="H1186" s="5" t="s">
        <v>22</v>
      </c>
      <c r="I1186" s="351" t="s">
        <v>77</v>
      </c>
      <c r="J1186" s="348"/>
      <c r="K1186" s="5" t="s">
        <v>208</v>
      </c>
      <c r="L1186" s="5" t="s">
        <v>15</v>
      </c>
      <c r="M1186" s="5" t="s">
        <v>16</v>
      </c>
      <c r="N1186" s="5" t="s">
        <v>17</v>
      </c>
    </row>
    <row r="1187" spans="1:14" x14ac:dyDescent="0.25">
      <c r="A1187" s="3">
        <v>1178</v>
      </c>
      <c r="B1187" s="6" t="s">
        <v>2271</v>
      </c>
      <c r="C1187" s="352" t="s">
        <v>2272</v>
      </c>
      <c r="D1187" s="348"/>
      <c r="E1187" s="3">
        <v>1</v>
      </c>
      <c r="F1187" s="3">
        <v>2</v>
      </c>
      <c r="G1187" s="3" t="s">
        <v>86</v>
      </c>
      <c r="H1187" s="3" t="s">
        <v>22</v>
      </c>
      <c r="I1187" s="353" t="s">
        <v>77</v>
      </c>
      <c r="J1187" s="348"/>
      <c r="K1187" s="3" t="s">
        <v>208</v>
      </c>
      <c r="L1187" s="3" t="s">
        <v>22</v>
      </c>
      <c r="M1187" s="3" t="s">
        <v>17</v>
      </c>
      <c r="N1187" s="3" t="s">
        <v>17</v>
      </c>
    </row>
    <row r="1188" spans="1:14" x14ac:dyDescent="0.25">
      <c r="A1188" s="3">
        <v>1179</v>
      </c>
      <c r="B1188" s="6" t="s">
        <v>2273</v>
      </c>
      <c r="C1188" s="352" t="s">
        <v>2274</v>
      </c>
      <c r="D1188" s="348"/>
      <c r="E1188" s="3">
        <v>1</v>
      </c>
      <c r="F1188" s="3">
        <v>2</v>
      </c>
      <c r="G1188" s="3" t="s">
        <v>86</v>
      </c>
      <c r="H1188" s="3" t="s">
        <v>22</v>
      </c>
      <c r="I1188" s="353" t="s">
        <v>77</v>
      </c>
      <c r="J1188" s="348"/>
      <c r="K1188" s="3" t="s">
        <v>208</v>
      </c>
      <c r="L1188" s="3" t="s">
        <v>30</v>
      </c>
      <c r="M1188" s="3" t="s">
        <v>17</v>
      </c>
      <c r="N1188" s="3" t="s">
        <v>17</v>
      </c>
    </row>
    <row r="1189" spans="1:14" x14ac:dyDescent="0.25">
      <c r="A1189" s="3">
        <v>1180</v>
      </c>
      <c r="B1189" s="6" t="s">
        <v>2275</v>
      </c>
      <c r="C1189" s="352" t="s">
        <v>2276</v>
      </c>
      <c r="D1189" s="348"/>
      <c r="E1189" s="3">
        <v>1</v>
      </c>
      <c r="F1189" s="3">
        <v>2</v>
      </c>
      <c r="G1189" s="3" t="s">
        <v>86</v>
      </c>
      <c r="H1189" s="3" t="s">
        <v>22</v>
      </c>
      <c r="I1189" s="353" t="s">
        <v>77</v>
      </c>
      <c r="J1189" s="348"/>
      <c r="K1189" s="3" t="s">
        <v>208</v>
      </c>
      <c r="L1189" s="3" t="s">
        <v>49</v>
      </c>
      <c r="M1189" s="3" t="s">
        <v>17</v>
      </c>
      <c r="N1189" s="3" t="s">
        <v>17</v>
      </c>
    </row>
    <row r="1190" spans="1:14" x14ac:dyDescent="0.25">
      <c r="A1190" s="3">
        <v>1181</v>
      </c>
      <c r="B1190" s="6" t="s">
        <v>2277</v>
      </c>
      <c r="C1190" s="352" t="s">
        <v>2278</v>
      </c>
      <c r="D1190" s="348"/>
      <c r="E1190" s="3">
        <v>1</v>
      </c>
      <c r="F1190" s="3">
        <v>2</v>
      </c>
      <c r="G1190" s="3" t="s">
        <v>86</v>
      </c>
      <c r="H1190" s="3" t="s">
        <v>22</v>
      </c>
      <c r="I1190" s="353" t="s">
        <v>77</v>
      </c>
      <c r="J1190" s="348"/>
      <c r="K1190" s="3" t="s">
        <v>208</v>
      </c>
      <c r="L1190" s="3" t="s">
        <v>68</v>
      </c>
      <c r="M1190" s="3" t="s">
        <v>17</v>
      </c>
      <c r="N1190" s="3" t="s">
        <v>17</v>
      </c>
    </row>
    <row r="1191" spans="1:14" x14ac:dyDescent="0.25">
      <c r="A1191" s="3">
        <v>1182</v>
      </c>
      <c r="B1191" s="6" t="s">
        <v>2279</v>
      </c>
      <c r="C1191" s="352" t="s">
        <v>2280</v>
      </c>
      <c r="D1191" s="348"/>
      <c r="E1191" s="3">
        <v>1</v>
      </c>
      <c r="F1191" s="3">
        <v>2</v>
      </c>
      <c r="G1191" s="3" t="s">
        <v>86</v>
      </c>
      <c r="H1191" s="3" t="s">
        <v>22</v>
      </c>
      <c r="I1191" s="353" t="s">
        <v>77</v>
      </c>
      <c r="J1191" s="348"/>
      <c r="K1191" s="3" t="s">
        <v>208</v>
      </c>
      <c r="L1191" s="3" t="s">
        <v>77</v>
      </c>
      <c r="M1191" s="3" t="s">
        <v>17</v>
      </c>
      <c r="N1191" s="3" t="s">
        <v>17</v>
      </c>
    </row>
    <row r="1192" spans="1:14" x14ac:dyDescent="0.25">
      <c r="A1192" s="3">
        <v>1183</v>
      </c>
      <c r="B1192" s="4" t="s">
        <v>2281</v>
      </c>
      <c r="C1192" s="350" t="s">
        <v>2282</v>
      </c>
      <c r="D1192" s="348"/>
      <c r="E1192" s="5">
        <v>1</v>
      </c>
      <c r="F1192" s="5">
        <v>2</v>
      </c>
      <c r="G1192" s="5" t="s">
        <v>86</v>
      </c>
      <c r="H1192" s="5" t="s">
        <v>22</v>
      </c>
      <c r="I1192" s="351" t="s">
        <v>86</v>
      </c>
      <c r="J1192" s="348"/>
      <c r="K1192" s="5" t="s">
        <v>15</v>
      </c>
      <c r="L1192" s="5" t="s">
        <v>15</v>
      </c>
      <c r="M1192" s="5" t="s">
        <v>16</v>
      </c>
      <c r="N1192" s="5" t="s">
        <v>17</v>
      </c>
    </row>
    <row r="1193" spans="1:14" x14ac:dyDescent="0.25">
      <c r="A1193" s="3">
        <v>1184</v>
      </c>
      <c r="B1193" s="4" t="s">
        <v>2283</v>
      </c>
      <c r="C1193" s="350" t="s">
        <v>2284</v>
      </c>
      <c r="D1193" s="348"/>
      <c r="E1193" s="5">
        <v>1</v>
      </c>
      <c r="F1193" s="5">
        <v>2</v>
      </c>
      <c r="G1193" s="5" t="s">
        <v>86</v>
      </c>
      <c r="H1193" s="5" t="s">
        <v>22</v>
      </c>
      <c r="I1193" s="351" t="s">
        <v>86</v>
      </c>
      <c r="J1193" s="348"/>
      <c r="K1193" s="5" t="s">
        <v>22</v>
      </c>
      <c r="L1193" s="5" t="s">
        <v>15</v>
      </c>
      <c r="M1193" s="5" t="s">
        <v>16</v>
      </c>
      <c r="N1193" s="5" t="s">
        <v>17</v>
      </c>
    </row>
    <row r="1194" spans="1:14" x14ac:dyDescent="0.25">
      <c r="A1194" s="3">
        <v>1185</v>
      </c>
      <c r="B1194" s="6" t="s">
        <v>2285</v>
      </c>
      <c r="C1194" s="352" t="s">
        <v>2286</v>
      </c>
      <c r="D1194" s="348"/>
      <c r="E1194" s="3">
        <v>1</v>
      </c>
      <c r="F1194" s="3">
        <v>2</v>
      </c>
      <c r="G1194" s="3" t="s">
        <v>86</v>
      </c>
      <c r="H1194" s="3" t="s">
        <v>22</v>
      </c>
      <c r="I1194" s="353" t="s">
        <v>86</v>
      </c>
      <c r="J1194" s="348"/>
      <c r="K1194" s="3" t="s">
        <v>22</v>
      </c>
      <c r="L1194" s="3" t="s">
        <v>22</v>
      </c>
      <c r="M1194" s="3" t="s">
        <v>17</v>
      </c>
      <c r="N1194" s="3" t="s">
        <v>17</v>
      </c>
    </row>
    <row r="1195" spans="1:14" x14ac:dyDescent="0.25">
      <c r="A1195" s="3">
        <v>1186</v>
      </c>
      <c r="B1195" s="6" t="s">
        <v>2287</v>
      </c>
      <c r="C1195" s="352" t="s">
        <v>2288</v>
      </c>
      <c r="D1195" s="348"/>
      <c r="E1195" s="3">
        <v>1</v>
      </c>
      <c r="F1195" s="3">
        <v>2</v>
      </c>
      <c r="G1195" s="3" t="s">
        <v>86</v>
      </c>
      <c r="H1195" s="3" t="s">
        <v>22</v>
      </c>
      <c r="I1195" s="353" t="s">
        <v>86</v>
      </c>
      <c r="J1195" s="348"/>
      <c r="K1195" s="3" t="s">
        <v>22</v>
      </c>
      <c r="L1195" s="3" t="s">
        <v>30</v>
      </c>
      <c r="M1195" s="3" t="s">
        <v>17</v>
      </c>
      <c r="N1195" s="3" t="s">
        <v>17</v>
      </c>
    </row>
    <row r="1196" spans="1:14" x14ac:dyDescent="0.25">
      <c r="A1196" s="3">
        <v>1187</v>
      </c>
      <c r="B1196" s="6" t="s">
        <v>2289</v>
      </c>
      <c r="C1196" s="352" t="s">
        <v>2290</v>
      </c>
      <c r="D1196" s="348"/>
      <c r="E1196" s="3">
        <v>1</v>
      </c>
      <c r="F1196" s="3">
        <v>2</v>
      </c>
      <c r="G1196" s="3" t="s">
        <v>86</v>
      </c>
      <c r="H1196" s="3" t="s">
        <v>22</v>
      </c>
      <c r="I1196" s="353" t="s">
        <v>86</v>
      </c>
      <c r="J1196" s="348"/>
      <c r="K1196" s="3" t="s">
        <v>22</v>
      </c>
      <c r="L1196" s="3" t="s">
        <v>49</v>
      </c>
      <c r="M1196" s="3" t="s">
        <v>17</v>
      </c>
      <c r="N1196" s="3" t="s">
        <v>17</v>
      </c>
    </row>
    <row r="1197" spans="1:14" x14ac:dyDescent="0.25">
      <c r="A1197" s="3">
        <v>1188</v>
      </c>
      <c r="B1197" s="6" t="s">
        <v>2291</v>
      </c>
      <c r="C1197" s="352" t="s">
        <v>2292</v>
      </c>
      <c r="D1197" s="348"/>
      <c r="E1197" s="3">
        <v>1</v>
      </c>
      <c r="F1197" s="3">
        <v>2</v>
      </c>
      <c r="G1197" s="3" t="s">
        <v>86</v>
      </c>
      <c r="H1197" s="3" t="s">
        <v>22</v>
      </c>
      <c r="I1197" s="353" t="s">
        <v>86</v>
      </c>
      <c r="J1197" s="348"/>
      <c r="K1197" s="3" t="s">
        <v>22</v>
      </c>
      <c r="L1197" s="3" t="s">
        <v>68</v>
      </c>
      <c r="M1197" s="3" t="s">
        <v>17</v>
      </c>
      <c r="N1197" s="3" t="s">
        <v>17</v>
      </c>
    </row>
    <row r="1198" spans="1:14" x14ac:dyDescent="0.25">
      <c r="A1198" s="3">
        <v>1189</v>
      </c>
      <c r="B1198" s="6" t="s">
        <v>2293</v>
      </c>
      <c r="C1198" s="352" t="s">
        <v>2294</v>
      </c>
      <c r="D1198" s="348"/>
      <c r="E1198" s="3">
        <v>1</v>
      </c>
      <c r="F1198" s="3">
        <v>2</v>
      </c>
      <c r="G1198" s="3" t="s">
        <v>86</v>
      </c>
      <c r="H1198" s="3" t="s">
        <v>22</v>
      </c>
      <c r="I1198" s="353" t="s">
        <v>86</v>
      </c>
      <c r="J1198" s="348"/>
      <c r="K1198" s="3" t="s">
        <v>22</v>
      </c>
      <c r="L1198" s="3" t="s">
        <v>77</v>
      </c>
      <c r="M1198" s="3" t="s">
        <v>17</v>
      </c>
      <c r="N1198" s="3" t="s">
        <v>17</v>
      </c>
    </row>
    <row r="1199" spans="1:14" x14ac:dyDescent="0.25">
      <c r="A1199" s="3">
        <v>1190</v>
      </c>
      <c r="B1199" s="4" t="s">
        <v>2295</v>
      </c>
      <c r="C1199" s="350" t="s">
        <v>2296</v>
      </c>
      <c r="D1199" s="348"/>
      <c r="E1199" s="5">
        <v>1</v>
      </c>
      <c r="F1199" s="5">
        <v>2</v>
      </c>
      <c r="G1199" s="5" t="s">
        <v>86</v>
      </c>
      <c r="H1199" s="5" t="s">
        <v>22</v>
      </c>
      <c r="I1199" s="351" t="s">
        <v>86</v>
      </c>
      <c r="J1199" s="348"/>
      <c r="K1199" s="5" t="s">
        <v>30</v>
      </c>
      <c r="L1199" s="5" t="s">
        <v>15</v>
      </c>
      <c r="M1199" s="5" t="s">
        <v>16</v>
      </c>
      <c r="N1199" s="5" t="s">
        <v>17</v>
      </c>
    </row>
    <row r="1200" spans="1:14" x14ac:dyDescent="0.25">
      <c r="A1200" s="3">
        <v>1191</v>
      </c>
      <c r="B1200" s="6" t="s">
        <v>2297</v>
      </c>
      <c r="C1200" s="352" t="s">
        <v>2298</v>
      </c>
      <c r="D1200" s="348"/>
      <c r="E1200" s="3">
        <v>1</v>
      </c>
      <c r="F1200" s="3">
        <v>2</v>
      </c>
      <c r="G1200" s="3" t="s">
        <v>86</v>
      </c>
      <c r="H1200" s="3" t="s">
        <v>22</v>
      </c>
      <c r="I1200" s="353" t="s">
        <v>86</v>
      </c>
      <c r="J1200" s="348"/>
      <c r="K1200" s="3" t="s">
        <v>30</v>
      </c>
      <c r="L1200" s="3" t="s">
        <v>22</v>
      </c>
      <c r="M1200" s="3" t="s">
        <v>17</v>
      </c>
      <c r="N1200" s="3" t="s">
        <v>17</v>
      </c>
    </row>
    <row r="1201" spans="1:14" x14ac:dyDescent="0.25">
      <c r="A1201" s="3">
        <v>1192</v>
      </c>
      <c r="B1201" s="6" t="s">
        <v>2299</v>
      </c>
      <c r="C1201" s="352" t="s">
        <v>2300</v>
      </c>
      <c r="D1201" s="348"/>
      <c r="E1201" s="3">
        <v>1</v>
      </c>
      <c r="F1201" s="3">
        <v>2</v>
      </c>
      <c r="G1201" s="3" t="s">
        <v>86</v>
      </c>
      <c r="H1201" s="3" t="s">
        <v>22</v>
      </c>
      <c r="I1201" s="353" t="s">
        <v>86</v>
      </c>
      <c r="J1201" s="348"/>
      <c r="K1201" s="3" t="s">
        <v>30</v>
      </c>
      <c r="L1201" s="3" t="s">
        <v>30</v>
      </c>
      <c r="M1201" s="3" t="s">
        <v>17</v>
      </c>
      <c r="N1201" s="3" t="s">
        <v>17</v>
      </c>
    </row>
    <row r="1202" spans="1:14" x14ac:dyDescent="0.25">
      <c r="A1202" s="3">
        <v>1193</v>
      </c>
      <c r="B1202" s="6" t="s">
        <v>2301</v>
      </c>
      <c r="C1202" s="352" t="s">
        <v>2302</v>
      </c>
      <c r="D1202" s="348"/>
      <c r="E1202" s="3">
        <v>1</v>
      </c>
      <c r="F1202" s="3">
        <v>2</v>
      </c>
      <c r="G1202" s="3" t="s">
        <v>86</v>
      </c>
      <c r="H1202" s="3" t="s">
        <v>22</v>
      </c>
      <c r="I1202" s="353" t="s">
        <v>86</v>
      </c>
      <c r="J1202" s="348"/>
      <c r="K1202" s="3" t="s">
        <v>30</v>
      </c>
      <c r="L1202" s="3" t="s">
        <v>49</v>
      </c>
      <c r="M1202" s="3" t="s">
        <v>17</v>
      </c>
      <c r="N1202" s="3" t="s">
        <v>17</v>
      </c>
    </row>
    <row r="1203" spans="1:14" x14ac:dyDescent="0.25">
      <c r="A1203" s="3">
        <v>1194</v>
      </c>
      <c r="B1203" s="6" t="s">
        <v>2303</v>
      </c>
      <c r="C1203" s="352" t="s">
        <v>2304</v>
      </c>
      <c r="D1203" s="348"/>
      <c r="E1203" s="3">
        <v>1</v>
      </c>
      <c r="F1203" s="3">
        <v>2</v>
      </c>
      <c r="G1203" s="3" t="s">
        <v>86</v>
      </c>
      <c r="H1203" s="3" t="s">
        <v>22</v>
      </c>
      <c r="I1203" s="353" t="s">
        <v>86</v>
      </c>
      <c r="J1203" s="348"/>
      <c r="K1203" s="3" t="s">
        <v>30</v>
      </c>
      <c r="L1203" s="3" t="s">
        <v>68</v>
      </c>
      <c r="M1203" s="3" t="s">
        <v>17</v>
      </c>
      <c r="N1203" s="3" t="s">
        <v>17</v>
      </c>
    </row>
    <row r="1204" spans="1:14" x14ac:dyDescent="0.25">
      <c r="A1204" s="3">
        <v>1195</v>
      </c>
      <c r="B1204" s="6" t="s">
        <v>2305</v>
      </c>
      <c r="C1204" s="352" t="s">
        <v>2306</v>
      </c>
      <c r="D1204" s="348"/>
      <c r="E1204" s="3">
        <v>1</v>
      </c>
      <c r="F1204" s="3">
        <v>2</v>
      </c>
      <c r="G1204" s="3" t="s">
        <v>86</v>
      </c>
      <c r="H1204" s="3" t="s">
        <v>22</v>
      </c>
      <c r="I1204" s="353" t="s">
        <v>86</v>
      </c>
      <c r="J1204" s="348"/>
      <c r="K1204" s="3" t="s">
        <v>30</v>
      </c>
      <c r="L1204" s="3" t="s">
        <v>77</v>
      </c>
      <c r="M1204" s="3" t="s">
        <v>17</v>
      </c>
      <c r="N1204" s="3" t="s">
        <v>17</v>
      </c>
    </row>
    <row r="1205" spans="1:14" x14ac:dyDescent="0.25">
      <c r="A1205" s="3">
        <v>1196</v>
      </c>
      <c r="B1205" s="4" t="s">
        <v>2307</v>
      </c>
      <c r="C1205" s="350" t="s">
        <v>2308</v>
      </c>
      <c r="D1205" s="348"/>
      <c r="E1205" s="5">
        <v>1</v>
      </c>
      <c r="F1205" s="5">
        <v>2</v>
      </c>
      <c r="G1205" s="5" t="s">
        <v>86</v>
      </c>
      <c r="H1205" s="5" t="s">
        <v>22</v>
      </c>
      <c r="I1205" s="351" t="s">
        <v>86</v>
      </c>
      <c r="J1205" s="348"/>
      <c r="K1205" s="5" t="s">
        <v>49</v>
      </c>
      <c r="L1205" s="5" t="s">
        <v>15</v>
      </c>
      <c r="M1205" s="5" t="s">
        <v>16</v>
      </c>
      <c r="N1205" s="5" t="s">
        <v>17</v>
      </c>
    </row>
    <row r="1206" spans="1:14" x14ac:dyDescent="0.25">
      <c r="A1206" s="3">
        <v>1197</v>
      </c>
      <c r="B1206" s="6" t="s">
        <v>2309</v>
      </c>
      <c r="C1206" s="352" t="s">
        <v>2310</v>
      </c>
      <c r="D1206" s="348"/>
      <c r="E1206" s="3">
        <v>1</v>
      </c>
      <c r="F1206" s="3">
        <v>2</v>
      </c>
      <c r="G1206" s="3" t="s">
        <v>86</v>
      </c>
      <c r="H1206" s="3" t="s">
        <v>22</v>
      </c>
      <c r="I1206" s="353" t="s">
        <v>86</v>
      </c>
      <c r="J1206" s="348"/>
      <c r="K1206" s="3" t="s">
        <v>49</v>
      </c>
      <c r="L1206" s="3" t="s">
        <v>22</v>
      </c>
      <c r="M1206" s="3" t="s">
        <v>17</v>
      </c>
      <c r="N1206" s="3" t="s">
        <v>17</v>
      </c>
    </row>
    <row r="1207" spans="1:14" x14ac:dyDescent="0.25">
      <c r="A1207" s="3">
        <v>1198</v>
      </c>
      <c r="B1207" s="6" t="s">
        <v>2311</v>
      </c>
      <c r="C1207" s="352" t="s">
        <v>2312</v>
      </c>
      <c r="D1207" s="348"/>
      <c r="E1207" s="3">
        <v>1</v>
      </c>
      <c r="F1207" s="3">
        <v>2</v>
      </c>
      <c r="G1207" s="3" t="s">
        <v>86</v>
      </c>
      <c r="H1207" s="3" t="s">
        <v>22</v>
      </c>
      <c r="I1207" s="353" t="s">
        <v>86</v>
      </c>
      <c r="J1207" s="348"/>
      <c r="K1207" s="3" t="s">
        <v>49</v>
      </c>
      <c r="L1207" s="3" t="s">
        <v>30</v>
      </c>
      <c r="M1207" s="3" t="s">
        <v>17</v>
      </c>
      <c r="N1207" s="3" t="s">
        <v>17</v>
      </c>
    </row>
    <row r="1208" spans="1:14" x14ac:dyDescent="0.25">
      <c r="A1208" s="3">
        <v>1199</v>
      </c>
      <c r="B1208" s="6" t="s">
        <v>2313</v>
      </c>
      <c r="C1208" s="352" t="s">
        <v>2314</v>
      </c>
      <c r="D1208" s="348"/>
      <c r="E1208" s="3">
        <v>1</v>
      </c>
      <c r="F1208" s="3">
        <v>2</v>
      </c>
      <c r="G1208" s="3" t="s">
        <v>86</v>
      </c>
      <c r="H1208" s="3" t="s">
        <v>22</v>
      </c>
      <c r="I1208" s="353" t="s">
        <v>86</v>
      </c>
      <c r="J1208" s="348"/>
      <c r="K1208" s="3" t="s">
        <v>49</v>
      </c>
      <c r="L1208" s="3" t="s">
        <v>49</v>
      </c>
      <c r="M1208" s="3" t="s">
        <v>17</v>
      </c>
      <c r="N1208" s="3" t="s">
        <v>17</v>
      </c>
    </row>
    <row r="1209" spans="1:14" x14ac:dyDescent="0.25">
      <c r="A1209" s="3">
        <v>1200</v>
      </c>
      <c r="B1209" s="6" t="s">
        <v>2315</v>
      </c>
      <c r="C1209" s="352" t="s">
        <v>2316</v>
      </c>
      <c r="D1209" s="348"/>
      <c r="E1209" s="3">
        <v>1</v>
      </c>
      <c r="F1209" s="3">
        <v>2</v>
      </c>
      <c r="G1209" s="3" t="s">
        <v>86</v>
      </c>
      <c r="H1209" s="3" t="s">
        <v>22</v>
      </c>
      <c r="I1209" s="353" t="s">
        <v>86</v>
      </c>
      <c r="J1209" s="348"/>
      <c r="K1209" s="3" t="s">
        <v>49</v>
      </c>
      <c r="L1209" s="3" t="s">
        <v>68</v>
      </c>
      <c r="M1209" s="3" t="s">
        <v>17</v>
      </c>
      <c r="N1209" s="3" t="s">
        <v>17</v>
      </c>
    </row>
    <row r="1210" spans="1:14" x14ac:dyDescent="0.25">
      <c r="A1210" s="3">
        <v>1201</v>
      </c>
      <c r="B1210" s="6" t="s">
        <v>2317</v>
      </c>
      <c r="C1210" s="352" t="s">
        <v>2318</v>
      </c>
      <c r="D1210" s="348"/>
      <c r="E1210" s="3">
        <v>1</v>
      </c>
      <c r="F1210" s="3">
        <v>2</v>
      </c>
      <c r="G1210" s="3" t="s">
        <v>86</v>
      </c>
      <c r="H1210" s="3" t="s">
        <v>22</v>
      </c>
      <c r="I1210" s="353" t="s">
        <v>86</v>
      </c>
      <c r="J1210" s="348"/>
      <c r="K1210" s="3" t="s">
        <v>49</v>
      </c>
      <c r="L1210" s="3" t="s">
        <v>77</v>
      </c>
      <c r="M1210" s="3" t="s">
        <v>17</v>
      </c>
      <c r="N1210" s="3" t="s">
        <v>17</v>
      </c>
    </row>
    <row r="1211" spans="1:14" x14ac:dyDescent="0.25">
      <c r="A1211" s="3">
        <v>1202</v>
      </c>
      <c r="B1211" s="4" t="s">
        <v>2319</v>
      </c>
      <c r="C1211" s="350" t="s">
        <v>2320</v>
      </c>
      <c r="D1211" s="348"/>
      <c r="E1211" s="5">
        <v>1</v>
      </c>
      <c r="F1211" s="5">
        <v>2</v>
      </c>
      <c r="G1211" s="5" t="s">
        <v>86</v>
      </c>
      <c r="H1211" s="5" t="s">
        <v>22</v>
      </c>
      <c r="I1211" s="351" t="s">
        <v>86</v>
      </c>
      <c r="J1211" s="348"/>
      <c r="K1211" s="5" t="s">
        <v>68</v>
      </c>
      <c r="L1211" s="5" t="s">
        <v>15</v>
      </c>
      <c r="M1211" s="5" t="s">
        <v>16</v>
      </c>
      <c r="N1211" s="5" t="s">
        <v>17</v>
      </c>
    </row>
    <row r="1212" spans="1:14" x14ac:dyDescent="0.25">
      <c r="A1212" s="3">
        <v>1203</v>
      </c>
      <c r="B1212" s="6" t="s">
        <v>2321</v>
      </c>
      <c r="C1212" s="352" t="s">
        <v>2322</v>
      </c>
      <c r="D1212" s="348"/>
      <c r="E1212" s="3">
        <v>1</v>
      </c>
      <c r="F1212" s="3">
        <v>2</v>
      </c>
      <c r="G1212" s="3" t="s">
        <v>86</v>
      </c>
      <c r="H1212" s="3" t="s">
        <v>22</v>
      </c>
      <c r="I1212" s="353" t="s">
        <v>86</v>
      </c>
      <c r="J1212" s="348"/>
      <c r="K1212" s="3" t="s">
        <v>68</v>
      </c>
      <c r="L1212" s="3" t="s">
        <v>22</v>
      </c>
      <c r="M1212" s="3" t="s">
        <v>17</v>
      </c>
      <c r="N1212" s="3" t="s">
        <v>17</v>
      </c>
    </row>
    <row r="1213" spans="1:14" x14ac:dyDescent="0.25">
      <c r="A1213" s="3">
        <v>1204</v>
      </c>
      <c r="B1213" s="6" t="s">
        <v>2323</v>
      </c>
      <c r="C1213" s="352" t="s">
        <v>2324</v>
      </c>
      <c r="D1213" s="348"/>
      <c r="E1213" s="3">
        <v>1</v>
      </c>
      <c r="F1213" s="3">
        <v>2</v>
      </c>
      <c r="G1213" s="3" t="s">
        <v>86</v>
      </c>
      <c r="H1213" s="3" t="s">
        <v>22</v>
      </c>
      <c r="I1213" s="353" t="s">
        <v>86</v>
      </c>
      <c r="J1213" s="348"/>
      <c r="K1213" s="3" t="s">
        <v>68</v>
      </c>
      <c r="L1213" s="3" t="s">
        <v>30</v>
      </c>
      <c r="M1213" s="3" t="s">
        <v>17</v>
      </c>
      <c r="N1213" s="3" t="s">
        <v>17</v>
      </c>
    </row>
    <row r="1214" spans="1:14" x14ac:dyDescent="0.25">
      <c r="A1214" s="3">
        <v>1205</v>
      </c>
      <c r="B1214" s="6" t="s">
        <v>2325</v>
      </c>
      <c r="C1214" s="352" t="s">
        <v>2326</v>
      </c>
      <c r="D1214" s="348"/>
      <c r="E1214" s="3">
        <v>1</v>
      </c>
      <c r="F1214" s="3">
        <v>2</v>
      </c>
      <c r="G1214" s="3" t="s">
        <v>86</v>
      </c>
      <c r="H1214" s="3" t="s">
        <v>22</v>
      </c>
      <c r="I1214" s="353" t="s">
        <v>86</v>
      </c>
      <c r="J1214" s="348"/>
      <c r="K1214" s="3" t="s">
        <v>68</v>
      </c>
      <c r="L1214" s="3" t="s">
        <v>49</v>
      </c>
      <c r="M1214" s="3" t="s">
        <v>17</v>
      </c>
      <c r="N1214" s="3" t="s">
        <v>17</v>
      </c>
    </row>
    <row r="1215" spans="1:14" x14ac:dyDescent="0.25">
      <c r="A1215" s="3">
        <v>1206</v>
      </c>
      <c r="B1215" s="6" t="s">
        <v>2327</v>
      </c>
      <c r="C1215" s="352" t="s">
        <v>2328</v>
      </c>
      <c r="D1215" s="348"/>
      <c r="E1215" s="3">
        <v>1</v>
      </c>
      <c r="F1215" s="3">
        <v>2</v>
      </c>
      <c r="G1215" s="3" t="s">
        <v>86</v>
      </c>
      <c r="H1215" s="3" t="s">
        <v>22</v>
      </c>
      <c r="I1215" s="353" t="s">
        <v>86</v>
      </c>
      <c r="J1215" s="348"/>
      <c r="K1215" s="3" t="s">
        <v>68</v>
      </c>
      <c r="L1215" s="3" t="s">
        <v>68</v>
      </c>
      <c r="M1215" s="3" t="s">
        <v>17</v>
      </c>
      <c r="N1215" s="3" t="s">
        <v>17</v>
      </c>
    </row>
    <row r="1216" spans="1:14" x14ac:dyDescent="0.25">
      <c r="A1216" s="3">
        <v>1207</v>
      </c>
      <c r="B1216" s="6" t="s">
        <v>2329</v>
      </c>
      <c r="C1216" s="352" t="s">
        <v>2330</v>
      </c>
      <c r="D1216" s="348"/>
      <c r="E1216" s="3">
        <v>1</v>
      </c>
      <c r="F1216" s="3">
        <v>2</v>
      </c>
      <c r="G1216" s="3" t="s">
        <v>86</v>
      </c>
      <c r="H1216" s="3" t="s">
        <v>22</v>
      </c>
      <c r="I1216" s="353" t="s">
        <v>86</v>
      </c>
      <c r="J1216" s="348"/>
      <c r="K1216" s="3" t="s">
        <v>68</v>
      </c>
      <c r="L1216" s="3" t="s">
        <v>77</v>
      </c>
      <c r="M1216" s="3" t="s">
        <v>17</v>
      </c>
      <c r="N1216" s="3" t="s">
        <v>17</v>
      </c>
    </row>
    <row r="1217" spans="1:14" x14ac:dyDescent="0.25">
      <c r="A1217" s="3">
        <v>1208</v>
      </c>
      <c r="B1217" s="4" t="s">
        <v>2331</v>
      </c>
      <c r="C1217" s="350" t="s">
        <v>2332</v>
      </c>
      <c r="D1217" s="348"/>
      <c r="E1217" s="5">
        <v>1</v>
      </c>
      <c r="F1217" s="5">
        <v>2</v>
      </c>
      <c r="G1217" s="5" t="s">
        <v>86</v>
      </c>
      <c r="H1217" s="5" t="s">
        <v>22</v>
      </c>
      <c r="I1217" s="351" t="s">
        <v>86</v>
      </c>
      <c r="J1217" s="348"/>
      <c r="K1217" s="5" t="s">
        <v>208</v>
      </c>
      <c r="L1217" s="5" t="s">
        <v>15</v>
      </c>
      <c r="M1217" s="5" t="s">
        <v>16</v>
      </c>
      <c r="N1217" s="5" t="s">
        <v>17</v>
      </c>
    </row>
    <row r="1218" spans="1:14" x14ac:dyDescent="0.25">
      <c r="A1218" s="3">
        <v>1209</v>
      </c>
      <c r="B1218" s="6" t="s">
        <v>2333</v>
      </c>
      <c r="C1218" s="352" t="s">
        <v>2334</v>
      </c>
      <c r="D1218" s="348"/>
      <c r="E1218" s="3">
        <v>1</v>
      </c>
      <c r="F1218" s="3">
        <v>2</v>
      </c>
      <c r="G1218" s="3" t="s">
        <v>86</v>
      </c>
      <c r="H1218" s="3" t="s">
        <v>22</v>
      </c>
      <c r="I1218" s="353" t="s">
        <v>86</v>
      </c>
      <c r="J1218" s="348"/>
      <c r="K1218" s="3" t="s">
        <v>208</v>
      </c>
      <c r="L1218" s="3" t="s">
        <v>22</v>
      </c>
      <c r="M1218" s="3" t="s">
        <v>17</v>
      </c>
      <c r="N1218" s="3" t="s">
        <v>17</v>
      </c>
    </row>
    <row r="1219" spans="1:14" x14ac:dyDescent="0.25">
      <c r="A1219" s="3">
        <v>1210</v>
      </c>
      <c r="B1219" s="6" t="s">
        <v>2335</v>
      </c>
      <c r="C1219" s="352" t="s">
        <v>2336</v>
      </c>
      <c r="D1219" s="348"/>
      <c r="E1219" s="3">
        <v>1</v>
      </c>
      <c r="F1219" s="3">
        <v>2</v>
      </c>
      <c r="G1219" s="3" t="s">
        <v>86</v>
      </c>
      <c r="H1219" s="3" t="s">
        <v>22</v>
      </c>
      <c r="I1219" s="353" t="s">
        <v>86</v>
      </c>
      <c r="J1219" s="348"/>
      <c r="K1219" s="3" t="s">
        <v>208</v>
      </c>
      <c r="L1219" s="3" t="s">
        <v>30</v>
      </c>
      <c r="M1219" s="3" t="s">
        <v>17</v>
      </c>
      <c r="N1219" s="3" t="s">
        <v>17</v>
      </c>
    </row>
    <row r="1220" spans="1:14" x14ac:dyDescent="0.25">
      <c r="A1220" s="3">
        <v>1211</v>
      </c>
      <c r="B1220" s="6" t="s">
        <v>2337</v>
      </c>
      <c r="C1220" s="352" t="s">
        <v>2338</v>
      </c>
      <c r="D1220" s="348"/>
      <c r="E1220" s="3">
        <v>1</v>
      </c>
      <c r="F1220" s="3">
        <v>2</v>
      </c>
      <c r="G1220" s="3" t="s">
        <v>86</v>
      </c>
      <c r="H1220" s="3" t="s">
        <v>22</v>
      </c>
      <c r="I1220" s="353" t="s">
        <v>86</v>
      </c>
      <c r="J1220" s="348"/>
      <c r="K1220" s="3" t="s">
        <v>208</v>
      </c>
      <c r="L1220" s="3" t="s">
        <v>49</v>
      </c>
      <c r="M1220" s="3" t="s">
        <v>17</v>
      </c>
      <c r="N1220" s="3" t="s">
        <v>17</v>
      </c>
    </row>
    <row r="1221" spans="1:14" x14ac:dyDescent="0.25">
      <c r="A1221" s="3">
        <v>1212</v>
      </c>
      <c r="B1221" s="6" t="s">
        <v>2339</v>
      </c>
      <c r="C1221" s="352" t="s">
        <v>2340</v>
      </c>
      <c r="D1221" s="348"/>
      <c r="E1221" s="3">
        <v>1</v>
      </c>
      <c r="F1221" s="3">
        <v>2</v>
      </c>
      <c r="G1221" s="3" t="s">
        <v>86</v>
      </c>
      <c r="H1221" s="3" t="s">
        <v>22</v>
      </c>
      <c r="I1221" s="353" t="s">
        <v>86</v>
      </c>
      <c r="J1221" s="348"/>
      <c r="K1221" s="3" t="s">
        <v>208</v>
      </c>
      <c r="L1221" s="3" t="s">
        <v>68</v>
      </c>
      <c r="M1221" s="3" t="s">
        <v>17</v>
      </c>
      <c r="N1221" s="3" t="s">
        <v>17</v>
      </c>
    </row>
    <row r="1222" spans="1:14" x14ac:dyDescent="0.25">
      <c r="A1222" s="3">
        <v>1213</v>
      </c>
      <c r="B1222" s="6" t="s">
        <v>2341</v>
      </c>
      <c r="C1222" s="352" t="s">
        <v>2342</v>
      </c>
      <c r="D1222" s="348"/>
      <c r="E1222" s="3">
        <v>1</v>
      </c>
      <c r="F1222" s="3">
        <v>2</v>
      </c>
      <c r="G1222" s="3" t="s">
        <v>86</v>
      </c>
      <c r="H1222" s="3" t="s">
        <v>22</v>
      </c>
      <c r="I1222" s="353" t="s">
        <v>86</v>
      </c>
      <c r="J1222" s="348"/>
      <c r="K1222" s="3" t="s">
        <v>208</v>
      </c>
      <c r="L1222" s="3" t="s">
        <v>77</v>
      </c>
      <c r="M1222" s="3" t="s">
        <v>17</v>
      </c>
      <c r="N1222" s="3" t="s">
        <v>17</v>
      </c>
    </row>
    <row r="1223" spans="1:14" x14ac:dyDescent="0.25">
      <c r="A1223" s="3">
        <v>1214</v>
      </c>
      <c r="B1223" s="4" t="s">
        <v>2343</v>
      </c>
      <c r="C1223" s="350" t="s">
        <v>2344</v>
      </c>
      <c r="D1223" s="348"/>
      <c r="E1223" s="5">
        <v>1</v>
      </c>
      <c r="F1223" s="5">
        <v>2</v>
      </c>
      <c r="G1223" s="5" t="s">
        <v>86</v>
      </c>
      <c r="H1223" s="5" t="s">
        <v>22</v>
      </c>
      <c r="I1223" s="351" t="s">
        <v>95</v>
      </c>
      <c r="J1223" s="348"/>
      <c r="K1223" s="5" t="s">
        <v>15</v>
      </c>
      <c r="L1223" s="5" t="s">
        <v>15</v>
      </c>
      <c r="M1223" s="5" t="s">
        <v>16</v>
      </c>
      <c r="N1223" s="5" t="s">
        <v>17</v>
      </c>
    </row>
    <row r="1224" spans="1:14" x14ac:dyDescent="0.25">
      <c r="A1224" s="3">
        <v>1215</v>
      </c>
      <c r="B1224" s="4" t="s">
        <v>2345</v>
      </c>
      <c r="C1224" s="350" t="s">
        <v>2346</v>
      </c>
      <c r="D1224" s="348"/>
      <c r="E1224" s="5">
        <v>1</v>
      </c>
      <c r="F1224" s="5">
        <v>2</v>
      </c>
      <c r="G1224" s="5" t="s">
        <v>86</v>
      </c>
      <c r="H1224" s="5" t="s">
        <v>22</v>
      </c>
      <c r="I1224" s="351" t="s">
        <v>95</v>
      </c>
      <c r="J1224" s="348"/>
      <c r="K1224" s="5" t="s">
        <v>22</v>
      </c>
      <c r="L1224" s="5" t="s">
        <v>15</v>
      </c>
      <c r="M1224" s="5" t="s">
        <v>16</v>
      </c>
      <c r="N1224" s="5" t="s">
        <v>17</v>
      </c>
    </row>
    <row r="1225" spans="1:14" x14ac:dyDescent="0.25">
      <c r="A1225" s="3">
        <v>1216</v>
      </c>
      <c r="B1225" s="6" t="s">
        <v>2347</v>
      </c>
      <c r="C1225" s="352" t="s">
        <v>2348</v>
      </c>
      <c r="D1225" s="348"/>
      <c r="E1225" s="3">
        <v>1</v>
      </c>
      <c r="F1225" s="3">
        <v>2</v>
      </c>
      <c r="G1225" s="3" t="s">
        <v>86</v>
      </c>
      <c r="H1225" s="3" t="s">
        <v>22</v>
      </c>
      <c r="I1225" s="353" t="s">
        <v>95</v>
      </c>
      <c r="J1225" s="348"/>
      <c r="K1225" s="3" t="s">
        <v>22</v>
      </c>
      <c r="L1225" s="3" t="s">
        <v>22</v>
      </c>
      <c r="M1225" s="3" t="s">
        <v>17</v>
      </c>
      <c r="N1225" s="3" t="s">
        <v>17</v>
      </c>
    </row>
    <row r="1226" spans="1:14" x14ac:dyDescent="0.25">
      <c r="A1226" s="3">
        <v>1217</v>
      </c>
      <c r="B1226" s="6" t="s">
        <v>2349</v>
      </c>
      <c r="C1226" s="352" t="s">
        <v>2350</v>
      </c>
      <c r="D1226" s="348"/>
      <c r="E1226" s="3">
        <v>1</v>
      </c>
      <c r="F1226" s="3">
        <v>2</v>
      </c>
      <c r="G1226" s="3" t="s">
        <v>86</v>
      </c>
      <c r="H1226" s="3" t="s">
        <v>22</v>
      </c>
      <c r="I1226" s="353" t="s">
        <v>95</v>
      </c>
      <c r="J1226" s="348"/>
      <c r="K1226" s="3" t="s">
        <v>22</v>
      </c>
      <c r="L1226" s="3" t="s">
        <v>30</v>
      </c>
      <c r="M1226" s="3" t="s">
        <v>17</v>
      </c>
      <c r="N1226" s="3" t="s">
        <v>17</v>
      </c>
    </row>
    <row r="1227" spans="1:14" x14ac:dyDescent="0.25">
      <c r="A1227" s="3">
        <v>1218</v>
      </c>
      <c r="B1227" s="6" t="s">
        <v>2351</v>
      </c>
      <c r="C1227" s="352" t="s">
        <v>2352</v>
      </c>
      <c r="D1227" s="348"/>
      <c r="E1227" s="3">
        <v>1</v>
      </c>
      <c r="F1227" s="3">
        <v>2</v>
      </c>
      <c r="G1227" s="3" t="s">
        <v>86</v>
      </c>
      <c r="H1227" s="3" t="s">
        <v>22</v>
      </c>
      <c r="I1227" s="353" t="s">
        <v>95</v>
      </c>
      <c r="J1227" s="348"/>
      <c r="K1227" s="3" t="s">
        <v>22</v>
      </c>
      <c r="L1227" s="3" t="s">
        <v>49</v>
      </c>
      <c r="M1227" s="3" t="s">
        <v>17</v>
      </c>
      <c r="N1227" s="3" t="s">
        <v>17</v>
      </c>
    </row>
    <row r="1228" spans="1:14" x14ac:dyDescent="0.25">
      <c r="A1228" s="3">
        <v>1219</v>
      </c>
      <c r="B1228" s="6" t="s">
        <v>2353</v>
      </c>
      <c r="C1228" s="352" t="s">
        <v>2354</v>
      </c>
      <c r="D1228" s="348"/>
      <c r="E1228" s="3">
        <v>1</v>
      </c>
      <c r="F1228" s="3">
        <v>2</v>
      </c>
      <c r="G1228" s="3" t="s">
        <v>86</v>
      </c>
      <c r="H1228" s="3" t="s">
        <v>22</v>
      </c>
      <c r="I1228" s="353" t="s">
        <v>95</v>
      </c>
      <c r="J1228" s="348"/>
      <c r="K1228" s="3" t="s">
        <v>22</v>
      </c>
      <c r="L1228" s="3" t="s">
        <v>68</v>
      </c>
      <c r="M1228" s="3" t="s">
        <v>17</v>
      </c>
      <c r="N1228" s="3" t="s">
        <v>17</v>
      </c>
    </row>
    <row r="1229" spans="1:14" x14ac:dyDescent="0.25">
      <c r="A1229" s="3">
        <v>1220</v>
      </c>
      <c r="B1229" s="6" t="s">
        <v>2355</v>
      </c>
      <c r="C1229" s="352" t="s">
        <v>2356</v>
      </c>
      <c r="D1229" s="348"/>
      <c r="E1229" s="3">
        <v>1</v>
      </c>
      <c r="F1229" s="3">
        <v>2</v>
      </c>
      <c r="G1229" s="3" t="s">
        <v>86</v>
      </c>
      <c r="H1229" s="3" t="s">
        <v>22</v>
      </c>
      <c r="I1229" s="353" t="s">
        <v>95</v>
      </c>
      <c r="J1229" s="348"/>
      <c r="K1229" s="3" t="s">
        <v>22</v>
      </c>
      <c r="L1229" s="3" t="s">
        <v>77</v>
      </c>
      <c r="M1229" s="3" t="s">
        <v>17</v>
      </c>
      <c r="N1229" s="3" t="s">
        <v>17</v>
      </c>
    </row>
    <row r="1230" spans="1:14" x14ac:dyDescent="0.25">
      <c r="A1230" s="3">
        <v>1221</v>
      </c>
      <c r="B1230" s="4" t="s">
        <v>2357</v>
      </c>
      <c r="C1230" s="350" t="s">
        <v>2358</v>
      </c>
      <c r="D1230" s="348"/>
      <c r="E1230" s="5">
        <v>1</v>
      </c>
      <c r="F1230" s="5">
        <v>2</v>
      </c>
      <c r="G1230" s="5" t="s">
        <v>86</v>
      </c>
      <c r="H1230" s="5" t="s">
        <v>22</v>
      </c>
      <c r="I1230" s="351" t="s">
        <v>95</v>
      </c>
      <c r="J1230" s="348"/>
      <c r="K1230" s="5" t="s">
        <v>30</v>
      </c>
      <c r="L1230" s="5" t="s">
        <v>15</v>
      </c>
      <c r="M1230" s="5" t="s">
        <v>16</v>
      </c>
      <c r="N1230" s="5" t="s">
        <v>17</v>
      </c>
    </row>
    <row r="1231" spans="1:14" x14ac:dyDescent="0.25">
      <c r="A1231" s="3">
        <v>1222</v>
      </c>
      <c r="B1231" s="6" t="s">
        <v>2359</v>
      </c>
      <c r="C1231" s="352" t="s">
        <v>2360</v>
      </c>
      <c r="D1231" s="348"/>
      <c r="E1231" s="3">
        <v>1</v>
      </c>
      <c r="F1231" s="3">
        <v>2</v>
      </c>
      <c r="G1231" s="3" t="s">
        <v>86</v>
      </c>
      <c r="H1231" s="3" t="s">
        <v>22</v>
      </c>
      <c r="I1231" s="353" t="s">
        <v>95</v>
      </c>
      <c r="J1231" s="348"/>
      <c r="K1231" s="3" t="s">
        <v>30</v>
      </c>
      <c r="L1231" s="3" t="s">
        <v>22</v>
      </c>
      <c r="M1231" s="3" t="s">
        <v>17</v>
      </c>
      <c r="N1231" s="3" t="s">
        <v>17</v>
      </c>
    </row>
    <row r="1232" spans="1:14" x14ac:dyDescent="0.25">
      <c r="A1232" s="3">
        <v>1223</v>
      </c>
      <c r="B1232" s="6" t="s">
        <v>2361</v>
      </c>
      <c r="C1232" s="352" t="s">
        <v>2362</v>
      </c>
      <c r="D1232" s="348"/>
      <c r="E1232" s="3">
        <v>1</v>
      </c>
      <c r="F1232" s="3">
        <v>2</v>
      </c>
      <c r="G1232" s="3" t="s">
        <v>86</v>
      </c>
      <c r="H1232" s="3" t="s">
        <v>22</v>
      </c>
      <c r="I1232" s="353" t="s">
        <v>95</v>
      </c>
      <c r="J1232" s="348"/>
      <c r="K1232" s="3" t="s">
        <v>30</v>
      </c>
      <c r="L1232" s="3" t="s">
        <v>30</v>
      </c>
      <c r="M1232" s="3" t="s">
        <v>17</v>
      </c>
      <c r="N1232" s="3" t="s">
        <v>17</v>
      </c>
    </row>
    <row r="1233" spans="1:14" x14ac:dyDescent="0.25">
      <c r="A1233" s="3">
        <v>1224</v>
      </c>
      <c r="B1233" s="6" t="s">
        <v>2363</v>
      </c>
      <c r="C1233" s="352" t="s">
        <v>2364</v>
      </c>
      <c r="D1233" s="348"/>
      <c r="E1233" s="3">
        <v>1</v>
      </c>
      <c r="F1233" s="3">
        <v>2</v>
      </c>
      <c r="G1233" s="3" t="s">
        <v>86</v>
      </c>
      <c r="H1233" s="3" t="s">
        <v>22</v>
      </c>
      <c r="I1233" s="353" t="s">
        <v>95</v>
      </c>
      <c r="J1233" s="348"/>
      <c r="K1233" s="3" t="s">
        <v>30</v>
      </c>
      <c r="L1233" s="3" t="s">
        <v>49</v>
      </c>
      <c r="M1233" s="3" t="s">
        <v>17</v>
      </c>
      <c r="N1233" s="3" t="s">
        <v>17</v>
      </c>
    </row>
    <row r="1234" spans="1:14" x14ac:dyDescent="0.25">
      <c r="A1234" s="3">
        <v>1225</v>
      </c>
      <c r="B1234" s="6" t="s">
        <v>2365</v>
      </c>
      <c r="C1234" s="352" t="s">
        <v>2366</v>
      </c>
      <c r="D1234" s="348"/>
      <c r="E1234" s="3">
        <v>1</v>
      </c>
      <c r="F1234" s="3">
        <v>2</v>
      </c>
      <c r="G1234" s="3" t="s">
        <v>86</v>
      </c>
      <c r="H1234" s="3" t="s">
        <v>22</v>
      </c>
      <c r="I1234" s="353" t="s">
        <v>95</v>
      </c>
      <c r="J1234" s="348"/>
      <c r="K1234" s="3" t="s">
        <v>30</v>
      </c>
      <c r="L1234" s="3" t="s">
        <v>68</v>
      </c>
      <c r="M1234" s="3" t="s">
        <v>17</v>
      </c>
      <c r="N1234" s="3" t="s">
        <v>17</v>
      </c>
    </row>
    <row r="1235" spans="1:14" x14ac:dyDescent="0.25">
      <c r="A1235" s="3">
        <v>1226</v>
      </c>
      <c r="B1235" s="6" t="s">
        <v>2367</v>
      </c>
      <c r="C1235" s="352" t="s">
        <v>2368</v>
      </c>
      <c r="D1235" s="348"/>
      <c r="E1235" s="3">
        <v>1</v>
      </c>
      <c r="F1235" s="3">
        <v>2</v>
      </c>
      <c r="G1235" s="3" t="s">
        <v>86</v>
      </c>
      <c r="H1235" s="3" t="s">
        <v>22</v>
      </c>
      <c r="I1235" s="353" t="s">
        <v>95</v>
      </c>
      <c r="J1235" s="348"/>
      <c r="K1235" s="3" t="s">
        <v>30</v>
      </c>
      <c r="L1235" s="3" t="s">
        <v>77</v>
      </c>
      <c r="M1235" s="3" t="s">
        <v>17</v>
      </c>
      <c r="N1235" s="3" t="s">
        <v>17</v>
      </c>
    </row>
    <row r="1236" spans="1:14" x14ac:dyDescent="0.25">
      <c r="A1236" s="3">
        <v>1227</v>
      </c>
      <c r="B1236" s="4" t="s">
        <v>2369</v>
      </c>
      <c r="C1236" s="350" t="s">
        <v>2370</v>
      </c>
      <c r="D1236" s="348"/>
      <c r="E1236" s="5">
        <v>1</v>
      </c>
      <c r="F1236" s="5">
        <v>2</v>
      </c>
      <c r="G1236" s="5" t="s">
        <v>86</v>
      </c>
      <c r="H1236" s="5" t="s">
        <v>22</v>
      </c>
      <c r="I1236" s="351" t="s">
        <v>95</v>
      </c>
      <c r="J1236" s="348"/>
      <c r="K1236" s="5" t="s">
        <v>49</v>
      </c>
      <c r="L1236" s="5" t="s">
        <v>15</v>
      </c>
      <c r="M1236" s="5" t="s">
        <v>16</v>
      </c>
      <c r="N1236" s="5" t="s">
        <v>17</v>
      </c>
    </row>
    <row r="1237" spans="1:14" x14ac:dyDescent="0.25">
      <c r="A1237" s="3">
        <v>1228</v>
      </c>
      <c r="B1237" s="6" t="s">
        <v>2371</v>
      </c>
      <c r="C1237" s="352" t="s">
        <v>2372</v>
      </c>
      <c r="D1237" s="348"/>
      <c r="E1237" s="3">
        <v>1</v>
      </c>
      <c r="F1237" s="3">
        <v>2</v>
      </c>
      <c r="G1237" s="3" t="s">
        <v>86</v>
      </c>
      <c r="H1237" s="3" t="s">
        <v>22</v>
      </c>
      <c r="I1237" s="353" t="s">
        <v>95</v>
      </c>
      <c r="J1237" s="348"/>
      <c r="K1237" s="3" t="s">
        <v>49</v>
      </c>
      <c r="L1237" s="3" t="s">
        <v>22</v>
      </c>
      <c r="M1237" s="3" t="s">
        <v>17</v>
      </c>
      <c r="N1237" s="3" t="s">
        <v>17</v>
      </c>
    </row>
    <row r="1238" spans="1:14" x14ac:dyDescent="0.25">
      <c r="A1238" s="3">
        <v>1229</v>
      </c>
      <c r="B1238" s="6" t="s">
        <v>2373</v>
      </c>
      <c r="C1238" s="352" t="s">
        <v>2374</v>
      </c>
      <c r="D1238" s="348"/>
      <c r="E1238" s="3">
        <v>1</v>
      </c>
      <c r="F1238" s="3">
        <v>2</v>
      </c>
      <c r="G1238" s="3" t="s">
        <v>86</v>
      </c>
      <c r="H1238" s="3" t="s">
        <v>22</v>
      </c>
      <c r="I1238" s="353" t="s">
        <v>95</v>
      </c>
      <c r="J1238" s="348"/>
      <c r="K1238" s="3" t="s">
        <v>49</v>
      </c>
      <c r="L1238" s="3" t="s">
        <v>30</v>
      </c>
      <c r="M1238" s="3" t="s">
        <v>17</v>
      </c>
      <c r="N1238" s="3" t="s">
        <v>17</v>
      </c>
    </row>
    <row r="1239" spans="1:14" x14ac:dyDescent="0.25">
      <c r="A1239" s="3">
        <v>1230</v>
      </c>
      <c r="B1239" s="6" t="s">
        <v>2375</v>
      </c>
      <c r="C1239" s="352" t="s">
        <v>2376</v>
      </c>
      <c r="D1239" s="348"/>
      <c r="E1239" s="3">
        <v>1</v>
      </c>
      <c r="F1239" s="3">
        <v>2</v>
      </c>
      <c r="G1239" s="3" t="s">
        <v>86</v>
      </c>
      <c r="H1239" s="3" t="s">
        <v>22</v>
      </c>
      <c r="I1239" s="353" t="s">
        <v>95</v>
      </c>
      <c r="J1239" s="348"/>
      <c r="K1239" s="3" t="s">
        <v>49</v>
      </c>
      <c r="L1239" s="3" t="s">
        <v>49</v>
      </c>
      <c r="M1239" s="3" t="s">
        <v>17</v>
      </c>
      <c r="N1239" s="3" t="s">
        <v>17</v>
      </c>
    </row>
    <row r="1240" spans="1:14" x14ac:dyDescent="0.25">
      <c r="A1240" s="3">
        <v>1231</v>
      </c>
      <c r="B1240" s="6" t="s">
        <v>2377</v>
      </c>
      <c r="C1240" s="352" t="s">
        <v>2378</v>
      </c>
      <c r="D1240" s="348"/>
      <c r="E1240" s="3">
        <v>1</v>
      </c>
      <c r="F1240" s="3">
        <v>2</v>
      </c>
      <c r="G1240" s="3" t="s">
        <v>86</v>
      </c>
      <c r="H1240" s="3" t="s">
        <v>22</v>
      </c>
      <c r="I1240" s="353" t="s">
        <v>95</v>
      </c>
      <c r="J1240" s="348"/>
      <c r="K1240" s="3" t="s">
        <v>49</v>
      </c>
      <c r="L1240" s="3" t="s">
        <v>68</v>
      </c>
      <c r="M1240" s="3" t="s">
        <v>17</v>
      </c>
      <c r="N1240" s="3" t="s">
        <v>17</v>
      </c>
    </row>
    <row r="1241" spans="1:14" x14ac:dyDescent="0.25">
      <c r="A1241" s="3">
        <v>1232</v>
      </c>
      <c r="B1241" s="6" t="s">
        <v>2379</v>
      </c>
      <c r="C1241" s="352" t="s">
        <v>2380</v>
      </c>
      <c r="D1241" s="348"/>
      <c r="E1241" s="3">
        <v>1</v>
      </c>
      <c r="F1241" s="3">
        <v>2</v>
      </c>
      <c r="G1241" s="3" t="s">
        <v>86</v>
      </c>
      <c r="H1241" s="3" t="s">
        <v>22</v>
      </c>
      <c r="I1241" s="353" t="s">
        <v>95</v>
      </c>
      <c r="J1241" s="348"/>
      <c r="K1241" s="3" t="s">
        <v>49</v>
      </c>
      <c r="L1241" s="3" t="s">
        <v>77</v>
      </c>
      <c r="M1241" s="3" t="s">
        <v>17</v>
      </c>
      <c r="N1241" s="3" t="s">
        <v>17</v>
      </c>
    </row>
    <row r="1242" spans="1:14" x14ac:dyDescent="0.25">
      <c r="A1242" s="3">
        <v>1233</v>
      </c>
      <c r="B1242" s="4" t="s">
        <v>2381</v>
      </c>
      <c r="C1242" s="350" t="s">
        <v>2382</v>
      </c>
      <c r="D1242" s="348"/>
      <c r="E1242" s="5">
        <v>1</v>
      </c>
      <c r="F1242" s="5">
        <v>2</v>
      </c>
      <c r="G1242" s="5" t="s">
        <v>86</v>
      </c>
      <c r="H1242" s="5" t="s">
        <v>22</v>
      </c>
      <c r="I1242" s="351" t="s">
        <v>95</v>
      </c>
      <c r="J1242" s="348"/>
      <c r="K1242" s="5" t="s">
        <v>68</v>
      </c>
      <c r="L1242" s="5" t="s">
        <v>15</v>
      </c>
      <c r="M1242" s="5" t="s">
        <v>16</v>
      </c>
      <c r="N1242" s="5" t="s">
        <v>17</v>
      </c>
    </row>
    <row r="1243" spans="1:14" x14ac:dyDescent="0.25">
      <c r="A1243" s="3">
        <v>1234</v>
      </c>
      <c r="B1243" s="6" t="s">
        <v>2383</v>
      </c>
      <c r="C1243" s="352" t="s">
        <v>2384</v>
      </c>
      <c r="D1243" s="348"/>
      <c r="E1243" s="3">
        <v>1</v>
      </c>
      <c r="F1243" s="3">
        <v>2</v>
      </c>
      <c r="G1243" s="3" t="s">
        <v>86</v>
      </c>
      <c r="H1243" s="3" t="s">
        <v>22</v>
      </c>
      <c r="I1243" s="353" t="s">
        <v>95</v>
      </c>
      <c r="J1243" s="348"/>
      <c r="K1243" s="3" t="s">
        <v>68</v>
      </c>
      <c r="L1243" s="3" t="s">
        <v>22</v>
      </c>
      <c r="M1243" s="3" t="s">
        <v>17</v>
      </c>
      <c r="N1243" s="3" t="s">
        <v>17</v>
      </c>
    </row>
    <row r="1244" spans="1:14" x14ac:dyDescent="0.25">
      <c r="A1244" s="3">
        <v>1235</v>
      </c>
      <c r="B1244" s="6" t="s">
        <v>2385</v>
      </c>
      <c r="C1244" s="352" t="s">
        <v>2386</v>
      </c>
      <c r="D1244" s="348"/>
      <c r="E1244" s="3">
        <v>1</v>
      </c>
      <c r="F1244" s="3">
        <v>2</v>
      </c>
      <c r="G1244" s="3" t="s">
        <v>86</v>
      </c>
      <c r="H1244" s="3" t="s">
        <v>22</v>
      </c>
      <c r="I1244" s="353" t="s">
        <v>95</v>
      </c>
      <c r="J1244" s="348"/>
      <c r="K1244" s="3" t="s">
        <v>68</v>
      </c>
      <c r="L1244" s="3" t="s">
        <v>30</v>
      </c>
      <c r="M1244" s="3" t="s">
        <v>17</v>
      </c>
      <c r="N1244" s="3" t="s">
        <v>17</v>
      </c>
    </row>
    <row r="1245" spans="1:14" x14ac:dyDescent="0.25">
      <c r="A1245" s="3">
        <v>1236</v>
      </c>
      <c r="B1245" s="6" t="s">
        <v>2387</v>
      </c>
      <c r="C1245" s="352" t="s">
        <v>2388</v>
      </c>
      <c r="D1245" s="348"/>
      <c r="E1245" s="3">
        <v>1</v>
      </c>
      <c r="F1245" s="3">
        <v>2</v>
      </c>
      <c r="G1245" s="3" t="s">
        <v>86</v>
      </c>
      <c r="H1245" s="3" t="s">
        <v>22</v>
      </c>
      <c r="I1245" s="353" t="s">
        <v>95</v>
      </c>
      <c r="J1245" s="348"/>
      <c r="K1245" s="3" t="s">
        <v>68</v>
      </c>
      <c r="L1245" s="3" t="s">
        <v>49</v>
      </c>
      <c r="M1245" s="3" t="s">
        <v>17</v>
      </c>
      <c r="N1245" s="3" t="s">
        <v>17</v>
      </c>
    </row>
    <row r="1246" spans="1:14" x14ac:dyDescent="0.25">
      <c r="A1246" s="3">
        <v>1237</v>
      </c>
      <c r="B1246" s="6" t="s">
        <v>2389</v>
      </c>
      <c r="C1246" s="352" t="s">
        <v>2390</v>
      </c>
      <c r="D1246" s="348"/>
      <c r="E1246" s="3">
        <v>1</v>
      </c>
      <c r="F1246" s="3">
        <v>2</v>
      </c>
      <c r="G1246" s="3" t="s">
        <v>86</v>
      </c>
      <c r="H1246" s="3" t="s">
        <v>22</v>
      </c>
      <c r="I1246" s="353" t="s">
        <v>95</v>
      </c>
      <c r="J1246" s="348"/>
      <c r="K1246" s="3" t="s">
        <v>68</v>
      </c>
      <c r="L1246" s="3" t="s">
        <v>68</v>
      </c>
      <c r="M1246" s="3" t="s">
        <v>17</v>
      </c>
      <c r="N1246" s="3" t="s">
        <v>17</v>
      </c>
    </row>
    <row r="1247" spans="1:14" x14ac:dyDescent="0.25">
      <c r="A1247" s="3">
        <v>1238</v>
      </c>
      <c r="B1247" s="6" t="s">
        <v>2391</v>
      </c>
      <c r="C1247" s="352" t="s">
        <v>2392</v>
      </c>
      <c r="D1247" s="348"/>
      <c r="E1247" s="3">
        <v>1</v>
      </c>
      <c r="F1247" s="3">
        <v>2</v>
      </c>
      <c r="G1247" s="3" t="s">
        <v>86</v>
      </c>
      <c r="H1247" s="3" t="s">
        <v>22</v>
      </c>
      <c r="I1247" s="353" t="s">
        <v>95</v>
      </c>
      <c r="J1247" s="348"/>
      <c r="K1247" s="3" t="s">
        <v>68</v>
      </c>
      <c r="L1247" s="3" t="s">
        <v>77</v>
      </c>
      <c r="M1247" s="3" t="s">
        <v>17</v>
      </c>
      <c r="N1247" s="3" t="s">
        <v>17</v>
      </c>
    </row>
    <row r="1248" spans="1:14" x14ac:dyDescent="0.25">
      <c r="A1248" s="3">
        <v>1239</v>
      </c>
      <c r="B1248" s="4" t="s">
        <v>2393</v>
      </c>
      <c r="C1248" s="350" t="s">
        <v>2394</v>
      </c>
      <c r="D1248" s="348"/>
      <c r="E1248" s="5">
        <v>1</v>
      </c>
      <c r="F1248" s="5">
        <v>2</v>
      </c>
      <c r="G1248" s="5" t="s">
        <v>86</v>
      </c>
      <c r="H1248" s="5" t="s">
        <v>22</v>
      </c>
      <c r="I1248" s="351" t="s">
        <v>95</v>
      </c>
      <c r="J1248" s="348"/>
      <c r="K1248" s="5" t="s">
        <v>77</v>
      </c>
      <c r="L1248" s="5" t="s">
        <v>15</v>
      </c>
      <c r="M1248" s="5" t="s">
        <v>16</v>
      </c>
      <c r="N1248" s="5" t="s">
        <v>17</v>
      </c>
    </row>
    <row r="1249" spans="1:14" x14ac:dyDescent="0.25">
      <c r="A1249" s="3">
        <v>1240</v>
      </c>
      <c r="B1249" s="6" t="s">
        <v>2395</v>
      </c>
      <c r="C1249" s="352" t="s">
        <v>2396</v>
      </c>
      <c r="D1249" s="348"/>
      <c r="E1249" s="3">
        <v>1</v>
      </c>
      <c r="F1249" s="3">
        <v>2</v>
      </c>
      <c r="G1249" s="3" t="s">
        <v>86</v>
      </c>
      <c r="H1249" s="3" t="s">
        <v>22</v>
      </c>
      <c r="I1249" s="353" t="s">
        <v>95</v>
      </c>
      <c r="J1249" s="348"/>
      <c r="K1249" s="3" t="s">
        <v>77</v>
      </c>
      <c r="L1249" s="3" t="s">
        <v>22</v>
      </c>
      <c r="M1249" s="3" t="s">
        <v>17</v>
      </c>
      <c r="N1249" s="3" t="s">
        <v>17</v>
      </c>
    </row>
    <row r="1250" spans="1:14" x14ac:dyDescent="0.25">
      <c r="A1250" s="3">
        <v>1241</v>
      </c>
      <c r="B1250" s="6" t="s">
        <v>2397</v>
      </c>
      <c r="C1250" s="352" t="s">
        <v>2398</v>
      </c>
      <c r="D1250" s="348"/>
      <c r="E1250" s="3">
        <v>1</v>
      </c>
      <c r="F1250" s="3">
        <v>2</v>
      </c>
      <c r="G1250" s="3" t="s">
        <v>86</v>
      </c>
      <c r="H1250" s="3" t="s">
        <v>22</v>
      </c>
      <c r="I1250" s="353" t="s">
        <v>95</v>
      </c>
      <c r="J1250" s="348"/>
      <c r="K1250" s="3" t="s">
        <v>77</v>
      </c>
      <c r="L1250" s="3" t="s">
        <v>30</v>
      </c>
      <c r="M1250" s="3" t="s">
        <v>17</v>
      </c>
      <c r="N1250" s="3" t="s">
        <v>17</v>
      </c>
    </row>
    <row r="1251" spans="1:14" x14ac:dyDescent="0.25">
      <c r="A1251" s="3">
        <v>1242</v>
      </c>
      <c r="B1251" s="6" t="s">
        <v>2399</v>
      </c>
      <c r="C1251" s="352" t="s">
        <v>2400</v>
      </c>
      <c r="D1251" s="348"/>
      <c r="E1251" s="3">
        <v>1</v>
      </c>
      <c r="F1251" s="3">
        <v>2</v>
      </c>
      <c r="G1251" s="3" t="s">
        <v>86</v>
      </c>
      <c r="H1251" s="3" t="s">
        <v>22</v>
      </c>
      <c r="I1251" s="353" t="s">
        <v>95</v>
      </c>
      <c r="J1251" s="348"/>
      <c r="K1251" s="3" t="s">
        <v>77</v>
      </c>
      <c r="L1251" s="3" t="s">
        <v>49</v>
      </c>
      <c r="M1251" s="3" t="s">
        <v>17</v>
      </c>
      <c r="N1251" s="3" t="s">
        <v>17</v>
      </c>
    </row>
    <row r="1252" spans="1:14" x14ac:dyDescent="0.25">
      <c r="A1252" s="3">
        <v>1243</v>
      </c>
      <c r="B1252" s="6" t="s">
        <v>2401</v>
      </c>
      <c r="C1252" s="352" t="s">
        <v>2402</v>
      </c>
      <c r="D1252" s="348"/>
      <c r="E1252" s="3">
        <v>1</v>
      </c>
      <c r="F1252" s="3">
        <v>2</v>
      </c>
      <c r="G1252" s="3" t="s">
        <v>86</v>
      </c>
      <c r="H1252" s="3" t="s">
        <v>22</v>
      </c>
      <c r="I1252" s="353" t="s">
        <v>95</v>
      </c>
      <c r="J1252" s="348"/>
      <c r="K1252" s="3" t="s">
        <v>77</v>
      </c>
      <c r="L1252" s="3" t="s">
        <v>68</v>
      </c>
      <c r="M1252" s="3" t="s">
        <v>17</v>
      </c>
      <c r="N1252" s="3" t="s">
        <v>17</v>
      </c>
    </row>
    <row r="1253" spans="1:14" x14ac:dyDescent="0.25">
      <c r="A1253" s="3">
        <v>1244</v>
      </c>
      <c r="B1253" s="6" t="s">
        <v>2403</v>
      </c>
      <c r="C1253" s="352" t="s">
        <v>2404</v>
      </c>
      <c r="D1253" s="348"/>
      <c r="E1253" s="3">
        <v>1</v>
      </c>
      <c r="F1253" s="3">
        <v>2</v>
      </c>
      <c r="G1253" s="3" t="s">
        <v>86</v>
      </c>
      <c r="H1253" s="3" t="s">
        <v>22</v>
      </c>
      <c r="I1253" s="353" t="s">
        <v>95</v>
      </c>
      <c r="J1253" s="348"/>
      <c r="K1253" s="3" t="s">
        <v>77</v>
      </c>
      <c r="L1253" s="3" t="s">
        <v>77</v>
      </c>
      <c r="M1253" s="3" t="s">
        <v>17</v>
      </c>
      <c r="N1253" s="3" t="s">
        <v>17</v>
      </c>
    </row>
    <row r="1254" spans="1:14" x14ac:dyDescent="0.25">
      <c r="A1254" s="3">
        <v>1245</v>
      </c>
      <c r="B1254" s="4" t="s">
        <v>2405</v>
      </c>
      <c r="C1254" s="350" t="s">
        <v>2406</v>
      </c>
      <c r="D1254" s="348"/>
      <c r="E1254" s="5">
        <v>1</v>
      </c>
      <c r="F1254" s="5">
        <v>2</v>
      </c>
      <c r="G1254" s="5" t="s">
        <v>86</v>
      </c>
      <c r="H1254" s="5" t="s">
        <v>22</v>
      </c>
      <c r="I1254" s="351" t="s">
        <v>95</v>
      </c>
      <c r="J1254" s="348"/>
      <c r="K1254" s="5" t="s">
        <v>86</v>
      </c>
      <c r="L1254" s="5" t="s">
        <v>15</v>
      </c>
      <c r="M1254" s="5" t="s">
        <v>16</v>
      </c>
      <c r="N1254" s="5" t="s">
        <v>17</v>
      </c>
    </row>
    <row r="1255" spans="1:14" x14ac:dyDescent="0.25">
      <c r="A1255" s="3">
        <v>1246</v>
      </c>
      <c r="B1255" s="6" t="s">
        <v>2407</v>
      </c>
      <c r="C1255" s="352" t="s">
        <v>2408</v>
      </c>
      <c r="D1255" s="348"/>
      <c r="E1255" s="3">
        <v>1</v>
      </c>
      <c r="F1255" s="3">
        <v>2</v>
      </c>
      <c r="G1255" s="3" t="s">
        <v>86</v>
      </c>
      <c r="H1255" s="3" t="s">
        <v>22</v>
      </c>
      <c r="I1255" s="353" t="s">
        <v>95</v>
      </c>
      <c r="J1255" s="348"/>
      <c r="K1255" s="3" t="s">
        <v>86</v>
      </c>
      <c r="L1255" s="3" t="s">
        <v>22</v>
      </c>
      <c r="M1255" s="3" t="s">
        <v>17</v>
      </c>
      <c r="N1255" s="3" t="s">
        <v>17</v>
      </c>
    </row>
    <row r="1256" spans="1:14" x14ac:dyDescent="0.25">
      <c r="A1256" s="3">
        <v>1247</v>
      </c>
      <c r="B1256" s="6" t="s">
        <v>2409</v>
      </c>
      <c r="C1256" s="352" t="s">
        <v>2410</v>
      </c>
      <c r="D1256" s="348"/>
      <c r="E1256" s="3">
        <v>1</v>
      </c>
      <c r="F1256" s="3">
        <v>2</v>
      </c>
      <c r="G1256" s="3" t="s">
        <v>86</v>
      </c>
      <c r="H1256" s="3" t="s">
        <v>22</v>
      </c>
      <c r="I1256" s="353" t="s">
        <v>95</v>
      </c>
      <c r="J1256" s="348"/>
      <c r="K1256" s="3" t="s">
        <v>86</v>
      </c>
      <c r="L1256" s="3" t="s">
        <v>30</v>
      </c>
      <c r="M1256" s="3" t="s">
        <v>17</v>
      </c>
      <c r="N1256" s="3" t="s">
        <v>17</v>
      </c>
    </row>
    <row r="1257" spans="1:14" x14ac:dyDescent="0.25">
      <c r="A1257" s="3">
        <v>1248</v>
      </c>
      <c r="B1257" s="6" t="s">
        <v>2411</v>
      </c>
      <c r="C1257" s="352" t="s">
        <v>2412</v>
      </c>
      <c r="D1257" s="348"/>
      <c r="E1257" s="3">
        <v>1</v>
      </c>
      <c r="F1257" s="3">
        <v>2</v>
      </c>
      <c r="G1257" s="3" t="s">
        <v>86</v>
      </c>
      <c r="H1257" s="3" t="s">
        <v>22</v>
      </c>
      <c r="I1257" s="353" t="s">
        <v>95</v>
      </c>
      <c r="J1257" s="348"/>
      <c r="K1257" s="3" t="s">
        <v>86</v>
      </c>
      <c r="L1257" s="3" t="s">
        <v>49</v>
      </c>
      <c r="M1257" s="3" t="s">
        <v>17</v>
      </c>
      <c r="N1257" s="3" t="s">
        <v>17</v>
      </c>
    </row>
    <row r="1258" spans="1:14" x14ac:dyDescent="0.25">
      <c r="A1258" s="3">
        <v>1249</v>
      </c>
      <c r="B1258" s="6" t="s">
        <v>2413</v>
      </c>
      <c r="C1258" s="352" t="s">
        <v>2414</v>
      </c>
      <c r="D1258" s="348"/>
      <c r="E1258" s="3">
        <v>1</v>
      </c>
      <c r="F1258" s="3">
        <v>2</v>
      </c>
      <c r="G1258" s="3" t="s">
        <v>86</v>
      </c>
      <c r="H1258" s="3" t="s">
        <v>22</v>
      </c>
      <c r="I1258" s="353" t="s">
        <v>95</v>
      </c>
      <c r="J1258" s="348"/>
      <c r="K1258" s="3" t="s">
        <v>86</v>
      </c>
      <c r="L1258" s="3" t="s">
        <v>68</v>
      </c>
      <c r="M1258" s="3" t="s">
        <v>17</v>
      </c>
      <c r="N1258" s="3" t="s">
        <v>17</v>
      </c>
    </row>
    <row r="1259" spans="1:14" x14ac:dyDescent="0.25">
      <c r="A1259" s="3">
        <v>1250</v>
      </c>
      <c r="B1259" s="6" t="s">
        <v>2415</v>
      </c>
      <c r="C1259" s="352" t="s">
        <v>2416</v>
      </c>
      <c r="D1259" s="348"/>
      <c r="E1259" s="3">
        <v>1</v>
      </c>
      <c r="F1259" s="3">
        <v>2</v>
      </c>
      <c r="G1259" s="3" t="s">
        <v>86</v>
      </c>
      <c r="H1259" s="3" t="s">
        <v>22</v>
      </c>
      <c r="I1259" s="353" t="s">
        <v>95</v>
      </c>
      <c r="J1259" s="348"/>
      <c r="K1259" s="3" t="s">
        <v>86</v>
      </c>
      <c r="L1259" s="3" t="s">
        <v>77</v>
      </c>
      <c r="M1259" s="3" t="s">
        <v>17</v>
      </c>
      <c r="N1259" s="3" t="s">
        <v>17</v>
      </c>
    </row>
    <row r="1260" spans="1:14" x14ac:dyDescent="0.25">
      <c r="A1260" s="3">
        <v>1251</v>
      </c>
      <c r="B1260" s="4" t="s">
        <v>2417</v>
      </c>
      <c r="C1260" s="350" t="s">
        <v>2418</v>
      </c>
      <c r="D1260" s="348"/>
      <c r="E1260" s="5">
        <v>1</v>
      </c>
      <c r="F1260" s="5">
        <v>2</v>
      </c>
      <c r="G1260" s="5" t="s">
        <v>86</v>
      </c>
      <c r="H1260" s="5" t="s">
        <v>22</v>
      </c>
      <c r="I1260" s="351" t="s">
        <v>95</v>
      </c>
      <c r="J1260" s="348"/>
      <c r="K1260" s="5" t="s">
        <v>95</v>
      </c>
      <c r="L1260" s="5" t="s">
        <v>15</v>
      </c>
      <c r="M1260" s="5" t="s">
        <v>16</v>
      </c>
      <c r="N1260" s="5" t="s">
        <v>17</v>
      </c>
    </row>
    <row r="1261" spans="1:14" x14ac:dyDescent="0.25">
      <c r="A1261" s="3">
        <v>1252</v>
      </c>
      <c r="B1261" s="6" t="s">
        <v>2419</v>
      </c>
      <c r="C1261" s="352" t="s">
        <v>2420</v>
      </c>
      <c r="D1261" s="348"/>
      <c r="E1261" s="3">
        <v>1</v>
      </c>
      <c r="F1261" s="3">
        <v>2</v>
      </c>
      <c r="G1261" s="3" t="s">
        <v>86</v>
      </c>
      <c r="H1261" s="3" t="s">
        <v>22</v>
      </c>
      <c r="I1261" s="353" t="s">
        <v>95</v>
      </c>
      <c r="J1261" s="348"/>
      <c r="K1261" s="3" t="s">
        <v>95</v>
      </c>
      <c r="L1261" s="3" t="s">
        <v>22</v>
      </c>
      <c r="M1261" s="3" t="s">
        <v>17</v>
      </c>
      <c r="N1261" s="3" t="s">
        <v>17</v>
      </c>
    </row>
    <row r="1262" spans="1:14" x14ac:dyDescent="0.25">
      <c r="A1262" s="3">
        <v>1253</v>
      </c>
      <c r="B1262" s="6" t="s">
        <v>2421</v>
      </c>
      <c r="C1262" s="352" t="s">
        <v>2422</v>
      </c>
      <c r="D1262" s="348"/>
      <c r="E1262" s="3">
        <v>1</v>
      </c>
      <c r="F1262" s="3">
        <v>2</v>
      </c>
      <c r="G1262" s="3" t="s">
        <v>86</v>
      </c>
      <c r="H1262" s="3" t="s">
        <v>22</v>
      </c>
      <c r="I1262" s="353" t="s">
        <v>95</v>
      </c>
      <c r="J1262" s="348"/>
      <c r="K1262" s="3" t="s">
        <v>95</v>
      </c>
      <c r="L1262" s="3" t="s">
        <v>30</v>
      </c>
      <c r="M1262" s="3" t="s">
        <v>17</v>
      </c>
      <c r="N1262" s="3" t="s">
        <v>17</v>
      </c>
    </row>
    <row r="1263" spans="1:14" x14ac:dyDescent="0.25">
      <c r="A1263" s="3">
        <v>1254</v>
      </c>
      <c r="B1263" s="6" t="s">
        <v>2423</v>
      </c>
      <c r="C1263" s="352" t="s">
        <v>2424</v>
      </c>
      <c r="D1263" s="348"/>
      <c r="E1263" s="3">
        <v>1</v>
      </c>
      <c r="F1263" s="3">
        <v>2</v>
      </c>
      <c r="G1263" s="3" t="s">
        <v>86</v>
      </c>
      <c r="H1263" s="3" t="s">
        <v>22</v>
      </c>
      <c r="I1263" s="353" t="s">
        <v>95</v>
      </c>
      <c r="J1263" s="348"/>
      <c r="K1263" s="3" t="s">
        <v>95</v>
      </c>
      <c r="L1263" s="3" t="s">
        <v>49</v>
      </c>
      <c r="M1263" s="3" t="s">
        <v>17</v>
      </c>
      <c r="N1263" s="3" t="s">
        <v>17</v>
      </c>
    </row>
    <row r="1264" spans="1:14" x14ac:dyDescent="0.25">
      <c r="A1264" s="3">
        <v>1255</v>
      </c>
      <c r="B1264" s="6" t="s">
        <v>2425</v>
      </c>
      <c r="C1264" s="352" t="s">
        <v>2426</v>
      </c>
      <c r="D1264" s="348"/>
      <c r="E1264" s="3">
        <v>1</v>
      </c>
      <c r="F1264" s="3">
        <v>2</v>
      </c>
      <c r="G1264" s="3" t="s">
        <v>86</v>
      </c>
      <c r="H1264" s="3" t="s">
        <v>22</v>
      </c>
      <c r="I1264" s="353" t="s">
        <v>95</v>
      </c>
      <c r="J1264" s="348"/>
      <c r="K1264" s="3" t="s">
        <v>95</v>
      </c>
      <c r="L1264" s="3" t="s">
        <v>68</v>
      </c>
      <c r="M1264" s="3" t="s">
        <v>17</v>
      </c>
      <c r="N1264" s="3" t="s">
        <v>17</v>
      </c>
    </row>
    <row r="1265" spans="1:14" x14ac:dyDescent="0.25">
      <c r="A1265" s="3">
        <v>1256</v>
      </c>
      <c r="B1265" s="6" t="s">
        <v>2427</v>
      </c>
      <c r="C1265" s="352" t="s">
        <v>2428</v>
      </c>
      <c r="D1265" s="348"/>
      <c r="E1265" s="3">
        <v>1</v>
      </c>
      <c r="F1265" s="3">
        <v>2</v>
      </c>
      <c r="G1265" s="3" t="s">
        <v>86</v>
      </c>
      <c r="H1265" s="3" t="s">
        <v>22</v>
      </c>
      <c r="I1265" s="353" t="s">
        <v>95</v>
      </c>
      <c r="J1265" s="348"/>
      <c r="K1265" s="3" t="s">
        <v>95</v>
      </c>
      <c r="L1265" s="3" t="s">
        <v>77</v>
      </c>
      <c r="M1265" s="3" t="s">
        <v>17</v>
      </c>
      <c r="N1265" s="3" t="s">
        <v>17</v>
      </c>
    </row>
    <row r="1266" spans="1:14" x14ac:dyDescent="0.25">
      <c r="A1266" s="3">
        <v>1257</v>
      </c>
      <c r="B1266" s="4" t="s">
        <v>2429</v>
      </c>
      <c r="C1266" s="350" t="s">
        <v>2430</v>
      </c>
      <c r="D1266" s="348"/>
      <c r="E1266" s="5">
        <v>1</v>
      </c>
      <c r="F1266" s="5">
        <v>2</v>
      </c>
      <c r="G1266" s="5" t="s">
        <v>86</v>
      </c>
      <c r="H1266" s="5" t="s">
        <v>22</v>
      </c>
      <c r="I1266" s="351" t="s">
        <v>95</v>
      </c>
      <c r="J1266" s="348"/>
      <c r="K1266" s="5" t="s">
        <v>141</v>
      </c>
      <c r="L1266" s="5" t="s">
        <v>15</v>
      </c>
      <c r="M1266" s="5" t="s">
        <v>16</v>
      </c>
      <c r="N1266" s="5" t="s">
        <v>17</v>
      </c>
    </row>
    <row r="1267" spans="1:14" x14ac:dyDescent="0.25">
      <c r="A1267" s="3">
        <v>1258</v>
      </c>
      <c r="B1267" s="6" t="s">
        <v>2431</v>
      </c>
      <c r="C1267" s="352" t="s">
        <v>2432</v>
      </c>
      <c r="D1267" s="348"/>
      <c r="E1267" s="3">
        <v>1</v>
      </c>
      <c r="F1267" s="3">
        <v>2</v>
      </c>
      <c r="G1267" s="3" t="s">
        <v>86</v>
      </c>
      <c r="H1267" s="3" t="s">
        <v>22</v>
      </c>
      <c r="I1267" s="353" t="s">
        <v>95</v>
      </c>
      <c r="J1267" s="348"/>
      <c r="K1267" s="3" t="s">
        <v>141</v>
      </c>
      <c r="L1267" s="3" t="s">
        <v>22</v>
      </c>
      <c r="M1267" s="3" t="s">
        <v>17</v>
      </c>
      <c r="N1267" s="3" t="s">
        <v>17</v>
      </c>
    </row>
    <row r="1268" spans="1:14" x14ac:dyDescent="0.25">
      <c r="A1268" s="3">
        <v>1259</v>
      </c>
      <c r="B1268" s="6" t="s">
        <v>2433</v>
      </c>
      <c r="C1268" s="352" t="s">
        <v>2434</v>
      </c>
      <c r="D1268" s="348"/>
      <c r="E1268" s="3">
        <v>1</v>
      </c>
      <c r="F1268" s="3">
        <v>2</v>
      </c>
      <c r="G1268" s="3" t="s">
        <v>86</v>
      </c>
      <c r="H1268" s="3" t="s">
        <v>22</v>
      </c>
      <c r="I1268" s="353" t="s">
        <v>95</v>
      </c>
      <c r="J1268" s="348"/>
      <c r="K1268" s="3" t="s">
        <v>141</v>
      </c>
      <c r="L1268" s="3" t="s">
        <v>30</v>
      </c>
      <c r="M1268" s="3" t="s">
        <v>17</v>
      </c>
      <c r="N1268" s="3" t="s">
        <v>17</v>
      </c>
    </row>
    <row r="1269" spans="1:14" x14ac:dyDescent="0.25">
      <c r="A1269" s="3">
        <v>1260</v>
      </c>
      <c r="B1269" s="6" t="s">
        <v>2435</v>
      </c>
      <c r="C1269" s="352" t="s">
        <v>2436</v>
      </c>
      <c r="D1269" s="348"/>
      <c r="E1269" s="3">
        <v>1</v>
      </c>
      <c r="F1269" s="3">
        <v>2</v>
      </c>
      <c r="G1269" s="3" t="s">
        <v>86</v>
      </c>
      <c r="H1269" s="3" t="s">
        <v>22</v>
      </c>
      <c r="I1269" s="353" t="s">
        <v>95</v>
      </c>
      <c r="J1269" s="348"/>
      <c r="K1269" s="3" t="s">
        <v>141</v>
      </c>
      <c r="L1269" s="3" t="s">
        <v>49</v>
      </c>
      <c r="M1269" s="3" t="s">
        <v>17</v>
      </c>
      <c r="N1269" s="3" t="s">
        <v>17</v>
      </c>
    </row>
    <row r="1270" spans="1:14" x14ac:dyDescent="0.25">
      <c r="A1270" s="3">
        <v>1261</v>
      </c>
      <c r="B1270" s="6" t="s">
        <v>2437</v>
      </c>
      <c r="C1270" s="352" t="s">
        <v>2438</v>
      </c>
      <c r="D1270" s="348"/>
      <c r="E1270" s="3">
        <v>1</v>
      </c>
      <c r="F1270" s="3">
        <v>2</v>
      </c>
      <c r="G1270" s="3" t="s">
        <v>86</v>
      </c>
      <c r="H1270" s="3" t="s">
        <v>22</v>
      </c>
      <c r="I1270" s="353" t="s">
        <v>95</v>
      </c>
      <c r="J1270" s="348"/>
      <c r="K1270" s="3" t="s">
        <v>141</v>
      </c>
      <c r="L1270" s="3" t="s">
        <v>68</v>
      </c>
      <c r="M1270" s="3" t="s">
        <v>17</v>
      </c>
      <c r="N1270" s="3" t="s">
        <v>17</v>
      </c>
    </row>
    <row r="1271" spans="1:14" x14ac:dyDescent="0.25">
      <c r="A1271" s="3">
        <v>1262</v>
      </c>
      <c r="B1271" s="6" t="s">
        <v>2439</v>
      </c>
      <c r="C1271" s="352" t="s">
        <v>2440</v>
      </c>
      <c r="D1271" s="348"/>
      <c r="E1271" s="3">
        <v>1</v>
      </c>
      <c r="F1271" s="3">
        <v>2</v>
      </c>
      <c r="G1271" s="3" t="s">
        <v>86</v>
      </c>
      <c r="H1271" s="3" t="s">
        <v>22</v>
      </c>
      <c r="I1271" s="353" t="s">
        <v>95</v>
      </c>
      <c r="J1271" s="348"/>
      <c r="K1271" s="3" t="s">
        <v>141</v>
      </c>
      <c r="L1271" s="3" t="s">
        <v>77</v>
      </c>
      <c r="M1271" s="3" t="s">
        <v>17</v>
      </c>
      <c r="N1271" s="3" t="s">
        <v>17</v>
      </c>
    </row>
    <row r="1272" spans="1:14" x14ac:dyDescent="0.25">
      <c r="A1272" s="3">
        <v>1263</v>
      </c>
      <c r="B1272" s="4" t="s">
        <v>2441</v>
      </c>
      <c r="C1272" s="350" t="s">
        <v>2442</v>
      </c>
      <c r="D1272" s="348"/>
      <c r="E1272" s="5">
        <v>1</v>
      </c>
      <c r="F1272" s="5">
        <v>2</v>
      </c>
      <c r="G1272" s="5" t="s">
        <v>86</v>
      </c>
      <c r="H1272" s="5" t="s">
        <v>22</v>
      </c>
      <c r="I1272" s="351" t="s">
        <v>95</v>
      </c>
      <c r="J1272" s="348"/>
      <c r="K1272" s="5" t="s">
        <v>208</v>
      </c>
      <c r="L1272" s="5" t="s">
        <v>15</v>
      </c>
      <c r="M1272" s="5" t="s">
        <v>16</v>
      </c>
      <c r="N1272" s="5" t="s">
        <v>17</v>
      </c>
    </row>
    <row r="1273" spans="1:14" x14ac:dyDescent="0.25">
      <c r="A1273" s="3">
        <v>1264</v>
      </c>
      <c r="B1273" s="6" t="s">
        <v>2443</v>
      </c>
      <c r="C1273" s="352" t="s">
        <v>2444</v>
      </c>
      <c r="D1273" s="348"/>
      <c r="E1273" s="3">
        <v>1</v>
      </c>
      <c r="F1273" s="3">
        <v>2</v>
      </c>
      <c r="G1273" s="3" t="s">
        <v>86</v>
      </c>
      <c r="H1273" s="3" t="s">
        <v>22</v>
      </c>
      <c r="I1273" s="353" t="s">
        <v>95</v>
      </c>
      <c r="J1273" s="348"/>
      <c r="K1273" s="3" t="s">
        <v>208</v>
      </c>
      <c r="L1273" s="3" t="s">
        <v>22</v>
      </c>
      <c r="M1273" s="3" t="s">
        <v>17</v>
      </c>
      <c r="N1273" s="3" t="s">
        <v>17</v>
      </c>
    </row>
    <row r="1274" spans="1:14" x14ac:dyDescent="0.25">
      <c r="A1274" s="3">
        <v>1265</v>
      </c>
      <c r="B1274" s="6" t="s">
        <v>2445</v>
      </c>
      <c r="C1274" s="352" t="s">
        <v>2446</v>
      </c>
      <c r="D1274" s="348"/>
      <c r="E1274" s="3">
        <v>1</v>
      </c>
      <c r="F1274" s="3">
        <v>2</v>
      </c>
      <c r="G1274" s="3" t="s">
        <v>86</v>
      </c>
      <c r="H1274" s="3" t="s">
        <v>22</v>
      </c>
      <c r="I1274" s="353" t="s">
        <v>95</v>
      </c>
      <c r="J1274" s="348"/>
      <c r="K1274" s="3" t="s">
        <v>208</v>
      </c>
      <c r="L1274" s="3" t="s">
        <v>30</v>
      </c>
      <c r="M1274" s="3" t="s">
        <v>17</v>
      </c>
      <c r="N1274" s="3" t="s">
        <v>17</v>
      </c>
    </row>
    <row r="1275" spans="1:14" x14ac:dyDescent="0.25">
      <c r="A1275" s="3">
        <v>1266</v>
      </c>
      <c r="B1275" s="6" t="s">
        <v>2447</v>
      </c>
      <c r="C1275" s="352" t="s">
        <v>2448</v>
      </c>
      <c r="D1275" s="348"/>
      <c r="E1275" s="3">
        <v>1</v>
      </c>
      <c r="F1275" s="3">
        <v>2</v>
      </c>
      <c r="G1275" s="3" t="s">
        <v>86</v>
      </c>
      <c r="H1275" s="3" t="s">
        <v>22</v>
      </c>
      <c r="I1275" s="353" t="s">
        <v>95</v>
      </c>
      <c r="J1275" s="348"/>
      <c r="K1275" s="3" t="s">
        <v>208</v>
      </c>
      <c r="L1275" s="3" t="s">
        <v>49</v>
      </c>
      <c r="M1275" s="3" t="s">
        <v>17</v>
      </c>
      <c r="N1275" s="3" t="s">
        <v>17</v>
      </c>
    </row>
    <row r="1276" spans="1:14" x14ac:dyDescent="0.25">
      <c r="A1276" s="3">
        <v>1267</v>
      </c>
      <c r="B1276" s="6" t="s">
        <v>2449</v>
      </c>
      <c r="C1276" s="352" t="s">
        <v>2450</v>
      </c>
      <c r="D1276" s="348"/>
      <c r="E1276" s="3">
        <v>1</v>
      </c>
      <c r="F1276" s="3">
        <v>2</v>
      </c>
      <c r="G1276" s="3" t="s">
        <v>86</v>
      </c>
      <c r="H1276" s="3" t="s">
        <v>22</v>
      </c>
      <c r="I1276" s="353" t="s">
        <v>95</v>
      </c>
      <c r="J1276" s="348"/>
      <c r="K1276" s="3" t="s">
        <v>208</v>
      </c>
      <c r="L1276" s="3" t="s">
        <v>68</v>
      </c>
      <c r="M1276" s="3" t="s">
        <v>17</v>
      </c>
      <c r="N1276" s="3" t="s">
        <v>17</v>
      </c>
    </row>
    <row r="1277" spans="1:14" x14ac:dyDescent="0.25">
      <c r="A1277" s="3">
        <v>1268</v>
      </c>
      <c r="B1277" s="6" t="s">
        <v>2451</v>
      </c>
      <c r="C1277" s="352" t="s">
        <v>2452</v>
      </c>
      <c r="D1277" s="348"/>
      <c r="E1277" s="3">
        <v>1</v>
      </c>
      <c r="F1277" s="3">
        <v>2</v>
      </c>
      <c r="G1277" s="3" t="s">
        <v>86</v>
      </c>
      <c r="H1277" s="3" t="s">
        <v>22</v>
      </c>
      <c r="I1277" s="353" t="s">
        <v>95</v>
      </c>
      <c r="J1277" s="348"/>
      <c r="K1277" s="3" t="s">
        <v>208</v>
      </c>
      <c r="L1277" s="3" t="s">
        <v>77</v>
      </c>
      <c r="M1277" s="3" t="s">
        <v>17</v>
      </c>
      <c r="N1277" s="3" t="s">
        <v>17</v>
      </c>
    </row>
    <row r="1278" spans="1:14" x14ac:dyDescent="0.25">
      <c r="A1278" s="3">
        <v>1269</v>
      </c>
      <c r="B1278" s="4" t="s">
        <v>2453</v>
      </c>
      <c r="C1278" s="350" t="s">
        <v>2454</v>
      </c>
      <c r="D1278" s="348"/>
      <c r="E1278" s="5">
        <v>1</v>
      </c>
      <c r="F1278" s="5">
        <v>2</v>
      </c>
      <c r="G1278" s="5" t="s">
        <v>86</v>
      </c>
      <c r="H1278" s="5" t="s">
        <v>22</v>
      </c>
      <c r="I1278" s="351" t="s">
        <v>141</v>
      </c>
      <c r="J1278" s="348"/>
      <c r="K1278" s="5" t="s">
        <v>15</v>
      </c>
      <c r="L1278" s="5" t="s">
        <v>15</v>
      </c>
      <c r="M1278" s="5" t="s">
        <v>16</v>
      </c>
      <c r="N1278" s="5" t="s">
        <v>17</v>
      </c>
    </row>
    <row r="1279" spans="1:14" x14ac:dyDescent="0.25">
      <c r="A1279" s="3">
        <v>1270</v>
      </c>
      <c r="B1279" s="4" t="s">
        <v>2455</v>
      </c>
      <c r="C1279" s="350" t="s">
        <v>2456</v>
      </c>
      <c r="D1279" s="348"/>
      <c r="E1279" s="5">
        <v>1</v>
      </c>
      <c r="F1279" s="5">
        <v>2</v>
      </c>
      <c r="G1279" s="5" t="s">
        <v>86</v>
      </c>
      <c r="H1279" s="5" t="s">
        <v>22</v>
      </c>
      <c r="I1279" s="351" t="s">
        <v>141</v>
      </c>
      <c r="J1279" s="348"/>
      <c r="K1279" s="5" t="s">
        <v>22</v>
      </c>
      <c r="L1279" s="5" t="s">
        <v>15</v>
      </c>
      <c r="M1279" s="5" t="s">
        <v>16</v>
      </c>
      <c r="N1279" s="5" t="s">
        <v>17</v>
      </c>
    </row>
    <row r="1280" spans="1:14" x14ac:dyDescent="0.25">
      <c r="A1280" s="3">
        <v>1271</v>
      </c>
      <c r="B1280" s="6" t="s">
        <v>2457</v>
      </c>
      <c r="C1280" s="352" t="s">
        <v>2458</v>
      </c>
      <c r="D1280" s="348"/>
      <c r="E1280" s="3">
        <v>1</v>
      </c>
      <c r="F1280" s="3">
        <v>2</v>
      </c>
      <c r="G1280" s="3" t="s">
        <v>86</v>
      </c>
      <c r="H1280" s="3" t="s">
        <v>22</v>
      </c>
      <c r="I1280" s="353" t="s">
        <v>141</v>
      </c>
      <c r="J1280" s="348"/>
      <c r="K1280" s="3" t="s">
        <v>22</v>
      </c>
      <c r="L1280" s="3" t="s">
        <v>22</v>
      </c>
      <c r="M1280" s="3" t="s">
        <v>17</v>
      </c>
      <c r="N1280" s="3" t="s">
        <v>17</v>
      </c>
    </row>
    <row r="1281" spans="1:14" x14ac:dyDescent="0.25">
      <c r="A1281" s="3">
        <v>1272</v>
      </c>
      <c r="B1281" s="6" t="s">
        <v>2459</v>
      </c>
      <c r="C1281" s="352" t="s">
        <v>2460</v>
      </c>
      <c r="D1281" s="348"/>
      <c r="E1281" s="3">
        <v>1</v>
      </c>
      <c r="F1281" s="3">
        <v>2</v>
      </c>
      <c r="G1281" s="3" t="s">
        <v>86</v>
      </c>
      <c r="H1281" s="3" t="s">
        <v>22</v>
      </c>
      <c r="I1281" s="353" t="s">
        <v>141</v>
      </c>
      <c r="J1281" s="348"/>
      <c r="K1281" s="3" t="s">
        <v>22</v>
      </c>
      <c r="L1281" s="3" t="s">
        <v>30</v>
      </c>
      <c r="M1281" s="3" t="s">
        <v>17</v>
      </c>
      <c r="N1281" s="3" t="s">
        <v>17</v>
      </c>
    </row>
    <row r="1282" spans="1:14" x14ac:dyDescent="0.25">
      <c r="A1282" s="3">
        <v>1273</v>
      </c>
      <c r="B1282" s="6" t="s">
        <v>2461</v>
      </c>
      <c r="C1282" s="352" t="s">
        <v>2462</v>
      </c>
      <c r="D1282" s="348"/>
      <c r="E1282" s="3">
        <v>1</v>
      </c>
      <c r="F1282" s="3">
        <v>2</v>
      </c>
      <c r="G1282" s="3" t="s">
        <v>86</v>
      </c>
      <c r="H1282" s="3" t="s">
        <v>22</v>
      </c>
      <c r="I1282" s="353" t="s">
        <v>141</v>
      </c>
      <c r="J1282" s="348"/>
      <c r="K1282" s="3" t="s">
        <v>22</v>
      </c>
      <c r="L1282" s="3" t="s">
        <v>49</v>
      </c>
      <c r="M1282" s="3" t="s">
        <v>17</v>
      </c>
      <c r="N1282" s="3" t="s">
        <v>17</v>
      </c>
    </row>
    <row r="1283" spans="1:14" x14ac:dyDescent="0.25">
      <c r="A1283" s="3">
        <v>1274</v>
      </c>
      <c r="B1283" s="6" t="s">
        <v>2463</v>
      </c>
      <c r="C1283" s="352" t="s">
        <v>2464</v>
      </c>
      <c r="D1283" s="348"/>
      <c r="E1283" s="3">
        <v>1</v>
      </c>
      <c r="F1283" s="3">
        <v>2</v>
      </c>
      <c r="G1283" s="3" t="s">
        <v>86</v>
      </c>
      <c r="H1283" s="3" t="s">
        <v>22</v>
      </c>
      <c r="I1283" s="353" t="s">
        <v>141</v>
      </c>
      <c r="J1283" s="348"/>
      <c r="K1283" s="3" t="s">
        <v>22</v>
      </c>
      <c r="L1283" s="3" t="s">
        <v>68</v>
      </c>
      <c r="M1283" s="3" t="s">
        <v>17</v>
      </c>
      <c r="N1283" s="3" t="s">
        <v>17</v>
      </c>
    </row>
    <row r="1284" spans="1:14" x14ac:dyDescent="0.25">
      <c r="A1284" s="3">
        <v>1275</v>
      </c>
      <c r="B1284" s="6" t="s">
        <v>2465</v>
      </c>
      <c r="C1284" s="352" t="s">
        <v>2466</v>
      </c>
      <c r="D1284" s="348"/>
      <c r="E1284" s="3">
        <v>1</v>
      </c>
      <c r="F1284" s="3">
        <v>2</v>
      </c>
      <c r="G1284" s="3" t="s">
        <v>86</v>
      </c>
      <c r="H1284" s="3" t="s">
        <v>22</v>
      </c>
      <c r="I1284" s="353" t="s">
        <v>141</v>
      </c>
      <c r="J1284" s="348"/>
      <c r="K1284" s="3" t="s">
        <v>22</v>
      </c>
      <c r="L1284" s="3" t="s">
        <v>77</v>
      </c>
      <c r="M1284" s="3" t="s">
        <v>17</v>
      </c>
      <c r="N1284" s="3" t="s">
        <v>17</v>
      </c>
    </row>
    <row r="1285" spans="1:14" x14ac:dyDescent="0.25">
      <c r="A1285" s="3">
        <v>1276</v>
      </c>
      <c r="B1285" s="4" t="s">
        <v>2467</v>
      </c>
      <c r="C1285" s="350" t="s">
        <v>2468</v>
      </c>
      <c r="D1285" s="348"/>
      <c r="E1285" s="5">
        <v>1</v>
      </c>
      <c r="F1285" s="5">
        <v>2</v>
      </c>
      <c r="G1285" s="5" t="s">
        <v>86</v>
      </c>
      <c r="H1285" s="5" t="s">
        <v>22</v>
      </c>
      <c r="I1285" s="351" t="s">
        <v>141</v>
      </c>
      <c r="J1285" s="348"/>
      <c r="K1285" s="5" t="s">
        <v>30</v>
      </c>
      <c r="L1285" s="5" t="s">
        <v>15</v>
      </c>
      <c r="M1285" s="5" t="s">
        <v>16</v>
      </c>
      <c r="N1285" s="5" t="s">
        <v>17</v>
      </c>
    </row>
    <row r="1286" spans="1:14" x14ac:dyDescent="0.25">
      <c r="A1286" s="3">
        <v>1277</v>
      </c>
      <c r="B1286" s="6" t="s">
        <v>2469</v>
      </c>
      <c r="C1286" s="352" t="s">
        <v>2470</v>
      </c>
      <c r="D1286" s="348"/>
      <c r="E1286" s="3">
        <v>1</v>
      </c>
      <c r="F1286" s="3">
        <v>2</v>
      </c>
      <c r="G1286" s="3" t="s">
        <v>86</v>
      </c>
      <c r="H1286" s="3" t="s">
        <v>22</v>
      </c>
      <c r="I1286" s="353" t="s">
        <v>141</v>
      </c>
      <c r="J1286" s="348"/>
      <c r="K1286" s="3" t="s">
        <v>30</v>
      </c>
      <c r="L1286" s="3" t="s">
        <v>22</v>
      </c>
      <c r="M1286" s="3" t="s">
        <v>17</v>
      </c>
      <c r="N1286" s="3" t="s">
        <v>17</v>
      </c>
    </row>
    <row r="1287" spans="1:14" x14ac:dyDescent="0.25">
      <c r="A1287" s="3">
        <v>1278</v>
      </c>
      <c r="B1287" s="6" t="s">
        <v>2471</v>
      </c>
      <c r="C1287" s="352" t="s">
        <v>2472</v>
      </c>
      <c r="D1287" s="348"/>
      <c r="E1287" s="3">
        <v>1</v>
      </c>
      <c r="F1287" s="3">
        <v>2</v>
      </c>
      <c r="G1287" s="3" t="s">
        <v>86</v>
      </c>
      <c r="H1287" s="3" t="s">
        <v>22</v>
      </c>
      <c r="I1287" s="353" t="s">
        <v>141</v>
      </c>
      <c r="J1287" s="348"/>
      <c r="K1287" s="3" t="s">
        <v>30</v>
      </c>
      <c r="L1287" s="3" t="s">
        <v>30</v>
      </c>
      <c r="M1287" s="3" t="s">
        <v>17</v>
      </c>
      <c r="N1287" s="3" t="s">
        <v>17</v>
      </c>
    </row>
    <row r="1288" spans="1:14" x14ac:dyDescent="0.25">
      <c r="A1288" s="3">
        <v>1279</v>
      </c>
      <c r="B1288" s="6" t="s">
        <v>2473</v>
      </c>
      <c r="C1288" s="352" t="s">
        <v>2474</v>
      </c>
      <c r="D1288" s="348"/>
      <c r="E1288" s="3">
        <v>1</v>
      </c>
      <c r="F1288" s="3">
        <v>2</v>
      </c>
      <c r="G1288" s="3" t="s">
        <v>86</v>
      </c>
      <c r="H1288" s="3" t="s">
        <v>22</v>
      </c>
      <c r="I1288" s="353" t="s">
        <v>141</v>
      </c>
      <c r="J1288" s="348"/>
      <c r="K1288" s="3" t="s">
        <v>30</v>
      </c>
      <c r="L1288" s="3" t="s">
        <v>49</v>
      </c>
      <c r="M1288" s="3" t="s">
        <v>17</v>
      </c>
      <c r="N1288" s="3" t="s">
        <v>17</v>
      </c>
    </row>
    <row r="1289" spans="1:14" x14ac:dyDescent="0.25">
      <c r="A1289" s="3">
        <v>1280</v>
      </c>
      <c r="B1289" s="6" t="s">
        <v>2475</v>
      </c>
      <c r="C1289" s="352" t="s">
        <v>2476</v>
      </c>
      <c r="D1289" s="348"/>
      <c r="E1289" s="3">
        <v>1</v>
      </c>
      <c r="F1289" s="3">
        <v>2</v>
      </c>
      <c r="G1289" s="3" t="s">
        <v>86</v>
      </c>
      <c r="H1289" s="3" t="s">
        <v>22</v>
      </c>
      <c r="I1289" s="353" t="s">
        <v>141</v>
      </c>
      <c r="J1289" s="348"/>
      <c r="K1289" s="3" t="s">
        <v>30</v>
      </c>
      <c r="L1289" s="3" t="s">
        <v>68</v>
      </c>
      <c r="M1289" s="3" t="s">
        <v>17</v>
      </c>
      <c r="N1289" s="3" t="s">
        <v>17</v>
      </c>
    </row>
    <row r="1290" spans="1:14" x14ac:dyDescent="0.25">
      <c r="A1290" s="3">
        <v>1281</v>
      </c>
      <c r="B1290" s="6" t="s">
        <v>2477</v>
      </c>
      <c r="C1290" s="352" t="s">
        <v>2478</v>
      </c>
      <c r="D1290" s="348"/>
      <c r="E1290" s="3">
        <v>1</v>
      </c>
      <c r="F1290" s="3">
        <v>2</v>
      </c>
      <c r="G1290" s="3" t="s">
        <v>86</v>
      </c>
      <c r="H1290" s="3" t="s">
        <v>22</v>
      </c>
      <c r="I1290" s="353" t="s">
        <v>141</v>
      </c>
      <c r="J1290" s="348"/>
      <c r="K1290" s="3" t="s">
        <v>30</v>
      </c>
      <c r="L1290" s="3" t="s">
        <v>77</v>
      </c>
      <c r="M1290" s="3" t="s">
        <v>17</v>
      </c>
      <c r="N1290" s="3" t="s">
        <v>17</v>
      </c>
    </row>
    <row r="1291" spans="1:14" x14ac:dyDescent="0.25">
      <c r="A1291" s="3">
        <v>1282</v>
      </c>
      <c r="B1291" s="4" t="s">
        <v>2479</v>
      </c>
      <c r="C1291" s="350" t="s">
        <v>2480</v>
      </c>
      <c r="D1291" s="348"/>
      <c r="E1291" s="5">
        <v>1</v>
      </c>
      <c r="F1291" s="5">
        <v>2</v>
      </c>
      <c r="G1291" s="5" t="s">
        <v>86</v>
      </c>
      <c r="H1291" s="5" t="s">
        <v>22</v>
      </c>
      <c r="I1291" s="351" t="s">
        <v>141</v>
      </c>
      <c r="J1291" s="348"/>
      <c r="K1291" s="5" t="s">
        <v>49</v>
      </c>
      <c r="L1291" s="5" t="s">
        <v>15</v>
      </c>
      <c r="M1291" s="5" t="s">
        <v>16</v>
      </c>
      <c r="N1291" s="5" t="s">
        <v>17</v>
      </c>
    </row>
    <row r="1292" spans="1:14" x14ac:dyDescent="0.25">
      <c r="A1292" s="3">
        <v>1283</v>
      </c>
      <c r="B1292" s="6" t="s">
        <v>2481</v>
      </c>
      <c r="C1292" s="352" t="s">
        <v>2482</v>
      </c>
      <c r="D1292" s="348"/>
      <c r="E1292" s="3">
        <v>1</v>
      </c>
      <c r="F1292" s="3">
        <v>2</v>
      </c>
      <c r="G1292" s="3" t="s">
        <v>86</v>
      </c>
      <c r="H1292" s="3" t="s">
        <v>22</v>
      </c>
      <c r="I1292" s="353" t="s">
        <v>141</v>
      </c>
      <c r="J1292" s="348"/>
      <c r="K1292" s="3" t="s">
        <v>49</v>
      </c>
      <c r="L1292" s="3" t="s">
        <v>22</v>
      </c>
      <c r="M1292" s="3" t="s">
        <v>17</v>
      </c>
      <c r="N1292" s="3" t="s">
        <v>17</v>
      </c>
    </row>
    <row r="1293" spans="1:14" x14ac:dyDescent="0.25">
      <c r="A1293" s="3">
        <v>1284</v>
      </c>
      <c r="B1293" s="6" t="s">
        <v>2483</v>
      </c>
      <c r="C1293" s="352" t="s">
        <v>2484</v>
      </c>
      <c r="D1293" s="348"/>
      <c r="E1293" s="3">
        <v>1</v>
      </c>
      <c r="F1293" s="3">
        <v>2</v>
      </c>
      <c r="G1293" s="3" t="s">
        <v>86</v>
      </c>
      <c r="H1293" s="3" t="s">
        <v>22</v>
      </c>
      <c r="I1293" s="353" t="s">
        <v>141</v>
      </c>
      <c r="J1293" s="348"/>
      <c r="K1293" s="3" t="s">
        <v>49</v>
      </c>
      <c r="L1293" s="3" t="s">
        <v>30</v>
      </c>
      <c r="M1293" s="3" t="s">
        <v>17</v>
      </c>
      <c r="N1293" s="3" t="s">
        <v>17</v>
      </c>
    </row>
    <row r="1294" spans="1:14" x14ac:dyDescent="0.25">
      <c r="A1294" s="3">
        <v>1285</v>
      </c>
      <c r="B1294" s="6" t="s">
        <v>2485</v>
      </c>
      <c r="C1294" s="352" t="s">
        <v>2486</v>
      </c>
      <c r="D1294" s="348"/>
      <c r="E1294" s="3">
        <v>1</v>
      </c>
      <c r="F1294" s="3">
        <v>2</v>
      </c>
      <c r="G1294" s="3" t="s">
        <v>86</v>
      </c>
      <c r="H1294" s="3" t="s">
        <v>22</v>
      </c>
      <c r="I1294" s="353" t="s">
        <v>141</v>
      </c>
      <c r="J1294" s="348"/>
      <c r="K1294" s="3" t="s">
        <v>49</v>
      </c>
      <c r="L1294" s="3" t="s">
        <v>49</v>
      </c>
      <c r="M1294" s="3" t="s">
        <v>17</v>
      </c>
      <c r="N1294" s="3" t="s">
        <v>17</v>
      </c>
    </row>
    <row r="1295" spans="1:14" x14ac:dyDescent="0.25">
      <c r="A1295" s="3">
        <v>1286</v>
      </c>
      <c r="B1295" s="6" t="s">
        <v>2487</v>
      </c>
      <c r="C1295" s="352" t="s">
        <v>2488</v>
      </c>
      <c r="D1295" s="348"/>
      <c r="E1295" s="3">
        <v>1</v>
      </c>
      <c r="F1295" s="3">
        <v>2</v>
      </c>
      <c r="G1295" s="3" t="s">
        <v>86</v>
      </c>
      <c r="H1295" s="3" t="s">
        <v>22</v>
      </c>
      <c r="I1295" s="353" t="s">
        <v>141</v>
      </c>
      <c r="J1295" s="348"/>
      <c r="K1295" s="3" t="s">
        <v>49</v>
      </c>
      <c r="L1295" s="3" t="s">
        <v>68</v>
      </c>
      <c r="M1295" s="3" t="s">
        <v>17</v>
      </c>
      <c r="N1295" s="3" t="s">
        <v>17</v>
      </c>
    </row>
    <row r="1296" spans="1:14" x14ac:dyDescent="0.25">
      <c r="A1296" s="3">
        <v>1287</v>
      </c>
      <c r="B1296" s="6" t="s">
        <v>2489</v>
      </c>
      <c r="C1296" s="352" t="s">
        <v>2490</v>
      </c>
      <c r="D1296" s="348"/>
      <c r="E1296" s="3">
        <v>1</v>
      </c>
      <c r="F1296" s="3">
        <v>2</v>
      </c>
      <c r="G1296" s="3" t="s">
        <v>86</v>
      </c>
      <c r="H1296" s="3" t="s">
        <v>22</v>
      </c>
      <c r="I1296" s="353" t="s">
        <v>141</v>
      </c>
      <c r="J1296" s="348"/>
      <c r="K1296" s="3" t="s">
        <v>49</v>
      </c>
      <c r="L1296" s="3" t="s">
        <v>77</v>
      </c>
      <c r="M1296" s="3" t="s">
        <v>17</v>
      </c>
      <c r="N1296" s="3" t="s">
        <v>17</v>
      </c>
    </row>
    <row r="1297" spans="1:14" x14ac:dyDescent="0.25">
      <c r="A1297" s="3">
        <v>1288</v>
      </c>
      <c r="B1297" s="4" t="s">
        <v>2491</v>
      </c>
      <c r="C1297" s="350" t="s">
        <v>2492</v>
      </c>
      <c r="D1297" s="348"/>
      <c r="E1297" s="5">
        <v>1</v>
      </c>
      <c r="F1297" s="5">
        <v>2</v>
      </c>
      <c r="G1297" s="5" t="s">
        <v>86</v>
      </c>
      <c r="H1297" s="5" t="s">
        <v>22</v>
      </c>
      <c r="I1297" s="351" t="s">
        <v>141</v>
      </c>
      <c r="J1297" s="348"/>
      <c r="K1297" s="5" t="s">
        <v>68</v>
      </c>
      <c r="L1297" s="5" t="s">
        <v>15</v>
      </c>
      <c r="M1297" s="5" t="s">
        <v>16</v>
      </c>
      <c r="N1297" s="5" t="s">
        <v>17</v>
      </c>
    </row>
    <row r="1298" spans="1:14" x14ac:dyDescent="0.25">
      <c r="A1298" s="3">
        <v>1289</v>
      </c>
      <c r="B1298" s="6" t="s">
        <v>2493</v>
      </c>
      <c r="C1298" s="352" t="s">
        <v>2494</v>
      </c>
      <c r="D1298" s="348"/>
      <c r="E1298" s="3">
        <v>1</v>
      </c>
      <c r="F1298" s="3">
        <v>2</v>
      </c>
      <c r="G1298" s="3" t="s">
        <v>86</v>
      </c>
      <c r="H1298" s="3" t="s">
        <v>22</v>
      </c>
      <c r="I1298" s="353" t="s">
        <v>141</v>
      </c>
      <c r="J1298" s="348"/>
      <c r="K1298" s="3" t="s">
        <v>68</v>
      </c>
      <c r="L1298" s="3" t="s">
        <v>22</v>
      </c>
      <c r="M1298" s="3" t="s">
        <v>17</v>
      </c>
      <c r="N1298" s="3" t="s">
        <v>17</v>
      </c>
    </row>
    <row r="1299" spans="1:14" x14ac:dyDescent="0.25">
      <c r="A1299" s="3">
        <v>1290</v>
      </c>
      <c r="B1299" s="6" t="s">
        <v>2495</v>
      </c>
      <c r="C1299" s="352" t="s">
        <v>2496</v>
      </c>
      <c r="D1299" s="348"/>
      <c r="E1299" s="3">
        <v>1</v>
      </c>
      <c r="F1299" s="3">
        <v>2</v>
      </c>
      <c r="G1299" s="3" t="s">
        <v>86</v>
      </c>
      <c r="H1299" s="3" t="s">
        <v>22</v>
      </c>
      <c r="I1299" s="353" t="s">
        <v>141</v>
      </c>
      <c r="J1299" s="348"/>
      <c r="K1299" s="3" t="s">
        <v>68</v>
      </c>
      <c r="L1299" s="3" t="s">
        <v>30</v>
      </c>
      <c r="M1299" s="3" t="s">
        <v>17</v>
      </c>
      <c r="N1299" s="3" t="s">
        <v>17</v>
      </c>
    </row>
    <row r="1300" spans="1:14" x14ac:dyDescent="0.25">
      <c r="A1300" s="3">
        <v>1291</v>
      </c>
      <c r="B1300" s="6" t="s">
        <v>2497</v>
      </c>
      <c r="C1300" s="352" t="s">
        <v>2498</v>
      </c>
      <c r="D1300" s="348"/>
      <c r="E1300" s="3">
        <v>1</v>
      </c>
      <c r="F1300" s="3">
        <v>2</v>
      </c>
      <c r="G1300" s="3" t="s">
        <v>86</v>
      </c>
      <c r="H1300" s="3" t="s">
        <v>22</v>
      </c>
      <c r="I1300" s="353" t="s">
        <v>141</v>
      </c>
      <c r="J1300" s="348"/>
      <c r="K1300" s="3" t="s">
        <v>68</v>
      </c>
      <c r="L1300" s="3" t="s">
        <v>49</v>
      </c>
      <c r="M1300" s="3" t="s">
        <v>17</v>
      </c>
      <c r="N1300" s="3" t="s">
        <v>17</v>
      </c>
    </row>
    <row r="1301" spans="1:14" x14ac:dyDescent="0.25">
      <c r="A1301" s="3">
        <v>1292</v>
      </c>
      <c r="B1301" s="6" t="s">
        <v>2499</v>
      </c>
      <c r="C1301" s="352" t="s">
        <v>2500</v>
      </c>
      <c r="D1301" s="348"/>
      <c r="E1301" s="3">
        <v>1</v>
      </c>
      <c r="F1301" s="3">
        <v>2</v>
      </c>
      <c r="G1301" s="3" t="s">
        <v>86</v>
      </c>
      <c r="H1301" s="3" t="s">
        <v>22</v>
      </c>
      <c r="I1301" s="353" t="s">
        <v>141</v>
      </c>
      <c r="J1301" s="348"/>
      <c r="K1301" s="3" t="s">
        <v>68</v>
      </c>
      <c r="L1301" s="3" t="s">
        <v>68</v>
      </c>
      <c r="M1301" s="3" t="s">
        <v>17</v>
      </c>
      <c r="N1301" s="3" t="s">
        <v>17</v>
      </c>
    </row>
    <row r="1302" spans="1:14" x14ac:dyDescent="0.25">
      <c r="A1302" s="3">
        <v>1293</v>
      </c>
      <c r="B1302" s="6" t="s">
        <v>2501</v>
      </c>
      <c r="C1302" s="352" t="s">
        <v>2502</v>
      </c>
      <c r="D1302" s="348"/>
      <c r="E1302" s="3">
        <v>1</v>
      </c>
      <c r="F1302" s="3">
        <v>2</v>
      </c>
      <c r="G1302" s="3" t="s">
        <v>86</v>
      </c>
      <c r="H1302" s="3" t="s">
        <v>22</v>
      </c>
      <c r="I1302" s="353" t="s">
        <v>141</v>
      </c>
      <c r="J1302" s="348"/>
      <c r="K1302" s="3" t="s">
        <v>68</v>
      </c>
      <c r="L1302" s="3" t="s">
        <v>77</v>
      </c>
      <c r="M1302" s="3" t="s">
        <v>17</v>
      </c>
      <c r="N1302" s="3" t="s">
        <v>17</v>
      </c>
    </row>
    <row r="1303" spans="1:14" x14ac:dyDescent="0.25">
      <c r="A1303" s="3">
        <v>1294</v>
      </c>
      <c r="B1303" s="4" t="s">
        <v>2503</v>
      </c>
      <c r="C1303" s="350" t="s">
        <v>2504</v>
      </c>
      <c r="D1303" s="348"/>
      <c r="E1303" s="5">
        <v>1</v>
      </c>
      <c r="F1303" s="5">
        <v>2</v>
      </c>
      <c r="G1303" s="5" t="s">
        <v>86</v>
      </c>
      <c r="H1303" s="5" t="s">
        <v>22</v>
      </c>
      <c r="I1303" s="351" t="s">
        <v>141</v>
      </c>
      <c r="J1303" s="348"/>
      <c r="K1303" s="5" t="s">
        <v>77</v>
      </c>
      <c r="L1303" s="5" t="s">
        <v>15</v>
      </c>
      <c r="M1303" s="5" t="s">
        <v>16</v>
      </c>
      <c r="N1303" s="5" t="s">
        <v>17</v>
      </c>
    </row>
    <row r="1304" spans="1:14" x14ac:dyDescent="0.25">
      <c r="A1304" s="3">
        <v>1295</v>
      </c>
      <c r="B1304" s="6" t="s">
        <v>2505</v>
      </c>
      <c r="C1304" s="352" t="s">
        <v>2506</v>
      </c>
      <c r="D1304" s="348"/>
      <c r="E1304" s="3">
        <v>1</v>
      </c>
      <c r="F1304" s="3">
        <v>2</v>
      </c>
      <c r="G1304" s="3" t="s">
        <v>86</v>
      </c>
      <c r="H1304" s="3" t="s">
        <v>22</v>
      </c>
      <c r="I1304" s="353" t="s">
        <v>141</v>
      </c>
      <c r="J1304" s="348"/>
      <c r="K1304" s="3" t="s">
        <v>77</v>
      </c>
      <c r="L1304" s="3" t="s">
        <v>22</v>
      </c>
      <c r="M1304" s="3" t="s">
        <v>17</v>
      </c>
      <c r="N1304" s="3" t="s">
        <v>17</v>
      </c>
    </row>
    <row r="1305" spans="1:14" x14ac:dyDescent="0.25">
      <c r="A1305" s="3">
        <v>1296</v>
      </c>
      <c r="B1305" s="6" t="s">
        <v>2507</v>
      </c>
      <c r="C1305" s="352" t="s">
        <v>2508</v>
      </c>
      <c r="D1305" s="348"/>
      <c r="E1305" s="3">
        <v>1</v>
      </c>
      <c r="F1305" s="3">
        <v>2</v>
      </c>
      <c r="G1305" s="3" t="s">
        <v>86</v>
      </c>
      <c r="H1305" s="3" t="s">
        <v>22</v>
      </c>
      <c r="I1305" s="353" t="s">
        <v>141</v>
      </c>
      <c r="J1305" s="348"/>
      <c r="K1305" s="3" t="s">
        <v>77</v>
      </c>
      <c r="L1305" s="3" t="s">
        <v>30</v>
      </c>
      <c r="M1305" s="3" t="s">
        <v>17</v>
      </c>
      <c r="N1305" s="3" t="s">
        <v>17</v>
      </c>
    </row>
    <row r="1306" spans="1:14" x14ac:dyDescent="0.25">
      <c r="A1306" s="3">
        <v>1297</v>
      </c>
      <c r="B1306" s="6" t="s">
        <v>2509</v>
      </c>
      <c r="C1306" s="352" t="s">
        <v>2510</v>
      </c>
      <c r="D1306" s="348"/>
      <c r="E1306" s="3">
        <v>1</v>
      </c>
      <c r="F1306" s="3">
        <v>2</v>
      </c>
      <c r="G1306" s="3" t="s">
        <v>86</v>
      </c>
      <c r="H1306" s="3" t="s">
        <v>22</v>
      </c>
      <c r="I1306" s="353" t="s">
        <v>141</v>
      </c>
      <c r="J1306" s="348"/>
      <c r="K1306" s="3" t="s">
        <v>77</v>
      </c>
      <c r="L1306" s="3" t="s">
        <v>49</v>
      </c>
      <c r="M1306" s="3" t="s">
        <v>17</v>
      </c>
      <c r="N1306" s="3" t="s">
        <v>17</v>
      </c>
    </row>
    <row r="1307" spans="1:14" x14ac:dyDescent="0.25">
      <c r="A1307" s="3">
        <v>1298</v>
      </c>
      <c r="B1307" s="6" t="s">
        <v>2511</v>
      </c>
      <c r="C1307" s="352" t="s">
        <v>2512</v>
      </c>
      <c r="D1307" s="348"/>
      <c r="E1307" s="3">
        <v>1</v>
      </c>
      <c r="F1307" s="3">
        <v>2</v>
      </c>
      <c r="G1307" s="3" t="s">
        <v>86</v>
      </c>
      <c r="H1307" s="3" t="s">
        <v>22</v>
      </c>
      <c r="I1307" s="353" t="s">
        <v>141</v>
      </c>
      <c r="J1307" s="348"/>
      <c r="K1307" s="3" t="s">
        <v>77</v>
      </c>
      <c r="L1307" s="3" t="s">
        <v>68</v>
      </c>
      <c r="M1307" s="3" t="s">
        <v>17</v>
      </c>
      <c r="N1307" s="3" t="s">
        <v>17</v>
      </c>
    </row>
    <row r="1308" spans="1:14" x14ac:dyDescent="0.25">
      <c r="A1308" s="3">
        <v>1299</v>
      </c>
      <c r="B1308" s="6" t="s">
        <v>2513</v>
      </c>
      <c r="C1308" s="352" t="s">
        <v>2514</v>
      </c>
      <c r="D1308" s="348"/>
      <c r="E1308" s="3">
        <v>1</v>
      </c>
      <c r="F1308" s="3">
        <v>2</v>
      </c>
      <c r="G1308" s="3" t="s">
        <v>86</v>
      </c>
      <c r="H1308" s="3" t="s">
        <v>22</v>
      </c>
      <c r="I1308" s="353" t="s">
        <v>141</v>
      </c>
      <c r="J1308" s="348"/>
      <c r="K1308" s="3" t="s">
        <v>77</v>
      </c>
      <c r="L1308" s="3" t="s">
        <v>77</v>
      </c>
      <c r="M1308" s="3" t="s">
        <v>17</v>
      </c>
      <c r="N1308" s="3" t="s">
        <v>17</v>
      </c>
    </row>
    <row r="1309" spans="1:14" x14ac:dyDescent="0.25">
      <c r="A1309" s="3">
        <v>1300</v>
      </c>
      <c r="B1309" s="4" t="s">
        <v>2515</v>
      </c>
      <c r="C1309" s="350" t="s">
        <v>2516</v>
      </c>
      <c r="D1309" s="348"/>
      <c r="E1309" s="5">
        <v>1</v>
      </c>
      <c r="F1309" s="5">
        <v>2</v>
      </c>
      <c r="G1309" s="5" t="s">
        <v>86</v>
      </c>
      <c r="H1309" s="5" t="s">
        <v>22</v>
      </c>
      <c r="I1309" s="351" t="s">
        <v>141</v>
      </c>
      <c r="J1309" s="348"/>
      <c r="K1309" s="5" t="s">
        <v>86</v>
      </c>
      <c r="L1309" s="5" t="s">
        <v>15</v>
      </c>
      <c r="M1309" s="5" t="s">
        <v>16</v>
      </c>
      <c r="N1309" s="5" t="s">
        <v>17</v>
      </c>
    </row>
    <row r="1310" spans="1:14" x14ac:dyDescent="0.25">
      <c r="A1310" s="3">
        <v>1301</v>
      </c>
      <c r="B1310" s="6" t="s">
        <v>2517</v>
      </c>
      <c r="C1310" s="352" t="s">
        <v>2518</v>
      </c>
      <c r="D1310" s="348"/>
      <c r="E1310" s="3">
        <v>1</v>
      </c>
      <c r="F1310" s="3">
        <v>2</v>
      </c>
      <c r="G1310" s="3" t="s">
        <v>86</v>
      </c>
      <c r="H1310" s="3" t="s">
        <v>22</v>
      </c>
      <c r="I1310" s="353" t="s">
        <v>141</v>
      </c>
      <c r="J1310" s="348"/>
      <c r="K1310" s="3" t="s">
        <v>86</v>
      </c>
      <c r="L1310" s="3" t="s">
        <v>22</v>
      </c>
      <c r="M1310" s="3" t="s">
        <v>17</v>
      </c>
      <c r="N1310" s="3" t="s">
        <v>17</v>
      </c>
    </row>
    <row r="1311" spans="1:14" x14ac:dyDescent="0.25">
      <c r="A1311" s="3">
        <v>1302</v>
      </c>
      <c r="B1311" s="6" t="s">
        <v>2519</v>
      </c>
      <c r="C1311" s="352" t="s">
        <v>2520</v>
      </c>
      <c r="D1311" s="348"/>
      <c r="E1311" s="3">
        <v>1</v>
      </c>
      <c r="F1311" s="3">
        <v>2</v>
      </c>
      <c r="G1311" s="3" t="s">
        <v>86</v>
      </c>
      <c r="H1311" s="3" t="s">
        <v>22</v>
      </c>
      <c r="I1311" s="353" t="s">
        <v>141</v>
      </c>
      <c r="J1311" s="348"/>
      <c r="K1311" s="3" t="s">
        <v>86</v>
      </c>
      <c r="L1311" s="3" t="s">
        <v>30</v>
      </c>
      <c r="M1311" s="3" t="s">
        <v>17</v>
      </c>
      <c r="N1311" s="3" t="s">
        <v>17</v>
      </c>
    </row>
    <row r="1312" spans="1:14" x14ac:dyDescent="0.25">
      <c r="A1312" s="3">
        <v>1303</v>
      </c>
      <c r="B1312" s="6" t="s">
        <v>2521</v>
      </c>
      <c r="C1312" s="352" t="s">
        <v>2522</v>
      </c>
      <c r="D1312" s="348"/>
      <c r="E1312" s="3">
        <v>1</v>
      </c>
      <c r="F1312" s="3">
        <v>2</v>
      </c>
      <c r="G1312" s="3" t="s">
        <v>86</v>
      </c>
      <c r="H1312" s="3" t="s">
        <v>22</v>
      </c>
      <c r="I1312" s="353" t="s">
        <v>141</v>
      </c>
      <c r="J1312" s="348"/>
      <c r="K1312" s="3" t="s">
        <v>86</v>
      </c>
      <c r="L1312" s="3" t="s">
        <v>49</v>
      </c>
      <c r="M1312" s="3" t="s">
        <v>17</v>
      </c>
      <c r="N1312" s="3" t="s">
        <v>17</v>
      </c>
    </row>
    <row r="1313" spans="1:14" x14ac:dyDescent="0.25">
      <c r="A1313" s="3">
        <v>1304</v>
      </c>
      <c r="B1313" s="6" t="s">
        <v>2523</v>
      </c>
      <c r="C1313" s="352" t="s">
        <v>2524</v>
      </c>
      <c r="D1313" s="348"/>
      <c r="E1313" s="3">
        <v>1</v>
      </c>
      <c r="F1313" s="3">
        <v>2</v>
      </c>
      <c r="G1313" s="3" t="s">
        <v>86</v>
      </c>
      <c r="H1313" s="3" t="s">
        <v>22</v>
      </c>
      <c r="I1313" s="353" t="s">
        <v>141</v>
      </c>
      <c r="J1313" s="348"/>
      <c r="K1313" s="3" t="s">
        <v>86</v>
      </c>
      <c r="L1313" s="3" t="s">
        <v>68</v>
      </c>
      <c r="M1313" s="3" t="s">
        <v>17</v>
      </c>
      <c r="N1313" s="3" t="s">
        <v>17</v>
      </c>
    </row>
    <row r="1314" spans="1:14" x14ac:dyDescent="0.25">
      <c r="A1314" s="3">
        <v>1305</v>
      </c>
      <c r="B1314" s="6" t="s">
        <v>2525</v>
      </c>
      <c r="C1314" s="352" t="s">
        <v>2526</v>
      </c>
      <c r="D1314" s="348"/>
      <c r="E1314" s="3">
        <v>1</v>
      </c>
      <c r="F1314" s="3">
        <v>2</v>
      </c>
      <c r="G1314" s="3" t="s">
        <v>86</v>
      </c>
      <c r="H1314" s="3" t="s">
        <v>22</v>
      </c>
      <c r="I1314" s="353" t="s">
        <v>141</v>
      </c>
      <c r="J1314" s="348"/>
      <c r="K1314" s="3" t="s">
        <v>86</v>
      </c>
      <c r="L1314" s="3" t="s">
        <v>77</v>
      </c>
      <c r="M1314" s="3" t="s">
        <v>17</v>
      </c>
      <c r="N1314" s="3" t="s">
        <v>17</v>
      </c>
    </row>
    <row r="1315" spans="1:14" x14ac:dyDescent="0.25">
      <c r="A1315" s="3">
        <v>1306</v>
      </c>
      <c r="B1315" s="4" t="s">
        <v>2527</v>
      </c>
      <c r="C1315" s="350" t="s">
        <v>2528</v>
      </c>
      <c r="D1315" s="348"/>
      <c r="E1315" s="5">
        <v>1</v>
      </c>
      <c r="F1315" s="5">
        <v>2</v>
      </c>
      <c r="G1315" s="5" t="s">
        <v>86</v>
      </c>
      <c r="H1315" s="5" t="s">
        <v>22</v>
      </c>
      <c r="I1315" s="351" t="s">
        <v>141</v>
      </c>
      <c r="J1315" s="348"/>
      <c r="K1315" s="5" t="s">
        <v>95</v>
      </c>
      <c r="L1315" s="5" t="s">
        <v>15</v>
      </c>
      <c r="M1315" s="5" t="s">
        <v>16</v>
      </c>
      <c r="N1315" s="5" t="s">
        <v>17</v>
      </c>
    </row>
    <row r="1316" spans="1:14" x14ac:dyDescent="0.25">
      <c r="A1316" s="3">
        <v>1307</v>
      </c>
      <c r="B1316" s="6" t="s">
        <v>2529</v>
      </c>
      <c r="C1316" s="352" t="s">
        <v>2530</v>
      </c>
      <c r="D1316" s="348"/>
      <c r="E1316" s="3">
        <v>1</v>
      </c>
      <c r="F1316" s="3">
        <v>2</v>
      </c>
      <c r="G1316" s="3" t="s">
        <v>86</v>
      </c>
      <c r="H1316" s="3" t="s">
        <v>22</v>
      </c>
      <c r="I1316" s="353" t="s">
        <v>141</v>
      </c>
      <c r="J1316" s="348"/>
      <c r="K1316" s="3" t="s">
        <v>95</v>
      </c>
      <c r="L1316" s="3" t="s">
        <v>22</v>
      </c>
      <c r="M1316" s="3" t="s">
        <v>17</v>
      </c>
      <c r="N1316" s="3" t="s">
        <v>17</v>
      </c>
    </row>
    <row r="1317" spans="1:14" x14ac:dyDescent="0.25">
      <c r="A1317" s="3">
        <v>1308</v>
      </c>
      <c r="B1317" s="6" t="s">
        <v>2531</v>
      </c>
      <c r="C1317" s="352" t="s">
        <v>2532</v>
      </c>
      <c r="D1317" s="348"/>
      <c r="E1317" s="3">
        <v>1</v>
      </c>
      <c r="F1317" s="3">
        <v>2</v>
      </c>
      <c r="G1317" s="3" t="s">
        <v>86</v>
      </c>
      <c r="H1317" s="3" t="s">
        <v>22</v>
      </c>
      <c r="I1317" s="353" t="s">
        <v>141</v>
      </c>
      <c r="J1317" s="348"/>
      <c r="K1317" s="3" t="s">
        <v>95</v>
      </c>
      <c r="L1317" s="3" t="s">
        <v>30</v>
      </c>
      <c r="M1317" s="3" t="s">
        <v>17</v>
      </c>
      <c r="N1317" s="3" t="s">
        <v>17</v>
      </c>
    </row>
    <row r="1318" spans="1:14" x14ac:dyDescent="0.25">
      <c r="A1318" s="3">
        <v>1309</v>
      </c>
      <c r="B1318" s="6" t="s">
        <v>2533</v>
      </c>
      <c r="C1318" s="352" t="s">
        <v>2534</v>
      </c>
      <c r="D1318" s="348"/>
      <c r="E1318" s="3">
        <v>1</v>
      </c>
      <c r="F1318" s="3">
        <v>2</v>
      </c>
      <c r="G1318" s="3" t="s">
        <v>86</v>
      </c>
      <c r="H1318" s="3" t="s">
        <v>22</v>
      </c>
      <c r="I1318" s="353" t="s">
        <v>141</v>
      </c>
      <c r="J1318" s="348"/>
      <c r="K1318" s="3" t="s">
        <v>95</v>
      </c>
      <c r="L1318" s="3" t="s">
        <v>49</v>
      </c>
      <c r="M1318" s="3" t="s">
        <v>17</v>
      </c>
      <c r="N1318" s="3" t="s">
        <v>17</v>
      </c>
    </row>
    <row r="1319" spans="1:14" x14ac:dyDescent="0.25">
      <c r="A1319" s="3">
        <v>1310</v>
      </c>
      <c r="B1319" s="6" t="s">
        <v>2535</v>
      </c>
      <c r="C1319" s="352" t="s">
        <v>2536</v>
      </c>
      <c r="D1319" s="348"/>
      <c r="E1319" s="3">
        <v>1</v>
      </c>
      <c r="F1319" s="3">
        <v>2</v>
      </c>
      <c r="G1319" s="3" t="s">
        <v>86</v>
      </c>
      <c r="H1319" s="3" t="s">
        <v>22</v>
      </c>
      <c r="I1319" s="353" t="s">
        <v>141</v>
      </c>
      <c r="J1319" s="348"/>
      <c r="K1319" s="3" t="s">
        <v>95</v>
      </c>
      <c r="L1319" s="3" t="s">
        <v>68</v>
      </c>
      <c r="M1319" s="3" t="s">
        <v>17</v>
      </c>
      <c r="N1319" s="3" t="s">
        <v>17</v>
      </c>
    </row>
    <row r="1320" spans="1:14" x14ac:dyDescent="0.25">
      <c r="A1320" s="3">
        <v>1311</v>
      </c>
      <c r="B1320" s="6" t="s">
        <v>2537</v>
      </c>
      <c r="C1320" s="352" t="s">
        <v>2538</v>
      </c>
      <c r="D1320" s="348"/>
      <c r="E1320" s="3">
        <v>1</v>
      </c>
      <c r="F1320" s="3">
        <v>2</v>
      </c>
      <c r="G1320" s="3" t="s">
        <v>86</v>
      </c>
      <c r="H1320" s="3" t="s">
        <v>22</v>
      </c>
      <c r="I1320" s="353" t="s">
        <v>141</v>
      </c>
      <c r="J1320" s="348"/>
      <c r="K1320" s="3" t="s">
        <v>95</v>
      </c>
      <c r="L1320" s="3" t="s">
        <v>77</v>
      </c>
      <c r="M1320" s="3" t="s">
        <v>17</v>
      </c>
      <c r="N1320" s="3" t="s">
        <v>17</v>
      </c>
    </row>
    <row r="1321" spans="1:14" x14ac:dyDescent="0.25">
      <c r="A1321" s="3">
        <v>1312</v>
      </c>
      <c r="B1321" s="4" t="s">
        <v>2539</v>
      </c>
      <c r="C1321" s="350" t="s">
        <v>2540</v>
      </c>
      <c r="D1321" s="348"/>
      <c r="E1321" s="5">
        <v>1</v>
      </c>
      <c r="F1321" s="5">
        <v>2</v>
      </c>
      <c r="G1321" s="5" t="s">
        <v>86</v>
      </c>
      <c r="H1321" s="5" t="s">
        <v>22</v>
      </c>
      <c r="I1321" s="351" t="s">
        <v>141</v>
      </c>
      <c r="J1321" s="348"/>
      <c r="K1321" s="5" t="s">
        <v>208</v>
      </c>
      <c r="L1321" s="5" t="s">
        <v>15</v>
      </c>
      <c r="M1321" s="5" t="s">
        <v>16</v>
      </c>
      <c r="N1321" s="5" t="s">
        <v>17</v>
      </c>
    </row>
    <row r="1322" spans="1:14" x14ac:dyDescent="0.25">
      <c r="A1322" s="3">
        <v>1313</v>
      </c>
      <c r="B1322" s="6" t="s">
        <v>2541</v>
      </c>
      <c r="C1322" s="352" t="s">
        <v>2542</v>
      </c>
      <c r="D1322" s="348"/>
      <c r="E1322" s="3">
        <v>1</v>
      </c>
      <c r="F1322" s="3">
        <v>2</v>
      </c>
      <c r="G1322" s="3" t="s">
        <v>86</v>
      </c>
      <c r="H1322" s="3" t="s">
        <v>22</v>
      </c>
      <c r="I1322" s="353" t="s">
        <v>141</v>
      </c>
      <c r="J1322" s="348"/>
      <c r="K1322" s="3" t="s">
        <v>208</v>
      </c>
      <c r="L1322" s="3" t="s">
        <v>22</v>
      </c>
      <c r="M1322" s="3" t="s">
        <v>17</v>
      </c>
      <c r="N1322" s="3" t="s">
        <v>17</v>
      </c>
    </row>
    <row r="1323" spans="1:14" x14ac:dyDescent="0.25">
      <c r="A1323" s="3">
        <v>1314</v>
      </c>
      <c r="B1323" s="6" t="s">
        <v>2543</v>
      </c>
      <c r="C1323" s="352" t="s">
        <v>2544</v>
      </c>
      <c r="D1323" s="348"/>
      <c r="E1323" s="3">
        <v>1</v>
      </c>
      <c r="F1323" s="3">
        <v>2</v>
      </c>
      <c r="G1323" s="3" t="s">
        <v>86</v>
      </c>
      <c r="H1323" s="3" t="s">
        <v>22</v>
      </c>
      <c r="I1323" s="353" t="s">
        <v>141</v>
      </c>
      <c r="J1323" s="348"/>
      <c r="K1323" s="3" t="s">
        <v>208</v>
      </c>
      <c r="L1323" s="3" t="s">
        <v>30</v>
      </c>
      <c r="M1323" s="3" t="s">
        <v>17</v>
      </c>
      <c r="N1323" s="3" t="s">
        <v>17</v>
      </c>
    </row>
    <row r="1324" spans="1:14" x14ac:dyDescent="0.25">
      <c r="A1324" s="3">
        <v>1315</v>
      </c>
      <c r="B1324" s="6" t="s">
        <v>2545</v>
      </c>
      <c r="C1324" s="352" t="s">
        <v>2546</v>
      </c>
      <c r="D1324" s="348"/>
      <c r="E1324" s="3">
        <v>1</v>
      </c>
      <c r="F1324" s="3">
        <v>2</v>
      </c>
      <c r="G1324" s="3" t="s">
        <v>86</v>
      </c>
      <c r="H1324" s="3" t="s">
        <v>22</v>
      </c>
      <c r="I1324" s="353" t="s">
        <v>141</v>
      </c>
      <c r="J1324" s="348"/>
      <c r="K1324" s="3" t="s">
        <v>208</v>
      </c>
      <c r="L1324" s="3" t="s">
        <v>49</v>
      </c>
      <c r="M1324" s="3" t="s">
        <v>17</v>
      </c>
      <c r="N1324" s="3" t="s">
        <v>17</v>
      </c>
    </row>
    <row r="1325" spans="1:14" x14ac:dyDescent="0.25">
      <c r="A1325" s="3">
        <v>1316</v>
      </c>
      <c r="B1325" s="6" t="s">
        <v>2547</v>
      </c>
      <c r="C1325" s="352" t="s">
        <v>2548</v>
      </c>
      <c r="D1325" s="348"/>
      <c r="E1325" s="3">
        <v>1</v>
      </c>
      <c r="F1325" s="3">
        <v>2</v>
      </c>
      <c r="G1325" s="3" t="s">
        <v>86</v>
      </c>
      <c r="H1325" s="3" t="s">
        <v>22</v>
      </c>
      <c r="I1325" s="353" t="s">
        <v>141</v>
      </c>
      <c r="J1325" s="348"/>
      <c r="K1325" s="3" t="s">
        <v>208</v>
      </c>
      <c r="L1325" s="3" t="s">
        <v>68</v>
      </c>
      <c r="M1325" s="3" t="s">
        <v>17</v>
      </c>
      <c r="N1325" s="3" t="s">
        <v>17</v>
      </c>
    </row>
    <row r="1326" spans="1:14" x14ac:dyDescent="0.25">
      <c r="A1326" s="3">
        <v>1317</v>
      </c>
      <c r="B1326" s="6" t="s">
        <v>2549</v>
      </c>
      <c r="C1326" s="352" t="s">
        <v>2550</v>
      </c>
      <c r="D1326" s="348"/>
      <c r="E1326" s="3">
        <v>1</v>
      </c>
      <c r="F1326" s="3">
        <v>2</v>
      </c>
      <c r="G1326" s="3" t="s">
        <v>86</v>
      </c>
      <c r="H1326" s="3" t="s">
        <v>22</v>
      </c>
      <c r="I1326" s="353" t="s">
        <v>141</v>
      </c>
      <c r="J1326" s="348"/>
      <c r="K1326" s="3" t="s">
        <v>208</v>
      </c>
      <c r="L1326" s="3" t="s">
        <v>77</v>
      </c>
      <c r="M1326" s="3" t="s">
        <v>17</v>
      </c>
      <c r="N1326" s="3" t="s">
        <v>17</v>
      </c>
    </row>
    <row r="1327" spans="1:14" x14ac:dyDescent="0.25">
      <c r="A1327" s="3">
        <v>1318</v>
      </c>
      <c r="B1327" s="4" t="s">
        <v>2551</v>
      </c>
      <c r="C1327" s="350" t="s">
        <v>2552</v>
      </c>
      <c r="D1327" s="348"/>
      <c r="E1327" s="5">
        <v>1</v>
      </c>
      <c r="F1327" s="5">
        <v>2</v>
      </c>
      <c r="G1327" s="5" t="s">
        <v>86</v>
      </c>
      <c r="H1327" s="5" t="s">
        <v>22</v>
      </c>
      <c r="I1327" s="351" t="s">
        <v>144</v>
      </c>
      <c r="J1327" s="348"/>
      <c r="K1327" s="5" t="s">
        <v>15</v>
      </c>
      <c r="L1327" s="5" t="s">
        <v>15</v>
      </c>
      <c r="M1327" s="5" t="s">
        <v>16</v>
      </c>
      <c r="N1327" s="5" t="s">
        <v>17</v>
      </c>
    </row>
    <row r="1328" spans="1:14" x14ac:dyDescent="0.25">
      <c r="A1328" s="3">
        <v>1319</v>
      </c>
      <c r="B1328" s="4" t="s">
        <v>2553</v>
      </c>
      <c r="C1328" s="350" t="s">
        <v>2554</v>
      </c>
      <c r="D1328" s="348"/>
      <c r="E1328" s="5">
        <v>1</v>
      </c>
      <c r="F1328" s="5">
        <v>2</v>
      </c>
      <c r="G1328" s="5" t="s">
        <v>86</v>
      </c>
      <c r="H1328" s="5" t="s">
        <v>22</v>
      </c>
      <c r="I1328" s="351" t="s">
        <v>144</v>
      </c>
      <c r="J1328" s="348"/>
      <c r="K1328" s="5" t="s">
        <v>22</v>
      </c>
      <c r="L1328" s="5" t="s">
        <v>15</v>
      </c>
      <c r="M1328" s="5" t="s">
        <v>16</v>
      </c>
      <c r="N1328" s="5" t="s">
        <v>17</v>
      </c>
    </row>
    <row r="1329" spans="1:14" x14ac:dyDescent="0.25">
      <c r="A1329" s="3">
        <v>1320</v>
      </c>
      <c r="B1329" s="6" t="s">
        <v>2555</v>
      </c>
      <c r="C1329" s="352" t="s">
        <v>2556</v>
      </c>
      <c r="D1329" s="348"/>
      <c r="E1329" s="3">
        <v>1</v>
      </c>
      <c r="F1329" s="3">
        <v>2</v>
      </c>
      <c r="G1329" s="3" t="s">
        <v>86</v>
      </c>
      <c r="H1329" s="3" t="s">
        <v>22</v>
      </c>
      <c r="I1329" s="353" t="s">
        <v>144</v>
      </c>
      <c r="J1329" s="348"/>
      <c r="K1329" s="3" t="s">
        <v>22</v>
      </c>
      <c r="L1329" s="3" t="s">
        <v>22</v>
      </c>
      <c r="M1329" s="3" t="s">
        <v>17</v>
      </c>
      <c r="N1329" s="3" t="s">
        <v>17</v>
      </c>
    </row>
    <row r="1330" spans="1:14" x14ac:dyDescent="0.25">
      <c r="A1330" s="3">
        <v>1321</v>
      </c>
      <c r="B1330" s="6" t="s">
        <v>2557</v>
      </c>
      <c r="C1330" s="352" t="s">
        <v>2558</v>
      </c>
      <c r="D1330" s="348"/>
      <c r="E1330" s="3">
        <v>1</v>
      </c>
      <c r="F1330" s="3">
        <v>2</v>
      </c>
      <c r="G1330" s="3" t="s">
        <v>86</v>
      </c>
      <c r="H1330" s="3" t="s">
        <v>22</v>
      </c>
      <c r="I1330" s="353" t="s">
        <v>144</v>
      </c>
      <c r="J1330" s="348"/>
      <c r="K1330" s="3" t="s">
        <v>22</v>
      </c>
      <c r="L1330" s="3" t="s">
        <v>30</v>
      </c>
      <c r="M1330" s="3" t="s">
        <v>17</v>
      </c>
      <c r="N1330" s="3" t="s">
        <v>17</v>
      </c>
    </row>
    <row r="1331" spans="1:14" x14ac:dyDescent="0.25">
      <c r="A1331" s="3">
        <v>1322</v>
      </c>
      <c r="B1331" s="6" t="s">
        <v>2559</v>
      </c>
      <c r="C1331" s="352" t="s">
        <v>2560</v>
      </c>
      <c r="D1331" s="348"/>
      <c r="E1331" s="3">
        <v>1</v>
      </c>
      <c r="F1331" s="3">
        <v>2</v>
      </c>
      <c r="G1331" s="3" t="s">
        <v>86</v>
      </c>
      <c r="H1331" s="3" t="s">
        <v>22</v>
      </c>
      <c r="I1331" s="353" t="s">
        <v>144</v>
      </c>
      <c r="J1331" s="348"/>
      <c r="K1331" s="3" t="s">
        <v>22</v>
      </c>
      <c r="L1331" s="3" t="s">
        <v>49</v>
      </c>
      <c r="M1331" s="3" t="s">
        <v>17</v>
      </c>
      <c r="N1331" s="3" t="s">
        <v>17</v>
      </c>
    </row>
    <row r="1332" spans="1:14" x14ac:dyDescent="0.25">
      <c r="A1332" s="3">
        <v>1323</v>
      </c>
      <c r="B1332" s="6" t="s">
        <v>2561</v>
      </c>
      <c r="C1332" s="352" t="s">
        <v>2562</v>
      </c>
      <c r="D1332" s="348"/>
      <c r="E1332" s="3">
        <v>1</v>
      </c>
      <c r="F1332" s="3">
        <v>2</v>
      </c>
      <c r="G1332" s="3" t="s">
        <v>86</v>
      </c>
      <c r="H1332" s="3" t="s">
        <v>22</v>
      </c>
      <c r="I1332" s="353" t="s">
        <v>144</v>
      </c>
      <c r="J1332" s="348"/>
      <c r="K1332" s="3" t="s">
        <v>22</v>
      </c>
      <c r="L1332" s="3" t="s">
        <v>68</v>
      </c>
      <c r="M1332" s="3" t="s">
        <v>17</v>
      </c>
      <c r="N1332" s="3" t="s">
        <v>17</v>
      </c>
    </row>
    <row r="1333" spans="1:14" x14ac:dyDescent="0.25">
      <c r="A1333" s="3">
        <v>1324</v>
      </c>
      <c r="B1333" s="6" t="s">
        <v>2563</v>
      </c>
      <c r="C1333" s="352" t="s">
        <v>2564</v>
      </c>
      <c r="D1333" s="348"/>
      <c r="E1333" s="3">
        <v>1</v>
      </c>
      <c r="F1333" s="3">
        <v>2</v>
      </c>
      <c r="G1333" s="3" t="s">
        <v>86</v>
      </c>
      <c r="H1333" s="3" t="s">
        <v>22</v>
      </c>
      <c r="I1333" s="353" t="s">
        <v>144</v>
      </c>
      <c r="J1333" s="348"/>
      <c r="K1333" s="3" t="s">
        <v>22</v>
      </c>
      <c r="L1333" s="3" t="s">
        <v>77</v>
      </c>
      <c r="M1333" s="3" t="s">
        <v>17</v>
      </c>
      <c r="N1333" s="3" t="s">
        <v>17</v>
      </c>
    </row>
    <row r="1334" spans="1:14" x14ac:dyDescent="0.25">
      <c r="A1334" s="3">
        <v>1325</v>
      </c>
      <c r="B1334" s="4" t="s">
        <v>2565</v>
      </c>
      <c r="C1334" s="350" t="s">
        <v>2566</v>
      </c>
      <c r="D1334" s="348"/>
      <c r="E1334" s="5">
        <v>1</v>
      </c>
      <c r="F1334" s="5">
        <v>2</v>
      </c>
      <c r="G1334" s="5" t="s">
        <v>86</v>
      </c>
      <c r="H1334" s="5" t="s">
        <v>22</v>
      </c>
      <c r="I1334" s="351" t="s">
        <v>144</v>
      </c>
      <c r="J1334" s="348"/>
      <c r="K1334" s="5" t="s">
        <v>30</v>
      </c>
      <c r="L1334" s="5" t="s">
        <v>15</v>
      </c>
      <c r="M1334" s="5" t="s">
        <v>16</v>
      </c>
      <c r="N1334" s="5" t="s">
        <v>17</v>
      </c>
    </row>
    <row r="1335" spans="1:14" x14ac:dyDescent="0.25">
      <c r="A1335" s="3">
        <v>1326</v>
      </c>
      <c r="B1335" s="6" t="s">
        <v>2567</v>
      </c>
      <c r="C1335" s="352" t="s">
        <v>2568</v>
      </c>
      <c r="D1335" s="348"/>
      <c r="E1335" s="3">
        <v>1</v>
      </c>
      <c r="F1335" s="3">
        <v>2</v>
      </c>
      <c r="G1335" s="3" t="s">
        <v>86</v>
      </c>
      <c r="H1335" s="3" t="s">
        <v>22</v>
      </c>
      <c r="I1335" s="353" t="s">
        <v>144</v>
      </c>
      <c r="J1335" s="348"/>
      <c r="K1335" s="3" t="s">
        <v>30</v>
      </c>
      <c r="L1335" s="3" t="s">
        <v>22</v>
      </c>
      <c r="M1335" s="3" t="s">
        <v>17</v>
      </c>
      <c r="N1335" s="3" t="s">
        <v>17</v>
      </c>
    </row>
    <row r="1336" spans="1:14" x14ac:dyDescent="0.25">
      <c r="A1336" s="3">
        <v>1327</v>
      </c>
      <c r="B1336" s="6" t="s">
        <v>2569</v>
      </c>
      <c r="C1336" s="352" t="s">
        <v>2570</v>
      </c>
      <c r="D1336" s="348"/>
      <c r="E1336" s="3">
        <v>1</v>
      </c>
      <c r="F1336" s="3">
        <v>2</v>
      </c>
      <c r="G1336" s="3" t="s">
        <v>86</v>
      </c>
      <c r="H1336" s="3" t="s">
        <v>22</v>
      </c>
      <c r="I1336" s="353" t="s">
        <v>144</v>
      </c>
      <c r="J1336" s="348"/>
      <c r="K1336" s="3" t="s">
        <v>30</v>
      </c>
      <c r="L1336" s="3" t="s">
        <v>30</v>
      </c>
      <c r="M1336" s="3" t="s">
        <v>17</v>
      </c>
      <c r="N1336" s="3" t="s">
        <v>17</v>
      </c>
    </row>
    <row r="1337" spans="1:14" x14ac:dyDescent="0.25">
      <c r="A1337" s="3">
        <v>1328</v>
      </c>
      <c r="B1337" s="6" t="s">
        <v>2571</v>
      </c>
      <c r="C1337" s="352" t="s">
        <v>2572</v>
      </c>
      <c r="D1337" s="348"/>
      <c r="E1337" s="3">
        <v>1</v>
      </c>
      <c r="F1337" s="3">
        <v>2</v>
      </c>
      <c r="G1337" s="3" t="s">
        <v>86</v>
      </c>
      <c r="H1337" s="3" t="s">
        <v>22</v>
      </c>
      <c r="I1337" s="353" t="s">
        <v>144</v>
      </c>
      <c r="J1337" s="348"/>
      <c r="K1337" s="3" t="s">
        <v>30</v>
      </c>
      <c r="L1337" s="3" t="s">
        <v>49</v>
      </c>
      <c r="M1337" s="3" t="s">
        <v>17</v>
      </c>
      <c r="N1337" s="3" t="s">
        <v>17</v>
      </c>
    </row>
    <row r="1338" spans="1:14" x14ac:dyDescent="0.25">
      <c r="A1338" s="3">
        <v>1329</v>
      </c>
      <c r="B1338" s="6" t="s">
        <v>2573</v>
      </c>
      <c r="C1338" s="352" t="s">
        <v>2574</v>
      </c>
      <c r="D1338" s="348"/>
      <c r="E1338" s="3">
        <v>1</v>
      </c>
      <c r="F1338" s="3">
        <v>2</v>
      </c>
      <c r="G1338" s="3" t="s">
        <v>86</v>
      </c>
      <c r="H1338" s="3" t="s">
        <v>22</v>
      </c>
      <c r="I1338" s="353" t="s">
        <v>144</v>
      </c>
      <c r="J1338" s="348"/>
      <c r="K1338" s="3" t="s">
        <v>30</v>
      </c>
      <c r="L1338" s="3" t="s">
        <v>68</v>
      </c>
      <c r="M1338" s="3" t="s">
        <v>17</v>
      </c>
      <c r="N1338" s="3" t="s">
        <v>17</v>
      </c>
    </row>
    <row r="1339" spans="1:14" x14ac:dyDescent="0.25">
      <c r="A1339" s="3">
        <v>1330</v>
      </c>
      <c r="B1339" s="6" t="s">
        <v>2575</v>
      </c>
      <c r="C1339" s="352" t="s">
        <v>2576</v>
      </c>
      <c r="D1339" s="348"/>
      <c r="E1339" s="3">
        <v>1</v>
      </c>
      <c r="F1339" s="3">
        <v>2</v>
      </c>
      <c r="G1339" s="3" t="s">
        <v>86</v>
      </c>
      <c r="H1339" s="3" t="s">
        <v>22</v>
      </c>
      <c r="I1339" s="353" t="s">
        <v>144</v>
      </c>
      <c r="J1339" s="348"/>
      <c r="K1339" s="3" t="s">
        <v>30</v>
      </c>
      <c r="L1339" s="3" t="s">
        <v>77</v>
      </c>
      <c r="M1339" s="3" t="s">
        <v>17</v>
      </c>
      <c r="N1339" s="3" t="s">
        <v>17</v>
      </c>
    </row>
    <row r="1340" spans="1:14" x14ac:dyDescent="0.25">
      <c r="A1340" s="3">
        <v>1331</v>
      </c>
      <c r="B1340" s="4" t="s">
        <v>2577</v>
      </c>
      <c r="C1340" s="350" t="s">
        <v>2578</v>
      </c>
      <c r="D1340" s="348"/>
      <c r="E1340" s="5">
        <v>1</v>
      </c>
      <c r="F1340" s="5">
        <v>2</v>
      </c>
      <c r="G1340" s="5" t="s">
        <v>86</v>
      </c>
      <c r="H1340" s="5" t="s">
        <v>22</v>
      </c>
      <c r="I1340" s="351" t="s">
        <v>144</v>
      </c>
      <c r="J1340" s="348"/>
      <c r="K1340" s="5" t="s">
        <v>49</v>
      </c>
      <c r="L1340" s="5" t="s">
        <v>15</v>
      </c>
      <c r="M1340" s="5" t="s">
        <v>16</v>
      </c>
      <c r="N1340" s="5" t="s">
        <v>17</v>
      </c>
    </row>
    <row r="1341" spans="1:14" x14ac:dyDescent="0.25">
      <c r="A1341" s="3">
        <v>1332</v>
      </c>
      <c r="B1341" s="6" t="s">
        <v>2579</v>
      </c>
      <c r="C1341" s="352" t="s">
        <v>2580</v>
      </c>
      <c r="D1341" s="348"/>
      <c r="E1341" s="3">
        <v>1</v>
      </c>
      <c r="F1341" s="3">
        <v>2</v>
      </c>
      <c r="G1341" s="3" t="s">
        <v>86</v>
      </c>
      <c r="H1341" s="3" t="s">
        <v>22</v>
      </c>
      <c r="I1341" s="353" t="s">
        <v>144</v>
      </c>
      <c r="J1341" s="348"/>
      <c r="K1341" s="3" t="s">
        <v>49</v>
      </c>
      <c r="L1341" s="3" t="s">
        <v>22</v>
      </c>
      <c r="M1341" s="3" t="s">
        <v>17</v>
      </c>
      <c r="N1341" s="3" t="s">
        <v>17</v>
      </c>
    </row>
    <row r="1342" spans="1:14" x14ac:dyDescent="0.25">
      <c r="A1342" s="3">
        <v>1333</v>
      </c>
      <c r="B1342" s="6" t="s">
        <v>2581</v>
      </c>
      <c r="C1342" s="352" t="s">
        <v>2582</v>
      </c>
      <c r="D1342" s="348"/>
      <c r="E1342" s="3">
        <v>1</v>
      </c>
      <c r="F1342" s="3">
        <v>2</v>
      </c>
      <c r="G1342" s="3" t="s">
        <v>86</v>
      </c>
      <c r="H1342" s="3" t="s">
        <v>22</v>
      </c>
      <c r="I1342" s="353" t="s">
        <v>144</v>
      </c>
      <c r="J1342" s="348"/>
      <c r="K1342" s="3" t="s">
        <v>49</v>
      </c>
      <c r="L1342" s="3" t="s">
        <v>30</v>
      </c>
      <c r="M1342" s="3" t="s">
        <v>17</v>
      </c>
      <c r="N1342" s="3" t="s">
        <v>17</v>
      </c>
    </row>
    <row r="1343" spans="1:14" x14ac:dyDescent="0.25">
      <c r="A1343" s="3">
        <v>1334</v>
      </c>
      <c r="B1343" s="6" t="s">
        <v>2583</v>
      </c>
      <c r="C1343" s="352" t="s">
        <v>2584</v>
      </c>
      <c r="D1343" s="348"/>
      <c r="E1343" s="3">
        <v>1</v>
      </c>
      <c r="F1343" s="3">
        <v>2</v>
      </c>
      <c r="G1343" s="3" t="s">
        <v>86</v>
      </c>
      <c r="H1343" s="3" t="s">
        <v>22</v>
      </c>
      <c r="I1343" s="353" t="s">
        <v>144</v>
      </c>
      <c r="J1343" s="348"/>
      <c r="K1343" s="3" t="s">
        <v>49</v>
      </c>
      <c r="L1343" s="3" t="s">
        <v>49</v>
      </c>
      <c r="M1343" s="3" t="s">
        <v>17</v>
      </c>
      <c r="N1343" s="3" t="s">
        <v>17</v>
      </c>
    </row>
    <row r="1344" spans="1:14" x14ac:dyDescent="0.25">
      <c r="A1344" s="3">
        <v>1335</v>
      </c>
      <c r="B1344" s="6" t="s">
        <v>2585</v>
      </c>
      <c r="C1344" s="352" t="s">
        <v>2586</v>
      </c>
      <c r="D1344" s="348"/>
      <c r="E1344" s="3">
        <v>1</v>
      </c>
      <c r="F1344" s="3">
        <v>2</v>
      </c>
      <c r="G1344" s="3" t="s">
        <v>86</v>
      </c>
      <c r="H1344" s="3" t="s">
        <v>22</v>
      </c>
      <c r="I1344" s="353" t="s">
        <v>144</v>
      </c>
      <c r="J1344" s="348"/>
      <c r="K1344" s="3" t="s">
        <v>49</v>
      </c>
      <c r="L1344" s="3" t="s">
        <v>68</v>
      </c>
      <c r="M1344" s="3" t="s">
        <v>17</v>
      </c>
      <c r="N1344" s="3" t="s">
        <v>17</v>
      </c>
    </row>
    <row r="1345" spans="1:14" x14ac:dyDescent="0.25">
      <c r="A1345" s="3">
        <v>1336</v>
      </c>
      <c r="B1345" s="6" t="s">
        <v>2587</v>
      </c>
      <c r="C1345" s="352" t="s">
        <v>2588</v>
      </c>
      <c r="D1345" s="348"/>
      <c r="E1345" s="3">
        <v>1</v>
      </c>
      <c r="F1345" s="3">
        <v>2</v>
      </c>
      <c r="G1345" s="3" t="s">
        <v>86</v>
      </c>
      <c r="H1345" s="3" t="s">
        <v>22</v>
      </c>
      <c r="I1345" s="353" t="s">
        <v>144</v>
      </c>
      <c r="J1345" s="348"/>
      <c r="K1345" s="3" t="s">
        <v>49</v>
      </c>
      <c r="L1345" s="3" t="s">
        <v>77</v>
      </c>
      <c r="M1345" s="3" t="s">
        <v>17</v>
      </c>
      <c r="N1345" s="3" t="s">
        <v>17</v>
      </c>
    </row>
    <row r="1346" spans="1:14" x14ac:dyDescent="0.25">
      <c r="A1346" s="3">
        <v>1337</v>
      </c>
      <c r="B1346" s="4" t="s">
        <v>2589</v>
      </c>
      <c r="C1346" s="350" t="s">
        <v>2590</v>
      </c>
      <c r="D1346" s="348"/>
      <c r="E1346" s="5">
        <v>1</v>
      </c>
      <c r="F1346" s="5">
        <v>2</v>
      </c>
      <c r="G1346" s="5" t="s">
        <v>86</v>
      </c>
      <c r="H1346" s="5" t="s">
        <v>22</v>
      </c>
      <c r="I1346" s="351" t="s">
        <v>144</v>
      </c>
      <c r="J1346" s="348"/>
      <c r="K1346" s="5" t="s">
        <v>68</v>
      </c>
      <c r="L1346" s="5" t="s">
        <v>15</v>
      </c>
      <c r="M1346" s="5" t="s">
        <v>16</v>
      </c>
      <c r="N1346" s="5" t="s">
        <v>17</v>
      </c>
    </row>
    <row r="1347" spans="1:14" x14ac:dyDescent="0.25">
      <c r="A1347" s="3">
        <v>1338</v>
      </c>
      <c r="B1347" s="6" t="s">
        <v>2591</v>
      </c>
      <c r="C1347" s="352" t="s">
        <v>2592</v>
      </c>
      <c r="D1347" s="348"/>
      <c r="E1347" s="3">
        <v>1</v>
      </c>
      <c r="F1347" s="3">
        <v>2</v>
      </c>
      <c r="G1347" s="3" t="s">
        <v>86</v>
      </c>
      <c r="H1347" s="3" t="s">
        <v>22</v>
      </c>
      <c r="I1347" s="353" t="s">
        <v>144</v>
      </c>
      <c r="J1347" s="348"/>
      <c r="K1347" s="3" t="s">
        <v>68</v>
      </c>
      <c r="L1347" s="3" t="s">
        <v>22</v>
      </c>
      <c r="M1347" s="3" t="s">
        <v>17</v>
      </c>
      <c r="N1347" s="3" t="s">
        <v>17</v>
      </c>
    </row>
    <row r="1348" spans="1:14" x14ac:dyDescent="0.25">
      <c r="A1348" s="3">
        <v>1339</v>
      </c>
      <c r="B1348" s="6" t="s">
        <v>2593</v>
      </c>
      <c r="C1348" s="352" t="s">
        <v>2594</v>
      </c>
      <c r="D1348" s="348"/>
      <c r="E1348" s="3">
        <v>1</v>
      </c>
      <c r="F1348" s="3">
        <v>2</v>
      </c>
      <c r="G1348" s="3" t="s">
        <v>86</v>
      </c>
      <c r="H1348" s="3" t="s">
        <v>22</v>
      </c>
      <c r="I1348" s="353" t="s">
        <v>144</v>
      </c>
      <c r="J1348" s="348"/>
      <c r="K1348" s="3" t="s">
        <v>68</v>
      </c>
      <c r="L1348" s="3" t="s">
        <v>30</v>
      </c>
      <c r="M1348" s="3" t="s">
        <v>17</v>
      </c>
      <c r="N1348" s="3" t="s">
        <v>17</v>
      </c>
    </row>
    <row r="1349" spans="1:14" x14ac:dyDescent="0.25">
      <c r="A1349" s="3">
        <v>1340</v>
      </c>
      <c r="B1349" s="6" t="s">
        <v>2595</v>
      </c>
      <c r="C1349" s="352" t="s">
        <v>2596</v>
      </c>
      <c r="D1349" s="348"/>
      <c r="E1349" s="3">
        <v>1</v>
      </c>
      <c r="F1349" s="3">
        <v>2</v>
      </c>
      <c r="G1349" s="3" t="s">
        <v>86</v>
      </c>
      <c r="H1349" s="3" t="s">
        <v>22</v>
      </c>
      <c r="I1349" s="353" t="s">
        <v>144</v>
      </c>
      <c r="J1349" s="348"/>
      <c r="K1349" s="3" t="s">
        <v>68</v>
      </c>
      <c r="L1349" s="3" t="s">
        <v>49</v>
      </c>
      <c r="M1349" s="3" t="s">
        <v>17</v>
      </c>
      <c r="N1349" s="3" t="s">
        <v>17</v>
      </c>
    </row>
    <row r="1350" spans="1:14" x14ac:dyDescent="0.25">
      <c r="A1350" s="3">
        <v>1341</v>
      </c>
      <c r="B1350" s="6" t="s">
        <v>2597</v>
      </c>
      <c r="C1350" s="352" t="s">
        <v>2598</v>
      </c>
      <c r="D1350" s="348"/>
      <c r="E1350" s="3">
        <v>1</v>
      </c>
      <c r="F1350" s="3">
        <v>2</v>
      </c>
      <c r="G1350" s="3" t="s">
        <v>86</v>
      </c>
      <c r="H1350" s="3" t="s">
        <v>22</v>
      </c>
      <c r="I1350" s="353" t="s">
        <v>144</v>
      </c>
      <c r="J1350" s="348"/>
      <c r="K1350" s="3" t="s">
        <v>68</v>
      </c>
      <c r="L1350" s="3" t="s">
        <v>68</v>
      </c>
      <c r="M1350" s="3" t="s">
        <v>17</v>
      </c>
      <c r="N1350" s="3" t="s">
        <v>17</v>
      </c>
    </row>
    <row r="1351" spans="1:14" x14ac:dyDescent="0.25">
      <c r="A1351" s="3">
        <v>1342</v>
      </c>
      <c r="B1351" s="6" t="s">
        <v>2599</v>
      </c>
      <c r="C1351" s="352" t="s">
        <v>2600</v>
      </c>
      <c r="D1351" s="348"/>
      <c r="E1351" s="3">
        <v>1</v>
      </c>
      <c r="F1351" s="3">
        <v>2</v>
      </c>
      <c r="G1351" s="3" t="s">
        <v>86</v>
      </c>
      <c r="H1351" s="3" t="s">
        <v>22</v>
      </c>
      <c r="I1351" s="353" t="s">
        <v>144</v>
      </c>
      <c r="J1351" s="348"/>
      <c r="K1351" s="3" t="s">
        <v>68</v>
      </c>
      <c r="L1351" s="3" t="s">
        <v>77</v>
      </c>
      <c r="M1351" s="3" t="s">
        <v>17</v>
      </c>
      <c r="N1351" s="3" t="s">
        <v>17</v>
      </c>
    </row>
    <row r="1352" spans="1:14" x14ac:dyDescent="0.25">
      <c r="A1352" s="3">
        <v>1343</v>
      </c>
      <c r="B1352" s="4" t="s">
        <v>2601</v>
      </c>
      <c r="C1352" s="350" t="s">
        <v>2602</v>
      </c>
      <c r="D1352" s="348"/>
      <c r="E1352" s="5">
        <v>1</v>
      </c>
      <c r="F1352" s="5">
        <v>2</v>
      </c>
      <c r="G1352" s="5" t="s">
        <v>86</v>
      </c>
      <c r="H1352" s="5" t="s">
        <v>22</v>
      </c>
      <c r="I1352" s="351" t="s">
        <v>144</v>
      </c>
      <c r="J1352" s="348"/>
      <c r="K1352" s="5" t="s">
        <v>77</v>
      </c>
      <c r="L1352" s="5" t="s">
        <v>15</v>
      </c>
      <c r="M1352" s="5" t="s">
        <v>16</v>
      </c>
      <c r="N1352" s="5" t="s">
        <v>17</v>
      </c>
    </row>
    <row r="1353" spans="1:14" x14ac:dyDescent="0.25">
      <c r="A1353" s="3">
        <v>1344</v>
      </c>
      <c r="B1353" s="6" t="s">
        <v>2603</v>
      </c>
      <c r="C1353" s="352" t="s">
        <v>2604</v>
      </c>
      <c r="D1353" s="348"/>
      <c r="E1353" s="3">
        <v>1</v>
      </c>
      <c r="F1353" s="3">
        <v>2</v>
      </c>
      <c r="G1353" s="3" t="s">
        <v>86</v>
      </c>
      <c r="H1353" s="3" t="s">
        <v>22</v>
      </c>
      <c r="I1353" s="353" t="s">
        <v>144</v>
      </c>
      <c r="J1353" s="348"/>
      <c r="K1353" s="3" t="s">
        <v>77</v>
      </c>
      <c r="L1353" s="3" t="s">
        <v>22</v>
      </c>
      <c r="M1353" s="3" t="s">
        <v>17</v>
      </c>
      <c r="N1353" s="3" t="s">
        <v>17</v>
      </c>
    </row>
    <row r="1354" spans="1:14" x14ac:dyDescent="0.25">
      <c r="A1354" s="3">
        <v>1345</v>
      </c>
      <c r="B1354" s="6" t="s">
        <v>2605</v>
      </c>
      <c r="C1354" s="352" t="s">
        <v>2606</v>
      </c>
      <c r="D1354" s="348"/>
      <c r="E1354" s="3">
        <v>1</v>
      </c>
      <c r="F1354" s="3">
        <v>2</v>
      </c>
      <c r="G1354" s="3" t="s">
        <v>86</v>
      </c>
      <c r="H1354" s="3" t="s">
        <v>22</v>
      </c>
      <c r="I1354" s="353" t="s">
        <v>144</v>
      </c>
      <c r="J1354" s="348"/>
      <c r="K1354" s="3" t="s">
        <v>77</v>
      </c>
      <c r="L1354" s="3" t="s">
        <v>30</v>
      </c>
      <c r="M1354" s="3" t="s">
        <v>17</v>
      </c>
      <c r="N1354" s="3" t="s">
        <v>17</v>
      </c>
    </row>
    <row r="1355" spans="1:14" x14ac:dyDescent="0.25">
      <c r="A1355" s="3">
        <v>1346</v>
      </c>
      <c r="B1355" s="6" t="s">
        <v>2607</v>
      </c>
      <c r="C1355" s="352" t="s">
        <v>2608</v>
      </c>
      <c r="D1355" s="348"/>
      <c r="E1355" s="3">
        <v>1</v>
      </c>
      <c r="F1355" s="3">
        <v>2</v>
      </c>
      <c r="G1355" s="3" t="s">
        <v>86</v>
      </c>
      <c r="H1355" s="3" t="s">
        <v>22</v>
      </c>
      <c r="I1355" s="353" t="s">
        <v>144</v>
      </c>
      <c r="J1355" s="348"/>
      <c r="K1355" s="3" t="s">
        <v>77</v>
      </c>
      <c r="L1355" s="3" t="s">
        <v>49</v>
      </c>
      <c r="M1355" s="3" t="s">
        <v>17</v>
      </c>
      <c r="N1355" s="3" t="s">
        <v>17</v>
      </c>
    </row>
    <row r="1356" spans="1:14" x14ac:dyDescent="0.25">
      <c r="A1356" s="3">
        <v>1347</v>
      </c>
      <c r="B1356" s="6" t="s">
        <v>2609</v>
      </c>
      <c r="C1356" s="352" t="s">
        <v>2610</v>
      </c>
      <c r="D1356" s="348"/>
      <c r="E1356" s="3">
        <v>1</v>
      </c>
      <c r="F1356" s="3">
        <v>2</v>
      </c>
      <c r="G1356" s="3" t="s">
        <v>86</v>
      </c>
      <c r="H1356" s="3" t="s">
        <v>22</v>
      </c>
      <c r="I1356" s="353" t="s">
        <v>144</v>
      </c>
      <c r="J1356" s="348"/>
      <c r="K1356" s="3" t="s">
        <v>77</v>
      </c>
      <c r="L1356" s="3" t="s">
        <v>68</v>
      </c>
      <c r="M1356" s="3" t="s">
        <v>17</v>
      </c>
      <c r="N1356" s="3" t="s">
        <v>17</v>
      </c>
    </row>
    <row r="1357" spans="1:14" x14ac:dyDescent="0.25">
      <c r="A1357" s="3">
        <v>1348</v>
      </c>
      <c r="B1357" s="6" t="s">
        <v>2611</v>
      </c>
      <c r="C1357" s="352" t="s">
        <v>2612</v>
      </c>
      <c r="D1357" s="348"/>
      <c r="E1357" s="3">
        <v>1</v>
      </c>
      <c r="F1357" s="3">
        <v>2</v>
      </c>
      <c r="G1357" s="3" t="s">
        <v>86</v>
      </c>
      <c r="H1357" s="3" t="s">
        <v>22</v>
      </c>
      <c r="I1357" s="353" t="s">
        <v>144</v>
      </c>
      <c r="J1357" s="348"/>
      <c r="K1357" s="3" t="s">
        <v>77</v>
      </c>
      <c r="L1357" s="3" t="s">
        <v>77</v>
      </c>
      <c r="M1357" s="3" t="s">
        <v>17</v>
      </c>
      <c r="N1357" s="3" t="s">
        <v>17</v>
      </c>
    </row>
    <row r="1358" spans="1:14" x14ac:dyDescent="0.25">
      <c r="A1358" s="3">
        <v>1349</v>
      </c>
      <c r="B1358" s="4" t="s">
        <v>2613</v>
      </c>
      <c r="C1358" s="350" t="s">
        <v>2614</v>
      </c>
      <c r="D1358" s="348"/>
      <c r="E1358" s="5">
        <v>1</v>
      </c>
      <c r="F1358" s="5">
        <v>2</v>
      </c>
      <c r="G1358" s="5" t="s">
        <v>86</v>
      </c>
      <c r="H1358" s="5" t="s">
        <v>22</v>
      </c>
      <c r="I1358" s="351" t="s">
        <v>144</v>
      </c>
      <c r="J1358" s="348"/>
      <c r="K1358" s="5" t="s">
        <v>86</v>
      </c>
      <c r="L1358" s="5" t="s">
        <v>15</v>
      </c>
      <c r="M1358" s="5" t="s">
        <v>16</v>
      </c>
      <c r="N1358" s="5" t="s">
        <v>17</v>
      </c>
    </row>
    <row r="1359" spans="1:14" x14ac:dyDescent="0.25">
      <c r="A1359" s="3">
        <v>1350</v>
      </c>
      <c r="B1359" s="6" t="s">
        <v>2615</v>
      </c>
      <c r="C1359" s="352" t="s">
        <v>2616</v>
      </c>
      <c r="D1359" s="348"/>
      <c r="E1359" s="3">
        <v>1</v>
      </c>
      <c r="F1359" s="3">
        <v>2</v>
      </c>
      <c r="G1359" s="3" t="s">
        <v>86</v>
      </c>
      <c r="H1359" s="3" t="s">
        <v>22</v>
      </c>
      <c r="I1359" s="353" t="s">
        <v>144</v>
      </c>
      <c r="J1359" s="348"/>
      <c r="K1359" s="3" t="s">
        <v>86</v>
      </c>
      <c r="L1359" s="3" t="s">
        <v>22</v>
      </c>
      <c r="M1359" s="3" t="s">
        <v>17</v>
      </c>
      <c r="N1359" s="3" t="s">
        <v>17</v>
      </c>
    </row>
    <row r="1360" spans="1:14" x14ac:dyDescent="0.25">
      <c r="A1360" s="3">
        <v>1351</v>
      </c>
      <c r="B1360" s="6" t="s">
        <v>2617</v>
      </c>
      <c r="C1360" s="352" t="s">
        <v>2618</v>
      </c>
      <c r="D1360" s="348"/>
      <c r="E1360" s="3">
        <v>1</v>
      </c>
      <c r="F1360" s="3">
        <v>2</v>
      </c>
      <c r="G1360" s="3" t="s">
        <v>86</v>
      </c>
      <c r="H1360" s="3" t="s">
        <v>22</v>
      </c>
      <c r="I1360" s="353" t="s">
        <v>144</v>
      </c>
      <c r="J1360" s="348"/>
      <c r="K1360" s="3" t="s">
        <v>86</v>
      </c>
      <c r="L1360" s="3" t="s">
        <v>30</v>
      </c>
      <c r="M1360" s="3" t="s">
        <v>17</v>
      </c>
      <c r="N1360" s="3" t="s">
        <v>17</v>
      </c>
    </row>
    <row r="1361" spans="1:14" x14ac:dyDescent="0.25">
      <c r="A1361" s="3">
        <v>1352</v>
      </c>
      <c r="B1361" s="6" t="s">
        <v>2619</v>
      </c>
      <c r="C1361" s="352" t="s">
        <v>2620</v>
      </c>
      <c r="D1361" s="348"/>
      <c r="E1361" s="3">
        <v>1</v>
      </c>
      <c r="F1361" s="3">
        <v>2</v>
      </c>
      <c r="G1361" s="3" t="s">
        <v>86</v>
      </c>
      <c r="H1361" s="3" t="s">
        <v>22</v>
      </c>
      <c r="I1361" s="353" t="s">
        <v>144</v>
      </c>
      <c r="J1361" s="348"/>
      <c r="K1361" s="3" t="s">
        <v>86</v>
      </c>
      <c r="L1361" s="3" t="s">
        <v>49</v>
      </c>
      <c r="M1361" s="3" t="s">
        <v>17</v>
      </c>
      <c r="N1361" s="3" t="s">
        <v>17</v>
      </c>
    </row>
    <row r="1362" spans="1:14" x14ac:dyDescent="0.25">
      <c r="A1362" s="3">
        <v>1353</v>
      </c>
      <c r="B1362" s="6" t="s">
        <v>2621</v>
      </c>
      <c r="C1362" s="352" t="s">
        <v>2622</v>
      </c>
      <c r="D1362" s="348"/>
      <c r="E1362" s="3">
        <v>1</v>
      </c>
      <c r="F1362" s="3">
        <v>2</v>
      </c>
      <c r="G1362" s="3" t="s">
        <v>86</v>
      </c>
      <c r="H1362" s="3" t="s">
        <v>22</v>
      </c>
      <c r="I1362" s="353" t="s">
        <v>144</v>
      </c>
      <c r="J1362" s="348"/>
      <c r="K1362" s="3" t="s">
        <v>86</v>
      </c>
      <c r="L1362" s="3" t="s">
        <v>68</v>
      </c>
      <c r="M1362" s="3" t="s">
        <v>17</v>
      </c>
      <c r="N1362" s="3" t="s">
        <v>17</v>
      </c>
    </row>
    <row r="1363" spans="1:14" x14ac:dyDescent="0.25">
      <c r="A1363" s="3">
        <v>1354</v>
      </c>
      <c r="B1363" s="6" t="s">
        <v>2623</v>
      </c>
      <c r="C1363" s="352" t="s">
        <v>2624</v>
      </c>
      <c r="D1363" s="348"/>
      <c r="E1363" s="3">
        <v>1</v>
      </c>
      <c r="F1363" s="3">
        <v>2</v>
      </c>
      <c r="G1363" s="3" t="s">
        <v>86</v>
      </c>
      <c r="H1363" s="3" t="s">
        <v>22</v>
      </c>
      <c r="I1363" s="353" t="s">
        <v>144</v>
      </c>
      <c r="J1363" s="348"/>
      <c r="K1363" s="3" t="s">
        <v>86</v>
      </c>
      <c r="L1363" s="3" t="s">
        <v>77</v>
      </c>
      <c r="M1363" s="3" t="s">
        <v>17</v>
      </c>
      <c r="N1363" s="3" t="s">
        <v>17</v>
      </c>
    </row>
    <row r="1364" spans="1:14" x14ac:dyDescent="0.25">
      <c r="A1364" s="3">
        <v>1355</v>
      </c>
      <c r="B1364" s="4" t="s">
        <v>2625</v>
      </c>
      <c r="C1364" s="350" t="s">
        <v>2626</v>
      </c>
      <c r="D1364" s="348"/>
      <c r="E1364" s="5">
        <v>1</v>
      </c>
      <c r="F1364" s="5">
        <v>2</v>
      </c>
      <c r="G1364" s="5" t="s">
        <v>86</v>
      </c>
      <c r="H1364" s="5" t="s">
        <v>22</v>
      </c>
      <c r="I1364" s="351" t="s">
        <v>144</v>
      </c>
      <c r="J1364" s="348"/>
      <c r="K1364" s="5" t="s">
        <v>208</v>
      </c>
      <c r="L1364" s="5" t="s">
        <v>15</v>
      </c>
      <c r="M1364" s="5" t="s">
        <v>16</v>
      </c>
      <c r="N1364" s="5" t="s">
        <v>17</v>
      </c>
    </row>
    <row r="1365" spans="1:14" x14ac:dyDescent="0.25">
      <c r="A1365" s="3">
        <v>1356</v>
      </c>
      <c r="B1365" s="6" t="s">
        <v>2627</v>
      </c>
      <c r="C1365" s="352" t="s">
        <v>2628</v>
      </c>
      <c r="D1365" s="348"/>
      <c r="E1365" s="3">
        <v>1</v>
      </c>
      <c r="F1365" s="3">
        <v>2</v>
      </c>
      <c r="G1365" s="3" t="s">
        <v>86</v>
      </c>
      <c r="H1365" s="3" t="s">
        <v>22</v>
      </c>
      <c r="I1365" s="353" t="s">
        <v>144</v>
      </c>
      <c r="J1365" s="348"/>
      <c r="K1365" s="3" t="s">
        <v>208</v>
      </c>
      <c r="L1365" s="3" t="s">
        <v>22</v>
      </c>
      <c r="M1365" s="3" t="s">
        <v>17</v>
      </c>
      <c r="N1365" s="3" t="s">
        <v>17</v>
      </c>
    </row>
    <row r="1366" spans="1:14" x14ac:dyDescent="0.25">
      <c r="A1366" s="3">
        <v>1357</v>
      </c>
      <c r="B1366" s="6" t="s">
        <v>2629</v>
      </c>
      <c r="C1366" s="352" t="s">
        <v>2630</v>
      </c>
      <c r="D1366" s="348"/>
      <c r="E1366" s="3">
        <v>1</v>
      </c>
      <c r="F1366" s="3">
        <v>2</v>
      </c>
      <c r="G1366" s="3" t="s">
        <v>86</v>
      </c>
      <c r="H1366" s="3" t="s">
        <v>22</v>
      </c>
      <c r="I1366" s="353" t="s">
        <v>144</v>
      </c>
      <c r="J1366" s="348"/>
      <c r="K1366" s="3" t="s">
        <v>208</v>
      </c>
      <c r="L1366" s="3" t="s">
        <v>30</v>
      </c>
      <c r="M1366" s="3" t="s">
        <v>17</v>
      </c>
      <c r="N1366" s="3" t="s">
        <v>17</v>
      </c>
    </row>
    <row r="1367" spans="1:14" x14ac:dyDescent="0.25">
      <c r="A1367" s="3">
        <v>1358</v>
      </c>
      <c r="B1367" s="6" t="s">
        <v>2631</v>
      </c>
      <c r="C1367" s="352" t="s">
        <v>2632</v>
      </c>
      <c r="D1367" s="348"/>
      <c r="E1367" s="3">
        <v>1</v>
      </c>
      <c r="F1367" s="3">
        <v>2</v>
      </c>
      <c r="G1367" s="3" t="s">
        <v>86</v>
      </c>
      <c r="H1367" s="3" t="s">
        <v>22</v>
      </c>
      <c r="I1367" s="353" t="s">
        <v>144</v>
      </c>
      <c r="J1367" s="348"/>
      <c r="K1367" s="3" t="s">
        <v>208</v>
      </c>
      <c r="L1367" s="3" t="s">
        <v>49</v>
      </c>
      <c r="M1367" s="3" t="s">
        <v>17</v>
      </c>
      <c r="N1367" s="3" t="s">
        <v>17</v>
      </c>
    </row>
    <row r="1368" spans="1:14" x14ac:dyDescent="0.25">
      <c r="A1368" s="3">
        <v>1359</v>
      </c>
      <c r="B1368" s="6" t="s">
        <v>2633</v>
      </c>
      <c r="C1368" s="352" t="s">
        <v>2634</v>
      </c>
      <c r="D1368" s="348"/>
      <c r="E1368" s="3">
        <v>1</v>
      </c>
      <c r="F1368" s="3">
        <v>2</v>
      </c>
      <c r="G1368" s="3" t="s">
        <v>86</v>
      </c>
      <c r="H1368" s="3" t="s">
        <v>22</v>
      </c>
      <c r="I1368" s="353" t="s">
        <v>144</v>
      </c>
      <c r="J1368" s="348"/>
      <c r="K1368" s="3" t="s">
        <v>208</v>
      </c>
      <c r="L1368" s="3" t="s">
        <v>68</v>
      </c>
      <c r="M1368" s="3" t="s">
        <v>17</v>
      </c>
      <c r="N1368" s="3" t="s">
        <v>17</v>
      </c>
    </row>
    <row r="1369" spans="1:14" x14ac:dyDescent="0.25">
      <c r="A1369" s="3">
        <v>1360</v>
      </c>
      <c r="B1369" s="6" t="s">
        <v>2635</v>
      </c>
      <c r="C1369" s="352" t="s">
        <v>2636</v>
      </c>
      <c r="D1369" s="348"/>
      <c r="E1369" s="3">
        <v>1</v>
      </c>
      <c r="F1369" s="3">
        <v>2</v>
      </c>
      <c r="G1369" s="3" t="s">
        <v>86</v>
      </c>
      <c r="H1369" s="3" t="s">
        <v>22</v>
      </c>
      <c r="I1369" s="353" t="s">
        <v>144</v>
      </c>
      <c r="J1369" s="348"/>
      <c r="K1369" s="3" t="s">
        <v>208</v>
      </c>
      <c r="L1369" s="3" t="s">
        <v>77</v>
      </c>
      <c r="M1369" s="3" t="s">
        <v>17</v>
      </c>
      <c r="N1369" s="3" t="s">
        <v>17</v>
      </c>
    </row>
    <row r="1370" spans="1:14" x14ac:dyDescent="0.25">
      <c r="A1370" s="3">
        <v>1361</v>
      </c>
      <c r="B1370" s="4" t="s">
        <v>2637</v>
      </c>
      <c r="C1370" s="350" t="s">
        <v>2638</v>
      </c>
      <c r="D1370" s="348"/>
      <c r="E1370" s="5">
        <v>1</v>
      </c>
      <c r="F1370" s="5">
        <v>2</v>
      </c>
      <c r="G1370" s="5" t="s">
        <v>86</v>
      </c>
      <c r="H1370" s="5" t="s">
        <v>22</v>
      </c>
      <c r="I1370" s="351" t="s">
        <v>1094</v>
      </c>
      <c r="J1370" s="348"/>
      <c r="K1370" s="5" t="s">
        <v>15</v>
      </c>
      <c r="L1370" s="5" t="s">
        <v>15</v>
      </c>
      <c r="M1370" s="5" t="s">
        <v>16</v>
      </c>
      <c r="N1370" s="5" t="s">
        <v>17</v>
      </c>
    </row>
    <row r="1371" spans="1:14" x14ac:dyDescent="0.25">
      <c r="A1371" s="3">
        <v>1362</v>
      </c>
      <c r="B1371" s="4" t="s">
        <v>2639</v>
      </c>
      <c r="C1371" s="350" t="s">
        <v>2640</v>
      </c>
      <c r="D1371" s="348"/>
      <c r="E1371" s="5">
        <v>1</v>
      </c>
      <c r="F1371" s="5">
        <v>2</v>
      </c>
      <c r="G1371" s="5" t="s">
        <v>86</v>
      </c>
      <c r="H1371" s="5" t="s">
        <v>22</v>
      </c>
      <c r="I1371" s="351" t="s">
        <v>1094</v>
      </c>
      <c r="J1371" s="348"/>
      <c r="K1371" s="5" t="s">
        <v>22</v>
      </c>
      <c r="L1371" s="5" t="s">
        <v>15</v>
      </c>
      <c r="M1371" s="5" t="s">
        <v>16</v>
      </c>
      <c r="N1371" s="5" t="s">
        <v>17</v>
      </c>
    </row>
    <row r="1372" spans="1:14" x14ac:dyDescent="0.25">
      <c r="A1372" s="3">
        <v>1363</v>
      </c>
      <c r="B1372" s="6" t="s">
        <v>2641</v>
      </c>
      <c r="C1372" s="352" t="s">
        <v>2642</v>
      </c>
      <c r="D1372" s="348"/>
      <c r="E1372" s="3">
        <v>1</v>
      </c>
      <c r="F1372" s="3">
        <v>2</v>
      </c>
      <c r="G1372" s="3" t="s">
        <v>86</v>
      </c>
      <c r="H1372" s="3" t="s">
        <v>22</v>
      </c>
      <c r="I1372" s="353" t="s">
        <v>1094</v>
      </c>
      <c r="J1372" s="348"/>
      <c r="K1372" s="3" t="s">
        <v>22</v>
      </c>
      <c r="L1372" s="3" t="s">
        <v>22</v>
      </c>
      <c r="M1372" s="3" t="s">
        <v>17</v>
      </c>
      <c r="N1372" s="3" t="s">
        <v>17</v>
      </c>
    </row>
    <row r="1373" spans="1:14" x14ac:dyDescent="0.25">
      <c r="A1373" s="3">
        <v>1364</v>
      </c>
      <c r="B1373" s="6" t="s">
        <v>2643</v>
      </c>
      <c r="C1373" s="352" t="s">
        <v>2644</v>
      </c>
      <c r="D1373" s="348"/>
      <c r="E1373" s="3">
        <v>1</v>
      </c>
      <c r="F1373" s="3">
        <v>2</v>
      </c>
      <c r="G1373" s="3" t="s">
        <v>86</v>
      </c>
      <c r="H1373" s="3" t="s">
        <v>22</v>
      </c>
      <c r="I1373" s="353" t="s">
        <v>1094</v>
      </c>
      <c r="J1373" s="348"/>
      <c r="K1373" s="3" t="s">
        <v>22</v>
      </c>
      <c r="L1373" s="3" t="s">
        <v>30</v>
      </c>
      <c r="M1373" s="3" t="s">
        <v>17</v>
      </c>
      <c r="N1373" s="3" t="s">
        <v>17</v>
      </c>
    </row>
    <row r="1374" spans="1:14" x14ac:dyDescent="0.25">
      <c r="A1374" s="3">
        <v>1365</v>
      </c>
      <c r="B1374" s="6" t="s">
        <v>2645</v>
      </c>
      <c r="C1374" s="352" t="s">
        <v>2646</v>
      </c>
      <c r="D1374" s="348"/>
      <c r="E1374" s="3">
        <v>1</v>
      </c>
      <c r="F1374" s="3">
        <v>2</v>
      </c>
      <c r="G1374" s="3" t="s">
        <v>86</v>
      </c>
      <c r="H1374" s="3" t="s">
        <v>22</v>
      </c>
      <c r="I1374" s="353" t="s">
        <v>1094</v>
      </c>
      <c r="J1374" s="348"/>
      <c r="K1374" s="3" t="s">
        <v>22</v>
      </c>
      <c r="L1374" s="3" t="s">
        <v>49</v>
      </c>
      <c r="M1374" s="3" t="s">
        <v>17</v>
      </c>
      <c r="N1374" s="3" t="s">
        <v>17</v>
      </c>
    </row>
    <row r="1375" spans="1:14" x14ac:dyDescent="0.25">
      <c r="A1375" s="3">
        <v>1366</v>
      </c>
      <c r="B1375" s="6" t="s">
        <v>2647</v>
      </c>
      <c r="C1375" s="352" t="s">
        <v>2648</v>
      </c>
      <c r="D1375" s="348"/>
      <c r="E1375" s="3">
        <v>1</v>
      </c>
      <c r="F1375" s="3">
        <v>2</v>
      </c>
      <c r="G1375" s="3" t="s">
        <v>86</v>
      </c>
      <c r="H1375" s="3" t="s">
        <v>22</v>
      </c>
      <c r="I1375" s="353" t="s">
        <v>1094</v>
      </c>
      <c r="J1375" s="348"/>
      <c r="K1375" s="3" t="s">
        <v>22</v>
      </c>
      <c r="L1375" s="3" t="s">
        <v>68</v>
      </c>
      <c r="M1375" s="3" t="s">
        <v>17</v>
      </c>
      <c r="N1375" s="3" t="s">
        <v>17</v>
      </c>
    </row>
    <row r="1376" spans="1:14" x14ac:dyDescent="0.25">
      <c r="A1376" s="3">
        <v>1367</v>
      </c>
      <c r="B1376" s="4" t="s">
        <v>2649</v>
      </c>
      <c r="C1376" s="350" t="s">
        <v>2650</v>
      </c>
      <c r="D1376" s="348"/>
      <c r="E1376" s="5">
        <v>1</v>
      </c>
      <c r="F1376" s="5">
        <v>2</v>
      </c>
      <c r="G1376" s="5" t="s">
        <v>86</v>
      </c>
      <c r="H1376" s="5" t="s">
        <v>22</v>
      </c>
      <c r="I1376" s="351" t="s">
        <v>1094</v>
      </c>
      <c r="J1376" s="348"/>
      <c r="K1376" s="5" t="s">
        <v>30</v>
      </c>
      <c r="L1376" s="5" t="s">
        <v>15</v>
      </c>
      <c r="M1376" s="5" t="s">
        <v>16</v>
      </c>
      <c r="N1376" s="5" t="s">
        <v>17</v>
      </c>
    </row>
    <row r="1377" spans="1:14" x14ac:dyDescent="0.25">
      <c r="A1377" s="3">
        <v>1368</v>
      </c>
      <c r="B1377" s="6" t="s">
        <v>2651</v>
      </c>
      <c r="C1377" s="352" t="s">
        <v>2652</v>
      </c>
      <c r="D1377" s="348"/>
      <c r="E1377" s="3">
        <v>1</v>
      </c>
      <c r="F1377" s="3">
        <v>2</v>
      </c>
      <c r="G1377" s="3" t="s">
        <v>86</v>
      </c>
      <c r="H1377" s="3" t="s">
        <v>22</v>
      </c>
      <c r="I1377" s="353" t="s">
        <v>1094</v>
      </c>
      <c r="J1377" s="348"/>
      <c r="K1377" s="3" t="s">
        <v>30</v>
      </c>
      <c r="L1377" s="3" t="s">
        <v>22</v>
      </c>
      <c r="M1377" s="3" t="s">
        <v>17</v>
      </c>
      <c r="N1377" s="3" t="s">
        <v>17</v>
      </c>
    </row>
    <row r="1378" spans="1:14" x14ac:dyDescent="0.25">
      <c r="A1378" s="3">
        <v>1369</v>
      </c>
      <c r="B1378" s="6" t="s">
        <v>2653</v>
      </c>
      <c r="C1378" s="352" t="s">
        <v>2654</v>
      </c>
      <c r="D1378" s="348"/>
      <c r="E1378" s="3">
        <v>1</v>
      </c>
      <c r="F1378" s="3">
        <v>2</v>
      </c>
      <c r="G1378" s="3" t="s">
        <v>86</v>
      </c>
      <c r="H1378" s="3" t="s">
        <v>22</v>
      </c>
      <c r="I1378" s="353" t="s">
        <v>1094</v>
      </c>
      <c r="J1378" s="348"/>
      <c r="K1378" s="3" t="s">
        <v>30</v>
      </c>
      <c r="L1378" s="3" t="s">
        <v>30</v>
      </c>
      <c r="M1378" s="3" t="s">
        <v>17</v>
      </c>
      <c r="N1378" s="3" t="s">
        <v>17</v>
      </c>
    </row>
    <row r="1379" spans="1:14" x14ac:dyDescent="0.25">
      <c r="A1379" s="3">
        <v>1370</v>
      </c>
      <c r="B1379" s="6" t="s">
        <v>2655</v>
      </c>
      <c r="C1379" s="352" t="s">
        <v>2656</v>
      </c>
      <c r="D1379" s="348"/>
      <c r="E1379" s="3">
        <v>1</v>
      </c>
      <c r="F1379" s="3">
        <v>2</v>
      </c>
      <c r="G1379" s="3" t="s">
        <v>86</v>
      </c>
      <c r="H1379" s="3" t="s">
        <v>22</v>
      </c>
      <c r="I1379" s="353" t="s">
        <v>1094</v>
      </c>
      <c r="J1379" s="348"/>
      <c r="K1379" s="3" t="s">
        <v>30</v>
      </c>
      <c r="L1379" s="3" t="s">
        <v>49</v>
      </c>
      <c r="M1379" s="3" t="s">
        <v>17</v>
      </c>
      <c r="N1379" s="3" t="s">
        <v>17</v>
      </c>
    </row>
    <row r="1380" spans="1:14" x14ac:dyDescent="0.25">
      <c r="A1380" s="3">
        <v>1371</v>
      </c>
      <c r="B1380" s="6" t="s">
        <v>2657</v>
      </c>
      <c r="C1380" s="352" t="s">
        <v>2658</v>
      </c>
      <c r="D1380" s="348"/>
      <c r="E1380" s="3">
        <v>1</v>
      </c>
      <c r="F1380" s="3">
        <v>2</v>
      </c>
      <c r="G1380" s="3" t="s">
        <v>86</v>
      </c>
      <c r="H1380" s="3" t="s">
        <v>22</v>
      </c>
      <c r="I1380" s="353" t="s">
        <v>1094</v>
      </c>
      <c r="J1380" s="348"/>
      <c r="K1380" s="3" t="s">
        <v>30</v>
      </c>
      <c r="L1380" s="3" t="s">
        <v>68</v>
      </c>
      <c r="M1380" s="3" t="s">
        <v>17</v>
      </c>
      <c r="N1380" s="3" t="s">
        <v>17</v>
      </c>
    </row>
    <row r="1381" spans="1:14" x14ac:dyDescent="0.25">
      <c r="A1381" s="3">
        <v>1372</v>
      </c>
      <c r="B1381" s="4" t="s">
        <v>2659</v>
      </c>
      <c r="C1381" s="350" t="s">
        <v>2660</v>
      </c>
      <c r="D1381" s="348"/>
      <c r="E1381" s="5">
        <v>1</v>
      </c>
      <c r="F1381" s="5">
        <v>2</v>
      </c>
      <c r="G1381" s="5" t="s">
        <v>86</v>
      </c>
      <c r="H1381" s="5" t="s">
        <v>22</v>
      </c>
      <c r="I1381" s="351" t="s">
        <v>1094</v>
      </c>
      <c r="J1381" s="348"/>
      <c r="K1381" s="5" t="s">
        <v>49</v>
      </c>
      <c r="L1381" s="5" t="s">
        <v>15</v>
      </c>
      <c r="M1381" s="5" t="s">
        <v>16</v>
      </c>
      <c r="N1381" s="5" t="s">
        <v>17</v>
      </c>
    </row>
    <row r="1382" spans="1:14" x14ac:dyDescent="0.25">
      <c r="A1382" s="3">
        <v>1373</v>
      </c>
      <c r="B1382" s="6" t="s">
        <v>2661</v>
      </c>
      <c r="C1382" s="352" t="s">
        <v>2662</v>
      </c>
      <c r="D1382" s="348"/>
      <c r="E1382" s="3">
        <v>1</v>
      </c>
      <c r="F1382" s="3">
        <v>2</v>
      </c>
      <c r="G1382" s="3" t="s">
        <v>86</v>
      </c>
      <c r="H1382" s="3" t="s">
        <v>22</v>
      </c>
      <c r="I1382" s="353" t="s">
        <v>1094</v>
      </c>
      <c r="J1382" s="348"/>
      <c r="K1382" s="3" t="s">
        <v>49</v>
      </c>
      <c r="L1382" s="3" t="s">
        <v>22</v>
      </c>
      <c r="M1382" s="3" t="s">
        <v>17</v>
      </c>
      <c r="N1382" s="3" t="s">
        <v>17</v>
      </c>
    </row>
    <row r="1383" spans="1:14" x14ac:dyDescent="0.25">
      <c r="A1383" s="3">
        <v>1374</v>
      </c>
      <c r="B1383" s="6" t="s">
        <v>2663</v>
      </c>
      <c r="C1383" s="352" t="s">
        <v>2664</v>
      </c>
      <c r="D1383" s="348"/>
      <c r="E1383" s="3">
        <v>1</v>
      </c>
      <c r="F1383" s="3">
        <v>2</v>
      </c>
      <c r="G1383" s="3" t="s">
        <v>86</v>
      </c>
      <c r="H1383" s="3" t="s">
        <v>22</v>
      </c>
      <c r="I1383" s="353" t="s">
        <v>1094</v>
      </c>
      <c r="J1383" s="348"/>
      <c r="K1383" s="3" t="s">
        <v>49</v>
      </c>
      <c r="L1383" s="3" t="s">
        <v>30</v>
      </c>
      <c r="M1383" s="3" t="s">
        <v>17</v>
      </c>
      <c r="N1383" s="3" t="s">
        <v>17</v>
      </c>
    </row>
    <row r="1384" spans="1:14" x14ac:dyDescent="0.25">
      <c r="A1384" s="3">
        <v>1375</v>
      </c>
      <c r="B1384" s="6" t="s">
        <v>2665</v>
      </c>
      <c r="C1384" s="352" t="s">
        <v>2666</v>
      </c>
      <c r="D1384" s="348"/>
      <c r="E1384" s="3">
        <v>1</v>
      </c>
      <c r="F1384" s="3">
        <v>2</v>
      </c>
      <c r="G1384" s="3" t="s">
        <v>86</v>
      </c>
      <c r="H1384" s="3" t="s">
        <v>22</v>
      </c>
      <c r="I1384" s="353" t="s">
        <v>1094</v>
      </c>
      <c r="J1384" s="348"/>
      <c r="K1384" s="3" t="s">
        <v>49</v>
      </c>
      <c r="L1384" s="3" t="s">
        <v>49</v>
      </c>
      <c r="M1384" s="3" t="s">
        <v>17</v>
      </c>
      <c r="N1384" s="3" t="s">
        <v>17</v>
      </c>
    </row>
    <row r="1385" spans="1:14" x14ac:dyDescent="0.25">
      <c r="A1385" s="3">
        <v>1376</v>
      </c>
      <c r="B1385" s="6" t="s">
        <v>2667</v>
      </c>
      <c r="C1385" s="352" t="s">
        <v>2668</v>
      </c>
      <c r="D1385" s="348"/>
      <c r="E1385" s="3">
        <v>1</v>
      </c>
      <c r="F1385" s="3">
        <v>2</v>
      </c>
      <c r="G1385" s="3" t="s">
        <v>86</v>
      </c>
      <c r="H1385" s="3" t="s">
        <v>22</v>
      </c>
      <c r="I1385" s="353" t="s">
        <v>1094</v>
      </c>
      <c r="J1385" s="348"/>
      <c r="K1385" s="3" t="s">
        <v>49</v>
      </c>
      <c r="L1385" s="3" t="s">
        <v>68</v>
      </c>
      <c r="M1385" s="3" t="s">
        <v>17</v>
      </c>
      <c r="N1385" s="3" t="s">
        <v>17</v>
      </c>
    </row>
    <row r="1386" spans="1:14" x14ac:dyDescent="0.25">
      <c r="A1386" s="3">
        <v>1377</v>
      </c>
      <c r="B1386" s="4" t="s">
        <v>2669</v>
      </c>
      <c r="C1386" s="350" t="s">
        <v>2670</v>
      </c>
      <c r="D1386" s="348"/>
      <c r="E1386" s="5">
        <v>1</v>
      </c>
      <c r="F1386" s="5">
        <v>2</v>
      </c>
      <c r="G1386" s="5" t="s">
        <v>86</v>
      </c>
      <c r="H1386" s="5" t="s">
        <v>22</v>
      </c>
      <c r="I1386" s="351" t="s">
        <v>1094</v>
      </c>
      <c r="J1386" s="348"/>
      <c r="K1386" s="5" t="s">
        <v>208</v>
      </c>
      <c r="L1386" s="5" t="s">
        <v>15</v>
      </c>
      <c r="M1386" s="5" t="s">
        <v>16</v>
      </c>
      <c r="N1386" s="5" t="s">
        <v>17</v>
      </c>
    </row>
    <row r="1387" spans="1:14" x14ac:dyDescent="0.25">
      <c r="A1387" s="3">
        <v>1378</v>
      </c>
      <c r="B1387" s="6" t="s">
        <v>2671</v>
      </c>
      <c r="C1387" s="352" t="s">
        <v>2672</v>
      </c>
      <c r="D1387" s="348"/>
      <c r="E1387" s="3">
        <v>1</v>
      </c>
      <c r="F1387" s="3">
        <v>2</v>
      </c>
      <c r="G1387" s="3" t="s">
        <v>86</v>
      </c>
      <c r="H1387" s="3" t="s">
        <v>22</v>
      </c>
      <c r="I1387" s="353" t="s">
        <v>1094</v>
      </c>
      <c r="J1387" s="348"/>
      <c r="K1387" s="3" t="s">
        <v>208</v>
      </c>
      <c r="L1387" s="3" t="s">
        <v>22</v>
      </c>
      <c r="M1387" s="3" t="s">
        <v>17</v>
      </c>
      <c r="N1387" s="3" t="s">
        <v>17</v>
      </c>
    </row>
    <row r="1388" spans="1:14" x14ac:dyDescent="0.25">
      <c r="A1388" s="3">
        <v>1379</v>
      </c>
      <c r="B1388" s="6" t="s">
        <v>2673</v>
      </c>
      <c r="C1388" s="352" t="s">
        <v>2674</v>
      </c>
      <c r="D1388" s="348"/>
      <c r="E1388" s="3">
        <v>1</v>
      </c>
      <c r="F1388" s="3">
        <v>2</v>
      </c>
      <c r="G1388" s="3" t="s">
        <v>86</v>
      </c>
      <c r="H1388" s="3" t="s">
        <v>22</v>
      </c>
      <c r="I1388" s="353" t="s">
        <v>1094</v>
      </c>
      <c r="J1388" s="348"/>
      <c r="K1388" s="3" t="s">
        <v>208</v>
      </c>
      <c r="L1388" s="3" t="s">
        <v>30</v>
      </c>
      <c r="M1388" s="3" t="s">
        <v>17</v>
      </c>
      <c r="N1388" s="3" t="s">
        <v>17</v>
      </c>
    </row>
    <row r="1389" spans="1:14" x14ac:dyDescent="0.25">
      <c r="A1389" s="3">
        <v>1380</v>
      </c>
      <c r="B1389" s="6" t="s">
        <v>2675</v>
      </c>
      <c r="C1389" s="352" t="s">
        <v>2676</v>
      </c>
      <c r="D1389" s="348"/>
      <c r="E1389" s="3">
        <v>1</v>
      </c>
      <c r="F1389" s="3">
        <v>2</v>
      </c>
      <c r="G1389" s="3" t="s">
        <v>86</v>
      </c>
      <c r="H1389" s="3" t="s">
        <v>22</v>
      </c>
      <c r="I1389" s="353" t="s">
        <v>1094</v>
      </c>
      <c r="J1389" s="348"/>
      <c r="K1389" s="3" t="s">
        <v>208</v>
      </c>
      <c r="L1389" s="3" t="s">
        <v>49</v>
      </c>
      <c r="M1389" s="3" t="s">
        <v>17</v>
      </c>
      <c r="N1389" s="3" t="s">
        <v>17</v>
      </c>
    </row>
    <row r="1390" spans="1:14" x14ac:dyDescent="0.25">
      <c r="A1390" s="3">
        <v>1381</v>
      </c>
      <c r="B1390" s="6" t="s">
        <v>2677</v>
      </c>
      <c r="C1390" s="352" t="s">
        <v>2678</v>
      </c>
      <c r="D1390" s="348"/>
      <c r="E1390" s="3">
        <v>1</v>
      </c>
      <c r="F1390" s="3">
        <v>2</v>
      </c>
      <c r="G1390" s="3" t="s">
        <v>86</v>
      </c>
      <c r="H1390" s="3" t="s">
        <v>22</v>
      </c>
      <c r="I1390" s="353" t="s">
        <v>1094</v>
      </c>
      <c r="J1390" s="348"/>
      <c r="K1390" s="3" t="s">
        <v>208</v>
      </c>
      <c r="L1390" s="3" t="s">
        <v>68</v>
      </c>
      <c r="M1390" s="3" t="s">
        <v>17</v>
      </c>
      <c r="N1390" s="3" t="s">
        <v>17</v>
      </c>
    </row>
    <row r="1391" spans="1:14" x14ac:dyDescent="0.25">
      <c r="A1391" s="3">
        <v>1382</v>
      </c>
      <c r="B1391" s="4" t="s">
        <v>2679</v>
      </c>
      <c r="C1391" s="350" t="s">
        <v>2680</v>
      </c>
      <c r="D1391" s="348"/>
      <c r="E1391" s="5">
        <v>1</v>
      </c>
      <c r="F1391" s="5">
        <v>2</v>
      </c>
      <c r="G1391" s="5" t="s">
        <v>86</v>
      </c>
      <c r="H1391" s="5" t="s">
        <v>22</v>
      </c>
      <c r="I1391" s="351" t="s">
        <v>18</v>
      </c>
      <c r="J1391" s="348"/>
      <c r="K1391" s="5" t="s">
        <v>15</v>
      </c>
      <c r="L1391" s="5" t="s">
        <v>15</v>
      </c>
      <c r="M1391" s="5" t="s">
        <v>16</v>
      </c>
      <c r="N1391" s="5" t="s">
        <v>17</v>
      </c>
    </row>
    <row r="1392" spans="1:14" x14ac:dyDescent="0.25">
      <c r="A1392" s="3">
        <v>1383</v>
      </c>
      <c r="B1392" s="4" t="s">
        <v>2681</v>
      </c>
      <c r="C1392" s="350" t="s">
        <v>2682</v>
      </c>
      <c r="D1392" s="348"/>
      <c r="E1392" s="5">
        <v>1</v>
      </c>
      <c r="F1392" s="5">
        <v>2</v>
      </c>
      <c r="G1392" s="5" t="s">
        <v>86</v>
      </c>
      <c r="H1392" s="5" t="s">
        <v>22</v>
      </c>
      <c r="I1392" s="351" t="s">
        <v>18</v>
      </c>
      <c r="J1392" s="348"/>
      <c r="K1392" s="5" t="s">
        <v>22</v>
      </c>
      <c r="L1392" s="5" t="s">
        <v>15</v>
      </c>
      <c r="M1392" s="5" t="s">
        <v>16</v>
      </c>
      <c r="N1392" s="5" t="s">
        <v>17</v>
      </c>
    </row>
    <row r="1393" spans="1:14" x14ac:dyDescent="0.25">
      <c r="A1393" s="3">
        <v>1384</v>
      </c>
      <c r="B1393" s="6" t="s">
        <v>2683</v>
      </c>
      <c r="C1393" s="352" t="s">
        <v>2684</v>
      </c>
      <c r="D1393" s="348"/>
      <c r="E1393" s="3">
        <v>1</v>
      </c>
      <c r="F1393" s="3">
        <v>2</v>
      </c>
      <c r="G1393" s="3" t="s">
        <v>86</v>
      </c>
      <c r="H1393" s="3" t="s">
        <v>22</v>
      </c>
      <c r="I1393" s="353" t="s">
        <v>18</v>
      </c>
      <c r="J1393" s="348"/>
      <c r="K1393" s="3" t="s">
        <v>22</v>
      </c>
      <c r="L1393" s="3" t="s">
        <v>22</v>
      </c>
      <c r="M1393" s="3" t="s">
        <v>17</v>
      </c>
      <c r="N1393" s="3" t="s">
        <v>17</v>
      </c>
    </row>
    <row r="1394" spans="1:14" x14ac:dyDescent="0.25">
      <c r="A1394" s="3">
        <v>1385</v>
      </c>
      <c r="B1394" s="6" t="s">
        <v>2685</v>
      </c>
      <c r="C1394" s="352" t="s">
        <v>2686</v>
      </c>
      <c r="D1394" s="348"/>
      <c r="E1394" s="3">
        <v>1</v>
      </c>
      <c r="F1394" s="3">
        <v>2</v>
      </c>
      <c r="G1394" s="3" t="s">
        <v>86</v>
      </c>
      <c r="H1394" s="3" t="s">
        <v>22</v>
      </c>
      <c r="I1394" s="353" t="s">
        <v>18</v>
      </c>
      <c r="J1394" s="348"/>
      <c r="K1394" s="3" t="s">
        <v>22</v>
      </c>
      <c r="L1394" s="3" t="s">
        <v>30</v>
      </c>
      <c r="M1394" s="3" t="s">
        <v>17</v>
      </c>
      <c r="N1394" s="3" t="s">
        <v>17</v>
      </c>
    </row>
    <row r="1395" spans="1:14" x14ac:dyDescent="0.25">
      <c r="A1395" s="3">
        <v>1386</v>
      </c>
      <c r="B1395" s="6" t="s">
        <v>2687</v>
      </c>
      <c r="C1395" s="352" t="s">
        <v>2688</v>
      </c>
      <c r="D1395" s="348"/>
      <c r="E1395" s="3">
        <v>1</v>
      </c>
      <c r="F1395" s="3">
        <v>2</v>
      </c>
      <c r="G1395" s="3" t="s">
        <v>86</v>
      </c>
      <c r="H1395" s="3" t="s">
        <v>22</v>
      </c>
      <c r="I1395" s="353" t="s">
        <v>18</v>
      </c>
      <c r="J1395" s="348"/>
      <c r="K1395" s="3" t="s">
        <v>22</v>
      </c>
      <c r="L1395" s="3" t="s">
        <v>49</v>
      </c>
      <c r="M1395" s="3" t="s">
        <v>17</v>
      </c>
      <c r="N1395" s="3" t="s">
        <v>17</v>
      </c>
    </row>
    <row r="1396" spans="1:14" x14ac:dyDescent="0.25">
      <c r="A1396" s="3">
        <v>1387</v>
      </c>
      <c r="B1396" s="6" t="s">
        <v>2689</v>
      </c>
      <c r="C1396" s="352" t="s">
        <v>2690</v>
      </c>
      <c r="D1396" s="348"/>
      <c r="E1396" s="3">
        <v>1</v>
      </c>
      <c r="F1396" s="3">
        <v>2</v>
      </c>
      <c r="G1396" s="3" t="s">
        <v>86</v>
      </c>
      <c r="H1396" s="3" t="s">
        <v>22</v>
      </c>
      <c r="I1396" s="353" t="s">
        <v>18</v>
      </c>
      <c r="J1396" s="348"/>
      <c r="K1396" s="3" t="s">
        <v>22</v>
      </c>
      <c r="L1396" s="3" t="s">
        <v>68</v>
      </c>
      <c r="M1396" s="3" t="s">
        <v>17</v>
      </c>
      <c r="N1396" s="3" t="s">
        <v>17</v>
      </c>
    </row>
    <row r="1397" spans="1:14" x14ac:dyDescent="0.25">
      <c r="A1397" s="3">
        <v>1388</v>
      </c>
      <c r="B1397" s="6" t="s">
        <v>2691</v>
      </c>
      <c r="C1397" s="352" t="s">
        <v>2692</v>
      </c>
      <c r="D1397" s="348"/>
      <c r="E1397" s="3">
        <v>1</v>
      </c>
      <c r="F1397" s="3">
        <v>2</v>
      </c>
      <c r="G1397" s="3" t="s">
        <v>86</v>
      </c>
      <c r="H1397" s="3" t="s">
        <v>22</v>
      </c>
      <c r="I1397" s="353" t="s">
        <v>18</v>
      </c>
      <c r="J1397" s="348"/>
      <c r="K1397" s="3" t="s">
        <v>22</v>
      </c>
      <c r="L1397" s="3" t="s">
        <v>77</v>
      </c>
      <c r="M1397" s="3" t="s">
        <v>17</v>
      </c>
      <c r="N1397" s="3" t="s">
        <v>17</v>
      </c>
    </row>
    <row r="1398" spans="1:14" x14ac:dyDescent="0.25">
      <c r="A1398" s="3">
        <v>1389</v>
      </c>
      <c r="B1398" s="4" t="s">
        <v>2693</v>
      </c>
      <c r="C1398" s="350" t="s">
        <v>2694</v>
      </c>
      <c r="D1398" s="348"/>
      <c r="E1398" s="5">
        <v>1</v>
      </c>
      <c r="F1398" s="5">
        <v>2</v>
      </c>
      <c r="G1398" s="5" t="s">
        <v>86</v>
      </c>
      <c r="H1398" s="5" t="s">
        <v>22</v>
      </c>
      <c r="I1398" s="351" t="s">
        <v>18</v>
      </c>
      <c r="J1398" s="348"/>
      <c r="K1398" s="5" t="s">
        <v>30</v>
      </c>
      <c r="L1398" s="5" t="s">
        <v>15</v>
      </c>
      <c r="M1398" s="5" t="s">
        <v>16</v>
      </c>
      <c r="N1398" s="5" t="s">
        <v>17</v>
      </c>
    </row>
    <row r="1399" spans="1:14" x14ac:dyDescent="0.25">
      <c r="A1399" s="3">
        <v>1390</v>
      </c>
      <c r="B1399" s="6" t="s">
        <v>2695</v>
      </c>
      <c r="C1399" s="352" t="s">
        <v>2696</v>
      </c>
      <c r="D1399" s="348"/>
      <c r="E1399" s="3">
        <v>1</v>
      </c>
      <c r="F1399" s="3">
        <v>2</v>
      </c>
      <c r="G1399" s="3" t="s">
        <v>86</v>
      </c>
      <c r="H1399" s="3" t="s">
        <v>22</v>
      </c>
      <c r="I1399" s="353" t="s">
        <v>18</v>
      </c>
      <c r="J1399" s="348"/>
      <c r="K1399" s="3" t="s">
        <v>30</v>
      </c>
      <c r="L1399" s="3" t="s">
        <v>22</v>
      </c>
      <c r="M1399" s="3" t="s">
        <v>17</v>
      </c>
      <c r="N1399" s="3" t="s">
        <v>17</v>
      </c>
    </row>
    <row r="1400" spans="1:14" x14ac:dyDescent="0.25">
      <c r="A1400" s="3">
        <v>1391</v>
      </c>
      <c r="B1400" s="6" t="s">
        <v>2697</v>
      </c>
      <c r="C1400" s="352" t="s">
        <v>2698</v>
      </c>
      <c r="D1400" s="348"/>
      <c r="E1400" s="3">
        <v>1</v>
      </c>
      <c r="F1400" s="3">
        <v>2</v>
      </c>
      <c r="G1400" s="3" t="s">
        <v>86</v>
      </c>
      <c r="H1400" s="3" t="s">
        <v>22</v>
      </c>
      <c r="I1400" s="353" t="s">
        <v>18</v>
      </c>
      <c r="J1400" s="348"/>
      <c r="K1400" s="3" t="s">
        <v>30</v>
      </c>
      <c r="L1400" s="3" t="s">
        <v>30</v>
      </c>
      <c r="M1400" s="3" t="s">
        <v>17</v>
      </c>
      <c r="N1400" s="3" t="s">
        <v>17</v>
      </c>
    </row>
    <row r="1401" spans="1:14" x14ac:dyDescent="0.25">
      <c r="A1401" s="3">
        <v>1392</v>
      </c>
      <c r="B1401" s="6" t="s">
        <v>2699</v>
      </c>
      <c r="C1401" s="352" t="s">
        <v>2700</v>
      </c>
      <c r="D1401" s="348"/>
      <c r="E1401" s="3">
        <v>1</v>
      </c>
      <c r="F1401" s="3">
        <v>2</v>
      </c>
      <c r="G1401" s="3" t="s">
        <v>86</v>
      </c>
      <c r="H1401" s="3" t="s">
        <v>22</v>
      </c>
      <c r="I1401" s="353" t="s">
        <v>18</v>
      </c>
      <c r="J1401" s="348"/>
      <c r="K1401" s="3" t="s">
        <v>30</v>
      </c>
      <c r="L1401" s="3" t="s">
        <v>49</v>
      </c>
      <c r="M1401" s="3" t="s">
        <v>17</v>
      </c>
      <c r="N1401" s="3" t="s">
        <v>17</v>
      </c>
    </row>
    <row r="1402" spans="1:14" x14ac:dyDescent="0.25">
      <c r="A1402" s="3">
        <v>1393</v>
      </c>
      <c r="B1402" s="6" t="s">
        <v>2701</v>
      </c>
      <c r="C1402" s="352" t="s">
        <v>2702</v>
      </c>
      <c r="D1402" s="348"/>
      <c r="E1402" s="3">
        <v>1</v>
      </c>
      <c r="F1402" s="3">
        <v>2</v>
      </c>
      <c r="G1402" s="3" t="s">
        <v>86</v>
      </c>
      <c r="H1402" s="3" t="s">
        <v>22</v>
      </c>
      <c r="I1402" s="353" t="s">
        <v>18</v>
      </c>
      <c r="J1402" s="348"/>
      <c r="K1402" s="3" t="s">
        <v>30</v>
      </c>
      <c r="L1402" s="3" t="s">
        <v>68</v>
      </c>
      <c r="M1402" s="3" t="s">
        <v>17</v>
      </c>
      <c r="N1402" s="3" t="s">
        <v>17</v>
      </c>
    </row>
    <row r="1403" spans="1:14" x14ac:dyDescent="0.25">
      <c r="A1403" s="3">
        <v>1394</v>
      </c>
      <c r="B1403" s="6" t="s">
        <v>2703</v>
      </c>
      <c r="C1403" s="352" t="s">
        <v>2704</v>
      </c>
      <c r="D1403" s="348"/>
      <c r="E1403" s="3">
        <v>1</v>
      </c>
      <c r="F1403" s="3">
        <v>2</v>
      </c>
      <c r="G1403" s="3" t="s">
        <v>86</v>
      </c>
      <c r="H1403" s="3" t="s">
        <v>22</v>
      </c>
      <c r="I1403" s="353" t="s">
        <v>18</v>
      </c>
      <c r="J1403" s="348"/>
      <c r="K1403" s="3" t="s">
        <v>30</v>
      </c>
      <c r="L1403" s="3" t="s">
        <v>77</v>
      </c>
      <c r="M1403" s="3" t="s">
        <v>17</v>
      </c>
      <c r="N1403" s="3" t="s">
        <v>17</v>
      </c>
    </row>
    <row r="1404" spans="1:14" x14ac:dyDescent="0.25">
      <c r="A1404" s="3">
        <v>1395</v>
      </c>
      <c r="B1404" s="4" t="s">
        <v>2705</v>
      </c>
      <c r="C1404" s="350" t="s">
        <v>2706</v>
      </c>
      <c r="D1404" s="348"/>
      <c r="E1404" s="5">
        <v>1</v>
      </c>
      <c r="F1404" s="5">
        <v>2</v>
      </c>
      <c r="G1404" s="5" t="s">
        <v>86</v>
      </c>
      <c r="H1404" s="5" t="s">
        <v>22</v>
      </c>
      <c r="I1404" s="351" t="s">
        <v>18</v>
      </c>
      <c r="J1404" s="348"/>
      <c r="K1404" s="5" t="s">
        <v>49</v>
      </c>
      <c r="L1404" s="5" t="s">
        <v>15</v>
      </c>
      <c r="M1404" s="5" t="s">
        <v>16</v>
      </c>
      <c r="N1404" s="5" t="s">
        <v>17</v>
      </c>
    </row>
    <row r="1405" spans="1:14" x14ac:dyDescent="0.25">
      <c r="A1405" s="3">
        <v>1396</v>
      </c>
      <c r="B1405" s="6" t="s">
        <v>2707</v>
      </c>
      <c r="C1405" s="352" t="s">
        <v>2708</v>
      </c>
      <c r="D1405" s="348"/>
      <c r="E1405" s="3">
        <v>1</v>
      </c>
      <c r="F1405" s="3">
        <v>2</v>
      </c>
      <c r="G1405" s="3" t="s">
        <v>86</v>
      </c>
      <c r="H1405" s="3" t="s">
        <v>22</v>
      </c>
      <c r="I1405" s="353" t="s">
        <v>18</v>
      </c>
      <c r="J1405" s="348"/>
      <c r="K1405" s="3" t="s">
        <v>49</v>
      </c>
      <c r="L1405" s="3" t="s">
        <v>22</v>
      </c>
      <c r="M1405" s="3" t="s">
        <v>17</v>
      </c>
      <c r="N1405" s="3" t="s">
        <v>17</v>
      </c>
    </row>
    <row r="1406" spans="1:14" x14ac:dyDescent="0.25">
      <c r="A1406" s="3">
        <v>1397</v>
      </c>
      <c r="B1406" s="6" t="s">
        <v>2709</v>
      </c>
      <c r="C1406" s="352" t="s">
        <v>2710</v>
      </c>
      <c r="D1406" s="348"/>
      <c r="E1406" s="3">
        <v>1</v>
      </c>
      <c r="F1406" s="3">
        <v>2</v>
      </c>
      <c r="G1406" s="3" t="s">
        <v>86</v>
      </c>
      <c r="H1406" s="3" t="s">
        <v>22</v>
      </c>
      <c r="I1406" s="353" t="s">
        <v>18</v>
      </c>
      <c r="J1406" s="348"/>
      <c r="K1406" s="3" t="s">
        <v>49</v>
      </c>
      <c r="L1406" s="3" t="s">
        <v>30</v>
      </c>
      <c r="M1406" s="3" t="s">
        <v>17</v>
      </c>
      <c r="N1406" s="3" t="s">
        <v>17</v>
      </c>
    </row>
    <row r="1407" spans="1:14" x14ac:dyDescent="0.25">
      <c r="A1407" s="3">
        <v>1398</v>
      </c>
      <c r="B1407" s="6" t="s">
        <v>2711</v>
      </c>
      <c r="C1407" s="352" t="s">
        <v>2712</v>
      </c>
      <c r="D1407" s="348"/>
      <c r="E1407" s="3">
        <v>1</v>
      </c>
      <c r="F1407" s="3">
        <v>2</v>
      </c>
      <c r="G1407" s="3" t="s">
        <v>86</v>
      </c>
      <c r="H1407" s="3" t="s">
        <v>22</v>
      </c>
      <c r="I1407" s="353" t="s">
        <v>18</v>
      </c>
      <c r="J1407" s="348"/>
      <c r="K1407" s="3" t="s">
        <v>49</v>
      </c>
      <c r="L1407" s="3" t="s">
        <v>49</v>
      </c>
      <c r="M1407" s="3" t="s">
        <v>17</v>
      </c>
      <c r="N1407" s="3" t="s">
        <v>17</v>
      </c>
    </row>
    <row r="1408" spans="1:14" x14ac:dyDescent="0.25">
      <c r="A1408" s="3">
        <v>1399</v>
      </c>
      <c r="B1408" s="6" t="s">
        <v>2713</v>
      </c>
      <c r="C1408" s="352" t="s">
        <v>2714</v>
      </c>
      <c r="D1408" s="348"/>
      <c r="E1408" s="3">
        <v>1</v>
      </c>
      <c r="F1408" s="3">
        <v>2</v>
      </c>
      <c r="G1408" s="3" t="s">
        <v>86</v>
      </c>
      <c r="H1408" s="3" t="s">
        <v>22</v>
      </c>
      <c r="I1408" s="353" t="s">
        <v>18</v>
      </c>
      <c r="J1408" s="348"/>
      <c r="K1408" s="3" t="s">
        <v>49</v>
      </c>
      <c r="L1408" s="3" t="s">
        <v>68</v>
      </c>
      <c r="M1408" s="3" t="s">
        <v>17</v>
      </c>
      <c r="N1408" s="3" t="s">
        <v>17</v>
      </c>
    </row>
    <row r="1409" spans="1:14" x14ac:dyDescent="0.25">
      <c r="A1409" s="3">
        <v>1400</v>
      </c>
      <c r="B1409" s="6" t="s">
        <v>2715</v>
      </c>
      <c r="C1409" s="352" t="s">
        <v>2716</v>
      </c>
      <c r="D1409" s="348"/>
      <c r="E1409" s="3">
        <v>1</v>
      </c>
      <c r="F1409" s="3">
        <v>2</v>
      </c>
      <c r="G1409" s="3" t="s">
        <v>86</v>
      </c>
      <c r="H1409" s="3" t="s">
        <v>22</v>
      </c>
      <c r="I1409" s="353" t="s">
        <v>18</v>
      </c>
      <c r="J1409" s="348"/>
      <c r="K1409" s="3" t="s">
        <v>49</v>
      </c>
      <c r="L1409" s="3" t="s">
        <v>77</v>
      </c>
      <c r="M1409" s="3" t="s">
        <v>17</v>
      </c>
      <c r="N1409" s="3" t="s">
        <v>17</v>
      </c>
    </row>
    <row r="1410" spans="1:14" x14ac:dyDescent="0.25">
      <c r="A1410" s="3">
        <v>1401</v>
      </c>
      <c r="B1410" s="4" t="s">
        <v>2717</v>
      </c>
      <c r="C1410" s="350" t="s">
        <v>2718</v>
      </c>
      <c r="D1410" s="348"/>
      <c r="E1410" s="5">
        <v>1</v>
      </c>
      <c r="F1410" s="5">
        <v>2</v>
      </c>
      <c r="G1410" s="5" t="s">
        <v>86</v>
      </c>
      <c r="H1410" s="5" t="s">
        <v>22</v>
      </c>
      <c r="I1410" s="351" t="s">
        <v>18</v>
      </c>
      <c r="J1410" s="348"/>
      <c r="K1410" s="5" t="s">
        <v>68</v>
      </c>
      <c r="L1410" s="5" t="s">
        <v>15</v>
      </c>
      <c r="M1410" s="5" t="s">
        <v>16</v>
      </c>
      <c r="N1410" s="5" t="s">
        <v>17</v>
      </c>
    </row>
    <row r="1411" spans="1:14" x14ac:dyDescent="0.25">
      <c r="A1411" s="3">
        <v>1402</v>
      </c>
      <c r="B1411" s="6" t="s">
        <v>2719</v>
      </c>
      <c r="C1411" s="352" t="s">
        <v>2720</v>
      </c>
      <c r="D1411" s="348"/>
      <c r="E1411" s="3">
        <v>1</v>
      </c>
      <c r="F1411" s="3">
        <v>2</v>
      </c>
      <c r="G1411" s="3" t="s">
        <v>86</v>
      </c>
      <c r="H1411" s="3" t="s">
        <v>22</v>
      </c>
      <c r="I1411" s="353" t="s">
        <v>18</v>
      </c>
      <c r="J1411" s="348"/>
      <c r="K1411" s="3" t="s">
        <v>68</v>
      </c>
      <c r="L1411" s="3" t="s">
        <v>22</v>
      </c>
      <c r="M1411" s="3" t="s">
        <v>17</v>
      </c>
      <c r="N1411" s="3" t="s">
        <v>17</v>
      </c>
    </row>
    <row r="1412" spans="1:14" x14ac:dyDescent="0.25">
      <c r="A1412" s="3">
        <v>1403</v>
      </c>
      <c r="B1412" s="6" t="s">
        <v>2721</v>
      </c>
      <c r="C1412" s="352" t="s">
        <v>2722</v>
      </c>
      <c r="D1412" s="348"/>
      <c r="E1412" s="3">
        <v>1</v>
      </c>
      <c r="F1412" s="3">
        <v>2</v>
      </c>
      <c r="G1412" s="3" t="s">
        <v>86</v>
      </c>
      <c r="H1412" s="3" t="s">
        <v>22</v>
      </c>
      <c r="I1412" s="353" t="s">
        <v>18</v>
      </c>
      <c r="J1412" s="348"/>
      <c r="K1412" s="3" t="s">
        <v>68</v>
      </c>
      <c r="L1412" s="3" t="s">
        <v>30</v>
      </c>
      <c r="M1412" s="3" t="s">
        <v>17</v>
      </c>
      <c r="N1412" s="3" t="s">
        <v>17</v>
      </c>
    </row>
    <row r="1413" spans="1:14" x14ac:dyDescent="0.25">
      <c r="A1413" s="3">
        <v>1404</v>
      </c>
      <c r="B1413" s="6" t="s">
        <v>2723</v>
      </c>
      <c r="C1413" s="352" t="s">
        <v>2724</v>
      </c>
      <c r="D1413" s="348"/>
      <c r="E1413" s="3">
        <v>1</v>
      </c>
      <c r="F1413" s="3">
        <v>2</v>
      </c>
      <c r="G1413" s="3" t="s">
        <v>86</v>
      </c>
      <c r="H1413" s="3" t="s">
        <v>22</v>
      </c>
      <c r="I1413" s="353" t="s">
        <v>18</v>
      </c>
      <c r="J1413" s="348"/>
      <c r="K1413" s="3" t="s">
        <v>68</v>
      </c>
      <c r="L1413" s="3" t="s">
        <v>49</v>
      </c>
      <c r="M1413" s="3" t="s">
        <v>17</v>
      </c>
      <c r="N1413" s="3" t="s">
        <v>17</v>
      </c>
    </row>
    <row r="1414" spans="1:14" x14ac:dyDescent="0.25">
      <c r="A1414" s="3">
        <v>1405</v>
      </c>
      <c r="B1414" s="6" t="s">
        <v>2725</v>
      </c>
      <c r="C1414" s="352" t="s">
        <v>2726</v>
      </c>
      <c r="D1414" s="348"/>
      <c r="E1414" s="3">
        <v>1</v>
      </c>
      <c r="F1414" s="3">
        <v>2</v>
      </c>
      <c r="G1414" s="3" t="s">
        <v>86</v>
      </c>
      <c r="H1414" s="3" t="s">
        <v>22</v>
      </c>
      <c r="I1414" s="353" t="s">
        <v>18</v>
      </c>
      <c r="J1414" s="348"/>
      <c r="K1414" s="3" t="s">
        <v>68</v>
      </c>
      <c r="L1414" s="3" t="s">
        <v>68</v>
      </c>
      <c r="M1414" s="3" t="s">
        <v>17</v>
      </c>
      <c r="N1414" s="3" t="s">
        <v>17</v>
      </c>
    </row>
    <row r="1415" spans="1:14" x14ac:dyDescent="0.25">
      <c r="A1415" s="3">
        <v>1406</v>
      </c>
      <c r="B1415" s="6" t="s">
        <v>2727</v>
      </c>
      <c r="C1415" s="352" t="s">
        <v>2728</v>
      </c>
      <c r="D1415" s="348"/>
      <c r="E1415" s="3">
        <v>1</v>
      </c>
      <c r="F1415" s="3">
        <v>2</v>
      </c>
      <c r="G1415" s="3" t="s">
        <v>86</v>
      </c>
      <c r="H1415" s="3" t="s">
        <v>22</v>
      </c>
      <c r="I1415" s="353" t="s">
        <v>18</v>
      </c>
      <c r="J1415" s="348"/>
      <c r="K1415" s="3" t="s">
        <v>68</v>
      </c>
      <c r="L1415" s="3" t="s">
        <v>77</v>
      </c>
      <c r="M1415" s="3" t="s">
        <v>17</v>
      </c>
      <c r="N1415" s="3" t="s">
        <v>17</v>
      </c>
    </row>
    <row r="1416" spans="1:14" x14ac:dyDescent="0.25">
      <c r="A1416" s="3">
        <v>1407</v>
      </c>
      <c r="B1416" s="4" t="s">
        <v>2729</v>
      </c>
      <c r="C1416" s="350" t="s">
        <v>2730</v>
      </c>
      <c r="D1416" s="348"/>
      <c r="E1416" s="5">
        <v>1</v>
      </c>
      <c r="F1416" s="5">
        <v>2</v>
      </c>
      <c r="G1416" s="5" t="s">
        <v>86</v>
      </c>
      <c r="H1416" s="5" t="s">
        <v>22</v>
      </c>
      <c r="I1416" s="351" t="s">
        <v>18</v>
      </c>
      <c r="J1416" s="348"/>
      <c r="K1416" s="5" t="s">
        <v>77</v>
      </c>
      <c r="L1416" s="5" t="s">
        <v>15</v>
      </c>
      <c r="M1416" s="5" t="s">
        <v>16</v>
      </c>
      <c r="N1416" s="5" t="s">
        <v>17</v>
      </c>
    </row>
    <row r="1417" spans="1:14" x14ac:dyDescent="0.25">
      <c r="A1417" s="3">
        <v>1408</v>
      </c>
      <c r="B1417" s="6" t="s">
        <v>2731</v>
      </c>
      <c r="C1417" s="352" t="s">
        <v>2732</v>
      </c>
      <c r="D1417" s="348"/>
      <c r="E1417" s="3">
        <v>1</v>
      </c>
      <c r="F1417" s="3">
        <v>2</v>
      </c>
      <c r="G1417" s="3" t="s">
        <v>86</v>
      </c>
      <c r="H1417" s="3" t="s">
        <v>22</v>
      </c>
      <c r="I1417" s="353" t="s">
        <v>18</v>
      </c>
      <c r="J1417" s="348"/>
      <c r="K1417" s="3" t="s">
        <v>77</v>
      </c>
      <c r="L1417" s="3" t="s">
        <v>22</v>
      </c>
      <c r="M1417" s="3" t="s">
        <v>17</v>
      </c>
      <c r="N1417" s="3" t="s">
        <v>17</v>
      </c>
    </row>
    <row r="1418" spans="1:14" x14ac:dyDescent="0.25">
      <c r="A1418" s="3">
        <v>1409</v>
      </c>
      <c r="B1418" s="6" t="s">
        <v>2733</v>
      </c>
      <c r="C1418" s="352" t="s">
        <v>2734</v>
      </c>
      <c r="D1418" s="348"/>
      <c r="E1418" s="3">
        <v>1</v>
      </c>
      <c r="F1418" s="3">
        <v>2</v>
      </c>
      <c r="G1418" s="3" t="s">
        <v>86</v>
      </c>
      <c r="H1418" s="3" t="s">
        <v>22</v>
      </c>
      <c r="I1418" s="353" t="s">
        <v>18</v>
      </c>
      <c r="J1418" s="348"/>
      <c r="K1418" s="3" t="s">
        <v>77</v>
      </c>
      <c r="L1418" s="3" t="s">
        <v>30</v>
      </c>
      <c r="M1418" s="3" t="s">
        <v>17</v>
      </c>
      <c r="N1418" s="3" t="s">
        <v>17</v>
      </c>
    </row>
    <row r="1419" spans="1:14" x14ac:dyDescent="0.25">
      <c r="A1419" s="3">
        <v>1410</v>
      </c>
      <c r="B1419" s="6" t="s">
        <v>2735</v>
      </c>
      <c r="C1419" s="352" t="s">
        <v>2736</v>
      </c>
      <c r="D1419" s="348"/>
      <c r="E1419" s="3">
        <v>1</v>
      </c>
      <c r="F1419" s="3">
        <v>2</v>
      </c>
      <c r="G1419" s="3" t="s">
        <v>86</v>
      </c>
      <c r="H1419" s="3" t="s">
        <v>22</v>
      </c>
      <c r="I1419" s="353" t="s">
        <v>18</v>
      </c>
      <c r="J1419" s="348"/>
      <c r="K1419" s="3" t="s">
        <v>77</v>
      </c>
      <c r="L1419" s="3" t="s">
        <v>49</v>
      </c>
      <c r="M1419" s="3" t="s">
        <v>17</v>
      </c>
      <c r="N1419" s="3" t="s">
        <v>17</v>
      </c>
    </row>
    <row r="1420" spans="1:14" x14ac:dyDescent="0.25">
      <c r="A1420" s="3">
        <v>1411</v>
      </c>
      <c r="B1420" s="6" t="s">
        <v>2737</v>
      </c>
      <c r="C1420" s="352" t="s">
        <v>2738</v>
      </c>
      <c r="D1420" s="348"/>
      <c r="E1420" s="3">
        <v>1</v>
      </c>
      <c r="F1420" s="3">
        <v>2</v>
      </c>
      <c r="G1420" s="3" t="s">
        <v>86</v>
      </c>
      <c r="H1420" s="3" t="s">
        <v>22</v>
      </c>
      <c r="I1420" s="353" t="s">
        <v>18</v>
      </c>
      <c r="J1420" s="348"/>
      <c r="K1420" s="3" t="s">
        <v>77</v>
      </c>
      <c r="L1420" s="3" t="s">
        <v>68</v>
      </c>
      <c r="M1420" s="3" t="s">
        <v>17</v>
      </c>
      <c r="N1420" s="3" t="s">
        <v>17</v>
      </c>
    </row>
    <row r="1421" spans="1:14" x14ac:dyDescent="0.25">
      <c r="A1421" s="3">
        <v>1412</v>
      </c>
      <c r="B1421" s="6" t="s">
        <v>2739</v>
      </c>
      <c r="C1421" s="352" t="s">
        <v>2740</v>
      </c>
      <c r="D1421" s="348"/>
      <c r="E1421" s="3">
        <v>1</v>
      </c>
      <c r="F1421" s="3">
        <v>2</v>
      </c>
      <c r="G1421" s="3" t="s">
        <v>86</v>
      </c>
      <c r="H1421" s="3" t="s">
        <v>22</v>
      </c>
      <c r="I1421" s="353" t="s">
        <v>18</v>
      </c>
      <c r="J1421" s="348"/>
      <c r="K1421" s="3" t="s">
        <v>77</v>
      </c>
      <c r="L1421" s="3" t="s">
        <v>77</v>
      </c>
      <c r="M1421" s="3" t="s">
        <v>17</v>
      </c>
      <c r="N1421" s="3" t="s">
        <v>17</v>
      </c>
    </row>
    <row r="1422" spans="1:14" x14ac:dyDescent="0.25">
      <c r="A1422" s="3">
        <v>1413</v>
      </c>
      <c r="B1422" s="4" t="s">
        <v>2741</v>
      </c>
      <c r="C1422" s="350" t="s">
        <v>2742</v>
      </c>
      <c r="D1422" s="348"/>
      <c r="E1422" s="5">
        <v>1</v>
      </c>
      <c r="F1422" s="5">
        <v>2</v>
      </c>
      <c r="G1422" s="5" t="s">
        <v>86</v>
      </c>
      <c r="H1422" s="5" t="s">
        <v>22</v>
      </c>
      <c r="I1422" s="351" t="s">
        <v>18</v>
      </c>
      <c r="J1422" s="348"/>
      <c r="K1422" s="5" t="s">
        <v>86</v>
      </c>
      <c r="L1422" s="5" t="s">
        <v>15</v>
      </c>
      <c r="M1422" s="5" t="s">
        <v>16</v>
      </c>
      <c r="N1422" s="5" t="s">
        <v>17</v>
      </c>
    </row>
    <row r="1423" spans="1:14" x14ac:dyDescent="0.25">
      <c r="A1423" s="3">
        <v>1414</v>
      </c>
      <c r="B1423" s="6" t="s">
        <v>2743</v>
      </c>
      <c r="C1423" s="352" t="s">
        <v>2744</v>
      </c>
      <c r="D1423" s="348"/>
      <c r="E1423" s="3">
        <v>1</v>
      </c>
      <c r="F1423" s="3">
        <v>2</v>
      </c>
      <c r="G1423" s="3" t="s">
        <v>86</v>
      </c>
      <c r="H1423" s="3" t="s">
        <v>22</v>
      </c>
      <c r="I1423" s="353" t="s">
        <v>18</v>
      </c>
      <c r="J1423" s="348"/>
      <c r="K1423" s="3" t="s">
        <v>86</v>
      </c>
      <c r="L1423" s="3" t="s">
        <v>22</v>
      </c>
      <c r="M1423" s="3" t="s">
        <v>17</v>
      </c>
      <c r="N1423" s="3" t="s">
        <v>17</v>
      </c>
    </row>
    <row r="1424" spans="1:14" x14ac:dyDescent="0.25">
      <c r="A1424" s="3">
        <v>1415</v>
      </c>
      <c r="B1424" s="6" t="s">
        <v>2745</v>
      </c>
      <c r="C1424" s="352" t="s">
        <v>2746</v>
      </c>
      <c r="D1424" s="348"/>
      <c r="E1424" s="3">
        <v>1</v>
      </c>
      <c r="F1424" s="3">
        <v>2</v>
      </c>
      <c r="G1424" s="3" t="s">
        <v>86</v>
      </c>
      <c r="H1424" s="3" t="s">
        <v>22</v>
      </c>
      <c r="I1424" s="353" t="s">
        <v>18</v>
      </c>
      <c r="J1424" s="348"/>
      <c r="K1424" s="3" t="s">
        <v>86</v>
      </c>
      <c r="L1424" s="3" t="s">
        <v>30</v>
      </c>
      <c r="M1424" s="3" t="s">
        <v>17</v>
      </c>
      <c r="N1424" s="3" t="s">
        <v>17</v>
      </c>
    </row>
    <row r="1425" spans="1:14" x14ac:dyDescent="0.25">
      <c r="A1425" s="3">
        <v>1416</v>
      </c>
      <c r="B1425" s="6" t="s">
        <v>2747</v>
      </c>
      <c r="C1425" s="352" t="s">
        <v>2748</v>
      </c>
      <c r="D1425" s="348"/>
      <c r="E1425" s="3">
        <v>1</v>
      </c>
      <c r="F1425" s="3">
        <v>2</v>
      </c>
      <c r="G1425" s="3" t="s">
        <v>86</v>
      </c>
      <c r="H1425" s="3" t="s">
        <v>22</v>
      </c>
      <c r="I1425" s="353" t="s">
        <v>18</v>
      </c>
      <c r="J1425" s="348"/>
      <c r="K1425" s="3" t="s">
        <v>86</v>
      </c>
      <c r="L1425" s="3" t="s">
        <v>49</v>
      </c>
      <c r="M1425" s="3" t="s">
        <v>17</v>
      </c>
      <c r="N1425" s="3" t="s">
        <v>17</v>
      </c>
    </row>
    <row r="1426" spans="1:14" x14ac:dyDescent="0.25">
      <c r="A1426" s="3">
        <v>1417</v>
      </c>
      <c r="B1426" s="6" t="s">
        <v>2749</v>
      </c>
      <c r="C1426" s="352" t="s">
        <v>2750</v>
      </c>
      <c r="D1426" s="348"/>
      <c r="E1426" s="3">
        <v>1</v>
      </c>
      <c r="F1426" s="3">
        <v>2</v>
      </c>
      <c r="G1426" s="3" t="s">
        <v>86</v>
      </c>
      <c r="H1426" s="3" t="s">
        <v>22</v>
      </c>
      <c r="I1426" s="353" t="s">
        <v>18</v>
      </c>
      <c r="J1426" s="348"/>
      <c r="K1426" s="3" t="s">
        <v>86</v>
      </c>
      <c r="L1426" s="3" t="s">
        <v>68</v>
      </c>
      <c r="M1426" s="3" t="s">
        <v>17</v>
      </c>
      <c r="N1426" s="3" t="s">
        <v>17</v>
      </c>
    </row>
    <row r="1427" spans="1:14" x14ac:dyDescent="0.25">
      <c r="A1427" s="3">
        <v>1418</v>
      </c>
      <c r="B1427" s="6" t="s">
        <v>2751</v>
      </c>
      <c r="C1427" s="352" t="s">
        <v>2752</v>
      </c>
      <c r="D1427" s="348"/>
      <c r="E1427" s="3">
        <v>1</v>
      </c>
      <c r="F1427" s="3">
        <v>2</v>
      </c>
      <c r="G1427" s="3" t="s">
        <v>86</v>
      </c>
      <c r="H1427" s="3" t="s">
        <v>22</v>
      </c>
      <c r="I1427" s="353" t="s">
        <v>18</v>
      </c>
      <c r="J1427" s="348"/>
      <c r="K1427" s="3" t="s">
        <v>86</v>
      </c>
      <c r="L1427" s="3" t="s">
        <v>77</v>
      </c>
      <c r="M1427" s="3" t="s">
        <v>17</v>
      </c>
      <c r="N1427" s="3" t="s">
        <v>17</v>
      </c>
    </row>
    <row r="1428" spans="1:14" x14ac:dyDescent="0.25">
      <c r="A1428" s="3">
        <v>1419</v>
      </c>
      <c r="B1428" s="4" t="s">
        <v>2753</v>
      </c>
      <c r="C1428" s="350" t="s">
        <v>2754</v>
      </c>
      <c r="D1428" s="348"/>
      <c r="E1428" s="5">
        <v>1</v>
      </c>
      <c r="F1428" s="5">
        <v>2</v>
      </c>
      <c r="G1428" s="5" t="s">
        <v>86</v>
      </c>
      <c r="H1428" s="5" t="s">
        <v>22</v>
      </c>
      <c r="I1428" s="351" t="s">
        <v>18</v>
      </c>
      <c r="J1428" s="348"/>
      <c r="K1428" s="5" t="s">
        <v>95</v>
      </c>
      <c r="L1428" s="5" t="s">
        <v>15</v>
      </c>
      <c r="M1428" s="5" t="s">
        <v>16</v>
      </c>
      <c r="N1428" s="5" t="s">
        <v>17</v>
      </c>
    </row>
    <row r="1429" spans="1:14" x14ac:dyDescent="0.25">
      <c r="A1429" s="3">
        <v>1420</v>
      </c>
      <c r="B1429" s="6" t="s">
        <v>2755</v>
      </c>
      <c r="C1429" s="352" t="s">
        <v>2756</v>
      </c>
      <c r="D1429" s="348"/>
      <c r="E1429" s="3">
        <v>1</v>
      </c>
      <c r="F1429" s="3">
        <v>2</v>
      </c>
      <c r="G1429" s="3" t="s">
        <v>86</v>
      </c>
      <c r="H1429" s="3" t="s">
        <v>22</v>
      </c>
      <c r="I1429" s="353" t="s">
        <v>18</v>
      </c>
      <c r="J1429" s="348"/>
      <c r="K1429" s="3" t="s">
        <v>95</v>
      </c>
      <c r="L1429" s="3" t="s">
        <v>22</v>
      </c>
      <c r="M1429" s="3" t="s">
        <v>17</v>
      </c>
      <c r="N1429" s="3" t="s">
        <v>17</v>
      </c>
    </row>
    <row r="1430" spans="1:14" x14ac:dyDescent="0.25">
      <c r="A1430" s="3">
        <v>1421</v>
      </c>
      <c r="B1430" s="6" t="s">
        <v>2757</v>
      </c>
      <c r="C1430" s="352" t="s">
        <v>2758</v>
      </c>
      <c r="D1430" s="348"/>
      <c r="E1430" s="3">
        <v>1</v>
      </c>
      <c r="F1430" s="3">
        <v>2</v>
      </c>
      <c r="G1430" s="3" t="s">
        <v>86</v>
      </c>
      <c r="H1430" s="3" t="s">
        <v>22</v>
      </c>
      <c r="I1430" s="353" t="s">
        <v>18</v>
      </c>
      <c r="J1430" s="348"/>
      <c r="K1430" s="3" t="s">
        <v>95</v>
      </c>
      <c r="L1430" s="3" t="s">
        <v>30</v>
      </c>
      <c r="M1430" s="3" t="s">
        <v>17</v>
      </c>
      <c r="N1430" s="3" t="s">
        <v>17</v>
      </c>
    </row>
    <row r="1431" spans="1:14" x14ac:dyDescent="0.25">
      <c r="A1431" s="3">
        <v>1422</v>
      </c>
      <c r="B1431" s="6" t="s">
        <v>2759</v>
      </c>
      <c r="C1431" s="352" t="s">
        <v>2760</v>
      </c>
      <c r="D1431" s="348"/>
      <c r="E1431" s="3">
        <v>1</v>
      </c>
      <c r="F1431" s="3">
        <v>2</v>
      </c>
      <c r="G1431" s="3" t="s">
        <v>86</v>
      </c>
      <c r="H1431" s="3" t="s">
        <v>22</v>
      </c>
      <c r="I1431" s="353" t="s">
        <v>18</v>
      </c>
      <c r="J1431" s="348"/>
      <c r="K1431" s="3" t="s">
        <v>95</v>
      </c>
      <c r="L1431" s="3" t="s">
        <v>49</v>
      </c>
      <c r="M1431" s="3" t="s">
        <v>17</v>
      </c>
      <c r="N1431" s="3" t="s">
        <v>17</v>
      </c>
    </row>
    <row r="1432" spans="1:14" x14ac:dyDescent="0.25">
      <c r="A1432" s="3">
        <v>1423</v>
      </c>
      <c r="B1432" s="6" t="s">
        <v>2761</v>
      </c>
      <c r="C1432" s="352" t="s">
        <v>2762</v>
      </c>
      <c r="D1432" s="348"/>
      <c r="E1432" s="3">
        <v>1</v>
      </c>
      <c r="F1432" s="3">
        <v>2</v>
      </c>
      <c r="G1432" s="3" t="s">
        <v>86</v>
      </c>
      <c r="H1432" s="3" t="s">
        <v>22</v>
      </c>
      <c r="I1432" s="353" t="s">
        <v>18</v>
      </c>
      <c r="J1432" s="348"/>
      <c r="K1432" s="3" t="s">
        <v>95</v>
      </c>
      <c r="L1432" s="3" t="s">
        <v>68</v>
      </c>
      <c r="M1432" s="3" t="s">
        <v>17</v>
      </c>
      <c r="N1432" s="3" t="s">
        <v>17</v>
      </c>
    </row>
    <row r="1433" spans="1:14" x14ac:dyDescent="0.25">
      <c r="A1433" s="3">
        <v>1424</v>
      </c>
      <c r="B1433" s="6" t="s">
        <v>2763</v>
      </c>
      <c r="C1433" s="352" t="s">
        <v>2764</v>
      </c>
      <c r="D1433" s="348"/>
      <c r="E1433" s="3">
        <v>1</v>
      </c>
      <c r="F1433" s="3">
        <v>2</v>
      </c>
      <c r="G1433" s="3" t="s">
        <v>86</v>
      </c>
      <c r="H1433" s="3" t="s">
        <v>22</v>
      </c>
      <c r="I1433" s="353" t="s">
        <v>18</v>
      </c>
      <c r="J1433" s="348"/>
      <c r="K1433" s="3" t="s">
        <v>95</v>
      </c>
      <c r="L1433" s="3" t="s">
        <v>77</v>
      </c>
      <c r="M1433" s="3" t="s">
        <v>17</v>
      </c>
      <c r="N1433" s="3" t="s">
        <v>17</v>
      </c>
    </row>
    <row r="1434" spans="1:14" x14ac:dyDescent="0.25">
      <c r="A1434" s="3">
        <v>1425</v>
      </c>
      <c r="B1434" s="4" t="s">
        <v>2765</v>
      </c>
      <c r="C1434" s="350" t="s">
        <v>2766</v>
      </c>
      <c r="D1434" s="348"/>
      <c r="E1434" s="5">
        <v>1</v>
      </c>
      <c r="F1434" s="5">
        <v>2</v>
      </c>
      <c r="G1434" s="5" t="s">
        <v>86</v>
      </c>
      <c r="H1434" s="5" t="s">
        <v>22</v>
      </c>
      <c r="I1434" s="351" t="s">
        <v>18</v>
      </c>
      <c r="J1434" s="348"/>
      <c r="K1434" s="5" t="s">
        <v>141</v>
      </c>
      <c r="L1434" s="5" t="s">
        <v>15</v>
      </c>
      <c r="M1434" s="5" t="s">
        <v>16</v>
      </c>
      <c r="N1434" s="5" t="s">
        <v>17</v>
      </c>
    </row>
    <row r="1435" spans="1:14" x14ac:dyDescent="0.25">
      <c r="A1435" s="3">
        <v>1426</v>
      </c>
      <c r="B1435" s="6" t="s">
        <v>2767</v>
      </c>
      <c r="C1435" s="352" t="s">
        <v>2768</v>
      </c>
      <c r="D1435" s="348"/>
      <c r="E1435" s="3">
        <v>1</v>
      </c>
      <c r="F1435" s="3">
        <v>2</v>
      </c>
      <c r="G1435" s="3" t="s">
        <v>86</v>
      </c>
      <c r="H1435" s="3" t="s">
        <v>22</v>
      </c>
      <c r="I1435" s="353" t="s">
        <v>18</v>
      </c>
      <c r="J1435" s="348"/>
      <c r="K1435" s="3" t="s">
        <v>141</v>
      </c>
      <c r="L1435" s="3" t="s">
        <v>22</v>
      </c>
      <c r="M1435" s="3" t="s">
        <v>17</v>
      </c>
      <c r="N1435" s="3" t="s">
        <v>17</v>
      </c>
    </row>
    <row r="1436" spans="1:14" x14ac:dyDescent="0.25">
      <c r="A1436" s="3">
        <v>1427</v>
      </c>
      <c r="B1436" s="6" t="s">
        <v>2769</v>
      </c>
      <c r="C1436" s="352" t="s">
        <v>2770</v>
      </c>
      <c r="D1436" s="348"/>
      <c r="E1436" s="3">
        <v>1</v>
      </c>
      <c r="F1436" s="3">
        <v>2</v>
      </c>
      <c r="G1436" s="3" t="s">
        <v>86</v>
      </c>
      <c r="H1436" s="3" t="s">
        <v>22</v>
      </c>
      <c r="I1436" s="353" t="s">
        <v>18</v>
      </c>
      <c r="J1436" s="348"/>
      <c r="K1436" s="3" t="s">
        <v>141</v>
      </c>
      <c r="L1436" s="3" t="s">
        <v>30</v>
      </c>
      <c r="M1436" s="3" t="s">
        <v>17</v>
      </c>
      <c r="N1436" s="3" t="s">
        <v>17</v>
      </c>
    </row>
    <row r="1437" spans="1:14" x14ac:dyDescent="0.25">
      <c r="A1437" s="3">
        <v>1428</v>
      </c>
      <c r="B1437" s="6" t="s">
        <v>2771</v>
      </c>
      <c r="C1437" s="352" t="s">
        <v>2772</v>
      </c>
      <c r="D1437" s="348"/>
      <c r="E1437" s="3">
        <v>1</v>
      </c>
      <c r="F1437" s="3">
        <v>2</v>
      </c>
      <c r="G1437" s="3" t="s">
        <v>86</v>
      </c>
      <c r="H1437" s="3" t="s">
        <v>22</v>
      </c>
      <c r="I1437" s="353" t="s">
        <v>18</v>
      </c>
      <c r="J1437" s="348"/>
      <c r="K1437" s="3" t="s">
        <v>141</v>
      </c>
      <c r="L1437" s="3" t="s">
        <v>49</v>
      </c>
      <c r="M1437" s="3" t="s">
        <v>17</v>
      </c>
      <c r="N1437" s="3" t="s">
        <v>17</v>
      </c>
    </row>
    <row r="1438" spans="1:14" x14ac:dyDescent="0.25">
      <c r="A1438" s="3">
        <v>1429</v>
      </c>
      <c r="B1438" s="6" t="s">
        <v>2773</v>
      </c>
      <c r="C1438" s="352" t="s">
        <v>2774</v>
      </c>
      <c r="D1438" s="348"/>
      <c r="E1438" s="3">
        <v>1</v>
      </c>
      <c r="F1438" s="3">
        <v>2</v>
      </c>
      <c r="G1438" s="3" t="s">
        <v>86</v>
      </c>
      <c r="H1438" s="3" t="s">
        <v>22</v>
      </c>
      <c r="I1438" s="353" t="s">
        <v>18</v>
      </c>
      <c r="J1438" s="348"/>
      <c r="K1438" s="3" t="s">
        <v>141</v>
      </c>
      <c r="L1438" s="3" t="s">
        <v>68</v>
      </c>
      <c r="M1438" s="3" t="s">
        <v>17</v>
      </c>
      <c r="N1438" s="3" t="s">
        <v>17</v>
      </c>
    </row>
    <row r="1439" spans="1:14" x14ac:dyDescent="0.25">
      <c r="A1439" s="3">
        <v>1430</v>
      </c>
      <c r="B1439" s="6" t="s">
        <v>2775</v>
      </c>
      <c r="C1439" s="352" t="s">
        <v>2776</v>
      </c>
      <c r="D1439" s="348"/>
      <c r="E1439" s="3">
        <v>1</v>
      </c>
      <c r="F1439" s="3">
        <v>2</v>
      </c>
      <c r="G1439" s="3" t="s">
        <v>86</v>
      </c>
      <c r="H1439" s="3" t="s">
        <v>22</v>
      </c>
      <c r="I1439" s="353" t="s">
        <v>18</v>
      </c>
      <c r="J1439" s="348"/>
      <c r="K1439" s="3" t="s">
        <v>141</v>
      </c>
      <c r="L1439" s="3" t="s">
        <v>77</v>
      </c>
      <c r="M1439" s="3" t="s">
        <v>17</v>
      </c>
      <c r="N1439" s="3" t="s">
        <v>17</v>
      </c>
    </row>
    <row r="1440" spans="1:14" x14ac:dyDescent="0.25">
      <c r="A1440" s="3">
        <v>1431</v>
      </c>
      <c r="B1440" s="4" t="s">
        <v>2777</v>
      </c>
      <c r="C1440" s="350" t="s">
        <v>2778</v>
      </c>
      <c r="D1440" s="348"/>
      <c r="E1440" s="5">
        <v>1</v>
      </c>
      <c r="F1440" s="5">
        <v>2</v>
      </c>
      <c r="G1440" s="5" t="s">
        <v>86</v>
      </c>
      <c r="H1440" s="5" t="s">
        <v>22</v>
      </c>
      <c r="I1440" s="351" t="s">
        <v>18</v>
      </c>
      <c r="J1440" s="348"/>
      <c r="K1440" s="5" t="s">
        <v>144</v>
      </c>
      <c r="L1440" s="5" t="s">
        <v>15</v>
      </c>
      <c r="M1440" s="5" t="s">
        <v>16</v>
      </c>
      <c r="N1440" s="5" t="s">
        <v>17</v>
      </c>
    </row>
    <row r="1441" spans="1:14" x14ac:dyDescent="0.25">
      <c r="A1441" s="3">
        <v>1432</v>
      </c>
      <c r="B1441" s="6" t="s">
        <v>2779</v>
      </c>
      <c r="C1441" s="352" t="s">
        <v>2780</v>
      </c>
      <c r="D1441" s="348"/>
      <c r="E1441" s="3">
        <v>1</v>
      </c>
      <c r="F1441" s="3">
        <v>2</v>
      </c>
      <c r="G1441" s="3" t="s">
        <v>86</v>
      </c>
      <c r="H1441" s="3" t="s">
        <v>22</v>
      </c>
      <c r="I1441" s="353" t="s">
        <v>18</v>
      </c>
      <c r="J1441" s="348"/>
      <c r="K1441" s="3" t="s">
        <v>144</v>
      </c>
      <c r="L1441" s="3" t="s">
        <v>22</v>
      </c>
      <c r="M1441" s="3" t="s">
        <v>17</v>
      </c>
      <c r="N1441" s="3" t="s">
        <v>17</v>
      </c>
    </row>
    <row r="1442" spans="1:14" x14ac:dyDescent="0.25">
      <c r="A1442" s="3">
        <v>1433</v>
      </c>
      <c r="B1442" s="6" t="s">
        <v>2781</v>
      </c>
      <c r="C1442" s="352" t="s">
        <v>2782</v>
      </c>
      <c r="D1442" s="348"/>
      <c r="E1442" s="3">
        <v>1</v>
      </c>
      <c r="F1442" s="3">
        <v>2</v>
      </c>
      <c r="G1442" s="3" t="s">
        <v>86</v>
      </c>
      <c r="H1442" s="3" t="s">
        <v>22</v>
      </c>
      <c r="I1442" s="353" t="s">
        <v>18</v>
      </c>
      <c r="J1442" s="348"/>
      <c r="K1442" s="3" t="s">
        <v>144</v>
      </c>
      <c r="L1442" s="3" t="s">
        <v>30</v>
      </c>
      <c r="M1442" s="3" t="s">
        <v>17</v>
      </c>
      <c r="N1442" s="3" t="s">
        <v>17</v>
      </c>
    </row>
    <row r="1443" spans="1:14" x14ac:dyDescent="0.25">
      <c r="A1443" s="3">
        <v>1434</v>
      </c>
      <c r="B1443" s="6" t="s">
        <v>2783</v>
      </c>
      <c r="C1443" s="352" t="s">
        <v>2784</v>
      </c>
      <c r="D1443" s="348"/>
      <c r="E1443" s="3">
        <v>1</v>
      </c>
      <c r="F1443" s="3">
        <v>2</v>
      </c>
      <c r="G1443" s="3" t="s">
        <v>86</v>
      </c>
      <c r="H1443" s="3" t="s">
        <v>22</v>
      </c>
      <c r="I1443" s="353" t="s">
        <v>18</v>
      </c>
      <c r="J1443" s="348"/>
      <c r="K1443" s="3" t="s">
        <v>144</v>
      </c>
      <c r="L1443" s="3" t="s">
        <v>49</v>
      </c>
      <c r="M1443" s="3" t="s">
        <v>17</v>
      </c>
      <c r="N1443" s="3" t="s">
        <v>17</v>
      </c>
    </row>
    <row r="1444" spans="1:14" x14ac:dyDescent="0.25">
      <c r="A1444" s="3">
        <v>1435</v>
      </c>
      <c r="B1444" s="6" t="s">
        <v>2785</v>
      </c>
      <c r="C1444" s="352" t="s">
        <v>2786</v>
      </c>
      <c r="D1444" s="348"/>
      <c r="E1444" s="3">
        <v>1</v>
      </c>
      <c r="F1444" s="3">
        <v>2</v>
      </c>
      <c r="G1444" s="3" t="s">
        <v>86</v>
      </c>
      <c r="H1444" s="3" t="s">
        <v>22</v>
      </c>
      <c r="I1444" s="353" t="s">
        <v>18</v>
      </c>
      <c r="J1444" s="348"/>
      <c r="K1444" s="3" t="s">
        <v>144</v>
      </c>
      <c r="L1444" s="3" t="s">
        <v>68</v>
      </c>
      <c r="M1444" s="3" t="s">
        <v>17</v>
      </c>
      <c r="N1444" s="3" t="s">
        <v>17</v>
      </c>
    </row>
    <row r="1445" spans="1:14" x14ac:dyDescent="0.25">
      <c r="A1445" s="3">
        <v>1436</v>
      </c>
      <c r="B1445" s="6" t="s">
        <v>2787</v>
      </c>
      <c r="C1445" s="352" t="s">
        <v>2788</v>
      </c>
      <c r="D1445" s="348"/>
      <c r="E1445" s="3">
        <v>1</v>
      </c>
      <c r="F1445" s="3">
        <v>2</v>
      </c>
      <c r="G1445" s="3" t="s">
        <v>86</v>
      </c>
      <c r="H1445" s="3" t="s">
        <v>22</v>
      </c>
      <c r="I1445" s="353" t="s">
        <v>18</v>
      </c>
      <c r="J1445" s="348"/>
      <c r="K1445" s="3" t="s">
        <v>144</v>
      </c>
      <c r="L1445" s="3" t="s">
        <v>77</v>
      </c>
      <c r="M1445" s="3" t="s">
        <v>17</v>
      </c>
      <c r="N1445" s="3" t="s">
        <v>17</v>
      </c>
    </row>
    <row r="1446" spans="1:14" x14ac:dyDescent="0.25">
      <c r="A1446" s="3">
        <v>1437</v>
      </c>
      <c r="B1446" s="4" t="s">
        <v>2789</v>
      </c>
      <c r="C1446" s="350" t="s">
        <v>2790</v>
      </c>
      <c r="D1446" s="348"/>
      <c r="E1446" s="5">
        <v>1</v>
      </c>
      <c r="F1446" s="5">
        <v>2</v>
      </c>
      <c r="G1446" s="5" t="s">
        <v>86</v>
      </c>
      <c r="H1446" s="5" t="s">
        <v>22</v>
      </c>
      <c r="I1446" s="351" t="s">
        <v>18</v>
      </c>
      <c r="J1446" s="348"/>
      <c r="K1446" s="5" t="s">
        <v>208</v>
      </c>
      <c r="L1446" s="5" t="s">
        <v>15</v>
      </c>
      <c r="M1446" s="5" t="s">
        <v>16</v>
      </c>
      <c r="N1446" s="5" t="s">
        <v>17</v>
      </c>
    </row>
    <row r="1447" spans="1:14" x14ac:dyDescent="0.25">
      <c r="A1447" s="3">
        <v>1438</v>
      </c>
      <c r="B1447" s="6" t="s">
        <v>2791</v>
      </c>
      <c r="C1447" s="352" t="s">
        <v>2792</v>
      </c>
      <c r="D1447" s="348"/>
      <c r="E1447" s="3">
        <v>1</v>
      </c>
      <c r="F1447" s="3">
        <v>2</v>
      </c>
      <c r="G1447" s="3" t="s">
        <v>86</v>
      </c>
      <c r="H1447" s="3" t="s">
        <v>22</v>
      </c>
      <c r="I1447" s="353" t="s">
        <v>18</v>
      </c>
      <c r="J1447" s="348"/>
      <c r="K1447" s="3" t="s">
        <v>208</v>
      </c>
      <c r="L1447" s="3" t="s">
        <v>22</v>
      </c>
      <c r="M1447" s="3" t="s">
        <v>17</v>
      </c>
      <c r="N1447" s="3" t="s">
        <v>17</v>
      </c>
    </row>
    <row r="1448" spans="1:14" x14ac:dyDescent="0.25">
      <c r="A1448" s="3">
        <v>1439</v>
      </c>
      <c r="B1448" s="6" t="s">
        <v>2793</v>
      </c>
      <c r="C1448" s="352" t="s">
        <v>2794</v>
      </c>
      <c r="D1448" s="348"/>
      <c r="E1448" s="3">
        <v>1</v>
      </c>
      <c r="F1448" s="3">
        <v>2</v>
      </c>
      <c r="G1448" s="3" t="s">
        <v>86</v>
      </c>
      <c r="H1448" s="3" t="s">
        <v>22</v>
      </c>
      <c r="I1448" s="353" t="s">
        <v>18</v>
      </c>
      <c r="J1448" s="348"/>
      <c r="K1448" s="3" t="s">
        <v>208</v>
      </c>
      <c r="L1448" s="3" t="s">
        <v>30</v>
      </c>
      <c r="M1448" s="3" t="s">
        <v>17</v>
      </c>
      <c r="N1448" s="3" t="s">
        <v>17</v>
      </c>
    </row>
    <row r="1449" spans="1:14" x14ac:dyDescent="0.25">
      <c r="A1449" s="3">
        <v>1440</v>
      </c>
      <c r="B1449" s="6" t="s">
        <v>2795</v>
      </c>
      <c r="C1449" s="352" t="s">
        <v>2796</v>
      </c>
      <c r="D1449" s="348"/>
      <c r="E1449" s="3">
        <v>1</v>
      </c>
      <c r="F1449" s="3">
        <v>2</v>
      </c>
      <c r="G1449" s="3" t="s">
        <v>86</v>
      </c>
      <c r="H1449" s="3" t="s">
        <v>22</v>
      </c>
      <c r="I1449" s="353" t="s">
        <v>18</v>
      </c>
      <c r="J1449" s="348"/>
      <c r="K1449" s="3" t="s">
        <v>208</v>
      </c>
      <c r="L1449" s="3" t="s">
        <v>49</v>
      </c>
      <c r="M1449" s="3" t="s">
        <v>17</v>
      </c>
      <c r="N1449" s="3" t="s">
        <v>17</v>
      </c>
    </row>
    <row r="1450" spans="1:14" x14ac:dyDescent="0.25">
      <c r="A1450" s="3">
        <v>1441</v>
      </c>
      <c r="B1450" s="6" t="s">
        <v>2797</v>
      </c>
      <c r="C1450" s="352" t="s">
        <v>2798</v>
      </c>
      <c r="D1450" s="348"/>
      <c r="E1450" s="3">
        <v>1</v>
      </c>
      <c r="F1450" s="3">
        <v>2</v>
      </c>
      <c r="G1450" s="3" t="s">
        <v>86</v>
      </c>
      <c r="H1450" s="3" t="s">
        <v>22</v>
      </c>
      <c r="I1450" s="353" t="s">
        <v>18</v>
      </c>
      <c r="J1450" s="348"/>
      <c r="K1450" s="3" t="s">
        <v>208</v>
      </c>
      <c r="L1450" s="3" t="s">
        <v>68</v>
      </c>
      <c r="M1450" s="3" t="s">
        <v>17</v>
      </c>
      <c r="N1450" s="3" t="s">
        <v>17</v>
      </c>
    </row>
    <row r="1451" spans="1:14" x14ac:dyDescent="0.25">
      <c r="A1451" s="3">
        <v>1442</v>
      </c>
      <c r="B1451" s="6" t="s">
        <v>2799</v>
      </c>
      <c r="C1451" s="352" t="s">
        <v>2800</v>
      </c>
      <c r="D1451" s="348"/>
      <c r="E1451" s="3">
        <v>1</v>
      </c>
      <c r="F1451" s="3">
        <v>2</v>
      </c>
      <c r="G1451" s="3" t="s">
        <v>86</v>
      </c>
      <c r="H1451" s="3" t="s">
        <v>22</v>
      </c>
      <c r="I1451" s="353" t="s">
        <v>18</v>
      </c>
      <c r="J1451" s="348"/>
      <c r="K1451" s="3" t="s">
        <v>208</v>
      </c>
      <c r="L1451" s="3" t="s">
        <v>77</v>
      </c>
      <c r="M1451" s="3" t="s">
        <v>17</v>
      </c>
      <c r="N1451" s="3" t="s">
        <v>17</v>
      </c>
    </row>
    <row r="1452" spans="1:14" x14ac:dyDescent="0.25">
      <c r="A1452" s="3">
        <v>1443</v>
      </c>
      <c r="B1452" s="4" t="s">
        <v>2801</v>
      </c>
      <c r="C1452" s="350" t="s">
        <v>2802</v>
      </c>
      <c r="D1452" s="348"/>
      <c r="E1452" s="5">
        <v>1</v>
      </c>
      <c r="F1452" s="5">
        <v>2</v>
      </c>
      <c r="G1452" s="5" t="s">
        <v>86</v>
      </c>
      <c r="H1452" s="5" t="s">
        <v>30</v>
      </c>
      <c r="I1452" s="351" t="s">
        <v>15</v>
      </c>
      <c r="J1452" s="348"/>
      <c r="K1452" s="5" t="s">
        <v>15</v>
      </c>
      <c r="L1452" s="5" t="s">
        <v>15</v>
      </c>
      <c r="M1452" s="5" t="s">
        <v>16</v>
      </c>
      <c r="N1452" s="5" t="s">
        <v>17</v>
      </c>
    </row>
    <row r="1453" spans="1:14" x14ac:dyDescent="0.25">
      <c r="A1453" s="3">
        <v>1444</v>
      </c>
      <c r="B1453" s="4" t="s">
        <v>2803</v>
      </c>
      <c r="C1453" s="350" t="s">
        <v>2804</v>
      </c>
      <c r="D1453" s="348"/>
      <c r="E1453" s="5">
        <v>1</v>
      </c>
      <c r="F1453" s="5">
        <v>2</v>
      </c>
      <c r="G1453" s="5" t="s">
        <v>86</v>
      </c>
      <c r="H1453" s="5" t="s">
        <v>30</v>
      </c>
      <c r="I1453" s="351" t="s">
        <v>22</v>
      </c>
      <c r="J1453" s="348"/>
      <c r="K1453" s="5" t="s">
        <v>15</v>
      </c>
      <c r="L1453" s="5" t="s">
        <v>15</v>
      </c>
      <c r="M1453" s="5" t="s">
        <v>16</v>
      </c>
      <c r="N1453" s="5" t="s">
        <v>17</v>
      </c>
    </row>
    <row r="1454" spans="1:14" x14ac:dyDescent="0.25">
      <c r="A1454" s="3">
        <v>1445</v>
      </c>
      <c r="B1454" s="4" t="s">
        <v>2805</v>
      </c>
      <c r="C1454" s="350" t="s">
        <v>1806</v>
      </c>
      <c r="D1454" s="348"/>
      <c r="E1454" s="5">
        <v>1</v>
      </c>
      <c r="F1454" s="5">
        <v>2</v>
      </c>
      <c r="G1454" s="5" t="s">
        <v>86</v>
      </c>
      <c r="H1454" s="5" t="s">
        <v>30</v>
      </c>
      <c r="I1454" s="351" t="s">
        <v>30</v>
      </c>
      <c r="J1454" s="348"/>
      <c r="K1454" s="5" t="s">
        <v>15</v>
      </c>
      <c r="L1454" s="5" t="s">
        <v>15</v>
      </c>
      <c r="M1454" s="5" t="s">
        <v>16</v>
      </c>
      <c r="N1454" s="5" t="s">
        <v>17</v>
      </c>
    </row>
    <row r="1455" spans="1:14" x14ac:dyDescent="0.25">
      <c r="A1455" s="3">
        <v>1446</v>
      </c>
      <c r="B1455" s="6" t="s">
        <v>2806</v>
      </c>
      <c r="C1455" s="352" t="s">
        <v>2807</v>
      </c>
      <c r="D1455" s="348"/>
      <c r="E1455" s="3">
        <v>1</v>
      </c>
      <c r="F1455" s="3">
        <v>2</v>
      </c>
      <c r="G1455" s="3" t="s">
        <v>86</v>
      </c>
      <c r="H1455" s="3" t="s">
        <v>30</v>
      </c>
      <c r="I1455" s="353" t="s">
        <v>30</v>
      </c>
      <c r="J1455" s="348"/>
      <c r="K1455" s="3" t="s">
        <v>22</v>
      </c>
      <c r="L1455" s="3" t="s">
        <v>15</v>
      </c>
      <c r="M1455" s="3" t="s">
        <v>17</v>
      </c>
      <c r="N1455" s="3" t="s">
        <v>17</v>
      </c>
    </row>
    <row r="1456" spans="1:14" x14ac:dyDescent="0.25">
      <c r="A1456" s="3">
        <v>1447</v>
      </c>
      <c r="B1456" s="6" t="s">
        <v>2808</v>
      </c>
      <c r="C1456" s="352" t="s">
        <v>2809</v>
      </c>
      <c r="D1456" s="348"/>
      <c r="E1456" s="3">
        <v>1</v>
      </c>
      <c r="F1456" s="3">
        <v>2</v>
      </c>
      <c r="G1456" s="3" t="s">
        <v>86</v>
      </c>
      <c r="H1456" s="3" t="s">
        <v>30</v>
      </c>
      <c r="I1456" s="353" t="s">
        <v>30</v>
      </c>
      <c r="J1456" s="348"/>
      <c r="K1456" s="3" t="s">
        <v>30</v>
      </c>
      <c r="L1456" s="3" t="s">
        <v>15</v>
      </c>
      <c r="M1456" s="3" t="s">
        <v>17</v>
      </c>
      <c r="N1456" s="3" t="s">
        <v>17</v>
      </c>
    </row>
    <row r="1457" spans="1:14" x14ac:dyDescent="0.25">
      <c r="A1457" s="3">
        <v>1448</v>
      </c>
      <c r="B1457" s="4" t="s">
        <v>2810</v>
      </c>
      <c r="C1457" s="350" t="s">
        <v>2811</v>
      </c>
      <c r="D1457" s="348"/>
      <c r="E1457" s="5">
        <v>1</v>
      </c>
      <c r="F1457" s="5">
        <v>2</v>
      </c>
      <c r="G1457" s="5" t="s">
        <v>86</v>
      </c>
      <c r="H1457" s="5" t="s">
        <v>30</v>
      </c>
      <c r="I1457" s="351" t="s">
        <v>49</v>
      </c>
      <c r="J1457" s="348"/>
      <c r="K1457" s="5" t="s">
        <v>15</v>
      </c>
      <c r="L1457" s="5" t="s">
        <v>15</v>
      </c>
      <c r="M1457" s="5" t="s">
        <v>16</v>
      </c>
      <c r="N1457" s="5" t="s">
        <v>17</v>
      </c>
    </row>
    <row r="1458" spans="1:14" x14ac:dyDescent="0.25">
      <c r="A1458" s="3">
        <v>1449</v>
      </c>
      <c r="B1458" s="6" t="s">
        <v>2812</v>
      </c>
      <c r="C1458" s="352" t="s">
        <v>2813</v>
      </c>
      <c r="D1458" s="348"/>
      <c r="E1458" s="3">
        <v>1</v>
      </c>
      <c r="F1458" s="3">
        <v>2</v>
      </c>
      <c r="G1458" s="3" t="s">
        <v>86</v>
      </c>
      <c r="H1458" s="3" t="s">
        <v>30</v>
      </c>
      <c r="I1458" s="353" t="s">
        <v>49</v>
      </c>
      <c r="J1458" s="348"/>
      <c r="K1458" s="3" t="s">
        <v>22</v>
      </c>
      <c r="L1458" s="3" t="s">
        <v>15</v>
      </c>
      <c r="M1458" s="3" t="s">
        <v>17</v>
      </c>
      <c r="N1458" s="3" t="s">
        <v>17</v>
      </c>
    </row>
    <row r="1459" spans="1:14" x14ac:dyDescent="0.25">
      <c r="A1459" s="3">
        <v>1450</v>
      </c>
      <c r="B1459" s="6" t="s">
        <v>2814</v>
      </c>
      <c r="C1459" s="352" t="s">
        <v>2815</v>
      </c>
      <c r="D1459" s="348"/>
      <c r="E1459" s="3">
        <v>1</v>
      </c>
      <c r="F1459" s="3">
        <v>2</v>
      </c>
      <c r="G1459" s="3" t="s">
        <v>86</v>
      </c>
      <c r="H1459" s="3" t="s">
        <v>30</v>
      </c>
      <c r="I1459" s="353" t="s">
        <v>49</v>
      </c>
      <c r="J1459" s="348"/>
      <c r="K1459" s="3" t="s">
        <v>30</v>
      </c>
      <c r="L1459" s="3" t="s">
        <v>15</v>
      </c>
      <c r="M1459" s="3" t="s">
        <v>17</v>
      </c>
      <c r="N1459" s="3" t="s">
        <v>17</v>
      </c>
    </row>
    <row r="1460" spans="1:14" x14ac:dyDescent="0.25">
      <c r="A1460" s="3">
        <v>1451</v>
      </c>
      <c r="B1460" s="6" t="s">
        <v>2816</v>
      </c>
      <c r="C1460" s="352" t="s">
        <v>2170</v>
      </c>
      <c r="D1460" s="348"/>
      <c r="E1460" s="3">
        <v>1</v>
      </c>
      <c r="F1460" s="3">
        <v>2</v>
      </c>
      <c r="G1460" s="3" t="s">
        <v>86</v>
      </c>
      <c r="H1460" s="3" t="s">
        <v>30</v>
      </c>
      <c r="I1460" s="353" t="s">
        <v>68</v>
      </c>
      <c r="J1460" s="348"/>
      <c r="K1460" s="3" t="s">
        <v>15</v>
      </c>
      <c r="L1460" s="3" t="s">
        <v>15</v>
      </c>
      <c r="M1460" s="3" t="s">
        <v>17</v>
      </c>
      <c r="N1460" s="3" t="s">
        <v>17</v>
      </c>
    </row>
    <row r="1461" spans="1:14" x14ac:dyDescent="0.25">
      <c r="A1461" s="3">
        <v>1452</v>
      </c>
      <c r="B1461" s="6" t="s">
        <v>2817</v>
      </c>
      <c r="C1461" s="352" t="s">
        <v>2232</v>
      </c>
      <c r="D1461" s="348"/>
      <c r="E1461" s="3">
        <v>1</v>
      </c>
      <c r="F1461" s="3">
        <v>2</v>
      </c>
      <c r="G1461" s="3" t="s">
        <v>86</v>
      </c>
      <c r="H1461" s="3" t="s">
        <v>30</v>
      </c>
      <c r="I1461" s="353" t="s">
        <v>77</v>
      </c>
      <c r="J1461" s="348"/>
      <c r="K1461" s="3" t="s">
        <v>15</v>
      </c>
      <c r="L1461" s="3" t="s">
        <v>15</v>
      </c>
      <c r="M1461" s="3" t="s">
        <v>17</v>
      </c>
      <c r="N1461" s="3" t="s">
        <v>17</v>
      </c>
    </row>
    <row r="1462" spans="1:14" x14ac:dyDescent="0.25">
      <c r="A1462" s="3">
        <v>1453</v>
      </c>
      <c r="B1462" s="6" t="s">
        <v>2818</v>
      </c>
      <c r="C1462" s="352" t="s">
        <v>2282</v>
      </c>
      <c r="D1462" s="348"/>
      <c r="E1462" s="3">
        <v>1</v>
      </c>
      <c r="F1462" s="3">
        <v>2</v>
      </c>
      <c r="G1462" s="3" t="s">
        <v>86</v>
      </c>
      <c r="H1462" s="3" t="s">
        <v>30</v>
      </c>
      <c r="I1462" s="353" t="s">
        <v>86</v>
      </c>
      <c r="J1462" s="348"/>
      <c r="K1462" s="3" t="s">
        <v>15</v>
      </c>
      <c r="L1462" s="3" t="s">
        <v>15</v>
      </c>
      <c r="M1462" s="3" t="s">
        <v>17</v>
      </c>
      <c r="N1462" s="3" t="s">
        <v>17</v>
      </c>
    </row>
    <row r="1463" spans="1:14" x14ac:dyDescent="0.25">
      <c r="A1463" s="3">
        <v>1454</v>
      </c>
      <c r="B1463" s="6" t="s">
        <v>2819</v>
      </c>
      <c r="C1463" s="352" t="s">
        <v>2344</v>
      </c>
      <c r="D1463" s="348"/>
      <c r="E1463" s="3">
        <v>1</v>
      </c>
      <c r="F1463" s="3">
        <v>2</v>
      </c>
      <c r="G1463" s="3" t="s">
        <v>86</v>
      </c>
      <c r="H1463" s="3" t="s">
        <v>30</v>
      </c>
      <c r="I1463" s="353" t="s">
        <v>95</v>
      </c>
      <c r="J1463" s="348"/>
      <c r="K1463" s="3" t="s">
        <v>15</v>
      </c>
      <c r="L1463" s="3" t="s">
        <v>15</v>
      </c>
      <c r="M1463" s="3" t="s">
        <v>17</v>
      </c>
      <c r="N1463" s="3" t="s">
        <v>17</v>
      </c>
    </row>
    <row r="1464" spans="1:14" x14ac:dyDescent="0.25">
      <c r="A1464" s="3">
        <v>1455</v>
      </c>
      <c r="B1464" s="6" t="s">
        <v>2820</v>
      </c>
      <c r="C1464" s="352" t="s">
        <v>2454</v>
      </c>
      <c r="D1464" s="348"/>
      <c r="E1464" s="3">
        <v>1</v>
      </c>
      <c r="F1464" s="3">
        <v>2</v>
      </c>
      <c r="G1464" s="3" t="s">
        <v>86</v>
      </c>
      <c r="H1464" s="3" t="s">
        <v>30</v>
      </c>
      <c r="I1464" s="353" t="s">
        <v>141</v>
      </c>
      <c r="J1464" s="348"/>
      <c r="K1464" s="3" t="s">
        <v>15</v>
      </c>
      <c r="L1464" s="3" t="s">
        <v>15</v>
      </c>
      <c r="M1464" s="3" t="s">
        <v>17</v>
      </c>
      <c r="N1464" s="3" t="s">
        <v>17</v>
      </c>
    </row>
    <row r="1465" spans="1:14" x14ac:dyDescent="0.25">
      <c r="A1465" s="3">
        <v>1456</v>
      </c>
      <c r="B1465" s="6" t="s">
        <v>2821</v>
      </c>
      <c r="C1465" s="352" t="s">
        <v>2552</v>
      </c>
      <c r="D1465" s="348"/>
      <c r="E1465" s="3">
        <v>1</v>
      </c>
      <c r="F1465" s="3">
        <v>2</v>
      </c>
      <c r="G1465" s="3" t="s">
        <v>86</v>
      </c>
      <c r="H1465" s="3" t="s">
        <v>30</v>
      </c>
      <c r="I1465" s="353" t="s">
        <v>144</v>
      </c>
      <c r="J1465" s="348"/>
      <c r="K1465" s="3" t="s">
        <v>15</v>
      </c>
      <c r="L1465" s="3" t="s">
        <v>15</v>
      </c>
      <c r="M1465" s="3" t="s">
        <v>17</v>
      </c>
      <c r="N1465" s="3" t="s">
        <v>17</v>
      </c>
    </row>
    <row r="1466" spans="1:14" x14ac:dyDescent="0.25">
      <c r="A1466" s="3">
        <v>1457</v>
      </c>
      <c r="B1466" s="4" t="s">
        <v>2822</v>
      </c>
      <c r="C1466" s="350" t="s">
        <v>2823</v>
      </c>
      <c r="D1466" s="348"/>
      <c r="E1466" s="5">
        <v>1</v>
      </c>
      <c r="F1466" s="5">
        <v>2</v>
      </c>
      <c r="G1466" s="5" t="s">
        <v>86</v>
      </c>
      <c r="H1466" s="5" t="s">
        <v>30</v>
      </c>
      <c r="I1466" s="351" t="s">
        <v>1094</v>
      </c>
      <c r="J1466" s="348"/>
      <c r="K1466" s="5" t="s">
        <v>15</v>
      </c>
      <c r="L1466" s="5" t="s">
        <v>15</v>
      </c>
      <c r="M1466" s="5" t="s">
        <v>16</v>
      </c>
      <c r="N1466" s="5" t="s">
        <v>17</v>
      </c>
    </row>
    <row r="1467" spans="1:14" x14ac:dyDescent="0.25">
      <c r="A1467" s="3">
        <v>1458</v>
      </c>
      <c r="B1467" s="6" t="s">
        <v>2824</v>
      </c>
      <c r="C1467" s="352" t="s">
        <v>2825</v>
      </c>
      <c r="D1467" s="348"/>
      <c r="E1467" s="3">
        <v>1</v>
      </c>
      <c r="F1467" s="3">
        <v>2</v>
      </c>
      <c r="G1467" s="3" t="s">
        <v>86</v>
      </c>
      <c r="H1467" s="3" t="s">
        <v>30</v>
      </c>
      <c r="I1467" s="353" t="s">
        <v>1094</v>
      </c>
      <c r="J1467" s="348"/>
      <c r="K1467" s="3" t="s">
        <v>22</v>
      </c>
      <c r="L1467" s="3" t="s">
        <v>15</v>
      </c>
      <c r="M1467" s="3" t="s">
        <v>17</v>
      </c>
      <c r="N1467" s="3" t="s">
        <v>17</v>
      </c>
    </row>
    <row r="1468" spans="1:14" x14ac:dyDescent="0.25">
      <c r="A1468" s="3">
        <v>1459</v>
      </c>
      <c r="B1468" s="6" t="s">
        <v>2826</v>
      </c>
      <c r="C1468" s="352" t="s">
        <v>2827</v>
      </c>
      <c r="D1468" s="348"/>
      <c r="E1468" s="3">
        <v>1</v>
      </c>
      <c r="F1468" s="3">
        <v>2</v>
      </c>
      <c r="G1468" s="3" t="s">
        <v>86</v>
      </c>
      <c r="H1468" s="3" t="s">
        <v>30</v>
      </c>
      <c r="I1468" s="353" t="s">
        <v>1094</v>
      </c>
      <c r="J1468" s="348"/>
      <c r="K1468" s="3" t="s">
        <v>30</v>
      </c>
      <c r="L1468" s="3" t="s">
        <v>15</v>
      </c>
      <c r="M1468" s="3" t="s">
        <v>17</v>
      </c>
      <c r="N1468" s="3" t="s">
        <v>17</v>
      </c>
    </row>
    <row r="1469" spans="1:14" x14ac:dyDescent="0.25">
      <c r="A1469" s="3">
        <v>1460</v>
      </c>
      <c r="B1469" s="6" t="s">
        <v>2828</v>
      </c>
      <c r="C1469" s="352" t="s">
        <v>2680</v>
      </c>
      <c r="D1469" s="348"/>
      <c r="E1469" s="3">
        <v>1</v>
      </c>
      <c r="F1469" s="3">
        <v>2</v>
      </c>
      <c r="G1469" s="3" t="s">
        <v>86</v>
      </c>
      <c r="H1469" s="3" t="s">
        <v>30</v>
      </c>
      <c r="I1469" s="353" t="s">
        <v>18</v>
      </c>
      <c r="J1469" s="348"/>
      <c r="K1469" s="3" t="s">
        <v>15</v>
      </c>
      <c r="L1469" s="3" t="s">
        <v>15</v>
      </c>
      <c r="M1469" s="3" t="s">
        <v>17</v>
      </c>
      <c r="N1469" s="3" t="s">
        <v>17</v>
      </c>
    </row>
    <row r="1470" spans="1:14" x14ac:dyDescent="0.25">
      <c r="A1470" s="3">
        <v>1461</v>
      </c>
      <c r="B1470" s="4" t="s">
        <v>2829</v>
      </c>
      <c r="C1470" s="350" t="s">
        <v>2830</v>
      </c>
      <c r="D1470" s="348"/>
      <c r="E1470" s="5">
        <v>1</v>
      </c>
      <c r="F1470" s="5">
        <v>2</v>
      </c>
      <c r="G1470" s="5" t="s">
        <v>95</v>
      </c>
      <c r="H1470" s="5" t="s">
        <v>15</v>
      </c>
      <c r="I1470" s="351" t="s">
        <v>15</v>
      </c>
      <c r="J1470" s="348"/>
      <c r="K1470" s="5" t="s">
        <v>15</v>
      </c>
      <c r="L1470" s="5" t="s">
        <v>15</v>
      </c>
      <c r="M1470" s="5" t="s">
        <v>16</v>
      </c>
      <c r="N1470" s="5" t="s">
        <v>17</v>
      </c>
    </row>
    <row r="1471" spans="1:14" x14ac:dyDescent="0.25">
      <c r="A1471" s="3">
        <v>1462</v>
      </c>
      <c r="B1471" s="4" t="s">
        <v>2831</v>
      </c>
      <c r="C1471" s="350" t="s">
        <v>2832</v>
      </c>
      <c r="D1471" s="348"/>
      <c r="E1471" s="5">
        <v>1</v>
      </c>
      <c r="F1471" s="5">
        <v>2</v>
      </c>
      <c r="G1471" s="5" t="s">
        <v>95</v>
      </c>
      <c r="H1471" s="5" t="s">
        <v>22</v>
      </c>
      <c r="I1471" s="351" t="s">
        <v>15</v>
      </c>
      <c r="J1471" s="348"/>
      <c r="K1471" s="5" t="s">
        <v>15</v>
      </c>
      <c r="L1471" s="5" t="s">
        <v>15</v>
      </c>
      <c r="M1471" s="5" t="s">
        <v>16</v>
      </c>
      <c r="N1471" s="5" t="s">
        <v>17</v>
      </c>
    </row>
    <row r="1472" spans="1:14" x14ac:dyDescent="0.25">
      <c r="A1472" s="3">
        <v>1463</v>
      </c>
      <c r="B1472" s="4" t="s">
        <v>2833</v>
      </c>
      <c r="C1472" s="350" t="s">
        <v>2012</v>
      </c>
      <c r="D1472" s="348"/>
      <c r="E1472" s="5">
        <v>1</v>
      </c>
      <c r="F1472" s="5">
        <v>2</v>
      </c>
      <c r="G1472" s="5" t="s">
        <v>95</v>
      </c>
      <c r="H1472" s="5" t="s">
        <v>22</v>
      </c>
      <c r="I1472" s="351" t="s">
        <v>22</v>
      </c>
      <c r="J1472" s="348"/>
      <c r="K1472" s="5" t="s">
        <v>15</v>
      </c>
      <c r="L1472" s="5" t="s">
        <v>15</v>
      </c>
      <c r="M1472" s="5" t="s">
        <v>16</v>
      </c>
      <c r="N1472" s="5" t="s">
        <v>17</v>
      </c>
    </row>
    <row r="1473" spans="1:14" x14ac:dyDescent="0.25">
      <c r="A1473" s="3">
        <v>1464</v>
      </c>
      <c r="B1473" s="6" t="s">
        <v>2834</v>
      </c>
      <c r="C1473" s="352" t="s">
        <v>2835</v>
      </c>
      <c r="D1473" s="348"/>
      <c r="E1473" s="3">
        <v>1</v>
      </c>
      <c r="F1473" s="3">
        <v>2</v>
      </c>
      <c r="G1473" s="3" t="s">
        <v>95</v>
      </c>
      <c r="H1473" s="3" t="s">
        <v>22</v>
      </c>
      <c r="I1473" s="353" t="s">
        <v>22</v>
      </c>
      <c r="J1473" s="348"/>
      <c r="K1473" s="3" t="s">
        <v>22</v>
      </c>
      <c r="L1473" s="3" t="s">
        <v>15</v>
      </c>
      <c r="M1473" s="3" t="s">
        <v>17</v>
      </c>
      <c r="N1473" s="3" t="s">
        <v>17</v>
      </c>
    </row>
    <row r="1474" spans="1:14" x14ac:dyDescent="0.25">
      <c r="A1474" s="3">
        <v>1465</v>
      </c>
      <c r="B1474" s="6" t="s">
        <v>2836</v>
      </c>
      <c r="C1474" s="352" t="s">
        <v>2837</v>
      </c>
      <c r="D1474" s="348"/>
      <c r="E1474" s="3">
        <v>1</v>
      </c>
      <c r="F1474" s="3">
        <v>2</v>
      </c>
      <c r="G1474" s="3" t="s">
        <v>95</v>
      </c>
      <c r="H1474" s="3" t="s">
        <v>22</v>
      </c>
      <c r="I1474" s="353" t="s">
        <v>22</v>
      </c>
      <c r="J1474" s="348"/>
      <c r="K1474" s="3" t="s">
        <v>30</v>
      </c>
      <c r="L1474" s="3" t="s">
        <v>15</v>
      </c>
      <c r="M1474" s="3" t="s">
        <v>17</v>
      </c>
      <c r="N1474" s="3" t="s">
        <v>17</v>
      </c>
    </row>
    <row r="1475" spans="1:14" x14ac:dyDescent="0.25">
      <c r="A1475" s="3">
        <v>1466</v>
      </c>
      <c r="B1475" s="6" t="s">
        <v>2838</v>
      </c>
      <c r="C1475" s="352" t="s">
        <v>2839</v>
      </c>
      <c r="D1475" s="348"/>
      <c r="E1475" s="3">
        <v>1</v>
      </c>
      <c r="F1475" s="3">
        <v>2</v>
      </c>
      <c r="G1475" s="3" t="s">
        <v>95</v>
      </c>
      <c r="H1475" s="3" t="s">
        <v>22</v>
      </c>
      <c r="I1475" s="353" t="s">
        <v>22</v>
      </c>
      <c r="J1475" s="348"/>
      <c r="K1475" s="3" t="s">
        <v>68</v>
      </c>
      <c r="L1475" s="3" t="s">
        <v>15</v>
      </c>
      <c r="M1475" s="3" t="s">
        <v>17</v>
      </c>
      <c r="N1475" s="3" t="s">
        <v>17</v>
      </c>
    </row>
    <row r="1476" spans="1:14" x14ac:dyDescent="0.25">
      <c r="A1476" s="3">
        <v>1467</v>
      </c>
      <c r="B1476" s="6" t="s">
        <v>2840</v>
      </c>
      <c r="C1476" s="352" t="s">
        <v>2841</v>
      </c>
      <c r="D1476" s="348"/>
      <c r="E1476" s="3">
        <v>1</v>
      </c>
      <c r="F1476" s="3">
        <v>2</v>
      </c>
      <c r="G1476" s="3" t="s">
        <v>95</v>
      </c>
      <c r="H1476" s="3" t="s">
        <v>22</v>
      </c>
      <c r="I1476" s="353" t="s">
        <v>22</v>
      </c>
      <c r="J1476" s="348"/>
      <c r="K1476" s="3" t="s">
        <v>77</v>
      </c>
      <c r="L1476" s="3" t="s">
        <v>15</v>
      </c>
      <c r="M1476" s="3" t="s">
        <v>17</v>
      </c>
      <c r="N1476" s="3" t="s">
        <v>17</v>
      </c>
    </row>
    <row r="1477" spans="1:14" x14ac:dyDescent="0.25">
      <c r="A1477" s="3">
        <v>1468</v>
      </c>
      <c r="B1477" s="4" t="s">
        <v>2842</v>
      </c>
      <c r="C1477" s="350" t="s">
        <v>2843</v>
      </c>
      <c r="D1477" s="348"/>
      <c r="E1477" s="5">
        <v>1</v>
      </c>
      <c r="F1477" s="5">
        <v>2</v>
      </c>
      <c r="G1477" s="5" t="s">
        <v>95</v>
      </c>
      <c r="H1477" s="5" t="s">
        <v>30</v>
      </c>
      <c r="I1477" s="351" t="s">
        <v>15</v>
      </c>
      <c r="J1477" s="348"/>
      <c r="K1477" s="5" t="s">
        <v>15</v>
      </c>
      <c r="L1477" s="5" t="s">
        <v>15</v>
      </c>
      <c r="M1477" s="5" t="s">
        <v>16</v>
      </c>
      <c r="N1477" s="5" t="s">
        <v>17</v>
      </c>
    </row>
    <row r="1478" spans="1:14" x14ac:dyDescent="0.25">
      <c r="A1478" s="3">
        <v>1469</v>
      </c>
      <c r="B1478" s="4" t="s">
        <v>2844</v>
      </c>
      <c r="C1478" s="350" t="s">
        <v>2845</v>
      </c>
      <c r="D1478" s="348"/>
      <c r="E1478" s="5">
        <v>1</v>
      </c>
      <c r="F1478" s="5">
        <v>2</v>
      </c>
      <c r="G1478" s="5" t="s">
        <v>95</v>
      </c>
      <c r="H1478" s="5" t="s">
        <v>30</v>
      </c>
      <c r="I1478" s="351" t="s">
        <v>22</v>
      </c>
      <c r="J1478" s="348"/>
      <c r="K1478" s="5" t="s">
        <v>15</v>
      </c>
      <c r="L1478" s="5" t="s">
        <v>15</v>
      </c>
      <c r="M1478" s="5" t="s">
        <v>16</v>
      </c>
      <c r="N1478" s="5" t="s">
        <v>17</v>
      </c>
    </row>
    <row r="1479" spans="1:14" x14ac:dyDescent="0.25">
      <c r="A1479" s="3">
        <v>1470</v>
      </c>
      <c r="B1479" s="6" t="s">
        <v>2846</v>
      </c>
      <c r="C1479" s="352" t="s">
        <v>2847</v>
      </c>
      <c r="D1479" s="348"/>
      <c r="E1479" s="3">
        <v>1</v>
      </c>
      <c r="F1479" s="3">
        <v>2</v>
      </c>
      <c r="G1479" s="3" t="s">
        <v>95</v>
      </c>
      <c r="H1479" s="3" t="s">
        <v>30</v>
      </c>
      <c r="I1479" s="353" t="s">
        <v>22</v>
      </c>
      <c r="J1479" s="348"/>
      <c r="K1479" s="3" t="s">
        <v>22</v>
      </c>
      <c r="L1479" s="3" t="s">
        <v>15</v>
      </c>
      <c r="M1479" s="3" t="s">
        <v>17</v>
      </c>
      <c r="N1479" s="3" t="s">
        <v>17</v>
      </c>
    </row>
    <row r="1480" spans="1:14" x14ac:dyDescent="0.25">
      <c r="A1480" s="3">
        <v>1471</v>
      </c>
      <c r="B1480" s="6" t="s">
        <v>2848</v>
      </c>
      <c r="C1480" s="352" t="s">
        <v>2849</v>
      </c>
      <c r="D1480" s="348"/>
      <c r="E1480" s="3">
        <v>1</v>
      </c>
      <c r="F1480" s="3">
        <v>2</v>
      </c>
      <c r="G1480" s="3" t="s">
        <v>95</v>
      </c>
      <c r="H1480" s="3" t="s">
        <v>30</v>
      </c>
      <c r="I1480" s="353" t="s">
        <v>22</v>
      </c>
      <c r="J1480" s="348"/>
      <c r="K1480" s="3" t="s">
        <v>30</v>
      </c>
      <c r="L1480" s="3" t="s">
        <v>15</v>
      </c>
      <c r="M1480" s="3" t="s">
        <v>17</v>
      </c>
      <c r="N1480" s="3" t="s">
        <v>17</v>
      </c>
    </row>
    <row r="1481" spans="1:14" x14ac:dyDescent="0.25">
      <c r="A1481" s="3">
        <v>1472</v>
      </c>
      <c r="B1481" s="6" t="s">
        <v>2850</v>
      </c>
      <c r="C1481" s="352" t="s">
        <v>2851</v>
      </c>
      <c r="D1481" s="348"/>
      <c r="E1481" s="3">
        <v>1</v>
      </c>
      <c r="F1481" s="3">
        <v>2</v>
      </c>
      <c r="G1481" s="3" t="s">
        <v>95</v>
      </c>
      <c r="H1481" s="3" t="s">
        <v>30</v>
      </c>
      <c r="I1481" s="353" t="s">
        <v>22</v>
      </c>
      <c r="J1481" s="348"/>
      <c r="K1481" s="3" t="s">
        <v>68</v>
      </c>
      <c r="L1481" s="3" t="s">
        <v>15</v>
      </c>
      <c r="M1481" s="3" t="s">
        <v>17</v>
      </c>
      <c r="N1481" s="3" t="s">
        <v>17</v>
      </c>
    </row>
    <row r="1482" spans="1:14" x14ac:dyDescent="0.25">
      <c r="A1482" s="3">
        <v>1473</v>
      </c>
      <c r="B1482" s="6" t="s">
        <v>2852</v>
      </c>
      <c r="C1482" s="352" t="s">
        <v>2853</v>
      </c>
      <c r="D1482" s="348"/>
      <c r="E1482" s="3">
        <v>1</v>
      </c>
      <c r="F1482" s="3">
        <v>2</v>
      </c>
      <c r="G1482" s="3" t="s">
        <v>95</v>
      </c>
      <c r="H1482" s="3" t="s">
        <v>30</v>
      </c>
      <c r="I1482" s="353" t="s">
        <v>22</v>
      </c>
      <c r="J1482" s="348"/>
      <c r="K1482" s="3" t="s">
        <v>77</v>
      </c>
      <c r="L1482" s="3" t="s">
        <v>15</v>
      </c>
      <c r="M1482" s="3" t="s">
        <v>17</v>
      </c>
      <c r="N1482" s="3" t="s">
        <v>17</v>
      </c>
    </row>
    <row r="1483" spans="1:14" x14ac:dyDescent="0.25">
      <c r="A1483" s="3">
        <v>1474</v>
      </c>
      <c r="B1483" s="4" t="s">
        <v>2854</v>
      </c>
      <c r="C1483" s="350" t="s">
        <v>2855</v>
      </c>
      <c r="D1483" s="348"/>
      <c r="E1483" s="5">
        <v>1</v>
      </c>
      <c r="F1483" s="5">
        <v>2</v>
      </c>
      <c r="G1483" s="5" t="s">
        <v>95</v>
      </c>
      <c r="H1483" s="5" t="s">
        <v>30</v>
      </c>
      <c r="I1483" s="351" t="s">
        <v>30</v>
      </c>
      <c r="J1483" s="348"/>
      <c r="K1483" s="5" t="s">
        <v>15</v>
      </c>
      <c r="L1483" s="5" t="s">
        <v>15</v>
      </c>
      <c r="M1483" s="5" t="s">
        <v>16</v>
      </c>
      <c r="N1483" s="5" t="s">
        <v>17</v>
      </c>
    </row>
    <row r="1484" spans="1:14" x14ac:dyDescent="0.25">
      <c r="A1484" s="3">
        <v>1475</v>
      </c>
      <c r="B1484" s="6" t="s">
        <v>2856</v>
      </c>
      <c r="C1484" s="352" t="s">
        <v>2857</v>
      </c>
      <c r="D1484" s="348"/>
      <c r="E1484" s="3">
        <v>1</v>
      </c>
      <c r="F1484" s="3">
        <v>2</v>
      </c>
      <c r="G1484" s="3" t="s">
        <v>95</v>
      </c>
      <c r="H1484" s="3" t="s">
        <v>30</v>
      </c>
      <c r="I1484" s="353" t="s">
        <v>30</v>
      </c>
      <c r="J1484" s="348"/>
      <c r="K1484" s="3" t="s">
        <v>22</v>
      </c>
      <c r="L1484" s="3" t="s">
        <v>15</v>
      </c>
      <c r="M1484" s="3" t="s">
        <v>17</v>
      </c>
      <c r="N1484" s="3" t="s">
        <v>17</v>
      </c>
    </row>
    <row r="1485" spans="1:14" x14ac:dyDescent="0.25">
      <c r="A1485" s="3">
        <v>1476</v>
      </c>
      <c r="B1485" s="6" t="s">
        <v>2858</v>
      </c>
      <c r="C1485" s="352" t="s">
        <v>2859</v>
      </c>
      <c r="D1485" s="348"/>
      <c r="E1485" s="3">
        <v>1</v>
      </c>
      <c r="F1485" s="3">
        <v>2</v>
      </c>
      <c r="G1485" s="3" t="s">
        <v>95</v>
      </c>
      <c r="H1485" s="3" t="s">
        <v>30</v>
      </c>
      <c r="I1485" s="353" t="s">
        <v>30</v>
      </c>
      <c r="J1485" s="348"/>
      <c r="K1485" s="3" t="s">
        <v>30</v>
      </c>
      <c r="L1485" s="3" t="s">
        <v>15</v>
      </c>
      <c r="M1485" s="3" t="s">
        <v>17</v>
      </c>
      <c r="N1485" s="3" t="s">
        <v>17</v>
      </c>
    </row>
    <row r="1486" spans="1:14" x14ac:dyDescent="0.25">
      <c r="A1486" s="3">
        <v>1477</v>
      </c>
      <c r="B1486" s="6" t="s">
        <v>2860</v>
      </c>
      <c r="C1486" s="352" t="s">
        <v>2861</v>
      </c>
      <c r="D1486" s="348"/>
      <c r="E1486" s="3">
        <v>1</v>
      </c>
      <c r="F1486" s="3">
        <v>2</v>
      </c>
      <c r="G1486" s="3" t="s">
        <v>95</v>
      </c>
      <c r="H1486" s="3" t="s">
        <v>30</v>
      </c>
      <c r="I1486" s="353" t="s">
        <v>30</v>
      </c>
      <c r="J1486" s="348"/>
      <c r="K1486" s="3" t="s">
        <v>68</v>
      </c>
      <c r="L1486" s="3" t="s">
        <v>15</v>
      </c>
      <c r="M1486" s="3" t="s">
        <v>17</v>
      </c>
      <c r="N1486" s="3" t="s">
        <v>17</v>
      </c>
    </row>
    <row r="1487" spans="1:14" x14ac:dyDescent="0.25">
      <c r="A1487" s="3">
        <v>1478</v>
      </c>
      <c r="B1487" s="6" t="s">
        <v>2862</v>
      </c>
      <c r="C1487" s="352" t="s">
        <v>2863</v>
      </c>
      <c r="D1487" s="348"/>
      <c r="E1487" s="3">
        <v>1</v>
      </c>
      <c r="F1487" s="3">
        <v>2</v>
      </c>
      <c r="G1487" s="3" t="s">
        <v>95</v>
      </c>
      <c r="H1487" s="3" t="s">
        <v>30</v>
      </c>
      <c r="I1487" s="353" t="s">
        <v>30</v>
      </c>
      <c r="J1487" s="348"/>
      <c r="K1487" s="3" t="s">
        <v>77</v>
      </c>
      <c r="L1487" s="3" t="s">
        <v>15</v>
      </c>
      <c r="M1487" s="3" t="s">
        <v>17</v>
      </c>
      <c r="N1487" s="3" t="s">
        <v>17</v>
      </c>
    </row>
    <row r="1488" spans="1:14" x14ac:dyDescent="0.25">
      <c r="A1488" s="3">
        <v>1479</v>
      </c>
      <c r="B1488" s="4" t="s">
        <v>2864</v>
      </c>
      <c r="C1488" s="350" t="s">
        <v>2865</v>
      </c>
      <c r="D1488" s="348"/>
      <c r="E1488" s="5">
        <v>1</v>
      </c>
      <c r="F1488" s="5">
        <v>2</v>
      </c>
      <c r="G1488" s="5" t="s">
        <v>95</v>
      </c>
      <c r="H1488" s="5" t="s">
        <v>30</v>
      </c>
      <c r="I1488" s="351" t="s">
        <v>49</v>
      </c>
      <c r="J1488" s="348"/>
      <c r="K1488" s="5" t="s">
        <v>15</v>
      </c>
      <c r="L1488" s="5" t="s">
        <v>15</v>
      </c>
      <c r="M1488" s="5" t="s">
        <v>16</v>
      </c>
      <c r="N1488" s="5" t="s">
        <v>17</v>
      </c>
    </row>
    <row r="1489" spans="1:14" x14ac:dyDescent="0.25">
      <c r="A1489" s="3">
        <v>1480</v>
      </c>
      <c r="B1489" s="6" t="s">
        <v>2866</v>
      </c>
      <c r="C1489" s="352" t="s">
        <v>2867</v>
      </c>
      <c r="D1489" s="348"/>
      <c r="E1489" s="3">
        <v>1</v>
      </c>
      <c r="F1489" s="3">
        <v>2</v>
      </c>
      <c r="G1489" s="3" t="s">
        <v>95</v>
      </c>
      <c r="H1489" s="3" t="s">
        <v>30</v>
      </c>
      <c r="I1489" s="353" t="s">
        <v>49</v>
      </c>
      <c r="J1489" s="348"/>
      <c r="K1489" s="3" t="s">
        <v>22</v>
      </c>
      <c r="L1489" s="3" t="s">
        <v>15</v>
      </c>
      <c r="M1489" s="3" t="s">
        <v>17</v>
      </c>
      <c r="N1489" s="3" t="s">
        <v>17</v>
      </c>
    </row>
    <row r="1490" spans="1:14" x14ac:dyDescent="0.25">
      <c r="A1490" s="3">
        <v>1481</v>
      </c>
      <c r="B1490" s="6" t="s">
        <v>2868</v>
      </c>
      <c r="C1490" s="352" t="s">
        <v>2869</v>
      </c>
      <c r="D1490" s="348"/>
      <c r="E1490" s="3">
        <v>1</v>
      </c>
      <c r="F1490" s="3">
        <v>2</v>
      </c>
      <c r="G1490" s="3" t="s">
        <v>95</v>
      </c>
      <c r="H1490" s="3" t="s">
        <v>30</v>
      </c>
      <c r="I1490" s="353" t="s">
        <v>49</v>
      </c>
      <c r="J1490" s="348"/>
      <c r="K1490" s="3" t="s">
        <v>30</v>
      </c>
      <c r="L1490" s="3" t="s">
        <v>15</v>
      </c>
      <c r="M1490" s="3" t="s">
        <v>17</v>
      </c>
      <c r="N1490" s="3" t="s">
        <v>17</v>
      </c>
    </row>
    <row r="1491" spans="1:14" x14ac:dyDescent="0.25">
      <c r="A1491" s="3">
        <v>1482</v>
      </c>
      <c r="B1491" s="6" t="s">
        <v>2870</v>
      </c>
      <c r="C1491" s="352" t="s">
        <v>2871</v>
      </c>
      <c r="D1491" s="348"/>
      <c r="E1491" s="3">
        <v>1</v>
      </c>
      <c r="F1491" s="3">
        <v>2</v>
      </c>
      <c r="G1491" s="3" t="s">
        <v>95</v>
      </c>
      <c r="H1491" s="3" t="s">
        <v>30</v>
      </c>
      <c r="I1491" s="353" t="s">
        <v>49</v>
      </c>
      <c r="J1491" s="348"/>
      <c r="K1491" s="3" t="s">
        <v>68</v>
      </c>
      <c r="L1491" s="3" t="s">
        <v>15</v>
      </c>
      <c r="M1491" s="3" t="s">
        <v>17</v>
      </c>
      <c r="N1491" s="3" t="s">
        <v>17</v>
      </c>
    </row>
    <row r="1492" spans="1:14" x14ac:dyDescent="0.25">
      <c r="A1492" s="3">
        <v>1483</v>
      </c>
      <c r="B1492" s="6" t="s">
        <v>2872</v>
      </c>
      <c r="C1492" s="352" t="s">
        <v>2873</v>
      </c>
      <c r="D1492" s="348"/>
      <c r="E1492" s="3">
        <v>1</v>
      </c>
      <c r="F1492" s="3">
        <v>2</v>
      </c>
      <c r="G1492" s="3" t="s">
        <v>95</v>
      </c>
      <c r="H1492" s="3" t="s">
        <v>30</v>
      </c>
      <c r="I1492" s="353" t="s">
        <v>49</v>
      </c>
      <c r="J1492" s="348"/>
      <c r="K1492" s="3" t="s">
        <v>77</v>
      </c>
      <c r="L1492" s="3" t="s">
        <v>15</v>
      </c>
      <c r="M1492" s="3" t="s">
        <v>17</v>
      </c>
      <c r="N1492" s="3" t="s">
        <v>17</v>
      </c>
    </row>
    <row r="1493" spans="1:14" x14ac:dyDescent="0.25">
      <c r="A1493" s="3">
        <v>1484</v>
      </c>
      <c r="B1493" s="4" t="s">
        <v>2874</v>
      </c>
      <c r="C1493" s="350" t="s">
        <v>2875</v>
      </c>
      <c r="D1493" s="348"/>
      <c r="E1493" s="5">
        <v>1</v>
      </c>
      <c r="F1493" s="5">
        <v>2</v>
      </c>
      <c r="G1493" s="5" t="s">
        <v>95</v>
      </c>
      <c r="H1493" s="5" t="s">
        <v>30</v>
      </c>
      <c r="I1493" s="351" t="s">
        <v>68</v>
      </c>
      <c r="J1493" s="348"/>
      <c r="K1493" s="5" t="s">
        <v>15</v>
      </c>
      <c r="L1493" s="5" t="s">
        <v>15</v>
      </c>
      <c r="M1493" s="5" t="s">
        <v>16</v>
      </c>
      <c r="N1493" s="5" t="s">
        <v>17</v>
      </c>
    </row>
    <row r="1494" spans="1:14" x14ac:dyDescent="0.25">
      <c r="A1494" s="3">
        <v>1485</v>
      </c>
      <c r="B1494" s="6" t="s">
        <v>2876</v>
      </c>
      <c r="C1494" s="352" t="s">
        <v>2877</v>
      </c>
      <c r="D1494" s="348"/>
      <c r="E1494" s="3">
        <v>1</v>
      </c>
      <c r="F1494" s="3">
        <v>2</v>
      </c>
      <c r="G1494" s="3" t="s">
        <v>95</v>
      </c>
      <c r="H1494" s="3" t="s">
        <v>30</v>
      </c>
      <c r="I1494" s="353" t="s">
        <v>68</v>
      </c>
      <c r="J1494" s="348"/>
      <c r="K1494" s="3" t="s">
        <v>22</v>
      </c>
      <c r="L1494" s="3" t="s">
        <v>15</v>
      </c>
      <c r="M1494" s="3" t="s">
        <v>17</v>
      </c>
      <c r="N1494" s="3" t="s">
        <v>17</v>
      </c>
    </row>
    <row r="1495" spans="1:14" x14ac:dyDescent="0.25">
      <c r="A1495" s="3">
        <v>1486</v>
      </c>
      <c r="B1495" s="6" t="s">
        <v>2878</v>
      </c>
      <c r="C1495" s="352" t="s">
        <v>2879</v>
      </c>
      <c r="D1495" s="348"/>
      <c r="E1495" s="3">
        <v>1</v>
      </c>
      <c r="F1495" s="3">
        <v>2</v>
      </c>
      <c r="G1495" s="3" t="s">
        <v>95</v>
      </c>
      <c r="H1495" s="3" t="s">
        <v>30</v>
      </c>
      <c r="I1495" s="353" t="s">
        <v>68</v>
      </c>
      <c r="J1495" s="348"/>
      <c r="K1495" s="3" t="s">
        <v>30</v>
      </c>
      <c r="L1495" s="3" t="s">
        <v>15</v>
      </c>
      <c r="M1495" s="3" t="s">
        <v>17</v>
      </c>
      <c r="N1495" s="3" t="s">
        <v>17</v>
      </c>
    </row>
    <row r="1496" spans="1:14" x14ac:dyDescent="0.25">
      <c r="A1496" s="3">
        <v>1487</v>
      </c>
      <c r="B1496" s="6" t="s">
        <v>2880</v>
      </c>
      <c r="C1496" s="352" t="s">
        <v>2881</v>
      </c>
      <c r="D1496" s="348"/>
      <c r="E1496" s="3">
        <v>1</v>
      </c>
      <c r="F1496" s="3">
        <v>2</v>
      </c>
      <c r="G1496" s="3" t="s">
        <v>95</v>
      </c>
      <c r="H1496" s="3" t="s">
        <v>30</v>
      </c>
      <c r="I1496" s="353" t="s">
        <v>68</v>
      </c>
      <c r="J1496" s="348"/>
      <c r="K1496" s="3" t="s">
        <v>68</v>
      </c>
      <c r="L1496" s="3" t="s">
        <v>15</v>
      </c>
      <c r="M1496" s="3" t="s">
        <v>17</v>
      </c>
      <c r="N1496" s="3" t="s">
        <v>17</v>
      </c>
    </row>
    <row r="1497" spans="1:14" x14ac:dyDescent="0.25">
      <c r="A1497" s="3">
        <v>1488</v>
      </c>
      <c r="B1497" s="6" t="s">
        <v>2882</v>
      </c>
      <c r="C1497" s="352" t="s">
        <v>2883</v>
      </c>
      <c r="D1497" s="348"/>
      <c r="E1497" s="3">
        <v>1</v>
      </c>
      <c r="F1497" s="3">
        <v>2</v>
      </c>
      <c r="G1497" s="3" t="s">
        <v>95</v>
      </c>
      <c r="H1497" s="3" t="s">
        <v>30</v>
      </c>
      <c r="I1497" s="353" t="s">
        <v>68</v>
      </c>
      <c r="J1497" s="348"/>
      <c r="K1497" s="3" t="s">
        <v>77</v>
      </c>
      <c r="L1497" s="3" t="s">
        <v>15</v>
      </c>
      <c r="M1497" s="3" t="s">
        <v>17</v>
      </c>
      <c r="N1497" s="3" t="s">
        <v>17</v>
      </c>
    </row>
    <row r="1498" spans="1:14" x14ac:dyDescent="0.25">
      <c r="A1498" s="3">
        <v>1489</v>
      </c>
      <c r="B1498" s="4" t="s">
        <v>2884</v>
      </c>
      <c r="C1498" s="350" t="s">
        <v>2885</v>
      </c>
      <c r="D1498" s="348"/>
      <c r="E1498" s="5">
        <v>1</v>
      </c>
      <c r="F1498" s="5">
        <v>2</v>
      </c>
      <c r="G1498" s="5" t="s">
        <v>95</v>
      </c>
      <c r="H1498" s="5" t="s">
        <v>30</v>
      </c>
      <c r="I1498" s="351" t="s">
        <v>77</v>
      </c>
      <c r="J1498" s="348"/>
      <c r="K1498" s="5" t="s">
        <v>15</v>
      </c>
      <c r="L1498" s="5" t="s">
        <v>15</v>
      </c>
      <c r="M1498" s="5" t="s">
        <v>16</v>
      </c>
      <c r="N1498" s="5" t="s">
        <v>17</v>
      </c>
    </row>
    <row r="1499" spans="1:14" x14ac:dyDescent="0.25">
      <c r="A1499" s="3">
        <v>1490</v>
      </c>
      <c r="B1499" s="6" t="s">
        <v>2886</v>
      </c>
      <c r="C1499" s="352" t="s">
        <v>2887</v>
      </c>
      <c r="D1499" s="348"/>
      <c r="E1499" s="3">
        <v>1</v>
      </c>
      <c r="F1499" s="3">
        <v>2</v>
      </c>
      <c r="G1499" s="3" t="s">
        <v>95</v>
      </c>
      <c r="H1499" s="3" t="s">
        <v>30</v>
      </c>
      <c r="I1499" s="353" t="s">
        <v>77</v>
      </c>
      <c r="J1499" s="348"/>
      <c r="K1499" s="3" t="s">
        <v>22</v>
      </c>
      <c r="L1499" s="3" t="s">
        <v>15</v>
      </c>
      <c r="M1499" s="3" t="s">
        <v>17</v>
      </c>
      <c r="N1499" s="3" t="s">
        <v>17</v>
      </c>
    </row>
    <row r="1500" spans="1:14" x14ac:dyDescent="0.25">
      <c r="A1500" s="3">
        <v>1491</v>
      </c>
      <c r="B1500" s="6" t="s">
        <v>2888</v>
      </c>
      <c r="C1500" s="352" t="s">
        <v>2889</v>
      </c>
      <c r="D1500" s="348"/>
      <c r="E1500" s="3">
        <v>1</v>
      </c>
      <c r="F1500" s="3">
        <v>2</v>
      </c>
      <c r="G1500" s="3" t="s">
        <v>95</v>
      </c>
      <c r="H1500" s="3" t="s">
        <v>30</v>
      </c>
      <c r="I1500" s="353" t="s">
        <v>77</v>
      </c>
      <c r="J1500" s="348"/>
      <c r="K1500" s="3" t="s">
        <v>30</v>
      </c>
      <c r="L1500" s="3" t="s">
        <v>15</v>
      </c>
      <c r="M1500" s="3" t="s">
        <v>17</v>
      </c>
      <c r="N1500" s="3" t="s">
        <v>17</v>
      </c>
    </row>
    <row r="1501" spans="1:14" x14ac:dyDescent="0.25">
      <c r="A1501" s="3">
        <v>1492</v>
      </c>
      <c r="B1501" s="6" t="s">
        <v>2890</v>
      </c>
      <c r="C1501" s="352" t="s">
        <v>2891</v>
      </c>
      <c r="D1501" s="348"/>
      <c r="E1501" s="3">
        <v>1</v>
      </c>
      <c r="F1501" s="3">
        <v>2</v>
      </c>
      <c r="G1501" s="3" t="s">
        <v>95</v>
      </c>
      <c r="H1501" s="3" t="s">
        <v>30</v>
      </c>
      <c r="I1501" s="353" t="s">
        <v>77</v>
      </c>
      <c r="J1501" s="348"/>
      <c r="K1501" s="3" t="s">
        <v>68</v>
      </c>
      <c r="L1501" s="3" t="s">
        <v>15</v>
      </c>
      <c r="M1501" s="3" t="s">
        <v>17</v>
      </c>
      <c r="N1501" s="3" t="s">
        <v>17</v>
      </c>
    </row>
    <row r="1502" spans="1:14" x14ac:dyDescent="0.25">
      <c r="A1502" s="3">
        <v>1493</v>
      </c>
      <c r="B1502" s="6" t="s">
        <v>2892</v>
      </c>
      <c r="C1502" s="352" t="s">
        <v>2893</v>
      </c>
      <c r="D1502" s="348"/>
      <c r="E1502" s="3">
        <v>1</v>
      </c>
      <c r="F1502" s="3">
        <v>2</v>
      </c>
      <c r="G1502" s="3" t="s">
        <v>95</v>
      </c>
      <c r="H1502" s="3" t="s">
        <v>30</v>
      </c>
      <c r="I1502" s="353" t="s">
        <v>77</v>
      </c>
      <c r="J1502" s="348"/>
      <c r="K1502" s="3" t="s">
        <v>77</v>
      </c>
      <c r="L1502" s="3" t="s">
        <v>15</v>
      </c>
      <c r="M1502" s="3" t="s">
        <v>17</v>
      </c>
      <c r="N1502" s="3" t="s">
        <v>17</v>
      </c>
    </row>
    <row r="1503" spans="1:14" x14ac:dyDescent="0.25">
      <c r="A1503" s="3">
        <v>1494</v>
      </c>
      <c r="B1503" s="4" t="s">
        <v>2894</v>
      </c>
      <c r="C1503" s="350" t="s">
        <v>2895</v>
      </c>
      <c r="D1503" s="348"/>
      <c r="E1503" s="5">
        <v>1</v>
      </c>
      <c r="F1503" s="5">
        <v>2</v>
      </c>
      <c r="G1503" s="5" t="s">
        <v>95</v>
      </c>
      <c r="H1503" s="5" t="s">
        <v>30</v>
      </c>
      <c r="I1503" s="351" t="s">
        <v>208</v>
      </c>
      <c r="J1503" s="348"/>
      <c r="K1503" s="5" t="s">
        <v>15</v>
      </c>
      <c r="L1503" s="5" t="s">
        <v>15</v>
      </c>
      <c r="M1503" s="5" t="s">
        <v>16</v>
      </c>
      <c r="N1503" s="5" t="s">
        <v>17</v>
      </c>
    </row>
    <row r="1504" spans="1:14" x14ac:dyDescent="0.25">
      <c r="A1504" s="3">
        <v>1495</v>
      </c>
      <c r="B1504" s="6" t="s">
        <v>2896</v>
      </c>
      <c r="C1504" s="352" t="s">
        <v>2897</v>
      </c>
      <c r="D1504" s="348"/>
      <c r="E1504" s="3">
        <v>1</v>
      </c>
      <c r="F1504" s="3">
        <v>2</v>
      </c>
      <c r="G1504" s="3" t="s">
        <v>95</v>
      </c>
      <c r="H1504" s="3" t="s">
        <v>30</v>
      </c>
      <c r="I1504" s="353" t="s">
        <v>208</v>
      </c>
      <c r="J1504" s="348"/>
      <c r="K1504" s="3" t="s">
        <v>22</v>
      </c>
      <c r="L1504" s="3" t="s">
        <v>15</v>
      </c>
      <c r="M1504" s="3" t="s">
        <v>17</v>
      </c>
      <c r="N1504" s="3" t="s">
        <v>17</v>
      </c>
    </row>
    <row r="1505" spans="1:14" x14ac:dyDescent="0.25">
      <c r="A1505" s="3">
        <v>1496</v>
      </c>
      <c r="B1505" s="6" t="s">
        <v>2898</v>
      </c>
      <c r="C1505" s="352" t="s">
        <v>2899</v>
      </c>
      <c r="D1505" s="348"/>
      <c r="E1505" s="3">
        <v>1</v>
      </c>
      <c r="F1505" s="3">
        <v>2</v>
      </c>
      <c r="G1505" s="3" t="s">
        <v>95</v>
      </c>
      <c r="H1505" s="3" t="s">
        <v>30</v>
      </c>
      <c r="I1505" s="353" t="s">
        <v>208</v>
      </c>
      <c r="J1505" s="348"/>
      <c r="K1505" s="3" t="s">
        <v>30</v>
      </c>
      <c r="L1505" s="3" t="s">
        <v>15</v>
      </c>
      <c r="M1505" s="3" t="s">
        <v>17</v>
      </c>
      <c r="N1505" s="3" t="s">
        <v>17</v>
      </c>
    </row>
    <row r="1506" spans="1:14" x14ac:dyDescent="0.25">
      <c r="A1506" s="3">
        <v>1497</v>
      </c>
      <c r="B1506" s="6" t="s">
        <v>2900</v>
      </c>
      <c r="C1506" s="352" t="s">
        <v>2901</v>
      </c>
      <c r="D1506" s="348"/>
      <c r="E1506" s="3">
        <v>1</v>
      </c>
      <c r="F1506" s="3">
        <v>2</v>
      </c>
      <c r="G1506" s="3" t="s">
        <v>95</v>
      </c>
      <c r="H1506" s="3" t="s">
        <v>30</v>
      </c>
      <c r="I1506" s="353" t="s">
        <v>208</v>
      </c>
      <c r="J1506" s="348"/>
      <c r="K1506" s="3" t="s">
        <v>68</v>
      </c>
      <c r="L1506" s="3" t="s">
        <v>15</v>
      </c>
      <c r="M1506" s="3" t="s">
        <v>17</v>
      </c>
      <c r="N1506" s="3" t="s">
        <v>17</v>
      </c>
    </row>
    <row r="1507" spans="1:14" x14ac:dyDescent="0.25">
      <c r="A1507" s="3">
        <v>1498</v>
      </c>
      <c r="B1507" s="6" t="s">
        <v>2902</v>
      </c>
      <c r="C1507" s="352" t="s">
        <v>2903</v>
      </c>
      <c r="D1507" s="348"/>
      <c r="E1507" s="3">
        <v>1</v>
      </c>
      <c r="F1507" s="3">
        <v>2</v>
      </c>
      <c r="G1507" s="3" t="s">
        <v>95</v>
      </c>
      <c r="H1507" s="3" t="s">
        <v>30</v>
      </c>
      <c r="I1507" s="353" t="s">
        <v>208</v>
      </c>
      <c r="J1507" s="348"/>
      <c r="K1507" s="3" t="s">
        <v>77</v>
      </c>
      <c r="L1507" s="3" t="s">
        <v>15</v>
      </c>
      <c r="M1507" s="3" t="s">
        <v>17</v>
      </c>
      <c r="N1507" s="3" t="s">
        <v>17</v>
      </c>
    </row>
    <row r="1508" spans="1:14" x14ac:dyDescent="0.25">
      <c r="A1508" s="3">
        <v>1499</v>
      </c>
      <c r="B1508" s="4" t="s">
        <v>2904</v>
      </c>
      <c r="C1508" s="350" t="s">
        <v>2905</v>
      </c>
      <c r="D1508" s="348"/>
      <c r="E1508" s="5">
        <v>1</v>
      </c>
      <c r="F1508" s="5">
        <v>2</v>
      </c>
      <c r="G1508" s="5" t="s">
        <v>141</v>
      </c>
      <c r="H1508" s="5" t="s">
        <v>15</v>
      </c>
      <c r="I1508" s="351" t="s">
        <v>15</v>
      </c>
      <c r="J1508" s="348"/>
      <c r="K1508" s="5" t="s">
        <v>15</v>
      </c>
      <c r="L1508" s="5" t="s">
        <v>15</v>
      </c>
      <c r="M1508" s="5" t="s">
        <v>16</v>
      </c>
      <c r="N1508" s="5" t="s">
        <v>17</v>
      </c>
    </row>
    <row r="1509" spans="1:14" x14ac:dyDescent="0.25">
      <c r="A1509" s="3">
        <v>1500</v>
      </c>
      <c r="B1509" s="4" t="s">
        <v>2906</v>
      </c>
      <c r="C1509" s="350" t="s">
        <v>2907</v>
      </c>
      <c r="D1509" s="348"/>
      <c r="E1509" s="5">
        <v>1</v>
      </c>
      <c r="F1509" s="5">
        <v>2</v>
      </c>
      <c r="G1509" s="5" t="s">
        <v>141</v>
      </c>
      <c r="H1509" s="5" t="s">
        <v>22</v>
      </c>
      <c r="I1509" s="351" t="s">
        <v>15</v>
      </c>
      <c r="J1509" s="348"/>
      <c r="K1509" s="5" t="s">
        <v>15</v>
      </c>
      <c r="L1509" s="5" t="s">
        <v>15</v>
      </c>
      <c r="M1509" s="5" t="s">
        <v>16</v>
      </c>
      <c r="N1509" s="5" t="s">
        <v>17</v>
      </c>
    </row>
    <row r="1510" spans="1:14" x14ac:dyDescent="0.25">
      <c r="A1510" s="3">
        <v>1501</v>
      </c>
      <c r="B1510" s="4" t="s">
        <v>2908</v>
      </c>
      <c r="C1510" s="350" t="s">
        <v>2909</v>
      </c>
      <c r="D1510" s="348"/>
      <c r="E1510" s="5">
        <v>1</v>
      </c>
      <c r="F1510" s="5">
        <v>2</v>
      </c>
      <c r="G1510" s="5" t="s">
        <v>141</v>
      </c>
      <c r="H1510" s="5" t="s">
        <v>22</v>
      </c>
      <c r="I1510" s="351" t="s">
        <v>22</v>
      </c>
      <c r="J1510" s="348"/>
      <c r="K1510" s="5" t="s">
        <v>15</v>
      </c>
      <c r="L1510" s="5" t="s">
        <v>15</v>
      </c>
      <c r="M1510" s="5" t="s">
        <v>16</v>
      </c>
      <c r="N1510" s="5" t="s">
        <v>17</v>
      </c>
    </row>
    <row r="1511" spans="1:14" x14ac:dyDescent="0.25">
      <c r="A1511" s="3">
        <v>1502</v>
      </c>
      <c r="B1511" s="6" t="s">
        <v>2910</v>
      </c>
      <c r="C1511" s="352" t="s">
        <v>2911</v>
      </c>
      <c r="D1511" s="348"/>
      <c r="E1511" s="3">
        <v>1</v>
      </c>
      <c r="F1511" s="3">
        <v>2</v>
      </c>
      <c r="G1511" s="3" t="s">
        <v>141</v>
      </c>
      <c r="H1511" s="3" t="s">
        <v>22</v>
      </c>
      <c r="I1511" s="353" t="s">
        <v>22</v>
      </c>
      <c r="J1511" s="348"/>
      <c r="K1511" s="3" t="s">
        <v>22</v>
      </c>
      <c r="L1511" s="3" t="s">
        <v>15</v>
      </c>
      <c r="M1511" s="3" t="s">
        <v>17</v>
      </c>
      <c r="N1511" s="3" t="s">
        <v>17</v>
      </c>
    </row>
    <row r="1512" spans="1:14" x14ac:dyDescent="0.25">
      <c r="A1512" s="3">
        <v>1503</v>
      </c>
      <c r="B1512" s="6" t="s">
        <v>2912</v>
      </c>
      <c r="C1512" s="352" t="s">
        <v>2913</v>
      </c>
      <c r="D1512" s="348"/>
      <c r="E1512" s="3">
        <v>1</v>
      </c>
      <c r="F1512" s="3">
        <v>2</v>
      </c>
      <c r="G1512" s="3" t="s">
        <v>141</v>
      </c>
      <c r="H1512" s="3" t="s">
        <v>22</v>
      </c>
      <c r="I1512" s="353" t="s">
        <v>22</v>
      </c>
      <c r="J1512" s="348"/>
      <c r="K1512" s="3" t="s">
        <v>30</v>
      </c>
      <c r="L1512" s="3" t="s">
        <v>15</v>
      </c>
      <c r="M1512" s="3" t="s">
        <v>17</v>
      </c>
      <c r="N1512" s="3" t="s">
        <v>17</v>
      </c>
    </row>
    <row r="1513" spans="1:14" x14ac:dyDescent="0.25">
      <c r="A1513" s="3">
        <v>1504</v>
      </c>
      <c r="B1513" s="6" t="s">
        <v>2914</v>
      </c>
      <c r="C1513" s="352" t="s">
        <v>2915</v>
      </c>
      <c r="D1513" s="348"/>
      <c r="E1513" s="3">
        <v>1</v>
      </c>
      <c r="F1513" s="3">
        <v>2</v>
      </c>
      <c r="G1513" s="3" t="s">
        <v>141</v>
      </c>
      <c r="H1513" s="3" t="s">
        <v>22</v>
      </c>
      <c r="I1513" s="353" t="s">
        <v>22</v>
      </c>
      <c r="J1513" s="348"/>
      <c r="K1513" s="3" t="s">
        <v>68</v>
      </c>
      <c r="L1513" s="3" t="s">
        <v>15</v>
      </c>
      <c r="M1513" s="3" t="s">
        <v>17</v>
      </c>
      <c r="N1513" s="3" t="s">
        <v>17</v>
      </c>
    </row>
    <row r="1514" spans="1:14" x14ac:dyDescent="0.25">
      <c r="A1514" s="3">
        <v>1505</v>
      </c>
      <c r="B1514" s="6" t="s">
        <v>2916</v>
      </c>
      <c r="C1514" s="352" t="s">
        <v>2917</v>
      </c>
      <c r="D1514" s="348"/>
      <c r="E1514" s="3">
        <v>1</v>
      </c>
      <c r="F1514" s="3">
        <v>2</v>
      </c>
      <c r="G1514" s="3" t="s">
        <v>141</v>
      </c>
      <c r="H1514" s="3" t="s">
        <v>22</v>
      </c>
      <c r="I1514" s="353" t="s">
        <v>22</v>
      </c>
      <c r="J1514" s="348"/>
      <c r="K1514" s="3" t="s">
        <v>77</v>
      </c>
      <c r="L1514" s="3" t="s">
        <v>15</v>
      </c>
      <c r="M1514" s="3" t="s">
        <v>17</v>
      </c>
      <c r="N1514" s="3" t="s">
        <v>17</v>
      </c>
    </row>
    <row r="1515" spans="1:14" x14ac:dyDescent="0.25">
      <c r="A1515" s="3">
        <v>1506</v>
      </c>
      <c r="B1515" s="4" t="s">
        <v>2918</v>
      </c>
      <c r="C1515" s="350" t="s">
        <v>2919</v>
      </c>
      <c r="D1515" s="348"/>
      <c r="E1515" s="5">
        <v>1</v>
      </c>
      <c r="F1515" s="5">
        <v>2</v>
      </c>
      <c r="G1515" s="5" t="s">
        <v>141</v>
      </c>
      <c r="H1515" s="5" t="s">
        <v>22</v>
      </c>
      <c r="I1515" s="351" t="s">
        <v>30</v>
      </c>
      <c r="J1515" s="348"/>
      <c r="K1515" s="5" t="s">
        <v>15</v>
      </c>
      <c r="L1515" s="5" t="s">
        <v>15</v>
      </c>
      <c r="M1515" s="5" t="s">
        <v>16</v>
      </c>
      <c r="N1515" s="5" t="s">
        <v>17</v>
      </c>
    </row>
    <row r="1516" spans="1:14" x14ac:dyDescent="0.25">
      <c r="A1516" s="3">
        <v>1507</v>
      </c>
      <c r="B1516" s="6" t="s">
        <v>2920</v>
      </c>
      <c r="C1516" s="352" t="s">
        <v>2921</v>
      </c>
      <c r="D1516" s="348"/>
      <c r="E1516" s="3">
        <v>1</v>
      </c>
      <c r="F1516" s="3">
        <v>2</v>
      </c>
      <c r="G1516" s="3" t="s">
        <v>141</v>
      </c>
      <c r="H1516" s="3" t="s">
        <v>22</v>
      </c>
      <c r="I1516" s="353" t="s">
        <v>30</v>
      </c>
      <c r="J1516" s="348"/>
      <c r="K1516" s="3" t="s">
        <v>22</v>
      </c>
      <c r="L1516" s="3" t="s">
        <v>15</v>
      </c>
      <c r="M1516" s="3" t="s">
        <v>17</v>
      </c>
      <c r="N1516" s="3" t="s">
        <v>17</v>
      </c>
    </row>
    <row r="1517" spans="1:14" x14ac:dyDescent="0.25">
      <c r="A1517" s="3">
        <v>1508</v>
      </c>
      <c r="B1517" s="6" t="s">
        <v>2922</v>
      </c>
      <c r="C1517" s="352" t="s">
        <v>2923</v>
      </c>
      <c r="D1517" s="348"/>
      <c r="E1517" s="3">
        <v>1</v>
      </c>
      <c r="F1517" s="3">
        <v>2</v>
      </c>
      <c r="G1517" s="3" t="s">
        <v>141</v>
      </c>
      <c r="H1517" s="3" t="s">
        <v>22</v>
      </c>
      <c r="I1517" s="353" t="s">
        <v>30</v>
      </c>
      <c r="J1517" s="348"/>
      <c r="K1517" s="3" t="s">
        <v>30</v>
      </c>
      <c r="L1517" s="3" t="s">
        <v>15</v>
      </c>
      <c r="M1517" s="3" t="s">
        <v>17</v>
      </c>
      <c r="N1517" s="3" t="s">
        <v>17</v>
      </c>
    </row>
    <row r="1518" spans="1:14" x14ac:dyDescent="0.25">
      <c r="A1518" s="3">
        <v>1509</v>
      </c>
      <c r="B1518" s="6" t="s">
        <v>2924</v>
      </c>
      <c r="C1518" s="352" t="s">
        <v>2925</v>
      </c>
      <c r="D1518" s="348"/>
      <c r="E1518" s="3">
        <v>1</v>
      </c>
      <c r="F1518" s="3">
        <v>2</v>
      </c>
      <c r="G1518" s="3" t="s">
        <v>141</v>
      </c>
      <c r="H1518" s="3" t="s">
        <v>22</v>
      </c>
      <c r="I1518" s="353" t="s">
        <v>30</v>
      </c>
      <c r="J1518" s="348"/>
      <c r="K1518" s="3" t="s">
        <v>68</v>
      </c>
      <c r="L1518" s="3" t="s">
        <v>15</v>
      </c>
      <c r="M1518" s="3" t="s">
        <v>17</v>
      </c>
      <c r="N1518" s="3" t="s">
        <v>17</v>
      </c>
    </row>
    <row r="1519" spans="1:14" x14ac:dyDescent="0.25">
      <c r="A1519" s="3">
        <v>1510</v>
      </c>
      <c r="B1519" s="6" t="s">
        <v>2926</v>
      </c>
      <c r="C1519" s="352" t="s">
        <v>2927</v>
      </c>
      <c r="D1519" s="348"/>
      <c r="E1519" s="3">
        <v>1</v>
      </c>
      <c r="F1519" s="3">
        <v>2</v>
      </c>
      <c r="G1519" s="3" t="s">
        <v>141</v>
      </c>
      <c r="H1519" s="3" t="s">
        <v>22</v>
      </c>
      <c r="I1519" s="353" t="s">
        <v>30</v>
      </c>
      <c r="J1519" s="348"/>
      <c r="K1519" s="3" t="s">
        <v>77</v>
      </c>
      <c r="L1519" s="3" t="s">
        <v>15</v>
      </c>
      <c r="M1519" s="3" t="s">
        <v>17</v>
      </c>
      <c r="N1519" s="3" t="s">
        <v>17</v>
      </c>
    </row>
    <row r="1520" spans="1:14" x14ac:dyDescent="0.25">
      <c r="A1520" s="3">
        <v>1511</v>
      </c>
      <c r="B1520" s="4" t="s">
        <v>2928</v>
      </c>
      <c r="C1520" s="350" t="s">
        <v>2929</v>
      </c>
      <c r="D1520" s="348"/>
      <c r="E1520" s="5">
        <v>1</v>
      </c>
      <c r="F1520" s="5">
        <v>2</v>
      </c>
      <c r="G1520" s="5" t="s">
        <v>141</v>
      </c>
      <c r="H1520" s="5" t="s">
        <v>22</v>
      </c>
      <c r="I1520" s="351" t="s">
        <v>49</v>
      </c>
      <c r="J1520" s="348"/>
      <c r="K1520" s="5" t="s">
        <v>15</v>
      </c>
      <c r="L1520" s="5" t="s">
        <v>15</v>
      </c>
      <c r="M1520" s="5" t="s">
        <v>16</v>
      </c>
      <c r="N1520" s="5" t="s">
        <v>17</v>
      </c>
    </row>
    <row r="1521" spans="1:14" x14ac:dyDescent="0.25">
      <c r="A1521" s="3">
        <v>1512</v>
      </c>
      <c r="B1521" s="6" t="s">
        <v>2930</v>
      </c>
      <c r="C1521" s="352" t="s">
        <v>2931</v>
      </c>
      <c r="D1521" s="348"/>
      <c r="E1521" s="3">
        <v>1</v>
      </c>
      <c r="F1521" s="3">
        <v>2</v>
      </c>
      <c r="G1521" s="3" t="s">
        <v>141</v>
      </c>
      <c r="H1521" s="3" t="s">
        <v>22</v>
      </c>
      <c r="I1521" s="353" t="s">
        <v>49</v>
      </c>
      <c r="J1521" s="348"/>
      <c r="K1521" s="3" t="s">
        <v>22</v>
      </c>
      <c r="L1521" s="3" t="s">
        <v>15</v>
      </c>
      <c r="M1521" s="3" t="s">
        <v>17</v>
      </c>
      <c r="N1521" s="3" t="s">
        <v>17</v>
      </c>
    </row>
    <row r="1522" spans="1:14" x14ac:dyDescent="0.25">
      <c r="A1522" s="3">
        <v>1513</v>
      </c>
      <c r="B1522" s="6" t="s">
        <v>2932</v>
      </c>
      <c r="C1522" s="352" t="s">
        <v>2933</v>
      </c>
      <c r="D1522" s="348"/>
      <c r="E1522" s="3">
        <v>1</v>
      </c>
      <c r="F1522" s="3">
        <v>2</v>
      </c>
      <c r="G1522" s="3" t="s">
        <v>141</v>
      </c>
      <c r="H1522" s="3" t="s">
        <v>22</v>
      </c>
      <c r="I1522" s="353" t="s">
        <v>49</v>
      </c>
      <c r="J1522" s="348"/>
      <c r="K1522" s="3" t="s">
        <v>30</v>
      </c>
      <c r="L1522" s="3" t="s">
        <v>15</v>
      </c>
      <c r="M1522" s="3" t="s">
        <v>17</v>
      </c>
      <c r="N1522" s="3" t="s">
        <v>17</v>
      </c>
    </row>
    <row r="1523" spans="1:14" x14ac:dyDescent="0.25">
      <c r="A1523" s="3">
        <v>1514</v>
      </c>
      <c r="B1523" s="6" t="s">
        <v>2934</v>
      </c>
      <c r="C1523" s="352" t="s">
        <v>2935</v>
      </c>
      <c r="D1523" s="348"/>
      <c r="E1523" s="3">
        <v>1</v>
      </c>
      <c r="F1523" s="3">
        <v>2</v>
      </c>
      <c r="G1523" s="3" t="s">
        <v>141</v>
      </c>
      <c r="H1523" s="3" t="s">
        <v>22</v>
      </c>
      <c r="I1523" s="353" t="s">
        <v>49</v>
      </c>
      <c r="J1523" s="348"/>
      <c r="K1523" s="3" t="s">
        <v>68</v>
      </c>
      <c r="L1523" s="3" t="s">
        <v>15</v>
      </c>
      <c r="M1523" s="3" t="s">
        <v>17</v>
      </c>
      <c r="N1523" s="3" t="s">
        <v>17</v>
      </c>
    </row>
    <row r="1524" spans="1:14" x14ac:dyDescent="0.25">
      <c r="A1524" s="3">
        <v>1515</v>
      </c>
      <c r="B1524" s="6" t="s">
        <v>2936</v>
      </c>
      <c r="C1524" s="352" t="s">
        <v>2937</v>
      </c>
      <c r="D1524" s="348"/>
      <c r="E1524" s="3">
        <v>1</v>
      </c>
      <c r="F1524" s="3">
        <v>2</v>
      </c>
      <c r="G1524" s="3" t="s">
        <v>141</v>
      </c>
      <c r="H1524" s="3" t="s">
        <v>22</v>
      </c>
      <c r="I1524" s="353" t="s">
        <v>49</v>
      </c>
      <c r="J1524" s="348"/>
      <c r="K1524" s="3" t="s">
        <v>77</v>
      </c>
      <c r="L1524" s="3" t="s">
        <v>15</v>
      </c>
      <c r="M1524" s="3" t="s">
        <v>17</v>
      </c>
      <c r="N1524" s="3" t="s">
        <v>17</v>
      </c>
    </row>
    <row r="1525" spans="1:14" x14ac:dyDescent="0.25">
      <c r="A1525" s="3">
        <v>1516</v>
      </c>
      <c r="B1525" s="4" t="s">
        <v>2938</v>
      </c>
      <c r="C1525" s="350" t="s">
        <v>2939</v>
      </c>
      <c r="D1525" s="348"/>
      <c r="E1525" s="5">
        <v>1</v>
      </c>
      <c r="F1525" s="5">
        <v>2</v>
      </c>
      <c r="G1525" s="5" t="s">
        <v>141</v>
      </c>
      <c r="H1525" s="5" t="s">
        <v>22</v>
      </c>
      <c r="I1525" s="351" t="s">
        <v>208</v>
      </c>
      <c r="J1525" s="348"/>
      <c r="K1525" s="5" t="s">
        <v>15</v>
      </c>
      <c r="L1525" s="5" t="s">
        <v>15</v>
      </c>
      <c r="M1525" s="5" t="s">
        <v>16</v>
      </c>
      <c r="N1525" s="5" t="s">
        <v>17</v>
      </c>
    </row>
    <row r="1526" spans="1:14" x14ac:dyDescent="0.25">
      <c r="A1526" s="3">
        <v>1517</v>
      </c>
      <c r="B1526" s="6" t="s">
        <v>2940</v>
      </c>
      <c r="C1526" s="352" t="s">
        <v>2941</v>
      </c>
      <c r="D1526" s="348"/>
      <c r="E1526" s="3">
        <v>1</v>
      </c>
      <c r="F1526" s="3">
        <v>2</v>
      </c>
      <c r="G1526" s="3" t="s">
        <v>141</v>
      </c>
      <c r="H1526" s="3" t="s">
        <v>22</v>
      </c>
      <c r="I1526" s="353" t="s">
        <v>208</v>
      </c>
      <c r="J1526" s="348"/>
      <c r="K1526" s="3" t="s">
        <v>22</v>
      </c>
      <c r="L1526" s="3" t="s">
        <v>15</v>
      </c>
      <c r="M1526" s="3" t="s">
        <v>17</v>
      </c>
      <c r="N1526" s="3" t="s">
        <v>17</v>
      </c>
    </row>
    <row r="1527" spans="1:14" x14ac:dyDescent="0.25">
      <c r="A1527" s="3">
        <v>1518</v>
      </c>
      <c r="B1527" s="6" t="s">
        <v>2942</v>
      </c>
      <c r="C1527" s="352" t="s">
        <v>2943</v>
      </c>
      <c r="D1527" s="348"/>
      <c r="E1527" s="3">
        <v>1</v>
      </c>
      <c r="F1527" s="3">
        <v>2</v>
      </c>
      <c r="G1527" s="3" t="s">
        <v>141</v>
      </c>
      <c r="H1527" s="3" t="s">
        <v>22</v>
      </c>
      <c r="I1527" s="353" t="s">
        <v>208</v>
      </c>
      <c r="J1527" s="348"/>
      <c r="K1527" s="3" t="s">
        <v>30</v>
      </c>
      <c r="L1527" s="3" t="s">
        <v>15</v>
      </c>
      <c r="M1527" s="3" t="s">
        <v>17</v>
      </c>
      <c r="N1527" s="3" t="s">
        <v>17</v>
      </c>
    </row>
    <row r="1528" spans="1:14" x14ac:dyDescent="0.25">
      <c r="A1528" s="3">
        <v>1519</v>
      </c>
      <c r="B1528" s="6" t="s">
        <v>2944</v>
      </c>
      <c r="C1528" s="352" t="s">
        <v>2945</v>
      </c>
      <c r="D1528" s="348"/>
      <c r="E1528" s="3">
        <v>1</v>
      </c>
      <c r="F1528" s="3">
        <v>2</v>
      </c>
      <c r="G1528" s="3" t="s">
        <v>141</v>
      </c>
      <c r="H1528" s="3" t="s">
        <v>22</v>
      </c>
      <c r="I1528" s="353" t="s">
        <v>208</v>
      </c>
      <c r="J1528" s="348"/>
      <c r="K1528" s="3" t="s">
        <v>68</v>
      </c>
      <c r="L1528" s="3" t="s">
        <v>15</v>
      </c>
      <c r="M1528" s="3" t="s">
        <v>17</v>
      </c>
      <c r="N1528" s="3" t="s">
        <v>17</v>
      </c>
    </row>
    <row r="1529" spans="1:14" x14ac:dyDescent="0.25">
      <c r="A1529" s="3">
        <v>1520</v>
      </c>
      <c r="B1529" s="6" t="s">
        <v>2946</v>
      </c>
      <c r="C1529" s="352" t="s">
        <v>2947</v>
      </c>
      <c r="D1529" s="348"/>
      <c r="E1529" s="3">
        <v>1</v>
      </c>
      <c r="F1529" s="3">
        <v>2</v>
      </c>
      <c r="G1529" s="3" t="s">
        <v>141</v>
      </c>
      <c r="H1529" s="3" t="s">
        <v>22</v>
      </c>
      <c r="I1529" s="353" t="s">
        <v>208</v>
      </c>
      <c r="J1529" s="348"/>
      <c r="K1529" s="3" t="s">
        <v>77</v>
      </c>
      <c r="L1529" s="3" t="s">
        <v>15</v>
      </c>
      <c r="M1529" s="3" t="s">
        <v>17</v>
      </c>
      <c r="N1529" s="3" t="s">
        <v>17</v>
      </c>
    </row>
    <row r="1530" spans="1:14" x14ac:dyDescent="0.25">
      <c r="A1530" s="3">
        <v>1521</v>
      </c>
      <c r="B1530" s="4" t="s">
        <v>2948</v>
      </c>
      <c r="C1530" s="350" t="s">
        <v>2949</v>
      </c>
      <c r="D1530" s="348"/>
      <c r="E1530" s="5">
        <v>1</v>
      </c>
      <c r="F1530" s="5">
        <v>2</v>
      </c>
      <c r="G1530" s="5" t="s">
        <v>141</v>
      </c>
      <c r="H1530" s="5" t="s">
        <v>30</v>
      </c>
      <c r="I1530" s="351" t="s">
        <v>15</v>
      </c>
      <c r="J1530" s="348"/>
      <c r="K1530" s="5" t="s">
        <v>15</v>
      </c>
      <c r="L1530" s="5" t="s">
        <v>15</v>
      </c>
      <c r="M1530" s="5" t="s">
        <v>16</v>
      </c>
      <c r="N1530" s="5" t="s">
        <v>17</v>
      </c>
    </row>
    <row r="1531" spans="1:14" x14ac:dyDescent="0.25">
      <c r="A1531" s="3">
        <v>1522</v>
      </c>
      <c r="B1531" s="4" t="s">
        <v>2950</v>
      </c>
      <c r="C1531" s="350" t="s">
        <v>2951</v>
      </c>
      <c r="D1531" s="348"/>
      <c r="E1531" s="5">
        <v>1</v>
      </c>
      <c r="F1531" s="5">
        <v>2</v>
      </c>
      <c r="G1531" s="5" t="s">
        <v>141</v>
      </c>
      <c r="H1531" s="5" t="s">
        <v>30</v>
      </c>
      <c r="I1531" s="351" t="s">
        <v>22</v>
      </c>
      <c r="J1531" s="348"/>
      <c r="K1531" s="5" t="s">
        <v>15</v>
      </c>
      <c r="L1531" s="5" t="s">
        <v>15</v>
      </c>
      <c r="M1531" s="5" t="s">
        <v>16</v>
      </c>
      <c r="N1531" s="5" t="s">
        <v>17</v>
      </c>
    </row>
    <row r="1532" spans="1:14" x14ac:dyDescent="0.25">
      <c r="A1532" s="3">
        <v>1523</v>
      </c>
      <c r="B1532" s="6" t="s">
        <v>2952</v>
      </c>
      <c r="C1532" s="352" t="s">
        <v>2953</v>
      </c>
      <c r="D1532" s="348"/>
      <c r="E1532" s="3">
        <v>1</v>
      </c>
      <c r="F1532" s="3">
        <v>2</v>
      </c>
      <c r="G1532" s="3" t="s">
        <v>141</v>
      </c>
      <c r="H1532" s="3" t="s">
        <v>30</v>
      </c>
      <c r="I1532" s="353" t="s">
        <v>22</v>
      </c>
      <c r="J1532" s="348"/>
      <c r="K1532" s="3" t="s">
        <v>22</v>
      </c>
      <c r="L1532" s="3" t="s">
        <v>15</v>
      </c>
      <c r="M1532" s="3" t="s">
        <v>17</v>
      </c>
      <c r="N1532" s="3" t="s">
        <v>17</v>
      </c>
    </row>
    <row r="1533" spans="1:14" x14ac:dyDescent="0.25">
      <c r="A1533" s="3">
        <v>1524</v>
      </c>
      <c r="B1533" s="6" t="s">
        <v>2954</v>
      </c>
      <c r="C1533" s="352" t="s">
        <v>2955</v>
      </c>
      <c r="D1533" s="348"/>
      <c r="E1533" s="3">
        <v>1</v>
      </c>
      <c r="F1533" s="3">
        <v>2</v>
      </c>
      <c r="G1533" s="3" t="s">
        <v>141</v>
      </c>
      <c r="H1533" s="3" t="s">
        <v>30</v>
      </c>
      <c r="I1533" s="353" t="s">
        <v>22</v>
      </c>
      <c r="J1533" s="348"/>
      <c r="K1533" s="3" t="s">
        <v>30</v>
      </c>
      <c r="L1533" s="3" t="s">
        <v>15</v>
      </c>
      <c r="M1533" s="3" t="s">
        <v>17</v>
      </c>
      <c r="N1533" s="3" t="s">
        <v>17</v>
      </c>
    </row>
    <row r="1534" spans="1:14" x14ac:dyDescent="0.25">
      <c r="A1534" s="3">
        <v>1525</v>
      </c>
      <c r="B1534" s="6" t="s">
        <v>2956</v>
      </c>
      <c r="C1534" s="352" t="s">
        <v>2957</v>
      </c>
      <c r="D1534" s="348"/>
      <c r="E1534" s="3">
        <v>1</v>
      </c>
      <c r="F1534" s="3">
        <v>2</v>
      </c>
      <c r="G1534" s="3" t="s">
        <v>141</v>
      </c>
      <c r="H1534" s="3" t="s">
        <v>30</v>
      </c>
      <c r="I1534" s="353" t="s">
        <v>22</v>
      </c>
      <c r="J1534" s="348"/>
      <c r="K1534" s="3" t="s">
        <v>68</v>
      </c>
      <c r="L1534" s="3" t="s">
        <v>15</v>
      </c>
      <c r="M1534" s="3" t="s">
        <v>17</v>
      </c>
      <c r="N1534" s="3" t="s">
        <v>17</v>
      </c>
    </row>
    <row r="1535" spans="1:14" x14ac:dyDescent="0.25">
      <c r="A1535" s="3">
        <v>1526</v>
      </c>
      <c r="B1535" s="4" t="s">
        <v>2958</v>
      </c>
      <c r="C1535" s="350" t="s">
        <v>2959</v>
      </c>
      <c r="D1535" s="348"/>
      <c r="E1535" s="5">
        <v>1</v>
      </c>
      <c r="F1535" s="5">
        <v>2</v>
      </c>
      <c r="G1535" s="5" t="s">
        <v>141</v>
      </c>
      <c r="H1535" s="5" t="s">
        <v>30</v>
      </c>
      <c r="I1535" s="351" t="s">
        <v>30</v>
      </c>
      <c r="J1535" s="348"/>
      <c r="K1535" s="5" t="s">
        <v>15</v>
      </c>
      <c r="L1535" s="5" t="s">
        <v>15</v>
      </c>
      <c r="M1535" s="5" t="s">
        <v>16</v>
      </c>
      <c r="N1535" s="5" t="s">
        <v>17</v>
      </c>
    </row>
    <row r="1536" spans="1:14" x14ac:dyDescent="0.25">
      <c r="A1536" s="3">
        <v>1527</v>
      </c>
      <c r="B1536" s="6" t="s">
        <v>2960</v>
      </c>
      <c r="C1536" s="352" t="s">
        <v>2961</v>
      </c>
      <c r="D1536" s="348"/>
      <c r="E1536" s="3">
        <v>1</v>
      </c>
      <c r="F1536" s="3">
        <v>2</v>
      </c>
      <c r="G1536" s="3" t="s">
        <v>141</v>
      </c>
      <c r="H1536" s="3" t="s">
        <v>30</v>
      </c>
      <c r="I1536" s="353" t="s">
        <v>30</v>
      </c>
      <c r="J1536" s="348"/>
      <c r="K1536" s="3" t="s">
        <v>22</v>
      </c>
      <c r="L1536" s="3" t="s">
        <v>15</v>
      </c>
      <c r="M1536" s="3" t="s">
        <v>17</v>
      </c>
      <c r="N1536" s="3" t="s">
        <v>17</v>
      </c>
    </row>
    <row r="1537" spans="1:14" x14ac:dyDescent="0.25">
      <c r="A1537" s="3">
        <v>1528</v>
      </c>
      <c r="B1537" s="6" t="s">
        <v>2962</v>
      </c>
      <c r="C1537" s="352" t="s">
        <v>2963</v>
      </c>
      <c r="D1537" s="348"/>
      <c r="E1537" s="3">
        <v>1</v>
      </c>
      <c r="F1537" s="3">
        <v>2</v>
      </c>
      <c r="G1537" s="3" t="s">
        <v>141</v>
      </c>
      <c r="H1537" s="3" t="s">
        <v>30</v>
      </c>
      <c r="I1537" s="353" t="s">
        <v>30</v>
      </c>
      <c r="J1537" s="348"/>
      <c r="K1537" s="3" t="s">
        <v>30</v>
      </c>
      <c r="L1537" s="3" t="s">
        <v>15</v>
      </c>
      <c r="M1537" s="3" t="s">
        <v>17</v>
      </c>
      <c r="N1537" s="3" t="s">
        <v>17</v>
      </c>
    </row>
    <row r="1538" spans="1:14" x14ac:dyDescent="0.25">
      <c r="A1538" s="3">
        <v>1529</v>
      </c>
      <c r="B1538" s="6" t="s">
        <v>2964</v>
      </c>
      <c r="C1538" s="352" t="s">
        <v>2965</v>
      </c>
      <c r="D1538" s="348"/>
      <c r="E1538" s="3">
        <v>1</v>
      </c>
      <c r="F1538" s="3">
        <v>2</v>
      </c>
      <c r="G1538" s="3" t="s">
        <v>141</v>
      </c>
      <c r="H1538" s="3" t="s">
        <v>30</v>
      </c>
      <c r="I1538" s="353" t="s">
        <v>30</v>
      </c>
      <c r="J1538" s="348"/>
      <c r="K1538" s="3" t="s">
        <v>68</v>
      </c>
      <c r="L1538" s="3" t="s">
        <v>15</v>
      </c>
      <c r="M1538" s="3" t="s">
        <v>17</v>
      </c>
      <c r="N1538" s="3" t="s">
        <v>17</v>
      </c>
    </row>
    <row r="1539" spans="1:14" x14ac:dyDescent="0.25">
      <c r="A1539" s="3">
        <v>1530</v>
      </c>
      <c r="B1539" s="4" t="s">
        <v>2966</v>
      </c>
      <c r="C1539" s="350" t="s">
        <v>2967</v>
      </c>
      <c r="D1539" s="348"/>
      <c r="E1539" s="5">
        <v>1</v>
      </c>
      <c r="F1539" s="5">
        <v>2</v>
      </c>
      <c r="G1539" s="5" t="s">
        <v>141</v>
      </c>
      <c r="H1539" s="5" t="s">
        <v>49</v>
      </c>
      <c r="I1539" s="351" t="s">
        <v>15</v>
      </c>
      <c r="J1539" s="348"/>
      <c r="K1539" s="5" t="s">
        <v>15</v>
      </c>
      <c r="L1539" s="5" t="s">
        <v>15</v>
      </c>
      <c r="M1539" s="5" t="s">
        <v>16</v>
      </c>
      <c r="N1539" s="5" t="s">
        <v>17</v>
      </c>
    </row>
    <row r="1540" spans="1:14" x14ac:dyDescent="0.25">
      <c r="A1540" s="3">
        <v>1531</v>
      </c>
      <c r="B1540" s="4" t="s">
        <v>2968</v>
      </c>
      <c r="C1540" s="350" t="s">
        <v>2909</v>
      </c>
      <c r="D1540" s="348"/>
      <c r="E1540" s="5">
        <v>1</v>
      </c>
      <c r="F1540" s="5">
        <v>2</v>
      </c>
      <c r="G1540" s="5" t="s">
        <v>141</v>
      </c>
      <c r="H1540" s="5" t="s">
        <v>49</v>
      </c>
      <c r="I1540" s="351" t="s">
        <v>22</v>
      </c>
      <c r="J1540" s="348"/>
      <c r="K1540" s="5" t="s">
        <v>15</v>
      </c>
      <c r="L1540" s="5" t="s">
        <v>15</v>
      </c>
      <c r="M1540" s="5" t="s">
        <v>16</v>
      </c>
      <c r="N1540" s="5" t="s">
        <v>17</v>
      </c>
    </row>
    <row r="1541" spans="1:14" x14ac:dyDescent="0.25">
      <c r="A1541" s="3">
        <v>1532</v>
      </c>
      <c r="B1541" s="6" t="s">
        <v>2969</v>
      </c>
      <c r="C1541" s="352" t="s">
        <v>2911</v>
      </c>
      <c r="D1541" s="348"/>
      <c r="E1541" s="3">
        <v>1</v>
      </c>
      <c r="F1541" s="3">
        <v>2</v>
      </c>
      <c r="G1541" s="3" t="s">
        <v>141</v>
      </c>
      <c r="H1541" s="3" t="s">
        <v>49</v>
      </c>
      <c r="I1541" s="353" t="s">
        <v>22</v>
      </c>
      <c r="J1541" s="348"/>
      <c r="K1541" s="3" t="s">
        <v>22</v>
      </c>
      <c r="L1541" s="3" t="s">
        <v>15</v>
      </c>
      <c r="M1541" s="3" t="s">
        <v>17</v>
      </c>
      <c r="N1541" s="3" t="s">
        <v>17</v>
      </c>
    </row>
    <row r="1542" spans="1:14" x14ac:dyDescent="0.25">
      <c r="A1542" s="3">
        <v>1533</v>
      </c>
      <c r="B1542" s="6" t="s">
        <v>2970</v>
      </c>
      <c r="C1542" s="352" t="s">
        <v>2913</v>
      </c>
      <c r="D1542" s="348"/>
      <c r="E1542" s="3">
        <v>1</v>
      </c>
      <c r="F1542" s="3">
        <v>2</v>
      </c>
      <c r="G1542" s="3" t="s">
        <v>141</v>
      </c>
      <c r="H1542" s="3" t="s">
        <v>49</v>
      </c>
      <c r="I1542" s="353" t="s">
        <v>22</v>
      </c>
      <c r="J1542" s="348"/>
      <c r="K1542" s="3" t="s">
        <v>30</v>
      </c>
      <c r="L1542" s="3" t="s">
        <v>15</v>
      </c>
      <c r="M1542" s="3" t="s">
        <v>17</v>
      </c>
      <c r="N1542" s="3" t="s">
        <v>17</v>
      </c>
    </row>
    <row r="1543" spans="1:14" x14ac:dyDescent="0.25">
      <c r="A1543" s="3">
        <v>1534</v>
      </c>
      <c r="B1543" s="6" t="s">
        <v>2971</v>
      </c>
      <c r="C1543" s="352" t="s">
        <v>2972</v>
      </c>
      <c r="D1543" s="348"/>
      <c r="E1543" s="3">
        <v>1</v>
      </c>
      <c r="F1543" s="3">
        <v>2</v>
      </c>
      <c r="G1543" s="3" t="s">
        <v>141</v>
      </c>
      <c r="H1543" s="3" t="s">
        <v>49</v>
      </c>
      <c r="I1543" s="353" t="s">
        <v>22</v>
      </c>
      <c r="J1543" s="348"/>
      <c r="K1543" s="3" t="s">
        <v>68</v>
      </c>
      <c r="L1543" s="3" t="s">
        <v>15</v>
      </c>
      <c r="M1543" s="3" t="s">
        <v>17</v>
      </c>
      <c r="N1543" s="3" t="s">
        <v>17</v>
      </c>
    </row>
    <row r="1544" spans="1:14" x14ac:dyDescent="0.25">
      <c r="A1544" s="3">
        <v>1535</v>
      </c>
      <c r="B1544" s="6" t="s">
        <v>2973</v>
      </c>
      <c r="C1544" s="352" t="s">
        <v>2974</v>
      </c>
      <c r="D1544" s="348"/>
      <c r="E1544" s="3">
        <v>1</v>
      </c>
      <c r="F1544" s="3">
        <v>2</v>
      </c>
      <c r="G1544" s="3" t="s">
        <v>141</v>
      </c>
      <c r="H1544" s="3" t="s">
        <v>49</v>
      </c>
      <c r="I1544" s="353" t="s">
        <v>22</v>
      </c>
      <c r="J1544" s="348"/>
      <c r="K1544" s="3" t="s">
        <v>77</v>
      </c>
      <c r="L1544" s="3" t="s">
        <v>15</v>
      </c>
      <c r="M1544" s="3" t="s">
        <v>17</v>
      </c>
      <c r="N1544" s="3" t="s">
        <v>17</v>
      </c>
    </row>
    <row r="1545" spans="1:14" x14ac:dyDescent="0.25">
      <c r="A1545" s="3">
        <v>1536</v>
      </c>
      <c r="B1545" s="4" t="s">
        <v>2975</v>
      </c>
      <c r="C1545" s="350" t="s">
        <v>2919</v>
      </c>
      <c r="D1545" s="348"/>
      <c r="E1545" s="5">
        <v>1</v>
      </c>
      <c r="F1545" s="5">
        <v>2</v>
      </c>
      <c r="G1545" s="5" t="s">
        <v>141</v>
      </c>
      <c r="H1545" s="5" t="s">
        <v>49</v>
      </c>
      <c r="I1545" s="351" t="s">
        <v>30</v>
      </c>
      <c r="J1545" s="348"/>
      <c r="K1545" s="5" t="s">
        <v>15</v>
      </c>
      <c r="L1545" s="5" t="s">
        <v>15</v>
      </c>
      <c r="M1545" s="5" t="s">
        <v>16</v>
      </c>
      <c r="N1545" s="5" t="s">
        <v>17</v>
      </c>
    </row>
    <row r="1546" spans="1:14" x14ac:dyDescent="0.25">
      <c r="A1546" s="3">
        <v>1537</v>
      </c>
      <c r="B1546" s="6" t="s">
        <v>2976</v>
      </c>
      <c r="C1546" s="352" t="s">
        <v>2921</v>
      </c>
      <c r="D1546" s="348"/>
      <c r="E1546" s="3">
        <v>1</v>
      </c>
      <c r="F1546" s="3">
        <v>2</v>
      </c>
      <c r="G1546" s="3" t="s">
        <v>141</v>
      </c>
      <c r="H1546" s="3" t="s">
        <v>49</v>
      </c>
      <c r="I1546" s="353" t="s">
        <v>30</v>
      </c>
      <c r="J1546" s="348"/>
      <c r="K1546" s="3" t="s">
        <v>22</v>
      </c>
      <c r="L1546" s="3" t="s">
        <v>15</v>
      </c>
      <c r="M1546" s="3" t="s">
        <v>17</v>
      </c>
      <c r="N1546" s="3" t="s">
        <v>17</v>
      </c>
    </row>
    <row r="1547" spans="1:14" x14ac:dyDescent="0.25">
      <c r="A1547" s="3">
        <v>1538</v>
      </c>
      <c r="B1547" s="6" t="s">
        <v>2977</v>
      </c>
      <c r="C1547" s="352" t="s">
        <v>2923</v>
      </c>
      <c r="D1547" s="348"/>
      <c r="E1547" s="3">
        <v>1</v>
      </c>
      <c r="F1547" s="3">
        <v>2</v>
      </c>
      <c r="G1547" s="3" t="s">
        <v>141</v>
      </c>
      <c r="H1547" s="3" t="s">
        <v>49</v>
      </c>
      <c r="I1547" s="353" t="s">
        <v>30</v>
      </c>
      <c r="J1547" s="348"/>
      <c r="K1547" s="3" t="s">
        <v>30</v>
      </c>
      <c r="L1547" s="3" t="s">
        <v>15</v>
      </c>
      <c r="M1547" s="3" t="s">
        <v>17</v>
      </c>
      <c r="N1547" s="3" t="s">
        <v>17</v>
      </c>
    </row>
    <row r="1548" spans="1:14" x14ac:dyDescent="0.25">
      <c r="A1548" s="3">
        <v>1539</v>
      </c>
      <c r="B1548" s="6" t="s">
        <v>2978</v>
      </c>
      <c r="C1548" s="352" t="s">
        <v>2979</v>
      </c>
      <c r="D1548" s="348"/>
      <c r="E1548" s="3">
        <v>1</v>
      </c>
      <c r="F1548" s="3">
        <v>2</v>
      </c>
      <c r="G1548" s="3" t="s">
        <v>141</v>
      </c>
      <c r="H1548" s="3" t="s">
        <v>49</v>
      </c>
      <c r="I1548" s="353" t="s">
        <v>30</v>
      </c>
      <c r="J1548" s="348"/>
      <c r="K1548" s="3" t="s">
        <v>68</v>
      </c>
      <c r="L1548" s="3" t="s">
        <v>15</v>
      </c>
      <c r="M1548" s="3" t="s">
        <v>17</v>
      </c>
      <c r="N1548" s="3" t="s">
        <v>17</v>
      </c>
    </row>
    <row r="1549" spans="1:14" x14ac:dyDescent="0.25">
      <c r="A1549" s="3">
        <v>1540</v>
      </c>
      <c r="B1549" s="6" t="s">
        <v>2980</v>
      </c>
      <c r="C1549" s="352" t="s">
        <v>2981</v>
      </c>
      <c r="D1549" s="348"/>
      <c r="E1549" s="3">
        <v>1</v>
      </c>
      <c r="F1549" s="3">
        <v>2</v>
      </c>
      <c r="G1549" s="3" t="s">
        <v>141</v>
      </c>
      <c r="H1549" s="3" t="s">
        <v>49</v>
      </c>
      <c r="I1549" s="353" t="s">
        <v>30</v>
      </c>
      <c r="J1549" s="348"/>
      <c r="K1549" s="3" t="s">
        <v>77</v>
      </c>
      <c r="L1549" s="3" t="s">
        <v>15</v>
      </c>
      <c r="M1549" s="3" t="s">
        <v>17</v>
      </c>
      <c r="N1549" s="3" t="s">
        <v>17</v>
      </c>
    </row>
    <row r="1550" spans="1:14" x14ac:dyDescent="0.25">
      <c r="A1550" s="3">
        <v>1541</v>
      </c>
      <c r="B1550" s="4" t="s">
        <v>2982</v>
      </c>
      <c r="C1550" s="350" t="s">
        <v>2929</v>
      </c>
      <c r="D1550" s="348"/>
      <c r="E1550" s="5">
        <v>1</v>
      </c>
      <c r="F1550" s="5">
        <v>2</v>
      </c>
      <c r="G1550" s="5" t="s">
        <v>141</v>
      </c>
      <c r="H1550" s="5" t="s">
        <v>49</v>
      </c>
      <c r="I1550" s="351" t="s">
        <v>49</v>
      </c>
      <c r="J1550" s="348"/>
      <c r="K1550" s="5" t="s">
        <v>15</v>
      </c>
      <c r="L1550" s="5" t="s">
        <v>15</v>
      </c>
      <c r="M1550" s="5" t="s">
        <v>16</v>
      </c>
      <c r="N1550" s="5" t="s">
        <v>17</v>
      </c>
    </row>
    <row r="1551" spans="1:14" x14ac:dyDescent="0.25">
      <c r="A1551" s="3">
        <v>1542</v>
      </c>
      <c r="B1551" s="6" t="s">
        <v>2983</v>
      </c>
      <c r="C1551" s="352" t="s">
        <v>2931</v>
      </c>
      <c r="D1551" s="348"/>
      <c r="E1551" s="3">
        <v>1</v>
      </c>
      <c r="F1551" s="3">
        <v>2</v>
      </c>
      <c r="G1551" s="3" t="s">
        <v>141</v>
      </c>
      <c r="H1551" s="3" t="s">
        <v>49</v>
      </c>
      <c r="I1551" s="353" t="s">
        <v>49</v>
      </c>
      <c r="J1551" s="348"/>
      <c r="K1551" s="3" t="s">
        <v>22</v>
      </c>
      <c r="L1551" s="3" t="s">
        <v>15</v>
      </c>
      <c r="M1551" s="3" t="s">
        <v>17</v>
      </c>
      <c r="N1551" s="3" t="s">
        <v>17</v>
      </c>
    </row>
    <row r="1552" spans="1:14" x14ac:dyDescent="0.25">
      <c r="A1552" s="3">
        <v>1543</v>
      </c>
      <c r="B1552" s="6" t="s">
        <v>2984</v>
      </c>
      <c r="C1552" s="352" t="s">
        <v>2933</v>
      </c>
      <c r="D1552" s="348"/>
      <c r="E1552" s="3">
        <v>1</v>
      </c>
      <c r="F1552" s="3">
        <v>2</v>
      </c>
      <c r="G1552" s="3" t="s">
        <v>141</v>
      </c>
      <c r="H1552" s="3" t="s">
        <v>49</v>
      </c>
      <c r="I1552" s="353" t="s">
        <v>49</v>
      </c>
      <c r="J1552" s="348"/>
      <c r="K1552" s="3" t="s">
        <v>30</v>
      </c>
      <c r="L1552" s="3" t="s">
        <v>15</v>
      </c>
      <c r="M1552" s="3" t="s">
        <v>17</v>
      </c>
      <c r="N1552" s="3" t="s">
        <v>17</v>
      </c>
    </row>
    <row r="1553" spans="1:14" x14ac:dyDescent="0.25">
      <c r="A1553" s="3">
        <v>1544</v>
      </c>
      <c r="B1553" s="6" t="s">
        <v>2985</v>
      </c>
      <c r="C1553" s="352" t="s">
        <v>2986</v>
      </c>
      <c r="D1553" s="348"/>
      <c r="E1553" s="3">
        <v>1</v>
      </c>
      <c r="F1553" s="3">
        <v>2</v>
      </c>
      <c r="G1553" s="3" t="s">
        <v>141</v>
      </c>
      <c r="H1553" s="3" t="s">
        <v>49</v>
      </c>
      <c r="I1553" s="353" t="s">
        <v>49</v>
      </c>
      <c r="J1553" s="348"/>
      <c r="K1553" s="3" t="s">
        <v>68</v>
      </c>
      <c r="L1553" s="3" t="s">
        <v>15</v>
      </c>
      <c r="M1553" s="3" t="s">
        <v>17</v>
      </c>
      <c r="N1553" s="3" t="s">
        <v>17</v>
      </c>
    </row>
    <row r="1554" spans="1:14" x14ac:dyDescent="0.25">
      <c r="A1554" s="3">
        <v>1545</v>
      </c>
      <c r="B1554" s="6" t="s">
        <v>2987</v>
      </c>
      <c r="C1554" s="352" t="s">
        <v>2937</v>
      </c>
      <c r="D1554" s="348"/>
      <c r="E1554" s="3">
        <v>1</v>
      </c>
      <c r="F1554" s="3">
        <v>2</v>
      </c>
      <c r="G1554" s="3" t="s">
        <v>141</v>
      </c>
      <c r="H1554" s="3" t="s">
        <v>49</v>
      </c>
      <c r="I1554" s="353" t="s">
        <v>49</v>
      </c>
      <c r="J1554" s="348"/>
      <c r="K1554" s="3" t="s">
        <v>77</v>
      </c>
      <c r="L1554" s="3" t="s">
        <v>15</v>
      </c>
      <c r="M1554" s="3" t="s">
        <v>17</v>
      </c>
      <c r="N1554" s="3" t="s">
        <v>17</v>
      </c>
    </row>
    <row r="1555" spans="1:14" x14ac:dyDescent="0.25">
      <c r="A1555" s="3">
        <v>1546</v>
      </c>
      <c r="B1555" s="4" t="s">
        <v>2988</v>
      </c>
      <c r="C1555" s="350" t="s">
        <v>2939</v>
      </c>
      <c r="D1555" s="348"/>
      <c r="E1555" s="5">
        <v>1</v>
      </c>
      <c r="F1555" s="5">
        <v>2</v>
      </c>
      <c r="G1555" s="5" t="s">
        <v>141</v>
      </c>
      <c r="H1555" s="5" t="s">
        <v>49</v>
      </c>
      <c r="I1555" s="351" t="s">
        <v>208</v>
      </c>
      <c r="J1555" s="348"/>
      <c r="K1555" s="5" t="s">
        <v>15</v>
      </c>
      <c r="L1555" s="5" t="s">
        <v>15</v>
      </c>
      <c r="M1555" s="5" t="s">
        <v>16</v>
      </c>
      <c r="N1555" s="5" t="s">
        <v>17</v>
      </c>
    </row>
    <row r="1556" spans="1:14" x14ac:dyDescent="0.25">
      <c r="A1556" s="3">
        <v>1547</v>
      </c>
      <c r="B1556" s="6" t="s">
        <v>2989</v>
      </c>
      <c r="C1556" s="352" t="s">
        <v>2941</v>
      </c>
      <c r="D1556" s="348"/>
      <c r="E1556" s="3">
        <v>1</v>
      </c>
      <c r="F1556" s="3">
        <v>2</v>
      </c>
      <c r="G1556" s="3" t="s">
        <v>141</v>
      </c>
      <c r="H1556" s="3" t="s">
        <v>49</v>
      </c>
      <c r="I1556" s="353" t="s">
        <v>208</v>
      </c>
      <c r="J1556" s="348"/>
      <c r="K1556" s="3" t="s">
        <v>22</v>
      </c>
      <c r="L1556" s="3" t="s">
        <v>15</v>
      </c>
      <c r="M1556" s="3" t="s">
        <v>17</v>
      </c>
      <c r="N1556" s="3" t="s">
        <v>17</v>
      </c>
    </row>
    <row r="1557" spans="1:14" x14ac:dyDescent="0.25">
      <c r="A1557" s="3">
        <v>1548</v>
      </c>
      <c r="B1557" s="6" t="s">
        <v>2990</v>
      </c>
      <c r="C1557" s="352" t="s">
        <v>2943</v>
      </c>
      <c r="D1557" s="348"/>
      <c r="E1557" s="3">
        <v>1</v>
      </c>
      <c r="F1557" s="3">
        <v>2</v>
      </c>
      <c r="G1557" s="3" t="s">
        <v>141</v>
      </c>
      <c r="H1557" s="3" t="s">
        <v>49</v>
      </c>
      <c r="I1557" s="353" t="s">
        <v>208</v>
      </c>
      <c r="J1557" s="348"/>
      <c r="K1557" s="3" t="s">
        <v>30</v>
      </c>
      <c r="L1557" s="3" t="s">
        <v>15</v>
      </c>
      <c r="M1557" s="3" t="s">
        <v>17</v>
      </c>
      <c r="N1557" s="3" t="s">
        <v>17</v>
      </c>
    </row>
    <row r="1558" spans="1:14" x14ac:dyDescent="0.25">
      <c r="A1558" s="3">
        <v>1549</v>
      </c>
      <c r="B1558" s="6" t="s">
        <v>2991</v>
      </c>
      <c r="C1558" s="352" t="s">
        <v>2947</v>
      </c>
      <c r="D1558" s="348"/>
      <c r="E1558" s="3">
        <v>1</v>
      </c>
      <c r="F1558" s="3">
        <v>2</v>
      </c>
      <c r="G1558" s="3" t="s">
        <v>141</v>
      </c>
      <c r="H1558" s="3" t="s">
        <v>49</v>
      </c>
      <c r="I1558" s="353" t="s">
        <v>208</v>
      </c>
      <c r="J1558" s="348"/>
      <c r="K1558" s="3" t="s">
        <v>49</v>
      </c>
      <c r="L1558" s="3" t="s">
        <v>15</v>
      </c>
      <c r="M1558" s="3" t="s">
        <v>17</v>
      </c>
      <c r="N1558" s="3" t="s">
        <v>17</v>
      </c>
    </row>
    <row r="1559" spans="1:14" x14ac:dyDescent="0.25">
      <c r="A1559" s="3">
        <v>1550</v>
      </c>
      <c r="B1559" s="6" t="s">
        <v>2992</v>
      </c>
      <c r="C1559" s="352" t="s">
        <v>2945</v>
      </c>
      <c r="D1559" s="348"/>
      <c r="E1559" s="3">
        <v>1</v>
      </c>
      <c r="F1559" s="3">
        <v>2</v>
      </c>
      <c r="G1559" s="3" t="s">
        <v>141</v>
      </c>
      <c r="H1559" s="3" t="s">
        <v>49</v>
      </c>
      <c r="I1559" s="353" t="s">
        <v>208</v>
      </c>
      <c r="J1559" s="348"/>
      <c r="K1559" s="3" t="s">
        <v>68</v>
      </c>
      <c r="L1559" s="3" t="s">
        <v>15</v>
      </c>
      <c r="M1559" s="3" t="s">
        <v>17</v>
      </c>
      <c r="N1559" s="3" t="s">
        <v>17</v>
      </c>
    </row>
    <row r="1560" spans="1:14" x14ac:dyDescent="0.25">
      <c r="A1560" s="3">
        <v>1551</v>
      </c>
      <c r="B1560" s="4" t="s">
        <v>2993</v>
      </c>
      <c r="C1560" s="350" t="s">
        <v>2994</v>
      </c>
      <c r="D1560" s="348"/>
      <c r="E1560" s="5">
        <v>1</v>
      </c>
      <c r="F1560" s="5">
        <v>2</v>
      </c>
      <c r="G1560" s="5" t="s">
        <v>141</v>
      </c>
      <c r="H1560" s="5" t="s">
        <v>68</v>
      </c>
      <c r="I1560" s="351" t="s">
        <v>15</v>
      </c>
      <c r="J1560" s="348"/>
      <c r="K1560" s="5" t="s">
        <v>15</v>
      </c>
      <c r="L1560" s="5" t="s">
        <v>15</v>
      </c>
      <c r="M1560" s="5" t="s">
        <v>16</v>
      </c>
      <c r="N1560" s="5" t="s">
        <v>17</v>
      </c>
    </row>
    <row r="1561" spans="1:14" x14ac:dyDescent="0.25">
      <c r="A1561" s="3">
        <v>1552</v>
      </c>
      <c r="B1561" s="4" t="s">
        <v>2995</v>
      </c>
      <c r="C1561" s="350" t="s">
        <v>2951</v>
      </c>
      <c r="D1561" s="348"/>
      <c r="E1561" s="5">
        <v>1</v>
      </c>
      <c r="F1561" s="5">
        <v>2</v>
      </c>
      <c r="G1561" s="5" t="s">
        <v>141</v>
      </c>
      <c r="H1561" s="5" t="s">
        <v>68</v>
      </c>
      <c r="I1561" s="351" t="s">
        <v>22</v>
      </c>
      <c r="J1561" s="348"/>
      <c r="K1561" s="5" t="s">
        <v>22</v>
      </c>
      <c r="L1561" s="5" t="s">
        <v>15</v>
      </c>
      <c r="M1561" s="5" t="s">
        <v>16</v>
      </c>
      <c r="N1561" s="5" t="s">
        <v>17</v>
      </c>
    </row>
    <row r="1562" spans="1:14" x14ac:dyDescent="0.25">
      <c r="A1562" s="3">
        <v>1553</v>
      </c>
      <c r="B1562" s="6" t="s">
        <v>2996</v>
      </c>
      <c r="C1562" s="352" t="s">
        <v>2953</v>
      </c>
      <c r="D1562" s="348"/>
      <c r="E1562" s="3">
        <v>1</v>
      </c>
      <c r="F1562" s="3">
        <v>2</v>
      </c>
      <c r="G1562" s="3" t="s">
        <v>141</v>
      </c>
      <c r="H1562" s="3" t="s">
        <v>68</v>
      </c>
      <c r="I1562" s="353" t="s">
        <v>22</v>
      </c>
      <c r="J1562" s="348"/>
      <c r="K1562" s="3" t="s">
        <v>22</v>
      </c>
      <c r="L1562" s="3" t="s">
        <v>15</v>
      </c>
      <c r="M1562" s="3" t="s">
        <v>17</v>
      </c>
      <c r="N1562" s="3" t="s">
        <v>17</v>
      </c>
    </row>
    <row r="1563" spans="1:14" x14ac:dyDescent="0.25">
      <c r="A1563" s="3">
        <v>1554</v>
      </c>
      <c r="B1563" s="6" t="s">
        <v>2997</v>
      </c>
      <c r="C1563" s="352" t="s">
        <v>2955</v>
      </c>
      <c r="D1563" s="348"/>
      <c r="E1563" s="3">
        <v>1</v>
      </c>
      <c r="F1563" s="3">
        <v>2</v>
      </c>
      <c r="G1563" s="3" t="s">
        <v>141</v>
      </c>
      <c r="H1563" s="3" t="s">
        <v>68</v>
      </c>
      <c r="I1563" s="353" t="s">
        <v>22</v>
      </c>
      <c r="J1563" s="348"/>
      <c r="K1563" s="3" t="s">
        <v>30</v>
      </c>
      <c r="L1563" s="3" t="s">
        <v>15</v>
      </c>
      <c r="M1563" s="3" t="s">
        <v>17</v>
      </c>
      <c r="N1563" s="3" t="s">
        <v>17</v>
      </c>
    </row>
    <row r="1564" spans="1:14" x14ac:dyDescent="0.25">
      <c r="A1564" s="3">
        <v>1555</v>
      </c>
      <c r="B1564" s="6" t="s">
        <v>2998</v>
      </c>
      <c r="C1564" s="352" t="s">
        <v>2957</v>
      </c>
      <c r="D1564" s="348"/>
      <c r="E1564" s="3">
        <v>1</v>
      </c>
      <c r="F1564" s="3">
        <v>2</v>
      </c>
      <c r="G1564" s="3" t="s">
        <v>141</v>
      </c>
      <c r="H1564" s="3" t="s">
        <v>68</v>
      </c>
      <c r="I1564" s="353" t="s">
        <v>22</v>
      </c>
      <c r="J1564" s="348"/>
      <c r="K1564" s="3" t="s">
        <v>68</v>
      </c>
      <c r="L1564" s="3" t="s">
        <v>15</v>
      </c>
      <c r="M1564" s="3" t="s">
        <v>17</v>
      </c>
      <c r="N1564" s="3" t="s">
        <v>17</v>
      </c>
    </row>
    <row r="1565" spans="1:14" x14ac:dyDescent="0.25">
      <c r="A1565" s="3">
        <v>1556</v>
      </c>
      <c r="B1565" s="4" t="s">
        <v>2999</v>
      </c>
      <c r="C1565" s="350" t="s">
        <v>2959</v>
      </c>
      <c r="D1565" s="348"/>
      <c r="E1565" s="5">
        <v>1</v>
      </c>
      <c r="F1565" s="5">
        <v>2</v>
      </c>
      <c r="G1565" s="5" t="s">
        <v>141</v>
      </c>
      <c r="H1565" s="5" t="s">
        <v>68</v>
      </c>
      <c r="I1565" s="351" t="s">
        <v>30</v>
      </c>
      <c r="J1565" s="348"/>
      <c r="K1565" s="5" t="s">
        <v>30</v>
      </c>
      <c r="L1565" s="5" t="s">
        <v>15</v>
      </c>
      <c r="M1565" s="5" t="s">
        <v>16</v>
      </c>
      <c r="N1565" s="5" t="s">
        <v>17</v>
      </c>
    </row>
    <row r="1566" spans="1:14" x14ac:dyDescent="0.25">
      <c r="A1566" s="3">
        <v>1557</v>
      </c>
      <c r="B1566" s="6" t="s">
        <v>3000</v>
      </c>
      <c r="C1566" s="352" t="s">
        <v>2961</v>
      </c>
      <c r="D1566" s="348"/>
      <c r="E1566" s="3">
        <v>1</v>
      </c>
      <c r="F1566" s="3">
        <v>2</v>
      </c>
      <c r="G1566" s="3" t="s">
        <v>141</v>
      </c>
      <c r="H1566" s="3" t="s">
        <v>68</v>
      </c>
      <c r="I1566" s="353" t="s">
        <v>30</v>
      </c>
      <c r="J1566" s="348"/>
      <c r="K1566" s="3" t="s">
        <v>22</v>
      </c>
      <c r="L1566" s="3" t="s">
        <v>15</v>
      </c>
      <c r="M1566" s="3" t="s">
        <v>17</v>
      </c>
      <c r="N1566" s="3" t="s">
        <v>17</v>
      </c>
    </row>
    <row r="1567" spans="1:14" x14ac:dyDescent="0.25">
      <c r="A1567" s="3">
        <v>1558</v>
      </c>
      <c r="B1567" s="6" t="s">
        <v>3001</v>
      </c>
      <c r="C1567" s="352" t="s">
        <v>2963</v>
      </c>
      <c r="D1567" s="348"/>
      <c r="E1567" s="3">
        <v>1</v>
      </c>
      <c r="F1567" s="3">
        <v>2</v>
      </c>
      <c r="G1567" s="3" t="s">
        <v>141</v>
      </c>
      <c r="H1567" s="3" t="s">
        <v>68</v>
      </c>
      <c r="I1567" s="353" t="s">
        <v>30</v>
      </c>
      <c r="J1567" s="348"/>
      <c r="K1567" s="3" t="s">
        <v>30</v>
      </c>
      <c r="L1567" s="3" t="s">
        <v>15</v>
      </c>
      <c r="M1567" s="3" t="s">
        <v>17</v>
      </c>
      <c r="N1567" s="3" t="s">
        <v>17</v>
      </c>
    </row>
    <row r="1568" spans="1:14" x14ac:dyDescent="0.25">
      <c r="A1568" s="3">
        <v>1559</v>
      </c>
      <c r="B1568" s="6" t="s">
        <v>3002</v>
      </c>
      <c r="C1568" s="352" t="s">
        <v>3003</v>
      </c>
      <c r="D1568" s="348"/>
      <c r="E1568" s="3">
        <v>1</v>
      </c>
      <c r="F1568" s="3">
        <v>2</v>
      </c>
      <c r="G1568" s="3" t="s">
        <v>141</v>
      </c>
      <c r="H1568" s="3" t="s">
        <v>68</v>
      </c>
      <c r="I1568" s="353" t="s">
        <v>30</v>
      </c>
      <c r="J1568" s="348"/>
      <c r="K1568" s="3" t="s">
        <v>68</v>
      </c>
      <c r="L1568" s="3" t="s">
        <v>15</v>
      </c>
      <c r="M1568" s="3" t="s">
        <v>17</v>
      </c>
      <c r="N1568" s="3" t="s">
        <v>17</v>
      </c>
    </row>
    <row r="1569" spans="1:14" x14ac:dyDescent="0.25">
      <c r="A1569" s="3">
        <v>1560</v>
      </c>
      <c r="B1569" s="4" t="s">
        <v>3004</v>
      </c>
      <c r="C1569" s="350" t="s">
        <v>3005</v>
      </c>
      <c r="D1569" s="348"/>
      <c r="E1569" s="5">
        <v>1</v>
      </c>
      <c r="F1569" s="5">
        <v>2</v>
      </c>
      <c r="G1569" s="5" t="s">
        <v>141</v>
      </c>
      <c r="H1569" s="5" t="s">
        <v>77</v>
      </c>
      <c r="I1569" s="351" t="s">
        <v>15</v>
      </c>
      <c r="J1569" s="348"/>
      <c r="K1569" s="5" t="s">
        <v>15</v>
      </c>
      <c r="L1569" s="5" t="s">
        <v>15</v>
      </c>
      <c r="M1569" s="5" t="s">
        <v>16</v>
      </c>
      <c r="N1569" s="5" t="s">
        <v>17</v>
      </c>
    </row>
    <row r="1570" spans="1:14" x14ac:dyDescent="0.25">
      <c r="A1570" s="3">
        <v>1561</v>
      </c>
      <c r="B1570" s="4" t="s">
        <v>3006</v>
      </c>
      <c r="C1570" s="350" t="s">
        <v>2909</v>
      </c>
      <c r="D1570" s="348"/>
      <c r="E1570" s="5">
        <v>1</v>
      </c>
      <c r="F1570" s="5">
        <v>2</v>
      </c>
      <c r="G1570" s="5" t="s">
        <v>141</v>
      </c>
      <c r="H1570" s="5" t="s">
        <v>77</v>
      </c>
      <c r="I1570" s="351" t="s">
        <v>22</v>
      </c>
      <c r="J1570" s="348"/>
      <c r="K1570" s="5" t="s">
        <v>15</v>
      </c>
      <c r="L1570" s="5" t="s">
        <v>15</v>
      </c>
      <c r="M1570" s="5" t="s">
        <v>16</v>
      </c>
      <c r="N1570" s="5" t="s">
        <v>17</v>
      </c>
    </row>
    <row r="1571" spans="1:14" x14ac:dyDescent="0.25">
      <c r="A1571" s="3">
        <v>1562</v>
      </c>
      <c r="B1571" s="4" t="s">
        <v>3007</v>
      </c>
      <c r="C1571" s="350" t="s">
        <v>3008</v>
      </c>
      <c r="D1571" s="348"/>
      <c r="E1571" s="5">
        <v>1</v>
      </c>
      <c r="F1571" s="5">
        <v>2</v>
      </c>
      <c r="G1571" s="5" t="s">
        <v>141</v>
      </c>
      <c r="H1571" s="5" t="s">
        <v>77</v>
      </c>
      <c r="I1571" s="351" t="s">
        <v>22</v>
      </c>
      <c r="J1571" s="348"/>
      <c r="K1571" s="5" t="s">
        <v>22</v>
      </c>
      <c r="L1571" s="5" t="s">
        <v>15</v>
      </c>
      <c r="M1571" s="5" t="s">
        <v>16</v>
      </c>
      <c r="N1571" s="5" t="s">
        <v>17</v>
      </c>
    </row>
    <row r="1572" spans="1:14" x14ac:dyDescent="0.25">
      <c r="A1572" s="3">
        <v>1563</v>
      </c>
      <c r="B1572" s="6" t="s">
        <v>3009</v>
      </c>
      <c r="C1572" s="352" t="s">
        <v>3010</v>
      </c>
      <c r="D1572" s="348"/>
      <c r="E1572" s="3">
        <v>1</v>
      </c>
      <c r="F1572" s="3">
        <v>2</v>
      </c>
      <c r="G1572" s="3" t="s">
        <v>141</v>
      </c>
      <c r="H1572" s="3" t="s">
        <v>77</v>
      </c>
      <c r="I1572" s="353" t="s">
        <v>22</v>
      </c>
      <c r="J1572" s="348"/>
      <c r="K1572" s="3" t="s">
        <v>22</v>
      </c>
      <c r="L1572" s="3" t="s">
        <v>22</v>
      </c>
      <c r="M1572" s="3" t="s">
        <v>17</v>
      </c>
      <c r="N1572" s="3" t="s">
        <v>17</v>
      </c>
    </row>
    <row r="1573" spans="1:14" x14ac:dyDescent="0.25">
      <c r="A1573" s="3">
        <v>1564</v>
      </c>
      <c r="B1573" s="6" t="s">
        <v>3011</v>
      </c>
      <c r="C1573" s="352" t="s">
        <v>3012</v>
      </c>
      <c r="D1573" s="348"/>
      <c r="E1573" s="3">
        <v>1</v>
      </c>
      <c r="F1573" s="3">
        <v>2</v>
      </c>
      <c r="G1573" s="3" t="s">
        <v>141</v>
      </c>
      <c r="H1573" s="3" t="s">
        <v>77</v>
      </c>
      <c r="I1573" s="353" t="s">
        <v>22</v>
      </c>
      <c r="J1573" s="348"/>
      <c r="K1573" s="3" t="s">
        <v>22</v>
      </c>
      <c r="L1573" s="3" t="s">
        <v>30</v>
      </c>
      <c r="M1573" s="3" t="s">
        <v>17</v>
      </c>
      <c r="N1573" s="3" t="s">
        <v>17</v>
      </c>
    </row>
    <row r="1574" spans="1:14" x14ac:dyDescent="0.25">
      <c r="A1574" s="3">
        <v>1565</v>
      </c>
      <c r="B1574" s="6" t="s">
        <v>3013</v>
      </c>
      <c r="C1574" s="352" t="s">
        <v>3014</v>
      </c>
      <c r="D1574" s="348"/>
      <c r="E1574" s="3">
        <v>1</v>
      </c>
      <c r="F1574" s="3">
        <v>2</v>
      </c>
      <c r="G1574" s="3" t="s">
        <v>141</v>
      </c>
      <c r="H1574" s="3" t="s">
        <v>77</v>
      </c>
      <c r="I1574" s="353" t="s">
        <v>22</v>
      </c>
      <c r="J1574" s="348"/>
      <c r="K1574" s="3" t="s">
        <v>22</v>
      </c>
      <c r="L1574" s="3" t="s">
        <v>68</v>
      </c>
      <c r="M1574" s="3" t="s">
        <v>17</v>
      </c>
      <c r="N1574" s="3" t="s">
        <v>17</v>
      </c>
    </row>
    <row r="1575" spans="1:14" x14ac:dyDescent="0.25">
      <c r="A1575" s="3">
        <v>1566</v>
      </c>
      <c r="B1575" s="6" t="s">
        <v>3015</v>
      </c>
      <c r="C1575" s="352" t="s">
        <v>3016</v>
      </c>
      <c r="D1575" s="348"/>
      <c r="E1575" s="3">
        <v>1</v>
      </c>
      <c r="F1575" s="3">
        <v>2</v>
      </c>
      <c r="G1575" s="3" t="s">
        <v>141</v>
      </c>
      <c r="H1575" s="3" t="s">
        <v>77</v>
      </c>
      <c r="I1575" s="353" t="s">
        <v>22</v>
      </c>
      <c r="J1575" s="348"/>
      <c r="K1575" s="3" t="s">
        <v>22</v>
      </c>
      <c r="L1575" s="3" t="s">
        <v>77</v>
      </c>
      <c r="M1575" s="3" t="s">
        <v>17</v>
      </c>
      <c r="N1575" s="3" t="s">
        <v>17</v>
      </c>
    </row>
    <row r="1576" spans="1:14" x14ac:dyDescent="0.25">
      <c r="A1576" s="3">
        <v>1567</v>
      </c>
      <c r="B1576" s="4" t="s">
        <v>3017</v>
      </c>
      <c r="C1576" s="350" t="s">
        <v>3018</v>
      </c>
      <c r="D1576" s="348"/>
      <c r="E1576" s="5">
        <v>1</v>
      </c>
      <c r="F1576" s="5">
        <v>2</v>
      </c>
      <c r="G1576" s="5" t="s">
        <v>141</v>
      </c>
      <c r="H1576" s="5" t="s">
        <v>77</v>
      </c>
      <c r="I1576" s="351" t="s">
        <v>22</v>
      </c>
      <c r="J1576" s="348"/>
      <c r="K1576" s="5" t="s">
        <v>30</v>
      </c>
      <c r="L1576" s="5" t="s">
        <v>15</v>
      </c>
      <c r="M1576" s="5" t="s">
        <v>16</v>
      </c>
      <c r="N1576" s="5" t="s">
        <v>17</v>
      </c>
    </row>
    <row r="1577" spans="1:14" x14ac:dyDescent="0.25">
      <c r="A1577" s="3">
        <v>1568</v>
      </c>
      <c r="B1577" s="6" t="s">
        <v>3019</v>
      </c>
      <c r="C1577" s="352" t="s">
        <v>3020</v>
      </c>
      <c r="D1577" s="348"/>
      <c r="E1577" s="3">
        <v>1</v>
      </c>
      <c r="F1577" s="3">
        <v>2</v>
      </c>
      <c r="G1577" s="3" t="s">
        <v>141</v>
      </c>
      <c r="H1577" s="3" t="s">
        <v>77</v>
      </c>
      <c r="I1577" s="353" t="s">
        <v>22</v>
      </c>
      <c r="J1577" s="348"/>
      <c r="K1577" s="3" t="s">
        <v>30</v>
      </c>
      <c r="L1577" s="3" t="s">
        <v>22</v>
      </c>
      <c r="M1577" s="3" t="s">
        <v>17</v>
      </c>
      <c r="N1577" s="3" t="s">
        <v>17</v>
      </c>
    </row>
    <row r="1578" spans="1:14" x14ac:dyDescent="0.25">
      <c r="A1578" s="3">
        <v>1569</v>
      </c>
      <c r="B1578" s="6" t="s">
        <v>3021</v>
      </c>
      <c r="C1578" s="352" t="s">
        <v>3022</v>
      </c>
      <c r="D1578" s="348"/>
      <c r="E1578" s="3">
        <v>1</v>
      </c>
      <c r="F1578" s="3">
        <v>2</v>
      </c>
      <c r="G1578" s="3" t="s">
        <v>141</v>
      </c>
      <c r="H1578" s="3" t="s">
        <v>77</v>
      </c>
      <c r="I1578" s="353" t="s">
        <v>22</v>
      </c>
      <c r="J1578" s="348"/>
      <c r="K1578" s="3" t="s">
        <v>30</v>
      </c>
      <c r="L1578" s="3" t="s">
        <v>30</v>
      </c>
      <c r="M1578" s="3" t="s">
        <v>17</v>
      </c>
      <c r="N1578" s="3" t="s">
        <v>17</v>
      </c>
    </row>
    <row r="1579" spans="1:14" x14ac:dyDescent="0.25">
      <c r="A1579" s="3">
        <v>1570</v>
      </c>
      <c r="B1579" s="6" t="s">
        <v>3023</v>
      </c>
      <c r="C1579" s="352" t="s">
        <v>3024</v>
      </c>
      <c r="D1579" s="348"/>
      <c r="E1579" s="3">
        <v>1</v>
      </c>
      <c r="F1579" s="3">
        <v>2</v>
      </c>
      <c r="G1579" s="3" t="s">
        <v>141</v>
      </c>
      <c r="H1579" s="3" t="s">
        <v>77</v>
      </c>
      <c r="I1579" s="353" t="s">
        <v>22</v>
      </c>
      <c r="J1579" s="348"/>
      <c r="K1579" s="3" t="s">
        <v>30</v>
      </c>
      <c r="L1579" s="3" t="s">
        <v>68</v>
      </c>
      <c r="M1579" s="3" t="s">
        <v>17</v>
      </c>
      <c r="N1579" s="3" t="s">
        <v>17</v>
      </c>
    </row>
    <row r="1580" spans="1:14" x14ac:dyDescent="0.25">
      <c r="A1580" s="3">
        <v>1571</v>
      </c>
      <c r="B1580" s="6" t="s">
        <v>3025</v>
      </c>
      <c r="C1580" s="352" t="s">
        <v>3026</v>
      </c>
      <c r="D1580" s="348"/>
      <c r="E1580" s="3">
        <v>1</v>
      </c>
      <c r="F1580" s="3">
        <v>2</v>
      </c>
      <c r="G1580" s="3" t="s">
        <v>141</v>
      </c>
      <c r="H1580" s="3" t="s">
        <v>77</v>
      </c>
      <c r="I1580" s="353" t="s">
        <v>22</v>
      </c>
      <c r="J1580" s="348"/>
      <c r="K1580" s="3" t="s">
        <v>30</v>
      </c>
      <c r="L1580" s="3" t="s">
        <v>77</v>
      </c>
      <c r="M1580" s="3" t="s">
        <v>17</v>
      </c>
      <c r="N1580" s="3" t="s">
        <v>17</v>
      </c>
    </row>
    <row r="1581" spans="1:14" x14ac:dyDescent="0.25">
      <c r="A1581" s="3">
        <v>1572</v>
      </c>
      <c r="B1581" s="4" t="s">
        <v>3027</v>
      </c>
      <c r="C1581" s="350" t="s">
        <v>3028</v>
      </c>
      <c r="D1581" s="348"/>
      <c r="E1581" s="5">
        <v>1</v>
      </c>
      <c r="F1581" s="5">
        <v>2</v>
      </c>
      <c r="G1581" s="5" t="s">
        <v>141</v>
      </c>
      <c r="H1581" s="5" t="s">
        <v>77</v>
      </c>
      <c r="I1581" s="351" t="s">
        <v>30</v>
      </c>
      <c r="J1581" s="348"/>
      <c r="K1581" s="5" t="s">
        <v>15</v>
      </c>
      <c r="L1581" s="5" t="s">
        <v>15</v>
      </c>
      <c r="M1581" s="5" t="s">
        <v>16</v>
      </c>
      <c r="N1581" s="5" t="s">
        <v>17</v>
      </c>
    </row>
    <row r="1582" spans="1:14" x14ac:dyDescent="0.25">
      <c r="A1582" s="3">
        <v>1573</v>
      </c>
      <c r="B1582" s="6" t="s">
        <v>3029</v>
      </c>
      <c r="C1582" s="352" t="s">
        <v>2921</v>
      </c>
      <c r="D1582" s="348"/>
      <c r="E1582" s="3">
        <v>1</v>
      </c>
      <c r="F1582" s="3">
        <v>2</v>
      </c>
      <c r="G1582" s="3" t="s">
        <v>141</v>
      </c>
      <c r="H1582" s="3" t="s">
        <v>77</v>
      </c>
      <c r="I1582" s="353" t="s">
        <v>30</v>
      </c>
      <c r="J1582" s="348"/>
      <c r="K1582" s="3" t="s">
        <v>22</v>
      </c>
      <c r="L1582" s="3" t="s">
        <v>15</v>
      </c>
      <c r="M1582" s="3" t="s">
        <v>17</v>
      </c>
      <c r="N1582" s="3" t="s">
        <v>17</v>
      </c>
    </row>
    <row r="1583" spans="1:14" x14ac:dyDescent="0.25">
      <c r="A1583" s="3">
        <v>1574</v>
      </c>
      <c r="B1583" s="6" t="s">
        <v>3030</v>
      </c>
      <c r="C1583" s="352" t="s">
        <v>2923</v>
      </c>
      <c r="D1583" s="348"/>
      <c r="E1583" s="3">
        <v>1</v>
      </c>
      <c r="F1583" s="3">
        <v>2</v>
      </c>
      <c r="G1583" s="3" t="s">
        <v>141</v>
      </c>
      <c r="H1583" s="3" t="s">
        <v>77</v>
      </c>
      <c r="I1583" s="353" t="s">
        <v>30</v>
      </c>
      <c r="J1583" s="348"/>
      <c r="K1583" s="3" t="s">
        <v>30</v>
      </c>
      <c r="L1583" s="3" t="s">
        <v>15</v>
      </c>
      <c r="M1583" s="3" t="s">
        <v>17</v>
      </c>
      <c r="N1583" s="3" t="s">
        <v>17</v>
      </c>
    </row>
    <row r="1584" spans="1:14" x14ac:dyDescent="0.25">
      <c r="A1584" s="3">
        <v>1575</v>
      </c>
      <c r="B1584" s="6" t="s">
        <v>3031</v>
      </c>
      <c r="C1584" s="352" t="s">
        <v>2981</v>
      </c>
      <c r="D1584" s="348"/>
      <c r="E1584" s="3">
        <v>1</v>
      </c>
      <c r="F1584" s="3">
        <v>2</v>
      </c>
      <c r="G1584" s="3" t="s">
        <v>141</v>
      </c>
      <c r="H1584" s="3" t="s">
        <v>77</v>
      </c>
      <c r="I1584" s="353" t="s">
        <v>30</v>
      </c>
      <c r="J1584" s="348"/>
      <c r="K1584" s="3" t="s">
        <v>49</v>
      </c>
      <c r="L1584" s="3" t="s">
        <v>15</v>
      </c>
      <c r="M1584" s="3" t="s">
        <v>17</v>
      </c>
      <c r="N1584" s="3" t="s">
        <v>17</v>
      </c>
    </row>
    <row r="1585" spans="1:14" x14ac:dyDescent="0.25">
      <c r="A1585" s="3">
        <v>1576</v>
      </c>
      <c r="B1585" s="6" t="s">
        <v>3032</v>
      </c>
      <c r="C1585" s="352" t="s">
        <v>3033</v>
      </c>
      <c r="D1585" s="348"/>
      <c r="E1585" s="3">
        <v>1</v>
      </c>
      <c r="F1585" s="3">
        <v>2</v>
      </c>
      <c r="G1585" s="3" t="s">
        <v>141</v>
      </c>
      <c r="H1585" s="3" t="s">
        <v>77</v>
      </c>
      <c r="I1585" s="353" t="s">
        <v>30</v>
      </c>
      <c r="J1585" s="348"/>
      <c r="K1585" s="3" t="s">
        <v>68</v>
      </c>
      <c r="L1585" s="3" t="s">
        <v>15</v>
      </c>
      <c r="M1585" s="3" t="s">
        <v>17</v>
      </c>
      <c r="N1585" s="3" t="s">
        <v>17</v>
      </c>
    </row>
    <row r="1586" spans="1:14" x14ac:dyDescent="0.25">
      <c r="A1586" s="3">
        <v>1577</v>
      </c>
      <c r="B1586" s="4" t="s">
        <v>3034</v>
      </c>
      <c r="C1586" s="350" t="s">
        <v>3035</v>
      </c>
      <c r="D1586" s="348"/>
      <c r="E1586" s="5">
        <v>1</v>
      </c>
      <c r="F1586" s="5">
        <v>2</v>
      </c>
      <c r="G1586" s="5" t="s">
        <v>141</v>
      </c>
      <c r="H1586" s="5" t="s">
        <v>77</v>
      </c>
      <c r="I1586" s="351" t="s">
        <v>49</v>
      </c>
      <c r="J1586" s="348"/>
      <c r="K1586" s="5" t="s">
        <v>15</v>
      </c>
      <c r="L1586" s="5" t="s">
        <v>15</v>
      </c>
      <c r="M1586" s="5" t="s">
        <v>16</v>
      </c>
      <c r="N1586" s="5" t="s">
        <v>17</v>
      </c>
    </row>
    <row r="1587" spans="1:14" x14ac:dyDescent="0.25">
      <c r="A1587" s="3">
        <v>1578</v>
      </c>
      <c r="B1587" s="6" t="s">
        <v>3036</v>
      </c>
      <c r="C1587" s="352" t="s">
        <v>2931</v>
      </c>
      <c r="D1587" s="348"/>
      <c r="E1587" s="3">
        <v>1</v>
      </c>
      <c r="F1587" s="3">
        <v>2</v>
      </c>
      <c r="G1587" s="3" t="s">
        <v>141</v>
      </c>
      <c r="H1587" s="3" t="s">
        <v>77</v>
      </c>
      <c r="I1587" s="353" t="s">
        <v>49</v>
      </c>
      <c r="J1587" s="348"/>
      <c r="K1587" s="3" t="s">
        <v>22</v>
      </c>
      <c r="L1587" s="3" t="s">
        <v>15</v>
      </c>
      <c r="M1587" s="3" t="s">
        <v>17</v>
      </c>
      <c r="N1587" s="3" t="s">
        <v>17</v>
      </c>
    </row>
    <row r="1588" spans="1:14" x14ac:dyDescent="0.25">
      <c r="A1588" s="3">
        <v>1579</v>
      </c>
      <c r="B1588" s="6" t="s">
        <v>3037</v>
      </c>
      <c r="C1588" s="352" t="s">
        <v>2933</v>
      </c>
      <c r="D1588" s="348"/>
      <c r="E1588" s="3">
        <v>1</v>
      </c>
      <c r="F1588" s="3">
        <v>2</v>
      </c>
      <c r="G1588" s="3" t="s">
        <v>141</v>
      </c>
      <c r="H1588" s="3" t="s">
        <v>77</v>
      </c>
      <c r="I1588" s="353" t="s">
        <v>49</v>
      </c>
      <c r="J1588" s="348"/>
      <c r="K1588" s="3" t="s">
        <v>30</v>
      </c>
      <c r="L1588" s="3" t="s">
        <v>15</v>
      </c>
      <c r="M1588" s="3" t="s">
        <v>17</v>
      </c>
      <c r="N1588" s="3" t="s">
        <v>17</v>
      </c>
    </row>
    <row r="1589" spans="1:14" x14ac:dyDescent="0.25">
      <c r="A1589" s="3">
        <v>1580</v>
      </c>
      <c r="B1589" s="6" t="s">
        <v>3038</v>
      </c>
      <c r="C1589" s="352" t="s">
        <v>2937</v>
      </c>
      <c r="D1589" s="348"/>
      <c r="E1589" s="3">
        <v>1</v>
      </c>
      <c r="F1589" s="3">
        <v>2</v>
      </c>
      <c r="G1589" s="3" t="s">
        <v>141</v>
      </c>
      <c r="H1589" s="3" t="s">
        <v>77</v>
      </c>
      <c r="I1589" s="353" t="s">
        <v>49</v>
      </c>
      <c r="J1589" s="348"/>
      <c r="K1589" s="3" t="s">
        <v>49</v>
      </c>
      <c r="L1589" s="3" t="s">
        <v>15</v>
      </c>
      <c r="M1589" s="3" t="s">
        <v>17</v>
      </c>
      <c r="N1589" s="3" t="s">
        <v>17</v>
      </c>
    </row>
    <row r="1590" spans="1:14" x14ac:dyDescent="0.25">
      <c r="A1590" s="3">
        <v>1581</v>
      </c>
      <c r="B1590" s="6" t="s">
        <v>3039</v>
      </c>
      <c r="C1590" s="352" t="s">
        <v>3040</v>
      </c>
      <c r="D1590" s="348"/>
      <c r="E1590" s="3">
        <v>1</v>
      </c>
      <c r="F1590" s="3">
        <v>2</v>
      </c>
      <c r="G1590" s="3" t="s">
        <v>141</v>
      </c>
      <c r="H1590" s="3" t="s">
        <v>77</v>
      </c>
      <c r="I1590" s="353" t="s">
        <v>49</v>
      </c>
      <c r="J1590" s="348"/>
      <c r="K1590" s="3" t="s">
        <v>68</v>
      </c>
      <c r="L1590" s="3" t="s">
        <v>15</v>
      </c>
      <c r="M1590" s="3" t="s">
        <v>17</v>
      </c>
      <c r="N1590" s="3" t="s">
        <v>17</v>
      </c>
    </row>
    <row r="1591" spans="1:14" x14ac:dyDescent="0.25">
      <c r="A1591" s="3">
        <v>1582</v>
      </c>
      <c r="B1591" s="4" t="s">
        <v>3041</v>
      </c>
      <c r="C1591" s="350" t="s">
        <v>2939</v>
      </c>
      <c r="D1591" s="348"/>
      <c r="E1591" s="5">
        <v>1</v>
      </c>
      <c r="F1591" s="5">
        <v>2</v>
      </c>
      <c r="G1591" s="5" t="s">
        <v>141</v>
      </c>
      <c r="H1591" s="5" t="s">
        <v>77</v>
      </c>
      <c r="I1591" s="351" t="s">
        <v>68</v>
      </c>
      <c r="J1591" s="348"/>
      <c r="K1591" s="5" t="s">
        <v>15</v>
      </c>
      <c r="L1591" s="5" t="s">
        <v>15</v>
      </c>
      <c r="M1591" s="5" t="s">
        <v>16</v>
      </c>
      <c r="N1591" s="5" t="s">
        <v>17</v>
      </c>
    </row>
    <row r="1592" spans="1:14" x14ac:dyDescent="0.25">
      <c r="A1592" s="3">
        <v>1583</v>
      </c>
      <c r="B1592" s="6" t="s">
        <v>3042</v>
      </c>
      <c r="C1592" s="352" t="s">
        <v>2941</v>
      </c>
      <c r="D1592" s="348"/>
      <c r="E1592" s="3">
        <v>1</v>
      </c>
      <c r="F1592" s="3">
        <v>2</v>
      </c>
      <c r="G1592" s="3" t="s">
        <v>141</v>
      </c>
      <c r="H1592" s="3" t="s">
        <v>77</v>
      </c>
      <c r="I1592" s="353" t="s">
        <v>68</v>
      </c>
      <c r="J1592" s="348"/>
      <c r="K1592" s="3" t="s">
        <v>22</v>
      </c>
      <c r="L1592" s="3" t="s">
        <v>15</v>
      </c>
      <c r="M1592" s="3" t="s">
        <v>17</v>
      </c>
      <c r="N1592" s="3" t="s">
        <v>17</v>
      </c>
    </row>
    <row r="1593" spans="1:14" x14ac:dyDescent="0.25">
      <c r="A1593" s="3">
        <v>1584</v>
      </c>
      <c r="B1593" s="6" t="s">
        <v>3043</v>
      </c>
      <c r="C1593" s="352" t="s">
        <v>2943</v>
      </c>
      <c r="D1593" s="348"/>
      <c r="E1593" s="3">
        <v>1</v>
      </c>
      <c r="F1593" s="3">
        <v>2</v>
      </c>
      <c r="G1593" s="3" t="s">
        <v>141</v>
      </c>
      <c r="H1593" s="3" t="s">
        <v>77</v>
      </c>
      <c r="I1593" s="353" t="s">
        <v>68</v>
      </c>
      <c r="J1593" s="348"/>
      <c r="K1593" s="3" t="s">
        <v>30</v>
      </c>
      <c r="L1593" s="3" t="s">
        <v>15</v>
      </c>
      <c r="M1593" s="3" t="s">
        <v>17</v>
      </c>
      <c r="N1593" s="3" t="s">
        <v>17</v>
      </c>
    </row>
    <row r="1594" spans="1:14" x14ac:dyDescent="0.25">
      <c r="A1594" s="3">
        <v>1585</v>
      </c>
      <c r="B1594" s="6" t="s">
        <v>3044</v>
      </c>
      <c r="C1594" s="352" t="s">
        <v>2947</v>
      </c>
      <c r="D1594" s="348"/>
      <c r="E1594" s="3">
        <v>1</v>
      </c>
      <c r="F1594" s="3">
        <v>2</v>
      </c>
      <c r="G1594" s="3" t="s">
        <v>141</v>
      </c>
      <c r="H1594" s="3" t="s">
        <v>77</v>
      </c>
      <c r="I1594" s="353" t="s">
        <v>68</v>
      </c>
      <c r="J1594" s="348"/>
      <c r="K1594" s="3" t="s">
        <v>49</v>
      </c>
      <c r="L1594" s="3" t="s">
        <v>15</v>
      </c>
      <c r="M1594" s="3" t="s">
        <v>17</v>
      </c>
      <c r="N1594" s="3" t="s">
        <v>17</v>
      </c>
    </row>
    <row r="1595" spans="1:14" x14ac:dyDescent="0.25">
      <c r="A1595" s="3">
        <v>1586</v>
      </c>
      <c r="B1595" s="6" t="s">
        <v>3045</v>
      </c>
      <c r="C1595" s="352" t="s">
        <v>3046</v>
      </c>
      <c r="D1595" s="348"/>
      <c r="E1595" s="3">
        <v>1</v>
      </c>
      <c r="F1595" s="3">
        <v>2</v>
      </c>
      <c r="G1595" s="3" t="s">
        <v>141</v>
      </c>
      <c r="H1595" s="3" t="s">
        <v>77</v>
      </c>
      <c r="I1595" s="353" t="s">
        <v>68</v>
      </c>
      <c r="J1595" s="348"/>
      <c r="K1595" s="3" t="s">
        <v>68</v>
      </c>
      <c r="L1595" s="3" t="s">
        <v>15</v>
      </c>
      <c r="M1595" s="3" t="s">
        <v>17</v>
      </c>
      <c r="N1595" s="3" t="s">
        <v>17</v>
      </c>
    </row>
    <row r="1596" spans="1:14" x14ac:dyDescent="0.25">
      <c r="A1596" s="3">
        <v>1587</v>
      </c>
      <c r="B1596" s="4" t="s">
        <v>3047</v>
      </c>
      <c r="C1596" s="350" t="s">
        <v>3048</v>
      </c>
      <c r="D1596" s="348"/>
      <c r="E1596" s="5">
        <v>1</v>
      </c>
      <c r="F1596" s="5">
        <v>2</v>
      </c>
      <c r="G1596" s="5" t="s">
        <v>141</v>
      </c>
      <c r="H1596" s="5" t="s">
        <v>86</v>
      </c>
      <c r="I1596" s="351" t="s">
        <v>15</v>
      </c>
      <c r="J1596" s="348"/>
      <c r="K1596" s="5" t="s">
        <v>15</v>
      </c>
      <c r="L1596" s="5" t="s">
        <v>15</v>
      </c>
      <c r="M1596" s="5" t="s">
        <v>16</v>
      </c>
      <c r="N1596" s="5" t="s">
        <v>17</v>
      </c>
    </row>
    <row r="1597" spans="1:14" x14ac:dyDescent="0.25">
      <c r="A1597" s="3">
        <v>1588</v>
      </c>
      <c r="B1597" s="4" t="s">
        <v>3049</v>
      </c>
      <c r="C1597" s="350" t="s">
        <v>3050</v>
      </c>
      <c r="D1597" s="348"/>
      <c r="E1597" s="5">
        <v>1</v>
      </c>
      <c r="F1597" s="5">
        <v>2</v>
      </c>
      <c r="G1597" s="5" t="s">
        <v>141</v>
      </c>
      <c r="H1597" s="5" t="s">
        <v>86</v>
      </c>
      <c r="I1597" s="351" t="s">
        <v>22</v>
      </c>
      <c r="J1597" s="348"/>
      <c r="K1597" s="5" t="s">
        <v>22</v>
      </c>
      <c r="L1597" s="5" t="s">
        <v>15</v>
      </c>
      <c r="M1597" s="5" t="s">
        <v>16</v>
      </c>
      <c r="N1597" s="5" t="s">
        <v>17</v>
      </c>
    </row>
    <row r="1598" spans="1:14" x14ac:dyDescent="0.25">
      <c r="A1598" s="3">
        <v>1589</v>
      </c>
      <c r="B1598" s="6" t="s">
        <v>3051</v>
      </c>
      <c r="C1598" s="352" t="s">
        <v>2953</v>
      </c>
      <c r="D1598" s="348"/>
      <c r="E1598" s="3">
        <v>1</v>
      </c>
      <c r="F1598" s="3">
        <v>2</v>
      </c>
      <c r="G1598" s="3" t="s">
        <v>141</v>
      </c>
      <c r="H1598" s="3" t="s">
        <v>86</v>
      </c>
      <c r="I1598" s="353" t="s">
        <v>22</v>
      </c>
      <c r="J1598" s="348"/>
      <c r="K1598" s="3" t="s">
        <v>22</v>
      </c>
      <c r="L1598" s="3" t="s">
        <v>15</v>
      </c>
      <c r="M1598" s="3" t="s">
        <v>17</v>
      </c>
      <c r="N1598" s="3" t="s">
        <v>17</v>
      </c>
    </row>
    <row r="1599" spans="1:14" x14ac:dyDescent="0.25">
      <c r="A1599" s="3">
        <v>1590</v>
      </c>
      <c r="B1599" s="6" t="s">
        <v>3052</v>
      </c>
      <c r="C1599" s="352" t="s">
        <v>2955</v>
      </c>
      <c r="D1599" s="348"/>
      <c r="E1599" s="3">
        <v>1</v>
      </c>
      <c r="F1599" s="3">
        <v>2</v>
      </c>
      <c r="G1599" s="3" t="s">
        <v>141</v>
      </c>
      <c r="H1599" s="3" t="s">
        <v>86</v>
      </c>
      <c r="I1599" s="353" t="s">
        <v>22</v>
      </c>
      <c r="J1599" s="348"/>
      <c r="K1599" s="3" t="s">
        <v>30</v>
      </c>
      <c r="L1599" s="3" t="s">
        <v>15</v>
      </c>
      <c r="M1599" s="3" t="s">
        <v>17</v>
      </c>
      <c r="N1599" s="3" t="s">
        <v>17</v>
      </c>
    </row>
    <row r="1600" spans="1:14" x14ac:dyDescent="0.25">
      <c r="A1600" s="3">
        <v>1591</v>
      </c>
      <c r="B1600" s="6" t="s">
        <v>3053</v>
      </c>
      <c r="C1600" s="352" t="s">
        <v>3054</v>
      </c>
      <c r="D1600" s="348"/>
      <c r="E1600" s="3">
        <v>1</v>
      </c>
      <c r="F1600" s="3">
        <v>2</v>
      </c>
      <c r="G1600" s="3" t="s">
        <v>141</v>
      </c>
      <c r="H1600" s="3" t="s">
        <v>86</v>
      </c>
      <c r="I1600" s="353" t="s">
        <v>22</v>
      </c>
      <c r="J1600" s="348"/>
      <c r="K1600" s="3" t="s">
        <v>49</v>
      </c>
      <c r="L1600" s="3" t="s">
        <v>15</v>
      </c>
      <c r="M1600" s="3" t="s">
        <v>17</v>
      </c>
      <c r="N1600" s="3" t="s">
        <v>17</v>
      </c>
    </row>
    <row r="1601" spans="1:14" x14ac:dyDescent="0.25">
      <c r="A1601" s="3">
        <v>1592</v>
      </c>
      <c r="B1601" s="6" t="s">
        <v>3055</v>
      </c>
      <c r="C1601" s="352" t="s">
        <v>3056</v>
      </c>
      <c r="D1601" s="348"/>
      <c r="E1601" s="3">
        <v>1</v>
      </c>
      <c r="F1601" s="3">
        <v>2</v>
      </c>
      <c r="G1601" s="3" t="s">
        <v>141</v>
      </c>
      <c r="H1601" s="3" t="s">
        <v>86</v>
      </c>
      <c r="I1601" s="353" t="s">
        <v>22</v>
      </c>
      <c r="J1601" s="348"/>
      <c r="K1601" s="3" t="s">
        <v>68</v>
      </c>
      <c r="L1601" s="3" t="s">
        <v>15</v>
      </c>
      <c r="M1601" s="3" t="s">
        <v>17</v>
      </c>
      <c r="N1601" s="3" t="s">
        <v>17</v>
      </c>
    </row>
    <row r="1602" spans="1:14" x14ac:dyDescent="0.25">
      <c r="A1602" s="3">
        <v>1593</v>
      </c>
      <c r="B1602" s="4" t="s">
        <v>3057</v>
      </c>
      <c r="C1602" s="350" t="s">
        <v>3058</v>
      </c>
      <c r="D1602" s="348"/>
      <c r="E1602" s="5">
        <v>1</v>
      </c>
      <c r="F1602" s="5">
        <v>2</v>
      </c>
      <c r="G1602" s="5" t="s">
        <v>141</v>
      </c>
      <c r="H1602" s="5" t="s">
        <v>86</v>
      </c>
      <c r="I1602" s="351" t="s">
        <v>30</v>
      </c>
      <c r="J1602" s="348"/>
      <c r="K1602" s="5" t="s">
        <v>15</v>
      </c>
      <c r="L1602" s="5" t="s">
        <v>15</v>
      </c>
      <c r="M1602" s="5" t="s">
        <v>16</v>
      </c>
      <c r="N1602" s="5" t="s">
        <v>17</v>
      </c>
    </row>
    <row r="1603" spans="1:14" x14ac:dyDescent="0.25">
      <c r="A1603" s="3">
        <v>1594</v>
      </c>
      <c r="B1603" s="6" t="s">
        <v>3059</v>
      </c>
      <c r="C1603" s="352" t="s">
        <v>2961</v>
      </c>
      <c r="D1603" s="348"/>
      <c r="E1603" s="3">
        <v>1</v>
      </c>
      <c r="F1603" s="3">
        <v>2</v>
      </c>
      <c r="G1603" s="3" t="s">
        <v>141</v>
      </c>
      <c r="H1603" s="3" t="s">
        <v>86</v>
      </c>
      <c r="I1603" s="353" t="s">
        <v>30</v>
      </c>
      <c r="J1603" s="348"/>
      <c r="K1603" s="3" t="s">
        <v>22</v>
      </c>
      <c r="L1603" s="3" t="s">
        <v>15</v>
      </c>
      <c r="M1603" s="3" t="s">
        <v>17</v>
      </c>
      <c r="N1603" s="3" t="s">
        <v>17</v>
      </c>
    </row>
    <row r="1604" spans="1:14" x14ac:dyDescent="0.25">
      <c r="A1604" s="3">
        <v>1595</v>
      </c>
      <c r="B1604" s="6" t="s">
        <v>3060</v>
      </c>
      <c r="C1604" s="352" t="s">
        <v>2963</v>
      </c>
      <c r="D1604" s="348"/>
      <c r="E1604" s="3">
        <v>1</v>
      </c>
      <c r="F1604" s="3">
        <v>2</v>
      </c>
      <c r="G1604" s="3" t="s">
        <v>141</v>
      </c>
      <c r="H1604" s="3" t="s">
        <v>86</v>
      </c>
      <c r="I1604" s="353" t="s">
        <v>30</v>
      </c>
      <c r="J1604" s="348"/>
      <c r="K1604" s="3" t="s">
        <v>30</v>
      </c>
      <c r="L1604" s="3" t="s">
        <v>15</v>
      </c>
      <c r="M1604" s="3" t="s">
        <v>17</v>
      </c>
      <c r="N1604" s="3" t="s">
        <v>17</v>
      </c>
    </row>
    <row r="1605" spans="1:14" x14ac:dyDescent="0.25">
      <c r="A1605" s="3">
        <v>1596</v>
      </c>
      <c r="B1605" s="6" t="s">
        <v>3061</v>
      </c>
      <c r="C1605" s="352" t="s">
        <v>3062</v>
      </c>
      <c r="D1605" s="348"/>
      <c r="E1605" s="3">
        <v>1</v>
      </c>
      <c r="F1605" s="3">
        <v>2</v>
      </c>
      <c r="G1605" s="3" t="s">
        <v>141</v>
      </c>
      <c r="H1605" s="3" t="s">
        <v>86</v>
      </c>
      <c r="I1605" s="353" t="s">
        <v>30</v>
      </c>
      <c r="J1605" s="348"/>
      <c r="K1605" s="3" t="s">
        <v>49</v>
      </c>
      <c r="L1605" s="3" t="s">
        <v>15</v>
      </c>
      <c r="M1605" s="3" t="s">
        <v>17</v>
      </c>
      <c r="N1605" s="3" t="s">
        <v>17</v>
      </c>
    </row>
    <row r="1606" spans="1:14" x14ac:dyDescent="0.25">
      <c r="A1606" s="3">
        <v>1597</v>
      </c>
      <c r="B1606" s="6" t="s">
        <v>3063</v>
      </c>
      <c r="C1606" s="352" t="s">
        <v>2965</v>
      </c>
      <c r="D1606" s="348"/>
      <c r="E1606" s="3">
        <v>1</v>
      </c>
      <c r="F1606" s="3">
        <v>2</v>
      </c>
      <c r="G1606" s="3" t="s">
        <v>141</v>
      </c>
      <c r="H1606" s="3" t="s">
        <v>86</v>
      </c>
      <c r="I1606" s="353" t="s">
        <v>30</v>
      </c>
      <c r="J1606" s="348"/>
      <c r="K1606" s="3" t="s">
        <v>68</v>
      </c>
      <c r="L1606" s="3" t="s">
        <v>15</v>
      </c>
      <c r="M1606" s="3" t="s">
        <v>17</v>
      </c>
      <c r="N1606" s="3" t="s">
        <v>17</v>
      </c>
    </row>
    <row r="1607" spans="1:14" x14ac:dyDescent="0.25">
      <c r="A1607" s="3">
        <v>1598</v>
      </c>
      <c r="B1607" s="4" t="s">
        <v>3064</v>
      </c>
      <c r="C1607" s="350" t="s">
        <v>3065</v>
      </c>
      <c r="D1607" s="348"/>
      <c r="E1607" s="5">
        <v>1</v>
      </c>
      <c r="F1607" s="5">
        <v>2</v>
      </c>
      <c r="G1607" s="5" t="s">
        <v>144</v>
      </c>
      <c r="H1607" s="5" t="s">
        <v>15</v>
      </c>
      <c r="I1607" s="351" t="s">
        <v>15</v>
      </c>
      <c r="J1607" s="348"/>
      <c r="K1607" s="5" t="s">
        <v>15</v>
      </c>
      <c r="L1607" s="5" t="s">
        <v>15</v>
      </c>
      <c r="M1607" s="5" t="s">
        <v>16</v>
      </c>
      <c r="N1607" s="5" t="s">
        <v>17</v>
      </c>
    </row>
    <row r="1608" spans="1:14" x14ac:dyDescent="0.25">
      <c r="A1608" s="3">
        <v>1599</v>
      </c>
      <c r="B1608" s="4" t="s">
        <v>3066</v>
      </c>
      <c r="C1608" s="350" t="s">
        <v>3067</v>
      </c>
      <c r="D1608" s="348"/>
      <c r="E1608" s="5">
        <v>1</v>
      </c>
      <c r="F1608" s="5">
        <v>2</v>
      </c>
      <c r="G1608" s="5" t="s">
        <v>144</v>
      </c>
      <c r="H1608" s="5" t="s">
        <v>22</v>
      </c>
      <c r="I1608" s="351" t="s">
        <v>15</v>
      </c>
      <c r="J1608" s="348"/>
      <c r="K1608" s="5" t="s">
        <v>15</v>
      </c>
      <c r="L1608" s="5" t="s">
        <v>15</v>
      </c>
      <c r="M1608" s="5" t="s">
        <v>16</v>
      </c>
      <c r="N1608" s="5" t="s">
        <v>17</v>
      </c>
    </row>
    <row r="1609" spans="1:14" x14ac:dyDescent="0.25">
      <c r="A1609" s="3">
        <v>1600</v>
      </c>
      <c r="B1609" s="4" t="s">
        <v>3068</v>
      </c>
      <c r="C1609" s="350" t="s">
        <v>3069</v>
      </c>
      <c r="D1609" s="348"/>
      <c r="E1609" s="5">
        <v>1</v>
      </c>
      <c r="F1609" s="5">
        <v>2</v>
      </c>
      <c r="G1609" s="5" t="s">
        <v>144</v>
      </c>
      <c r="H1609" s="5" t="s">
        <v>22</v>
      </c>
      <c r="I1609" s="351" t="s">
        <v>22</v>
      </c>
      <c r="J1609" s="348"/>
      <c r="K1609" s="5" t="s">
        <v>15</v>
      </c>
      <c r="L1609" s="5" t="s">
        <v>15</v>
      </c>
      <c r="M1609" s="5" t="s">
        <v>16</v>
      </c>
      <c r="N1609" s="5" t="s">
        <v>17</v>
      </c>
    </row>
    <row r="1610" spans="1:14" x14ac:dyDescent="0.25">
      <c r="A1610" s="3">
        <v>1601</v>
      </c>
      <c r="B1610" s="6" t="s">
        <v>3070</v>
      </c>
      <c r="C1610" s="352" t="s">
        <v>3071</v>
      </c>
      <c r="D1610" s="348"/>
      <c r="E1610" s="3">
        <v>1</v>
      </c>
      <c r="F1610" s="3">
        <v>2</v>
      </c>
      <c r="G1610" s="3" t="s">
        <v>144</v>
      </c>
      <c r="H1610" s="3" t="s">
        <v>22</v>
      </c>
      <c r="I1610" s="353" t="s">
        <v>22</v>
      </c>
      <c r="J1610" s="348"/>
      <c r="K1610" s="3" t="s">
        <v>22</v>
      </c>
      <c r="L1610" s="3" t="s">
        <v>15</v>
      </c>
      <c r="M1610" s="3" t="s">
        <v>17</v>
      </c>
      <c r="N1610" s="3" t="s">
        <v>17</v>
      </c>
    </row>
    <row r="1611" spans="1:14" x14ac:dyDescent="0.25">
      <c r="A1611" s="3">
        <v>1602</v>
      </c>
      <c r="B1611" s="6" t="s">
        <v>3072</v>
      </c>
      <c r="C1611" s="352" t="s">
        <v>3073</v>
      </c>
      <c r="D1611" s="348"/>
      <c r="E1611" s="3">
        <v>1</v>
      </c>
      <c r="F1611" s="3">
        <v>2</v>
      </c>
      <c r="G1611" s="3" t="s">
        <v>144</v>
      </c>
      <c r="H1611" s="3" t="s">
        <v>22</v>
      </c>
      <c r="I1611" s="353" t="s">
        <v>22</v>
      </c>
      <c r="J1611" s="348"/>
      <c r="K1611" s="3" t="s">
        <v>30</v>
      </c>
      <c r="L1611" s="3" t="s">
        <v>15</v>
      </c>
      <c r="M1611" s="3" t="s">
        <v>17</v>
      </c>
      <c r="N1611" s="3" t="s">
        <v>17</v>
      </c>
    </row>
    <row r="1612" spans="1:14" x14ac:dyDescent="0.25">
      <c r="A1612" s="3">
        <v>1603</v>
      </c>
      <c r="B1612" s="6" t="s">
        <v>3074</v>
      </c>
      <c r="C1612" s="352" t="s">
        <v>3075</v>
      </c>
      <c r="D1612" s="348"/>
      <c r="E1612" s="3">
        <v>1</v>
      </c>
      <c r="F1612" s="3">
        <v>2</v>
      </c>
      <c r="G1612" s="3" t="s">
        <v>144</v>
      </c>
      <c r="H1612" s="3" t="s">
        <v>22</v>
      </c>
      <c r="I1612" s="353" t="s">
        <v>22</v>
      </c>
      <c r="J1612" s="348"/>
      <c r="K1612" s="3" t="s">
        <v>49</v>
      </c>
      <c r="L1612" s="3" t="s">
        <v>15</v>
      </c>
      <c r="M1612" s="3" t="s">
        <v>17</v>
      </c>
      <c r="N1612" s="3" t="s">
        <v>17</v>
      </c>
    </row>
    <row r="1613" spans="1:14" x14ac:dyDescent="0.25">
      <c r="A1613" s="3">
        <v>1604</v>
      </c>
      <c r="B1613" s="6" t="s">
        <v>3076</v>
      </c>
      <c r="C1613" s="352" t="s">
        <v>3077</v>
      </c>
      <c r="D1613" s="348"/>
      <c r="E1613" s="3">
        <v>1</v>
      </c>
      <c r="F1613" s="3">
        <v>2</v>
      </c>
      <c r="G1613" s="3" t="s">
        <v>144</v>
      </c>
      <c r="H1613" s="3" t="s">
        <v>22</v>
      </c>
      <c r="I1613" s="353" t="s">
        <v>22</v>
      </c>
      <c r="J1613" s="348"/>
      <c r="K1613" s="3" t="s">
        <v>68</v>
      </c>
      <c r="L1613" s="3" t="s">
        <v>15</v>
      </c>
      <c r="M1613" s="3" t="s">
        <v>17</v>
      </c>
      <c r="N1613" s="3" t="s">
        <v>17</v>
      </c>
    </row>
    <row r="1614" spans="1:14" x14ac:dyDescent="0.25">
      <c r="A1614" s="3">
        <v>1605</v>
      </c>
      <c r="B1614" s="4" t="s">
        <v>3078</v>
      </c>
      <c r="C1614" s="350" t="s">
        <v>3079</v>
      </c>
      <c r="D1614" s="348"/>
      <c r="E1614" s="5">
        <v>1</v>
      </c>
      <c r="F1614" s="5">
        <v>2</v>
      </c>
      <c r="G1614" s="5" t="s">
        <v>144</v>
      </c>
      <c r="H1614" s="5" t="s">
        <v>22</v>
      </c>
      <c r="I1614" s="351" t="s">
        <v>30</v>
      </c>
      <c r="J1614" s="348"/>
      <c r="K1614" s="5" t="s">
        <v>15</v>
      </c>
      <c r="L1614" s="5" t="s">
        <v>15</v>
      </c>
      <c r="M1614" s="5" t="s">
        <v>16</v>
      </c>
      <c r="N1614" s="5" t="s">
        <v>17</v>
      </c>
    </row>
    <row r="1615" spans="1:14" x14ac:dyDescent="0.25">
      <c r="A1615" s="3">
        <v>1606</v>
      </c>
      <c r="B1615" s="6" t="s">
        <v>3080</v>
      </c>
      <c r="C1615" s="352" t="s">
        <v>3081</v>
      </c>
      <c r="D1615" s="348"/>
      <c r="E1615" s="3">
        <v>1</v>
      </c>
      <c r="F1615" s="3">
        <v>2</v>
      </c>
      <c r="G1615" s="3" t="s">
        <v>144</v>
      </c>
      <c r="H1615" s="3" t="s">
        <v>22</v>
      </c>
      <c r="I1615" s="353" t="s">
        <v>30</v>
      </c>
      <c r="J1615" s="348"/>
      <c r="K1615" s="3" t="s">
        <v>22</v>
      </c>
      <c r="L1615" s="3" t="s">
        <v>15</v>
      </c>
      <c r="M1615" s="3" t="s">
        <v>17</v>
      </c>
      <c r="N1615" s="3" t="s">
        <v>17</v>
      </c>
    </row>
    <row r="1616" spans="1:14" x14ac:dyDescent="0.25">
      <c r="A1616" s="3">
        <v>1607</v>
      </c>
      <c r="B1616" s="6" t="s">
        <v>3082</v>
      </c>
      <c r="C1616" s="352" t="s">
        <v>3083</v>
      </c>
      <c r="D1616" s="348"/>
      <c r="E1616" s="3">
        <v>1</v>
      </c>
      <c r="F1616" s="3">
        <v>2</v>
      </c>
      <c r="G1616" s="3" t="s">
        <v>144</v>
      </c>
      <c r="H1616" s="3" t="s">
        <v>22</v>
      </c>
      <c r="I1616" s="353" t="s">
        <v>30</v>
      </c>
      <c r="J1616" s="348"/>
      <c r="K1616" s="3" t="s">
        <v>30</v>
      </c>
      <c r="L1616" s="3" t="s">
        <v>15</v>
      </c>
      <c r="M1616" s="3" t="s">
        <v>17</v>
      </c>
      <c r="N1616" s="3" t="s">
        <v>17</v>
      </c>
    </row>
    <row r="1617" spans="1:14" x14ac:dyDescent="0.25">
      <c r="A1617" s="3">
        <v>1608</v>
      </c>
      <c r="B1617" s="6" t="s">
        <v>3084</v>
      </c>
      <c r="C1617" s="352" t="s">
        <v>3085</v>
      </c>
      <c r="D1617" s="348"/>
      <c r="E1617" s="3">
        <v>1</v>
      </c>
      <c r="F1617" s="3">
        <v>2</v>
      </c>
      <c r="G1617" s="3" t="s">
        <v>144</v>
      </c>
      <c r="H1617" s="3" t="s">
        <v>22</v>
      </c>
      <c r="I1617" s="353" t="s">
        <v>30</v>
      </c>
      <c r="J1617" s="348"/>
      <c r="K1617" s="3" t="s">
        <v>49</v>
      </c>
      <c r="L1617" s="3" t="s">
        <v>15</v>
      </c>
      <c r="M1617" s="3" t="s">
        <v>17</v>
      </c>
      <c r="N1617" s="3" t="s">
        <v>17</v>
      </c>
    </row>
    <row r="1618" spans="1:14" x14ac:dyDescent="0.25">
      <c r="A1618" s="3">
        <v>1609</v>
      </c>
      <c r="B1618" s="6" t="s">
        <v>3086</v>
      </c>
      <c r="C1618" s="352" t="s">
        <v>3087</v>
      </c>
      <c r="D1618" s="348"/>
      <c r="E1618" s="3">
        <v>1</v>
      </c>
      <c r="F1618" s="3">
        <v>2</v>
      </c>
      <c r="G1618" s="3" t="s">
        <v>144</v>
      </c>
      <c r="H1618" s="3" t="s">
        <v>22</v>
      </c>
      <c r="I1618" s="353" t="s">
        <v>30</v>
      </c>
      <c r="J1618" s="348"/>
      <c r="K1618" s="3" t="s">
        <v>68</v>
      </c>
      <c r="L1618" s="3" t="s">
        <v>15</v>
      </c>
      <c r="M1618" s="3" t="s">
        <v>17</v>
      </c>
      <c r="N1618" s="3" t="s">
        <v>17</v>
      </c>
    </row>
    <row r="1619" spans="1:14" x14ac:dyDescent="0.25">
      <c r="A1619" s="3">
        <v>1610</v>
      </c>
      <c r="B1619" s="4" t="s">
        <v>3088</v>
      </c>
      <c r="C1619" s="350" t="s">
        <v>3089</v>
      </c>
      <c r="D1619" s="348"/>
      <c r="E1619" s="5">
        <v>1</v>
      </c>
      <c r="F1619" s="5">
        <v>2</v>
      </c>
      <c r="G1619" s="5" t="s">
        <v>144</v>
      </c>
      <c r="H1619" s="5" t="s">
        <v>22</v>
      </c>
      <c r="I1619" s="351" t="s">
        <v>49</v>
      </c>
      <c r="J1619" s="348"/>
      <c r="K1619" s="5" t="s">
        <v>15</v>
      </c>
      <c r="L1619" s="5" t="s">
        <v>15</v>
      </c>
      <c r="M1619" s="5" t="s">
        <v>16</v>
      </c>
      <c r="N1619" s="5" t="s">
        <v>17</v>
      </c>
    </row>
    <row r="1620" spans="1:14" x14ac:dyDescent="0.25">
      <c r="A1620" s="3">
        <v>1611</v>
      </c>
      <c r="B1620" s="6" t="s">
        <v>3090</v>
      </c>
      <c r="C1620" s="352" t="s">
        <v>3091</v>
      </c>
      <c r="D1620" s="348"/>
      <c r="E1620" s="3">
        <v>1</v>
      </c>
      <c r="F1620" s="3">
        <v>2</v>
      </c>
      <c r="G1620" s="3" t="s">
        <v>144</v>
      </c>
      <c r="H1620" s="3" t="s">
        <v>22</v>
      </c>
      <c r="I1620" s="353" t="s">
        <v>49</v>
      </c>
      <c r="J1620" s="348"/>
      <c r="K1620" s="3" t="s">
        <v>22</v>
      </c>
      <c r="L1620" s="3" t="s">
        <v>15</v>
      </c>
      <c r="M1620" s="3" t="s">
        <v>17</v>
      </c>
      <c r="N1620" s="3" t="s">
        <v>17</v>
      </c>
    </row>
    <row r="1621" spans="1:14" x14ac:dyDescent="0.25">
      <c r="A1621" s="3">
        <v>1612</v>
      </c>
      <c r="B1621" s="6" t="s">
        <v>3092</v>
      </c>
      <c r="C1621" s="352" t="s">
        <v>3093</v>
      </c>
      <c r="D1621" s="348"/>
      <c r="E1621" s="3">
        <v>1</v>
      </c>
      <c r="F1621" s="3">
        <v>2</v>
      </c>
      <c r="G1621" s="3" t="s">
        <v>144</v>
      </c>
      <c r="H1621" s="3" t="s">
        <v>22</v>
      </c>
      <c r="I1621" s="353" t="s">
        <v>49</v>
      </c>
      <c r="J1621" s="348"/>
      <c r="K1621" s="3" t="s">
        <v>30</v>
      </c>
      <c r="L1621" s="3" t="s">
        <v>15</v>
      </c>
      <c r="M1621" s="3" t="s">
        <v>17</v>
      </c>
      <c r="N1621" s="3" t="s">
        <v>17</v>
      </c>
    </row>
    <row r="1622" spans="1:14" x14ac:dyDescent="0.25">
      <c r="A1622" s="3">
        <v>1613</v>
      </c>
      <c r="B1622" s="6" t="s">
        <v>3094</v>
      </c>
      <c r="C1622" s="352" t="s">
        <v>3095</v>
      </c>
      <c r="D1622" s="348"/>
      <c r="E1622" s="3">
        <v>1</v>
      </c>
      <c r="F1622" s="3">
        <v>2</v>
      </c>
      <c r="G1622" s="3" t="s">
        <v>144</v>
      </c>
      <c r="H1622" s="3" t="s">
        <v>22</v>
      </c>
      <c r="I1622" s="353" t="s">
        <v>49</v>
      </c>
      <c r="J1622" s="348"/>
      <c r="K1622" s="3" t="s">
        <v>49</v>
      </c>
      <c r="L1622" s="3" t="s">
        <v>15</v>
      </c>
      <c r="M1622" s="3" t="s">
        <v>17</v>
      </c>
      <c r="N1622" s="3" t="s">
        <v>17</v>
      </c>
    </row>
    <row r="1623" spans="1:14" x14ac:dyDescent="0.25">
      <c r="A1623" s="3">
        <v>1614</v>
      </c>
      <c r="B1623" s="6" t="s">
        <v>3096</v>
      </c>
      <c r="C1623" s="352" t="s">
        <v>3097</v>
      </c>
      <c r="D1623" s="348"/>
      <c r="E1623" s="3">
        <v>1</v>
      </c>
      <c r="F1623" s="3">
        <v>2</v>
      </c>
      <c r="G1623" s="3" t="s">
        <v>144</v>
      </c>
      <c r="H1623" s="3" t="s">
        <v>22</v>
      </c>
      <c r="I1623" s="353" t="s">
        <v>49</v>
      </c>
      <c r="J1623" s="348"/>
      <c r="K1623" s="3" t="s">
        <v>68</v>
      </c>
      <c r="L1623" s="3" t="s">
        <v>15</v>
      </c>
      <c r="M1623" s="3" t="s">
        <v>17</v>
      </c>
      <c r="N1623" s="3" t="s">
        <v>17</v>
      </c>
    </row>
    <row r="1624" spans="1:14" x14ac:dyDescent="0.25">
      <c r="A1624" s="3">
        <v>1615</v>
      </c>
      <c r="B1624" s="4" t="s">
        <v>3098</v>
      </c>
      <c r="C1624" s="350" t="s">
        <v>3099</v>
      </c>
      <c r="D1624" s="348"/>
      <c r="E1624" s="5">
        <v>1</v>
      </c>
      <c r="F1624" s="5">
        <v>2</v>
      </c>
      <c r="G1624" s="5" t="s">
        <v>144</v>
      </c>
      <c r="H1624" s="5" t="s">
        <v>22</v>
      </c>
      <c r="I1624" s="351" t="s">
        <v>68</v>
      </c>
      <c r="J1624" s="348"/>
      <c r="K1624" s="5" t="s">
        <v>15</v>
      </c>
      <c r="L1624" s="5" t="s">
        <v>15</v>
      </c>
      <c r="M1624" s="5" t="s">
        <v>16</v>
      </c>
      <c r="N1624" s="5" t="s">
        <v>17</v>
      </c>
    </row>
    <row r="1625" spans="1:14" x14ac:dyDescent="0.25">
      <c r="A1625" s="3">
        <v>1616</v>
      </c>
      <c r="B1625" s="6" t="s">
        <v>3100</v>
      </c>
      <c r="C1625" s="352" t="s">
        <v>3101</v>
      </c>
      <c r="D1625" s="348"/>
      <c r="E1625" s="3">
        <v>1</v>
      </c>
      <c r="F1625" s="3">
        <v>2</v>
      </c>
      <c r="G1625" s="3" t="s">
        <v>144</v>
      </c>
      <c r="H1625" s="3" t="s">
        <v>22</v>
      </c>
      <c r="I1625" s="353" t="s">
        <v>68</v>
      </c>
      <c r="J1625" s="348"/>
      <c r="K1625" s="3" t="s">
        <v>22</v>
      </c>
      <c r="L1625" s="3" t="s">
        <v>15</v>
      </c>
      <c r="M1625" s="3" t="s">
        <v>17</v>
      </c>
      <c r="N1625" s="3" t="s">
        <v>17</v>
      </c>
    </row>
    <row r="1626" spans="1:14" x14ac:dyDescent="0.25">
      <c r="A1626" s="3">
        <v>1617</v>
      </c>
      <c r="B1626" s="6" t="s">
        <v>3102</v>
      </c>
      <c r="C1626" s="352" t="s">
        <v>3103</v>
      </c>
      <c r="D1626" s="348"/>
      <c r="E1626" s="3">
        <v>1</v>
      </c>
      <c r="F1626" s="3">
        <v>2</v>
      </c>
      <c r="G1626" s="3" t="s">
        <v>144</v>
      </c>
      <c r="H1626" s="3" t="s">
        <v>22</v>
      </c>
      <c r="I1626" s="353" t="s">
        <v>68</v>
      </c>
      <c r="J1626" s="348"/>
      <c r="K1626" s="3" t="s">
        <v>30</v>
      </c>
      <c r="L1626" s="3" t="s">
        <v>15</v>
      </c>
      <c r="M1626" s="3" t="s">
        <v>17</v>
      </c>
      <c r="N1626" s="3" t="s">
        <v>17</v>
      </c>
    </row>
    <row r="1627" spans="1:14" x14ac:dyDescent="0.25">
      <c r="A1627" s="3">
        <v>1618</v>
      </c>
      <c r="B1627" s="6" t="s">
        <v>3104</v>
      </c>
      <c r="C1627" s="352" t="s">
        <v>3105</v>
      </c>
      <c r="D1627" s="348"/>
      <c r="E1627" s="3">
        <v>1</v>
      </c>
      <c r="F1627" s="3">
        <v>2</v>
      </c>
      <c r="G1627" s="3" t="s">
        <v>144</v>
      </c>
      <c r="H1627" s="3" t="s">
        <v>22</v>
      </c>
      <c r="I1627" s="353" t="s">
        <v>68</v>
      </c>
      <c r="J1627" s="348"/>
      <c r="K1627" s="3" t="s">
        <v>49</v>
      </c>
      <c r="L1627" s="3" t="s">
        <v>15</v>
      </c>
      <c r="M1627" s="3" t="s">
        <v>17</v>
      </c>
      <c r="N1627" s="3" t="s">
        <v>17</v>
      </c>
    </row>
    <row r="1628" spans="1:14" x14ac:dyDescent="0.25">
      <c r="A1628" s="3">
        <v>1619</v>
      </c>
      <c r="B1628" s="6" t="s">
        <v>3106</v>
      </c>
      <c r="C1628" s="352" t="s">
        <v>3107</v>
      </c>
      <c r="D1628" s="348"/>
      <c r="E1628" s="3">
        <v>1</v>
      </c>
      <c r="F1628" s="3">
        <v>2</v>
      </c>
      <c r="G1628" s="3" t="s">
        <v>144</v>
      </c>
      <c r="H1628" s="3" t="s">
        <v>22</v>
      </c>
      <c r="I1628" s="353" t="s">
        <v>68</v>
      </c>
      <c r="J1628" s="348"/>
      <c r="K1628" s="3" t="s">
        <v>68</v>
      </c>
      <c r="L1628" s="3" t="s">
        <v>15</v>
      </c>
      <c r="M1628" s="3" t="s">
        <v>17</v>
      </c>
      <c r="N1628" s="3" t="s">
        <v>17</v>
      </c>
    </row>
    <row r="1629" spans="1:14" x14ac:dyDescent="0.25">
      <c r="A1629" s="3">
        <v>1620</v>
      </c>
      <c r="B1629" s="4" t="s">
        <v>3108</v>
      </c>
      <c r="C1629" s="350" t="s">
        <v>3109</v>
      </c>
      <c r="D1629" s="348"/>
      <c r="E1629" s="5">
        <v>1</v>
      </c>
      <c r="F1629" s="5">
        <v>2</v>
      </c>
      <c r="G1629" s="5" t="s">
        <v>144</v>
      </c>
      <c r="H1629" s="5" t="s">
        <v>22</v>
      </c>
      <c r="I1629" s="351" t="s">
        <v>208</v>
      </c>
      <c r="J1629" s="348"/>
      <c r="K1629" s="5" t="s">
        <v>15</v>
      </c>
      <c r="L1629" s="5" t="s">
        <v>15</v>
      </c>
      <c r="M1629" s="5" t="s">
        <v>16</v>
      </c>
      <c r="N1629" s="5" t="s">
        <v>17</v>
      </c>
    </row>
    <row r="1630" spans="1:14" x14ac:dyDescent="0.25">
      <c r="A1630" s="3">
        <v>1621</v>
      </c>
      <c r="B1630" s="6" t="s">
        <v>3110</v>
      </c>
      <c r="C1630" s="352" t="s">
        <v>3111</v>
      </c>
      <c r="D1630" s="348"/>
      <c r="E1630" s="3">
        <v>1</v>
      </c>
      <c r="F1630" s="3">
        <v>2</v>
      </c>
      <c r="G1630" s="3" t="s">
        <v>144</v>
      </c>
      <c r="H1630" s="3" t="s">
        <v>22</v>
      </c>
      <c r="I1630" s="353" t="s">
        <v>208</v>
      </c>
      <c r="J1630" s="348"/>
      <c r="K1630" s="3" t="s">
        <v>22</v>
      </c>
      <c r="L1630" s="3" t="s">
        <v>15</v>
      </c>
      <c r="M1630" s="3" t="s">
        <v>17</v>
      </c>
      <c r="N1630" s="3" t="s">
        <v>17</v>
      </c>
    </row>
    <row r="1631" spans="1:14" x14ac:dyDescent="0.25">
      <c r="A1631" s="3">
        <v>1622</v>
      </c>
      <c r="B1631" s="6" t="s">
        <v>3112</v>
      </c>
      <c r="C1631" s="352" t="s">
        <v>3113</v>
      </c>
      <c r="D1631" s="348"/>
      <c r="E1631" s="3">
        <v>1</v>
      </c>
      <c r="F1631" s="3">
        <v>2</v>
      </c>
      <c r="G1631" s="3" t="s">
        <v>144</v>
      </c>
      <c r="H1631" s="3" t="s">
        <v>22</v>
      </c>
      <c r="I1631" s="353" t="s">
        <v>208</v>
      </c>
      <c r="J1631" s="348"/>
      <c r="K1631" s="3" t="s">
        <v>30</v>
      </c>
      <c r="L1631" s="3" t="s">
        <v>15</v>
      </c>
      <c r="M1631" s="3" t="s">
        <v>17</v>
      </c>
      <c r="N1631" s="3" t="s">
        <v>17</v>
      </c>
    </row>
    <row r="1632" spans="1:14" x14ac:dyDescent="0.25">
      <c r="A1632" s="3">
        <v>1623</v>
      </c>
      <c r="B1632" s="6" t="s">
        <v>3114</v>
      </c>
      <c r="C1632" s="352" t="s">
        <v>3115</v>
      </c>
      <c r="D1632" s="348"/>
      <c r="E1632" s="3">
        <v>1</v>
      </c>
      <c r="F1632" s="3">
        <v>2</v>
      </c>
      <c r="G1632" s="3" t="s">
        <v>144</v>
      </c>
      <c r="H1632" s="3" t="s">
        <v>22</v>
      </c>
      <c r="I1632" s="353" t="s">
        <v>208</v>
      </c>
      <c r="J1632" s="348"/>
      <c r="K1632" s="3" t="s">
        <v>49</v>
      </c>
      <c r="L1632" s="3" t="s">
        <v>15</v>
      </c>
      <c r="M1632" s="3" t="s">
        <v>17</v>
      </c>
      <c r="N1632" s="3" t="s">
        <v>17</v>
      </c>
    </row>
    <row r="1633" spans="1:14" x14ac:dyDescent="0.25">
      <c r="A1633" s="3">
        <v>1624</v>
      </c>
      <c r="B1633" s="6" t="s">
        <v>3116</v>
      </c>
      <c r="C1633" s="352" t="s">
        <v>3117</v>
      </c>
      <c r="D1633" s="348"/>
      <c r="E1633" s="3">
        <v>1</v>
      </c>
      <c r="F1633" s="3">
        <v>2</v>
      </c>
      <c r="G1633" s="3" t="s">
        <v>144</v>
      </c>
      <c r="H1633" s="3" t="s">
        <v>22</v>
      </c>
      <c r="I1633" s="353" t="s">
        <v>208</v>
      </c>
      <c r="J1633" s="348"/>
      <c r="K1633" s="3" t="s">
        <v>68</v>
      </c>
      <c r="L1633" s="3" t="s">
        <v>15</v>
      </c>
      <c r="M1633" s="3" t="s">
        <v>17</v>
      </c>
      <c r="N1633" s="3" t="s">
        <v>17</v>
      </c>
    </row>
    <row r="1634" spans="1:14" x14ac:dyDescent="0.25">
      <c r="A1634" s="3">
        <v>1625</v>
      </c>
      <c r="B1634" s="4" t="s">
        <v>3118</v>
      </c>
      <c r="C1634" s="350" t="s">
        <v>3119</v>
      </c>
      <c r="D1634" s="348"/>
      <c r="E1634" s="5">
        <v>1</v>
      </c>
      <c r="F1634" s="5">
        <v>2</v>
      </c>
      <c r="G1634" s="5" t="s">
        <v>144</v>
      </c>
      <c r="H1634" s="5" t="s">
        <v>30</v>
      </c>
      <c r="I1634" s="351" t="s">
        <v>15</v>
      </c>
      <c r="J1634" s="348"/>
      <c r="K1634" s="5" t="s">
        <v>15</v>
      </c>
      <c r="L1634" s="5" t="s">
        <v>15</v>
      </c>
      <c r="M1634" s="5" t="s">
        <v>16</v>
      </c>
      <c r="N1634" s="5" t="s">
        <v>17</v>
      </c>
    </row>
    <row r="1635" spans="1:14" x14ac:dyDescent="0.25">
      <c r="A1635" s="3">
        <v>1626</v>
      </c>
      <c r="B1635" s="6" t="s">
        <v>3120</v>
      </c>
      <c r="C1635" s="352" t="s">
        <v>3121</v>
      </c>
      <c r="D1635" s="348"/>
      <c r="E1635" s="3">
        <v>1</v>
      </c>
      <c r="F1635" s="3">
        <v>2</v>
      </c>
      <c r="G1635" s="3" t="s">
        <v>144</v>
      </c>
      <c r="H1635" s="3" t="s">
        <v>30</v>
      </c>
      <c r="I1635" s="353" t="s">
        <v>22</v>
      </c>
      <c r="J1635" s="348"/>
      <c r="K1635" s="3" t="s">
        <v>15</v>
      </c>
      <c r="L1635" s="3" t="s">
        <v>15</v>
      </c>
      <c r="M1635" s="3" t="s">
        <v>17</v>
      </c>
      <c r="N1635" s="3" t="s">
        <v>17</v>
      </c>
    </row>
    <row r="1636" spans="1:14" x14ac:dyDescent="0.25">
      <c r="A1636" s="3">
        <v>1627</v>
      </c>
      <c r="B1636" s="6" t="s">
        <v>3122</v>
      </c>
      <c r="C1636" s="352" t="s">
        <v>3123</v>
      </c>
      <c r="D1636" s="348"/>
      <c r="E1636" s="3">
        <v>1</v>
      </c>
      <c r="F1636" s="3">
        <v>2</v>
      </c>
      <c r="G1636" s="3" t="s">
        <v>144</v>
      </c>
      <c r="H1636" s="3" t="s">
        <v>30</v>
      </c>
      <c r="I1636" s="353" t="s">
        <v>30</v>
      </c>
      <c r="J1636" s="348"/>
      <c r="K1636" s="3" t="s">
        <v>15</v>
      </c>
      <c r="L1636" s="3" t="s">
        <v>15</v>
      </c>
      <c r="M1636" s="3" t="s">
        <v>17</v>
      </c>
      <c r="N1636" s="3" t="s">
        <v>17</v>
      </c>
    </row>
    <row r="1637" spans="1:14" x14ac:dyDescent="0.25">
      <c r="A1637" s="3">
        <v>1628</v>
      </c>
      <c r="B1637" s="6" t="s">
        <v>3124</v>
      </c>
      <c r="C1637" s="352" t="s">
        <v>3125</v>
      </c>
      <c r="D1637" s="348"/>
      <c r="E1637" s="3">
        <v>1</v>
      </c>
      <c r="F1637" s="3">
        <v>2</v>
      </c>
      <c r="G1637" s="3" t="s">
        <v>144</v>
      </c>
      <c r="H1637" s="3" t="s">
        <v>30</v>
      </c>
      <c r="I1637" s="353" t="s">
        <v>49</v>
      </c>
      <c r="J1637" s="348"/>
      <c r="K1637" s="3" t="s">
        <v>15</v>
      </c>
      <c r="L1637" s="3" t="s">
        <v>15</v>
      </c>
      <c r="M1637" s="3" t="s">
        <v>17</v>
      </c>
      <c r="N1637" s="3" t="s">
        <v>17</v>
      </c>
    </row>
    <row r="1638" spans="1:14" x14ac:dyDescent="0.25">
      <c r="A1638" s="3">
        <v>1629</v>
      </c>
      <c r="B1638" s="6" t="s">
        <v>3126</v>
      </c>
      <c r="C1638" s="352" t="s">
        <v>3127</v>
      </c>
      <c r="D1638" s="348"/>
      <c r="E1638" s="3">
        <v>1</v>
      </c>
      <c r="F1638" s="3">
        <v>2</v>
      </c>
      <c r="G1638" s="3" t="s">
        <v>144</v>
      </c>
      <c r="H1638" s="3" t="s">
        <v>30</v>
      </c>
      <c r="I1638" s="353" t="s">
        <v>68</v>
      </c>
      <c r="J1638" s="348"/>
      <c r="K1638" s="3" t="s">
        <v>15</v>
      </c>
      <c r="L1638" s="3" t="s">
        <v>15</v>
      </c>
      <c r="M1638" s="3" t="s">
        <v>17</v>
      </c>
      <c r="N1638" s="3" t="s">
        <v>17</v>
      </c>
    </row>
    <row r="1639" spans="1:14" x14ac:dyDescent="0.25">
      <c r="A1639" s="3">
        <v>1630</v>
      </c>
      <c r="B1639" s="6" t="s">
        <v>3128</v>
      </c>
      <c r="C1639" s="352" t="s">
        <v>3129</v>
      </c>
      <c r="D1639" s="348"/>
      <c r="E1639" s="3">
        <v>1</v>
      </c>
      <c r="F1639" s="3">
        <v>2</v>
      </c>
      <c r="G1639" s="3" t="s">
        <v>144</v>
      </c>
      <c r="H1639" s="3" t="s">
        <v>30</v>
      </c>
      <c r="I1639" s="353" t="s">
        <v>77</v>
      </c>
      <c r="J1639" s="348"/>
      <c r="K1639" s="3" t="s">
        <v>15</v>
      </c>
      <c r="L1639" s="3" t="s">
        <v>15</v>
      </c>
      <c r="M1639" s="3" t="s">
        <v>17</v>
      </c>
      <c r="N1639" s="3" t="s">
        <v>17</v>
      </c>
    </row>
    <row r="1640" spans="1:14" x14ac:dyDescent="0.25">
      <c r="A1640" s="3">
        <v>1631</v>
      </c>
      <c r="B1640" s="4" t="s">
        <v>3130</v>
      </c>
      <c r="C1640" s="350" t="s">
        <v>3131</v>
      </c>
      <c r="D1640" s="348"/>
      <c r="E1640" s="5">
        <v>1</v>
      </c>
      <c r="F1640" s="5">
        <v>2</v>
      </c>
      <c r="G1640" s="5" t="s">
        <v>144</v>
      </c>
      <c r="H1640" s="5" t="s">
        <v>49</v>
      </c>
      <c r="I1640" s="351" t="s">
        <v>15</v>
      </c>
      <c r="J1640" s="348"/>
      <c r="K1640" s="5" t="s">
        <v>15</v>
      </c>
      <c r="L1640" s="5" t="s">
        <v>15</v>
      </c>
      <c r="M1640" s="5" t="s">
        <v>16</v>
      </c>
      <c r="N1640" s="5" t="s">
        <v>17</v>
      </c>
    </row>
    <row r="1641" spans="1:14" x14ac:dyDescent="0.25">
      <c r="A1641" s="3">
        <v>1632</v>
      </c>
      <c r="B1641" s="6" t="s">
        <v>3132</v>
      </c>
      <c r="C1641" s="352" t="s">
        <v>3069</v>
      </c>
      <c r="D1641" s="348"/>
      <c r="E1641" s="3">
        <v>1</v>
      </c>
      <c r="F1641" s="3">
        <v>2</v>
      </c>
      <c r="G1641" s="3" t="s">
        <v>144</v>
      </c>
      <c r="H1641" s="3" t="s">
        <v>49</v>
      </c>
      <c r="I1641" s="353" t="s">
        <v>22</v>
      </c>
      <c r="J1641" s="348"/>
      <c r="K1641" s="3" t="s">
        <v>15</v>
      </c>
      <c r="L1641" s="3" t="s">
        <v>15</v>
      </c>
      <c r="M1641" s="3" t="s">
        <v>17</v>
      </c>
      <c r="N1641" s="3" t="s">
        <v>17</v>
      </c>
    </row>
    <row r="1642" spans="1:14" x14ac:dyDescent="0.25">
      <c r="A1642" s="3">
        <v>1633</v>
      </c>
      <c r="B1642" s="6" t="s">
        <v>3133</v>
      </c>
      <c r="C1642" s="352" t="s">
        <v>3079</v>
      </c>
      <c r="D1642" s="348"/>
      <c r="E1642" s="3">
        <v>1</v>
      </c>
      <c r="F1642" s="3">
        <v>2</v>
      </c>
      <c r="G1642" s="3" t="s">
        <v>144</v>
      </c>
      <c r="H1642" s="3" t="s">
        <v>49</v>
      </c>
      <c r="I1642" s="353" t="s">
        <v>30</v>
      </c>
      <c r="J1642" s="348"/>
      <c r="K1642" s="3" t="s">
        <v>15</v>
      </c>
      <c r="L1642" s="3" t="s">
        <v>15</v>
      </c>
      <c r="M1642" s="3" t="s">
        <v>17</v>
      </c>
      <c r="N1642" s="3" t="s">
        <v>17</v>
      </c>
    </row>
    <row r="1643" spans="1:14" x14ac:dyDescent="0.25">
      <c r="A1643" s="3">
        <v>1634</v>
      </c>
      <c r="B1643" s="6" t="s">
        <v>3134</v>
      </c>
      <c r="C1643" s="352" t="s">
        <v>3089</v>
      </c>
      <c r="D1643" s="348"/>
      <c r="E1643" s="3">
        <v>1</v>
      </c>
      <c r="F1643" s="3">
        <v>2</v>
      </c>
      <c r="G1643" s="3" t="s">
        <v>144</v>
      </c>
      <c r="H1643" s="3" t="s">
        <v>49</v>
      </c>
      <c r="I1643" s="353" t="s">
        <v>49</v>
      </c>
      <c r="J1643" s="348"/>
      <c r="K1643" s="3" t="s">
        <v>15</v>
      </c>
      <c r="L1643" s="3" t="s">
        <v>15</v>
      </c>
      <c r="M1643" s="3" t="s">
        <v>17</v>
      </c>
      <c r="N1643" s="3" t="s">
        <v>17</v>
      </c>
    </row>
    <row r="1644" spans="1:14" x14ac:dyDescent="0.25">
      <c r="A1644" s="3">
        <v>1635</v>
      </c>
      <c r="B1644" s="6" t="s">
        <v>3135</v>
      </c>
      <c r="C1644" s="352" t="s">
        <v>3099</v>
      </c>
      <c r="D1644" s="348"/>
      <c r="E1644" s="3">
        <v>1</v>
      </c>
      <c r="F1644" s="3">
        <v>2</v>
      </c>
      <c r="G1644" s="3" t="s">
        <v>144</v>
      </c>
      <c r="H1644" s="3" t="s">
        <v>49</v>
      </c>
      <c r="I1644" s="353" t="s">
        <v>68</v>
      </c>
      <c r="J1644" s="348"/>
      <c r="K1644" s="3" t="s">
        <v>15</v>
      </c>
      <c r="L1644" s="3" t="s">
        <v>15</v>
      </c>
      <c r="M1644" s="3" t="s">
        <v>17</v>
      </c>
      <c r="N1644" s="3" t="s">
        <v>17</v>
      </c>
    </row>
    <row r="1645" spans="1:14" x14ac:dyDescent="0.25">
      <c r="A1645" s="3">
        <v>1636</v>
      </c>
      <c r="B1645" s="6" t="s">
        <v>3136</v>
      </c>
      <c r="C1645" s="352" t="s">
        <v>3109</v>
      </c>
      <c r="D1645" s="348"/>
      <c r="E1645" s="3">
        <v>1</v>
      </c>
      <c r="F1645" s="3">
        <v>2</v>
      </c>
      <c r="G1645" s="3" t="s">
        <v>144</v>
      </c>
      <c r="H1645" s="3" t="s">
        <v>49</v>
      </c>
      <c r="I1645" s="353" t="s">
        <v>208</v>
      </c>
      <c r="J1645" s="348"/>
      <c r="K1645" s="3" t="s">
        <v>15</v>
      </c>
      <c r="L1645" s="3" t="s">
        <v>15</v>
      </c>
      <c r="M1645" s="3" t="s">
        <v>17</v>
      </c>
      <c r="N1645" s="3" t="s">
        <v>17</v>
      </c>
    </row>
    <row r="1646" spans="1:14" x14ac:dyDescent="0.25">
      <c r="A1646" s="3">
        <v>1637</v>
      </c>
      <c r="B1646" s="4" t="s">
        <v>3137</v>
      </c>
      <c r="C1646" s="350" t="s">
        <v>3138</v>
      </c>
      <c r="D1646" s="348"/>
      <c r="E1646" s="5">
        <v>1</v>
      </c>
      <c r="F1646" s="5">
        <v>2</v>
      </c>
      <c r="G1646" s="5" t="s">
        <v>144</v>
      </c>
      <c r="H1646" s="5" t="s">
        <v>68</v>
      </c>
      <c r="I1646" s="351" t="s">
        <v>15</v>
      </c>
      <c r="J1646" s="348"/>
      <c r="K1646" s="5" t="s">
        <v>15</v>
      </c>
      <c r="L1646" s="5" t="s">
        <v>15</v>
      </c>
      <c r="M1646" s="5" t="s">
        <v>16</v>
      </c>
      <c r="N1646" s="5" t="s">
        <v>17</v>
      </c>
    </row>
    <row r="1647" spans="1:14" x14ac:dyDescent="0.25">
      <c r="A1647" s="3">
        <v>1638</v>
      </c>
      <c r="B1647" s="6" t="s">
        <v>3139</v>
      </c>
      <c r="C1647" s="352" t="s">
        <v>3121</v>
      </c>
      <c r="D1647" s="348"/>
      <c r="E1647" s="3">
        <v>1</v>
      </c>
      <c r="F1647" s="3">
        <v>2</v>
      </c>
      <c r="G1647" s="3" t="s">
        <v>144</v>
      </c>
      <c r="H1647" s="3" t="s">
        <v>68</v>
      </c>
      <c r="I1647" s="353" t="s">
        <v>22</v>
      </c>
      <c r="J1647" s="348"/>
      <c r="K1647" s="3" t="s">
        <v>15</v>
      </c>
      <c r="L1647" s="3" t="s">
        <v>15</v>
      </c>
      <c r="M1647" s="3" t="s">
        <v>17</v>
      </c>
      <c r="N1647" s="3" t="s">
        <v>17</v>
      </c>
    </row>
    <row r="1648" spans="1:14" x14ac:dyDescent="0.25">
      <c r="A1648" s="3">
        <v>1639</v>
      </c>
      <c r="B1648" s="6" t="s">
        <v>3140</v>
      </c>
      <c r="C1648" s="352" t="s">
        <v>3123</v>
      </c>
      <c r="D1648" s="348"/>
      <c r="E1648" s="3">
        <v>1</v>
      </c>
      <c r="F1648" s="3">
        <v>2</v>
      </c>
      <c r="G1648" s="3" t="s">
        <v>144</v>
      </c>
      <c r="H1648" s="3" t="s">
        <v>68</v>
      </c>
      <c r="I1648" s="353" t="s">
        <v>30</v>
      </c>
      <c r="J1648" s="348"/>
      <c r="K1648" s="3" t="s">
        <v>15</v>
      </c>
      <c r="L1648" s="3" t="s">
        <v>15</v>
      </c>
      <c r="M1648" s="3" t="s">
        <v>17</v>
      </c>
      <c r="N1648" s="3" t="s">
        <v>17</v>
      </c>
    </row>
    <row r="1649" spans="1:14" x14ac:dyDescent="0.25">
      <c r="A1649" s="3">
        <v>1640</v>
      </c>
      <c r="B1649" s="6" t="s">
        <v>3141</v>
      </c>
      <c r="C1649" s="352" t="s">
        <v>3125</v>
      </c>
      <c r="D1649" s="348"/>
      <c r="E1649" s="3">
        <v>1</v>
      </c>
      <c r="F1649" s="3">
        <v>2</v>
      </c>
      <c r="G1649" s="3" t="s">
        <v>144</v>
      </c>
      <c r="H1649" s="3" t="s">
        <v>68</v>
      </c>
      <c r="I1649" s="353" t="s">
        <v>49</v>
      </c>
      <c r="J1649" s="348"/>
      <c r="K1649" s="3" t="s">
        <v>15</v>
      </c>
      <c r="L1649" s="3" t="s">
        <v>15</v>
      </c>
      <c r="M1649" s="3" t="s">
        <v>17</v>
      </c>
      <c r="N1649" s="3" t="s">
        <v>17</v>
      </c>
    </row>
    <row r="1650" spans="1:14" x14ac:dyDescent="0.25">
      <c r="A1650" s="3">
        <v>1641</v>
      </c>
      <c r="B1650" s="6" t="s">
        <v>3142</v>
      </c>
      <c r="C1650" s="352" t="s">
        <v>3127</v>
      </c>
      <c r="D1650" s="348"/>
      <c r="E1650" s="3">
        <v>1</v>
      </c>
      <c r="F1650" s="3">
        <v>2</v>
      </c>
      <c r="G1650" s="3" t="s">
        <v>144</v>
      </c>
      <c r="H1650" s="3" t="s">
        <v>68</v>
      </c>
      <c r="I1650" s="353" t="s">
        <v>68</v>
      </c>
      <c r="J1650" s="348"/>
      <c r="K1650" s="3" t="s">
        <v>15</v>
      </c>
      <c r="L1650" s="3" t="s">
        <v>15</v>
      </c>
      <c r="M1650" s="3" t="s">
        <v>17</v>
      </c>
      <c r="N1650" s="3" t="s">
        <v>17</v>
      </c>
    </row>
    <row r="1651" spans="1:14" x14ac:dyDescent="0.25">
      <c r="A1651" s="3">
        <v>1642</v>
      </c>
      <c r="B1651" s="6" t="s">
        <v>3143</v>
      </c>
      <c r="C1651" s="352" t="s">
        <v>3129</v>
      </c>
      <c r="D1651" s="348"/>
      <c r="E1651" s="3">
        <v>1</v>
      </c>
      <c r="F1651" s="3">
        <v>2</v>
      </c>
      <c r="G1651" s="3" t="s">
        <v>144</v>
      </c>
      <c r="H1651" s="3" t="s">
        <v>68</v>
      </c>
      <c r="I1651" s="353" t="s">
        <v>77</v>
      </c>
      <c r="J1651" s="348"/>
      <c r="K1651" s="3" t="s">
        <v>15</v>
      </c>
      <c r="L1651" s="3" t="s">
        <v>15</v>
      </c>
      <c r="M1651" s="3" t="s">
        <v>17</v>
      </c>
      <c r="N1651" s="3" t="s">
        <v>17</v>
      </c>
    </row>
    <row r="1652" spans="1:14" x14ac:dyDescent="0.25">
      <c r="A1652" s="3">
        <v>1643</v>
      </c>
      <c r="B1652" s="4" t="s">
        <v>3144</v>
      </c>
      <c r="C1652" s="350" t="s">
        <v>3145</v>
      </c>
      <c r="D1652" s="348"/>
      <c r="E1652" s="5">
        <v>1</v>
      </c>
      <c r="F1652" s="5">
        <v>2</v>
      </c>
      <c r="G1652" s="5" t="s">
        <v>1094</v>
      </c>
      <c r="H1652" s="5" t="s">
        <v>15</v>
      </c>
      <c r="I1652" s="351" t="s">
        <v>15</v>
      </c>
      <c r="J1652" s="348"/>
      <c r="K1652" s="5" t="s">
        <v>15</v>
      </c>
      <c r="L1652" s="5" t="s">
        <v>15</v>
      </c>
      <c r="M1652" s="5" t="s">
        <v>16</v>
      </c>
      <c r="N1652" s="5" t="s">
        <v>17</v>
      </c>
    </row>
    <row r="1653" spans="1:14" x14ac:dyDescent="0.25">
      <c r="A1653" s="3">
        <v>1644</v>
      </c>
      <c r="B1653" s="4" t="s">
        <v>3146</v>
      </c>
      <c r="C1653" s="350" t="s">
        <v>3147</v>
      </c>
      <c r="D1653" s="348"/>
      <c r="E1653" s="5">
        <v>1</v>
      </c>
      <c r="F1653" s="5">
        <v>2</v>
      </c>
      <c r="G1653" s="5" t="s">
        <v>1094</v>
      </c>
      <c r="H1653" s="5" t="s">
        <v>22</v>
      </c>
      <c r="I1653" s="351" t="s">
        <v>15</v>
      </c>
      <c r="J1653" s="348"/>
      <c r="K1653" s="5" t="s">
        <v>15</v>
      </c>
      <c r="L1653" s="5" t="s">
        <v>15</v>
      </c>
      <c r="M1653" s="5" t="s">
        <v>16</v>
      </c>
      <c r="N1653" s="5" t="s">
        <v>17</v>
      </c>
    </row>
    <row r="1654" spans="1:14" x14ac:dyDescent="0.25">
      <c r="A1654" s="3">
        <v>1645</v>
      </c>
      <c r="B1654" s="4" t="s">
        <v>3148</v>
      </c>
      <c r="C1654" s="350" t="s">
        <v>3149</v>
      </c>
      <c r="D1654" s="348"/>
      <c r="E1654" s="5">
        <v>1</v>
      </c>
      <c r="F1654" s="5">
        <v>2</v>
      </c>
      <c r="G1654" s="5" t="s">
        <v>1094</v>
      </c>
      <c r="H1654" s="5" t="s">
        <v>22</v>
      </c>
      <c r="I1654" s="351" t="s">
        <v>22</v>
      </c>
      <c r="J1654" s="348"/>
      <c r="K1654" s="5" t="s">
        <v>15</v>
      </c>
      <c r="L1654" s="5" t="s">
        <v>15</v>
      </c>
      <c r="M1654" s="5" t="s">
        <v>16</v>
      </c>
      <c r="N1654" s="5" t="s">
        <v>17</v>
      </c>
    </row>
    <row r="1655" spans="1:14" x14ac:dyDescent="0.25">
      <c r="A1655" s="3">
        <v>1646</v>
      </c>
      <c r="B1655" s="6" t="s">
        <v>3150</v>
      </c>
      <c r="C1655" s="352" t="s">
        <v>3151</v>
      </c>
      <c r="D1655" s="348"/>
      <c r="E1655" s="3">
        <v>1</v>
      </c>
      <c r="F1655" s="3">
        <v>2</v>
      </c>
      <c r="G1655" s="3" t="s">
        <v>1094</v>
      </c>
      <c r="H1655" s="3" t="s">
        <v>22</v>
      </c>
      <c r="I1655" s="353" t="s">
        <v>22</v>
      </c>
      <c r="J1655" s="348"/>
      <c r="K1655" s="3" t="s">
        <v>22</v>
      </c>
      <c r="L1655" s="3" t="s">
        <v>15</v>
      </c>
      <c r="M1655" s="3" t="s">
        <v>17</v>
      </c>
      <c r="N1655" s="3" t="s">
        <v>17</v>
      </c>
    </row>
    <row r="1656" spans="1:14" x14ac:dyDescent="0.25">
      <c r="A1656" s="3">
        <v>1647</v>
      </c>
      <c r="B1656" s="6" t="s">
        <v>3152</v>
      </c>
      <c r="C1656" s="352" t="s">
        <v>3153</v>
      </c>
      <c r="D1656" s="348"/>
      <c r="E1656" s="3">
        <v>1</v>
      </c>
      <c r="F1656" s="3">
        <v>2</v>
      </c>
      <c r="G1656" s="3" t="s">
        <v>1094</v>
      </c>
      <c r="H1656" s="3" t="s">
        <v>22</v>
      </c>
      <c r="I1656" s="353" t="s">
        <v>22</v>
      </c>
      <c r="J1656" s="348"/>
      <c r="K1656" s="3" t="s">
        <v>30</v>
      </c>
      <c r="L1656" s="3" t="s">
        <v>15</v>
      </c>
      <c r="M1656" s="3" t="s">
        <v>17</v>
      </c>
      <c r="N1656" s="3" t="s">
        <v>17</v>
      </c>
    </row>
    <row r="1657" spans="1:14" x14ac:dyDescent="0.25">
      <c r="A1657" s="3">
        <v>1648</v>
      </c>
      <c r="B1657" s="6" t="s">
        <v>3154</v>
      </c>
      <c r="C1657" s="352" t="s">
        <v>3155</v>
      </c>
      <c r="D1657" s="348"/>
      <c r="E1657" s="3">
        <v>1</v>
      </c>
      <c r="F1657" s="3">
        <v>2</v>
      </c>
      <c r="G1657" s="3" t="s">
        <v>1094</v>
      </c>
      <c r="H1657" s="3" t="s">
        <v>22</v>
      </c>
      <c r="I1657" s="353" t="s">
        <v>22</v>
      </c>
      <c r="J1657" s="348"/>
      <c r="K1657" s="3" t="s">
        <v>49</v>
      </c>
      <c r="L1657" s="3" t="s">
        <v>15</v>
      </c>
      <c r="M1657" s="3" t="s">
        <v>17</v>
      </c>
      <c r="N1657" s="3" t="s">
        <v>17</v>
      </c>
    </row>
    <row r="1658" spans="1:14" x14ac:dyDescent="0.25">
      <c r="A1658" s="3">
        <v>1649</v>
      </c>
      <c r="B1658" s="6" t="s">
        <v>3156</v>
      </c>
      <c r="C1658" s="352" t="s">
        <v>3157</v>
      </c>
      <c r="D1658" s="348"/>
      <c r="E1658" s="3">
        <v>1</v>
      </c>
      <c r="F1658" s="3">
        <v>2</v>
      </c>
      <c r="G1658" s="3" t="s">
        <v>1094</v>
      </c>
      <c r="H1658" s="3" t="s">
        <v>22</v>
      </c>
      <c r="I1658" s="353" t="s">
        <v>22</v>
      </c>
      <c r="J1658" s="348"/>
      <c r="K1658" s="3" t="s">
        <v>68</v>
      </c>
      <c r="L1658" s="3" t="s">
        <v>15</v>
      </c>
      <c r="M1658" s="3" t="s">
        <v>17</v>
      </c>
      <c r="N1658" s="3" t="s">
        <v>17</v>
      </c>
    </row>
    <row r="1659" spans="1:14" x14ac:dyDescent="0.25">
      <c r="A1659" s="3">
        <v>1650</v>
      </c>
      <c r="B1659" s="4" t="s">
        <v>3158</v>
      </c>
      <c r="C1659" s="350" t="s">
        <v>3159</v>
      </c>
      <c r="D1659" s="348"/>
      <c r="E1659" s="5">
        <v>1</v>
      </c>
      <c r="F1659" s="5">
        <v>2</v>
      </c>
      <c r="G1659" s="5" t="s">
        <v>1094</v>
      </c>
      <c r="H1659" s="5" t="s">
        <v>22</v>
      </c>
      <c r="I1659" s="351" t="s">
        <v>208</v>
      </c>
      <c r="J1659" s="348"/>
      <c r="K1659" s="5" t="s">
        <v>15</v>
      </c>
      <c r="L1659" s="5" t="s">
        <v>15</v>
      </c>
      <c r="M1659" s="5" t="s">
        <v>16</v>
      </c>
      <c r="N1659" s="5" t="s">
        <v>17</v>
      </c>
    </row>
    <row r="1660" spans="1:14" x14ac:dyDescent="0.25">
      <c r="A1660" s="3">
        <v>1651</v>
      </c>
      <c r="B1660" s="6" t="s">
        <v>3160</v>
      </c>
      <c r="C1660" s="352" t="s">
        <v>3161</v>
      </c>
      <c r="D1660" s="348"/>
      <c r="E1660" s="3">
        <v>1</v>
      </c>
      <c r="F1660" s="3">
        <v>2</v>
      </c>
      <c r="G1660" s="3" t="s">
        <v>1094</v>
      </c>
      <c r="H1660" s="3" t="s">
        <v>22</v>
      </c>
      <c r="I1660" s="353" t="s">
        <v>208</v>
      </c>
      <c r="J1660" s="348"/>
      <c r="K1660" s="3" t="s">
        <v>22</v>
      </c>
      <c r="L1660" s="3" t="s">
        <v>15</v>
      </c>
      <c r="M1660" s="3" t="s">
        <v>17</v>
      </c>
      <c r="N1660" s="3" t="s">
        <v>17</v>
      </c>
    </row>
    <row r="1661" spans="1:14" x14ac:dyDescent="0.25">
      <c r="A1661" s="3">
        <v>1652</v>
      </c>
      <c r="B1661" s="6" t="s">
        <v>3162</v>
      </c>
      <c r="C1661" s="352" t="s">
        <v>3163</v>
      </c>
      <c r="D1661" s="348"/>
      <c r="E1661" s="3">
        <v>1</v>
      </c>
      <c r="F1661" s="3">
        <v>2</v>
      </c>
      <c r="G1661" s="3" t="s">
        <v>1094</v>
      </c>
      <c r="H1661" s="3" t="s">
        <v>22</v>
      </c>
      <c r="I1661" s="353" t="s">
        <v>208</v>
      </c>
      <c r="J1661" s="348"/>
      <c r="K1661" s="3" t="s">
        <v>30</v>
      </c>
      <c r="L1661" s="3" t="s">
        <v>15</v>
      </c>
      <c r="M1661" s="3" t="s">
        <v>17</v>
      </c>
      <c r="N1661" s="3" t="s">
        <v>17</v>
      </c>
    </row>
    <row r="1662" spans="1:14" x14ac:dyDescent="0.25">
      <c r="A1662" s="3">
        <v>1653</v>
      </c>
      <c r="B1662" s="6" t="s">
        <v>3164</v>
      </c>
      <c r="C1662" s="352" t="s">
        <v>3165</v>
      </c>
      <c r="D1662" s="348"/>
      <c r="E1662" s="3">
        <v>1</v>
      </c>
      <c r="F1662" s="3">
        <v>2</v>
      </c>
      <c r="G1662" s="3" t="s">
        <v>1094</v>
      </c>
      <c r="H1662" s="3" t="s">
        <v>22</v>
      </c>
      <c r="I1662" s="353" t="s">
        <v>208</v>
      </c>
      <c r="J1662" s="348"/>
      <c r="K1662" s="3" t="s">
        <v>49</v>
      </c>
      <c r="L1662" s="3" t="s">
        <v>15</v>
      </c>
      <c r="M1662" s="3" t="s">
        <v>17</v>
      </c>
      <c r="N1662" s="3" t="s">
        <v>17</v>
      </c>
    </row>
    <row r="1663" spans="1:14" x14ac:dyDescent="0.25">
      <c r="A1663" s="3">
        <v>1654</v>
      </c>
      <c r="B1663" s="6" t="s">
        <v>3166</v>
      </c>
      <c r="C1663" s="352" t="s">
        <v>3167</v>
      </c>
      <c r="D1663" s="348"/>
      <c r="E1663" s="3">
        <v>1</v>
      </c>
      <c r="F1663" s="3">
        <v>2</v>
      </c>
      <c r="G1663" s="3" t="s">
        <v>1094</v>
      </c>
      <c r="H1663" s="3" t="s">
        <v>22</v>
      </c>
      <c r="I1663" s="353" t="s">
        <v>208</v>
      </c>
      <c r="J1663" s="348"/>
      <c r="K1663" s="3" t="s">
        <v>68</v>
      </c>
      <c r="L1663" s="3" t="s">
        <v>15</v>
      </c>
      <c r="M1663" s="3" t="s">
        <v>17</v>
      </c>
      <c r="N1663" s="3" t="s">
        <v>17</v>
      </c>
    </row>
    <row r="1664" spans="1:14" x14ac:dyDescent="0.25">
      <c r="A1664" s="3">
        <v>1655</v>
      </c>
      <c r="B1664" s="4" t="s">
        <v>3168</v>
      </c>
      <c r="C1664" s="350" t="s">
        <v>3169</v>
      </c>
      <c r="D1664" s="348"/>
      <c r="E1664" s="5">
        <v>1</v>
      </c>
      <c r="F1664" s="5">
        <v>2</v>
      </c>
      <c r="G1664" s="5" t="s">
        <v>1094</v>
      </c>
      <c r="H1664" s="5" t="s">
        <v>30</v>
      </c>
      <c r="I1664" s="351" t="s">
        <v>15</v>
      </c>
      <c r="J1664" s="348"/>
      <c r="K1664" s="5" t="s">
        <v>15</v>
      </c>
      <c r="L1664" s="5" t="s">
        <v>15</v>
      </c>
      <c r="M1664" s="5" t="s">
        <v>16</v>
      </c>
      <c r="N1664" s="5" t="s">
        <v>17</v>
      </c>
    </row>
    <row r="1665" spans="1:14" x14ac:dyDescent="0.25">
      <c r="A1665" s="3">
        <v>1656</v>
      </c>
      <c r="B1665" s="4" t="s">
        <v>3170</v>
      </c>
      <c r="C1665" s="350" t="s">
        <v>2640</v>
      </c>
      <c r="D1665" s="348"/>
      <c r="E1665" s="5">
        <v>1</v>
      </c>
      <c r="F1665" s="5">
        <v>2</v>
      </c>
      <c r="G1665" s="5" t="s">
        <v>1094</v>
      </c>
      <c r="H1665" s="5" t="s">
        <v>30</v>
      </c>
      <c r="I1665" s="351" t="s">
        <v>22</v>
      </c>
      <c r="J1665" s="348"/>
      <c r="K1665" s="5" t="s">
        <v>15</v>
      </c>
      <c r="L1665" s="5" t="s">
        <v>15</v>
      </c>
      <c r="M1665" s="5" t="s">
        <v>16</v>
      </c>
      <c r="N1665" s="5" t="s">
        <v>17</v>
      </c>
    </row>
    <row r="1666" spans="1:14" x14ac:dyDescent="0.25">
      <c r="A1666" s="3">
        <v>1657</v>
      </c>
      <c r="B1666" s="6" t="s">
        <v>3171</v>
      </c>
      <c r="C1666" s="352" t="s">
        <v>2642</v>
      </c>
      <c r="D1666" s="348"/>
      <c r="E1666" s="3">
        <v>1</v>
      </c>
      <c r="F1666" s="3">
        <v>2</v>
      </c>
      <c r="G1666" s="3" t="s">
        <v>1094</v>
      </c>
      <c r="H1666" s="3" t="s">
        <v>30</v>
      </c>
      <c r="I1666" s="353" t="s">
        <v>22</v>
      </c>
      <c r="J1666" s="348"/>
      <c r="K1666" s="3" t="s">
        <v>22</v>
      </c>
      <c r="L1666" s="3" t="s">
        <v>15</v>
      </c>
      <c r="M1666" s="3" t="s">
        <v>17</v>
      </c>
      <c r="N1666" s="3" t="s">
        <v>17</v>
      </c>
    </row>
    <row r="1667" spans="1:14" x14ac:dyDescent="0.25">
      <c r="A1667" s="3">
        <v>1658</v>
      </c>
      <c r="B1667" s="6" t="s">
        <v>3172</v>
      </c>
      <c r="C1667" s="352" t="s">
        <v>2644</v>
      </c>
      <c r="D1667" s="348"/>
      <c r="E1667" s="3">
        <v>1</v>
      </c>
      <c r="F1667" s="3">
        <v>2</v>
      </c>
      <c r="G1667" s="3" t="s">
        <v>1094</v>
      </c>
      <c r="H1667" s="3" t="s">
        <v>30</v>
      </c>
      <c r="I1667" s="353" t="s">
        <v>22</v>
      </c>
      <c r="J1667" s="348"/>
      <c r="K1667" s="3" t="s">
        <v>30</v>
      </c>
      <c r="L1667" s="3" t="s">
        <v>15</v>
      </c>
      <c r="M1667" s="3" t="s">
        <v>17</v>
      </c>
      <c r="N1667" s="3" t="s">
        <v>17</v>
      </c>
    </row>
    <row r="1668" spans="1:14" x14ac:dyDescent="0.25">
      <c r="A1668" s="3">
        <v>1659</v>
      </c>
      <c r="B1668" s="6" t="s">
        <v>3173</v>
      </c>
      <c r="C1668" s="352" t="s">
        <v>2646</v>
      </c>
      <c r="D1668" s="348"/>
      <c r="E1668" s="3">
        <v>1</v>
      </c>
      <c r="F1668" s="3">
        <v>2</v>
      </c>
      <c r="G1668" s="3" t="s">
        <v>1094</v>
      </c>
      <c r="H1668" s="3" t="s">
        <v>30</v>
      </c>
      <c r="I1668" s="353" t="s">
        <v>22</v>
      </c>
      <c r="J1668" s="348"/>
      <c r="K1668" s="3" t="s">
        <v>49</v>
      </c>
      <c r="L1668" s="3" t="s">
        <v>15</v>
      </c>
      <c r="M1668" s="3" t="s">
        <v>17</v>
      </c>
      <c r="N1668" s="3" t="s">
        <v>17</v>
      </c>
    </row>
    <row r="1669" spans="1:14" x14ac:dyDescent="0.25">
      <c r="A1669" s="3">
        <v>1660</v>
      </c>
      <c r="B1669" s="6" t="s">
        <v>3174</v>
      </c>
      <c r="C1669" s="352" t="s">
        <v>2648</v>
      </c>
      <c r="D1669" s="348"/>
      <c r="E1669" s="3">
        <v>1</v>
      </c>
      <c r="F1669" s="3">
        <v>2</v>
      </c>
      <c r="G1669" s="3" t="s">
        <v>1094</v>
      </c>
      <c r="H1669" s="3" t="s">
        <v>30</v>
      </c>
      <c r="I1669" s="353" t="s">
        <v>22</v>
      </c>
      <c r="J1669" s="348"/>
      <c r="K1669" s="3" t="s">
        <v>68</v>
      </c>
      <c r="L1669" s="3" t="s">
        <v>15</v>
      </c>
      <c r="M1669" s="3" t="s">
        <v>17</v>
      </c>
      <c r="N1669" s="3" t="s">
        <v>17</v>
      </c>
    </row>
    <row r="1670" spans="1:14" x14ac:dyDescent="0.25">
      <c r="A1670" s="3">
        <v>1661</v>
      </c>
      <c r="B1670" s="4" t="s">
        <v>3175</v>
      </c>
      <c r="C1670" s="350" t="s">
        <v>2650</v>
      </c>
      <c r="D1670" s="348"/>
      <c r="E1670" s="5">
        <v>1</v>
      </c>
      <c r="F1670" s="5">
        <v>2</v>
      </c>
      <c r="G1670" s="5" t="s">
        <v>1094</v>
      </c>
      <c r="H1670" s="5" t="s">
        <v>30</v>
      </c>
      <c r="I1670" s="351" t="s">
        <v>30</v>
      </c>
      <c r="J1670" s="348"/>
      <c r="K1670" s="5" t="s">
        <v>15</v>
      </c>
      <c r="L1670" s="5" t="s">
        <v>15</v>
      </c>
      <c r="M1670" s="5" t="s">
        <v>16</v>
      </c>
      <c r="N1670" s="5" t="s">
        <v>17</v>
      </c>
    </row>
    <row r="1671" spans="1:14" x14ac:dyDescent="0.25">
      <c r="A1671" s="3">
        <v>1662</v>
      </c>
      <c r="B1671" s="6" t="s">
        <v>3176</v>
      </c>
      <c r="C1671" s="352" t="s">
        <v>2652</v>
      </c>
      <c r="D1671" s="348"/>
      <c r="E1671" s="3">
        <v>1</v>
      </c>
      <c r="F1671" s="3">
        <v>2</v>
      </c>
      <c r="G1671" s="3" t="s">
        <v>1094</v>
      </c>
      <c r="H1671" s="3" t="s">
        <v>30</v>
      </c>
      <c r="I1671" s="353" t="s">
        <v>30</v>
      </c>
      <c r="J1671" s="348"/>
      <c r="K1671" s="3" t="s">
        <v>22</v>
      </c>
      <c r="L1671" s="3" t="s">
        <v>15</v>
      </c>
      <c r="M1671" s="3" t="s">
        <v>17</v>
      </c>
      <c r="N1671" s="3" t="s">
        <v>17</v>
      </c>
    </row>
    <row r="1672" spans="1:14" x14ac:dyDescent="0.25">
      <c r="A1672" s="3">
        <v>1663</v>
      </c>
      <c r="B1672" s="6" t="s">
        <v>3177</v>
      </c>
      <c r="C1672" s="352" t="s">
        <v>2654</v>
      </c>
      <c r="D1672" s="348"/>
      <c r="E1672" s="3">
        <v>1</v>
      </c>
      <c r="F1672" s="3">
        <v>2</v>
      </c>
      <c r="G1672" s="3" t="s">
        <v>1094</v>
      </c>
      <c r="H1672" s="3" t="s">
        <v>30</v>
      </c>
      <c r="I1672" s="353" t="s">
        <v>30</v>
      </c>
      <c r="J1672" s="348"/>
      <c r="K1672" s="3" t="s">
        <v>30</v>
      </c>
      <c r="L1672" s="3" t="s">
        <v>15</v>
      </c>
      <c r="M1672" s="3" t="s">
        <v>17</v>
      </c>
      <c r="N1672" s="3" t="s">
        <v>17</v>
      </c>
    </row>
    <row r="1673" spans="1:14" x14ac:dyDescent="0.25">
      <c r="A1673" s="3">
        <v>1664</v>
      </c>
      <c r="B1673" s="6" t="s">
        <v>3178</v>
      </c>
      <c r="C1673" s="352" t="s">
        <v>2656</v>
      </c>
      <c r="D1673" s="348"/>
      <c r="E1673" s="3">
        <v>1</v>
      </c>
      <c r="F1673" s="3">
        <v>2</v>
      </c>
      <c r="G1673" s="3" t="s">
        <v>1094</v>
      </c>
      <c r="H1673" s="3" t="s">
        <v>30</v>
      </c>
      <c r="I1673" s="353" t="s">
        <v>30</v>
      </c>
      <c r="J1673" s="348"/>
      <c r="K1673" s="3" t="s">
        <v>49</v>
      </c>
      <c r="L1673" s="3" t="s">
        <v>15</v>
      </c>
      <c r="M1673" s="3" t="s">
        <v>17</v>
      </c>
      <c r="N1673" s="3" t="s">
        <v>17</v>
      </c>
    </row>
    <row r="1674" spans="1:14" x14ac:dyDescent="0.25">
      <c r="A1674" s="3">
        <v>1665</v>
      </c>
      <c r="B1674" s="6" t="s">
        <v>3179</v>
      </c>
      <c r="C1674" s="352" t="s">
        <v>2658</v>
      </c>
      <c r="D1674" s="348"/>
      <c r="E1674" s="3">
        <v>1</v>
      </c>
      <c r="F1674" s="3">
        <v>2</v>
      </c>
      <c r="G1674" s="3" t="s">
        <v>1094</v>
      </c>
      <c r="H1674" s="3" t="s">
        <v>30</v>
      </c>
      <c r="I1674" s="353" t="s">
        <v>30</v>
      </c>
      <c r="J1674" s="348"/>
      <c r="K1674" s="3" t="s">
        <v>68</v>
      </c>
      <c r="L1674" s="3" t="s">
        <v>15</v>
      </c>
      <c r="M1674" s="3" t="s">
        <v>17</v>
      </c>
      <c r="N1674" s="3" t="s">
        <v>17</v>
      </c>
    </row>
    <row r="1675" spans="1:14" x14ac:dyDescent="0.25">
      <c r="A1675" s="3">
        <v>1666</v>
      </c>
      <c r="B1675" s="4" t="s">
        <v>3180</v>
      </c>
      <c r="C1675" s="350" t="s">
        <v>2660</v>
      </c>
      <c r="D1675" s="348"/>
      <c r="E1675" s="5">
        <v>1</v>
      </c>
      <c r="F1675" s="5">
        <v>2</v>
      </c>
      <c r="G1675" s="5" t="s">
        <v>1094</v>
      </c>
      <c r="H1675" s="5" t="s">
        <v>30</v>
      </c>
      <c r="I1675" s="351" t="s">
        <v>49</v>
      </c>
      <c r="J1675" s="348"/>
      <c r="K1675" s="5" t="s">
        <v>15</v>
      </c>
      <c r="L1675" s="5" t="s">
        <v>15</v>
      </c>
      <c r="M1675" s="5" t="s">
        <v>16</v>
      </c>
      <c r="N1675" s="5" t="s">
        <v>17</v>
      </c>
    </row>
    <row r="1676" spans="1:14" x14ac:dyDescent="0.25">
      <c r="A1676" s="3">
        <v>1667</v>
      </c>
      <c r="B1676" s="6" t="s">
        <v>3181</v>
      </c>
      <c r="C1676" s="352" t="s">
        <v>2662</v>
      </c>
      <c r="D1676" s="348"/>
      <c r="E1676" s="3">
        <v>1</v>
      </c>
      <c r="F1676" s="3">
        <v>2</v>
      </c>
      <c r="G1676" s="3" t="s">
        <v>1094</v>
      </c>
      <c r="H1676" s="3" t="s">
        <v>30</v>
      </c>
      <c r="I1676" s="353" t="s">
        <v>49</v>
      </c>
      <c r="J1676" s="348"/>
      <c r="K1676" s="3" t="s">
        <v>22</v>
      </c>
      <c r="L1676" s="3" t="s">
        <v>15</v>
      </c>
      <c r="M1676" s="3" t="s">
        <v>17</v>
      </c>
      <c r="N1676" s="3" t="s">
        <v>17</v>
      </c>
    </row>
    <row r="1677" spans="1:14" x14ac:dyDescent="0.25">
      <c r="A1677" s="3">
        <v>1668</v>
      </c>
      <c r="B1677" s="6" t="s">
        <v>3182</v>
      </c>
      <c r="C1677" s="352" t="s">
        <v>2664</v>
      </c>
      <c r="D1677" s="348"/>
      <c r="E1677" s="3">
        <v>1</v>
      </c>
      <c r="F1677" s="3">
        <v>2</v>
      </c>
      <c r="G1677" s="3" t="s">
        <v>1094</v>
      </c>
      <c r="H1677" s="3" t="s">
        <v>30</v>
      </c>
      <c r="I1677" s="353" t="s">
        <v>49</v>
      </c>
      <c r="J1677" s="348"/>
      <c r="K1677" s="3" t="s">
        <v>30</v>
      </c>
      <c r="L1677" s="3" t="s">
        <v>15</v>
      </c>
      <c r="M1677" s="3" t="s">
        <v>17</v>
      </c>
      <c r="N1677" s="3" t="s">
        <v>17</v>
      </c>
    </row>
    <row r="1678" spans="1:14" x14ac:dyDescent="0.25">
      <c r="A1678" s="3">
        <v>1669</v>
      </c>
      <c r="B1678" s="6" t="s">
        <v>3183</v>
      </c>
      <c r="C1678" s="352" t="s">
        <v>2666</v>
      </c>
      <c r="D1678" s="348"/>
      <c r="E1678" s="3">
        <v>1</v>
      </c>
      <c r="F1678" s="3">
        <v>2</v>
      </c>
      <c r="G1678" s="3" t="s">
        <v>1094</v>
      </c>
      <c r="H1678" s="3" t="s">
        <v>30</v>
      </c>
      <c r="I1678" s="353" t="s">
        <v>49</v>
      </c>
      <c r="J1678" s="348"/>
      <c r="K1678" s="3" t="s">
        <v>49</v>
      </c>
      <c r="L1678" s="3" t="s">
        <v>15</v>
      </c>
      <c r="M1678" s="3" t="s">
        <v>17</v>
      </c>
      <c r="N1678" s="3" t="s">
        <v>17</v>
      </c>
    </row>
    <row r="1679" spans="1:14" x14ac:dyDescent="0.25">
      <c r="A1679" s="3">
        <v>1670</v>
      </c>
      <c r="B1679" s="6" t="s">
        <v>3184</v>
      </c>
      <c r="C1679" s="352" t="s">
        <v>2668</v>
      </c>
      <c r="D1679" s="348"/>
      <c r="E1679" s="3">
        <v>1</v>
      </c>
      <c r="F1679" s="3">
        <v>2</v>
      </c>
      <c r="G1679" s="3" t="s">
        <v>1094</v>
      </c>
      <c r="H1679" s="3" t="s">
        <v>30</v>
      </c>
      <c r="I1679" s="353" t="s">
        <v>49</v>
      </c>
      <c r="J1679" s="348"/>
      <c r="K1679" s="3" t="s">
        <v>68</v>
      </c>
      <c r="L1679" s="3" t="s">
        <v>15</v>
      </c>
      <c r="M1679" s="3" t="s">
        <v>17</v>
      </c>
      <c r="N1679" s="3" t="s">
        <v>17</v>
      </c>
    </row>
    <row r="1680" spans="1:14" x14ac:dyDescent="0.25">
      <c r="A1680" s="3">
        <v>1671</v>
      </c>
      <c r="B1680" s="4" t="s">
        <v>3185</v>
      </c>
      <c r="C1680" s="350" t="s">
        <v>3186</v>
      </c>
      <c r="D1680" s="348"/>
      <c r="E1680" s="5">
        <v>1</v>
      </c>
      <c r="F1680" s="5">
        <v>2</v>
      </c>
      <c r="G1680" s="5" t="s">
        <v>1094</v>
      </c>
      <c r="H1680" s="5" t="s">
        <v>30</v>
      </c>
      <c r="I1680" s="351" t="s">
        <v>68</v>
      </c>
      <c r="J1680" s="348"/>
      <c r="K1680" s="5" t="s">
        <v>15</v>
      </c>
      <c r="L1680" s="5" t="s">
        <v>15</v>
      </c>
      <c r="M1680" s="5" t="s">
        <v>16</v>
      </c>
      <c r="N1680" s="5" t="s">
        <v>17</v>
      </c>
    </row>
    <row r="1681" spans="1:14" x14ac:dyDescent="0.25">
      <c r="A1681" s="3">
        <v>1672</v>
      </c>
      <c r="B1681" s="6" t="s">
        <v>3187</v>
      </c>
      <c r="C1681" s="352" t="s">
        <v>3188</v>
      </c>
      <c r="D1681" s="348"/>
      <c r="E1681" s="3">
        <v>1</v>
      </c>
      <c r="F1681" s="3">
        <v>2</v>
      </c>
      <c r="G1681" s="3" t="s">
        <v>1094</v>
      </c>
      <c r="H1681" s="3" t="s">
        <v>30</v>
      </c>
      <c r="I1681" s="353" t="s">
        <v>68</v>
      </c>
      <c r="J1681" s="348"/>
      <c r="K1681" s="3" t="s">
        <v>22</v>
      </c>
      <c r="L1681" s="3" t="s">
        <v>15</v>
      </c>
      <c r="M1681" s="3" t="s">
        <v>17</v>
      </c>
      <c r="N1681" s="3" t="s">
        <v>17</v>
      </c>
    </row>
    <row r="1682" spans="1:14" x14ac:dyDescent="0.25">
      <c r="A1682" s="3">
        <v>1673</v>
      </c>
      <c r="B1682" s="6" t="s">
        <v>3189</v>
      </c>
      <c r="C1682" s="352" t="s">
        <v>3190</v>
      </c>
      <c r="D1682" s="348"/>
      <c r="E1682" s="3">
        <v>1</v>
      </c>
      <c r="F1682" s="3">
        <v>2</v>
      </c>
      <c r="G1682" s="3" t="s">
        <v>1094</v>
      </c>
      <c r="H1682" s="3" t="s">
        <v>30</v>
      </c>
      <c r="I1682" s="353" t="s">
        <v>68</v>
      </c>
      <c r="J1682" s="348"/>
      <c r="K1682" s="3" t="s">
        <v>30</v>
      </c>
      <c r="L1682" s="3" t="s">
        <v>15</v>
      </c>
      <c r="M1682" s="3" t="s">
        <v>17</v>
      </c>
      <c r="N1682" s="3" t="s">
        <v>17</v>
      </c>
    </row>
    <row r="1683" spans="1:14" x14ac:dyDescent="0.25">
      <c r="A1683" s="3">
        <v>1674</v>
      </c>
      <c r="B1683" s="6" t="s">
        <v>3191</v>
      </c>
      <c r="C1683" s="352" t="s">
        <v>3192</v>
      </c>
      <c r="D1683" s="348"/>
      <c r="E1683" s="3">
        <v>1</v>
      </c>
      <c r="F1683" s="3">
        <v>2</v>
      </c>
      <c r="G1683" s="3" t="s">
        <v>1094</v>
      </c>
      <c r="H1683" s="3" t="s">
        <v>30</v>
      </c>
      <c r="I1683" s="353" t="s">
        <v>68</v>
      </c>
      <c r="J1683" s="348"/>
      <c r="K1683" s="3" t="s">
        <v>49</v>
      </c>
      <c r="L1683" s="3" t="s">
        <v>15</v>
      </c>
      <c r="M1683" s="3" t="s">
        <v>17</v>
      </c>
      <c r="N1683" s="3" t="s">
        <v>17</v>
      </c>
    </row>
    <row r="1684" spans="1:14" x14ac:dyDescent="0.25">
      <c r="A1684" s="3">
        <v>1675</v>
      </c>
      <c r="B1684" s="6" t="s">
        <v>3193</v>
      </c>
      <c r="C1684" s="352" t="s">
        <v>3194</v>
      </c>
      <c r="D1684" s="348"/>
      <c r="E1684" s="3">
        <v>1</v>
      </c>
      <c r="F1684" s="3">
        <v>2</v>
      </c>
      <c r="G1684" s="3" t="s">
        <v>1094</v>
      </c>
      <c r="H1684" s="3" t="s">
        <v>30</v>
      </c>
      <c r="I1684" s="353" t="s">
        <v>68</v>
      </c>
      <c r="J1684" s="348"/>
      <c r="K1684" s="3" t="s">
        <v>68</v>
      </c>
      <c r="L1684" s="3" t="s">
        <v>15</v>
      </c>
      <c r="M1684" s="3" t="s">
        <v>17</v>
      </c>
      <c r="N1684" s="3" t="s">
        <v>17</v>
      </c>
    </row>
    <row r="1685" spans="1:14" x14ac:dyDescent="0.25">
      <c r="A1685" s="3">
        <v>1676</v>
      </c>
      <c r="B1685" s="4" t="s">
        <v>3195</v>
      </c>
      <c r="C1685" s="350" t="s">
        <v>3196</v>
      </c>
      <c r="D1685" s="348"/>
      <c r="E1685" s="5">
        <v>1</v>
      </c>
      <c r="F1685" s="5">
        <v>2</v>
      </c>
      <c r="G1685" s="5" t="s">
        <v>1094</v>
      </c>
      <c r="H1685" s="5" t="s">
        <v>30</v>
      </c>
      <c r="I1685" s="351" t="s">
        <v>77</v>
      </c>
      <c r="J1685" s="348"/>
      <c r="K1685" s="5" t="s">
        <v>15</v>
      </c>
      <c r="L1685" s="5" t="s">
        <v>15</v>
      </c>
      <c r="M1685" s="5" t="s">
        <v>16</v>
      </c>
      <c r="N1685" s="5" t="s">
        <v>17</v>
      </c>
    </row>
    <row r="1686" spans="1:14" x14ac:dyDescent="0.25">
      <c r="A1686" s="3">
        <v>1677</v>
      </c>
      <c r="B1686" s="6" t="s">
        <v>3197</v>
      </c>
      <c r="C1686" s="352" t="s">
        <v>3198</v>
      </c>
      <c r="D1686" s="348"/>
      <c r="E1686" s="3">
        <v>1</v>
      </c>
      <c r="F1686" s="3">
        <v>2</v>
      </c>
      <c r="G1686" s="3" t="s">
        <v>1094</v>
      </c>
      <c r="H1686" s="3" t="s">
        <v>30</v>
      </c>
      <c r="I1686" s="353" t="s">
        <v>77</v>
      </c>
      <c r="J1686" s="348"/>
      <c r="K1686" s="3" t="s">
        <v>22</v>
      </c>
      <c r="L1686" s="3" t="s">
        <v>15</v>
      </c>
      <c r="M1686" s="3" t="s">
        <v>17</v>
      </c>
      <c r="N1686" s="3" t="s">
        <v>17</v>
      </c>
    </row>
    <row r="1687" spans="1:14" x14ac:dyDescent="0.25">
      <c r="A1687" s="3">
        <v>1678</v>
      </c>
      <c r="B1687" s="6" t="s">
        <v>3199</v>
      </c>
      <c r="C1687" s="352" t="s">
        <v>3200</v>
      </c>
      <c r="D1687" s="348"/>
      <c r="E1687" s="3">
        <v>1</v>
      </c>
      <c r="F1687" s="3">
        <v>2</v>
      </c>
      <c r="G1687" s="3" t="s">
        <v>1094</v>
      </c>
      <c r="H1687" s="3" t="s">
        <v>30</v>
      </c>
      <c r="I1687" s="353" t="s">
        <v>77</v>
      </c>
      <c r="J1687" s="348"/>
      <c r="K1687" s="3" t="s">
        <v>30</v>
      </c>
      <c r="L1687" s="3" t="s">
        <v>15</v>
      </c>
      <c r="M1687" s="3" t="s">
        <v>17</v>
      </c>
      <c r="N1687" s="3" t="s">
        <v>17</v>
      </c>
    </row>
    <row r="1688" spans="1:14" x14ac:dyDescent="0.25">
      <c r="A1688" s="3">
        <v>1679</v>
      </c>
      <c r="B1688" s="6" t="s">
        <v>3201</v>
      </c>
      <c r="C1688" s="352" t="s">
        <v>3202</v>
      </c>
      <c r="D1688" s="348"/>
      <c r="E1688" s="3">
        <v>1</v>
      </c>
      <c r="F1688" s="3">
        <v>2</v>
      </c>
      <c r="G1688" s="3" t="s">
        <v>1094</v>
      </c>
      <c r="H1688" s="3" t="s">
        <v>30</v>
      </c>
      <c r="I1688" s="353" t="s">
        <v>77</v>
      </c>
      <c r="J1688" s="348"/>
      <c r="K1688" s="3" t="s">
        <v>49</v>
      </c>
      <c r="L1688" s="3" t="s">
        <v>15</v>
      </c>
      <c r="M1688" s="3" t="s">
        <v>17</v>
      </c>
      <c r="N1688" s="3" t="s">
        <v>17</v>
      </c>
    </row>
    <row r="1689" spans="1:14" x14ac:dyDescent="0.25">
      <c r="A1689" s="3">
        <v>1680</v>
      </c>
      <c r="B1689" s="6" t="s">
        <v>3203</v>
      </c>
      <c r="C1689" s="352" t="s">
        <v>3204</v>
      </c>
      <c r="D1689" s="348"/>
      <c r="E1689" s="3">
        <v>1</v>
      </c>
      <c r="F1689" s="3">
        <v>2</v>
      </c>
      <c r="G1689" s="3" t="s">
        <v>1094</v>
      </c>
      <c r="H1689" s="3" t="s">
        <v>30</v>
      </c>
      <c r="I1689" s="353" t="s">
        <v>77</v>
      </c>
      <c r="J1689" s="348"/>
      <c r="K1689" s="3" t="s">
        <v>68</v>
      </c>
      <c r="L1689" s="3" t="s">
        <v>15</v>
      </c>
      <c r="M1689" s="3" t="s">
        <v>17</v>
      </c>
      <c r="N1689" s="3" t="s">
        <v>17</v>
      </c>
    </row>
    <row r="1690" spans="1:14" x14ac:dyDescent="0.25">
      <c r="A1690" s="3">
        <v>1681</v>
      </c>
      <c r="B1690" s="4" t="s">
        <v>3205</v>
      </c>
      <c r="C1690" s="350" t="s">
        <v>3206</v>
      </c>
      <c r="D1690" s="348"/>
      <c r="E1690" s="5">
        <v>1</v>
      </c>
      <c r="F1690" s="5">
        <v>2</v>
      </c>
      <c r="G1690" s="5" t="s">
        <v>1094</v>
      </c>
      <c r="H1690" s="5" t="s">
        <v>30</v>
      </c>
      <c r="I1690" s="351" t="s">
        <v>208</v>
      </c>
      <c r="J1690" s="348"/>
      <c r="K1690" s="5" t="s">
        <v>15</v>
      </c>
      <c r="L1690" s="5" t="s">
        <v>15</v>
      </c>
      <c r="M1690" s="5" t="s">
        <v>16</v>
      </c>
      <c r="N1690" s="5" t="s">
        <v>17</v>
      </c>
    </row>
    <row r="1691" spans="1:14" x14ac:dyDescent="0.25">
      <c r="A1691" s="3">
        <v>1682</v>
      </c>
      <c r="B1691" s="6" t="s">
        <v>3207</v>
      </c>
      <c r="C1691" s="352" t="s">
        <v>3208</v>
      </c>
      <c r="D1691" s="348"/>
      <c r="E1691" s="3">
        <v>1</v>
      </c>
      <c r="F1691" s="3">
        <v>2</v>
      </c>
      <c r="G1691" s="3" t="s">
        <v>1094</v>
      </c>
      <c r="H1691" s="3" t="s">
        <v>30</v>
      </c>
      <c r="I1691" s="353" t="s">
        <v>208</v>
      </c>
      <c r="J1691" s="348"/>
      <c r="K1691" s="3" t="s">
        <v>22</v>
      </c>
      <c r="L1691" s="3" t="s">
        <v>15</v>
      </c>
      <c r="M1691" s="3" t="s">
        <v>17</v>
      </c>
      <c r="N1691" s="3" t="s">
        <v>17</v>
      </c>
    </row>
    <row r="1692" spans="1:14" x14ac:dyDescent="0.25">
      <c r="A1692" s="3">
        <v>1683</v>
      </c>
      <c r="B1692" s="6" t="s">
        <v>3209</v>
      </c>
      <c r="C1692" s="352" t="s">
        <v>3210</v>
      </c>
      <c r="D1692" s="348"/>
      <c r="E1692" s="3">
        <v>1</v>
      </c>
      <c r="F1692" s="3">
        <v>2</v>
      </c>
      <c r="G1692" s="3" t="s">
        <v>1094</v>
      </c>
      <c r="H1692" s="3" t="s">
        <v>30</v>
      </c>
      <c r="I1692" s="353" t="s">
        <v>208</v>
      </c>
      <c r="J1692" s="348"/>
      <c r="K1692" s="3" t="s">
        <v>30</v>
      </c>
      <c r="L1692" s="3" t="s">
        <v>15</v>
      </c>
      <c r="M1692" s="3" t="s">
        <v>17</v>
      </c>
      <c r="N1692" s="3" t="s">
        <v>17</v>
      </c>
    </row>
    <row r="1693" spans="1:14" x14ac:dyDescent="0.25">
      <c r="A1693" s="3">
        <v>1684</v>
      </c>
      <c r="B1693" s="6" t="s">
        <v>3211</v>
      </c>
      <c r="C1693" s="352" t="s">
        <v>3212</v>
      </c>
      <c r="D1693" s="348"/>
      <c r="E1693" s="3">
        <v>1</v>
      </c>
      <c r="F1693" s="3">
        <v>2</v>
      </c>
      <c r="G1693" s="3" t="s">
        <v>1094</v>
      </c>
      <c r="H1693" s="3" t="s">
        <v>30</v>
      </c>
      <c r="I1693" s="353" t="s">
        <v>208</v>
      </c>
      <c r="J1693" s="348"/>
      <c r="K1693" s="3" t="s">
        <v>49</v>
      </c>
      <c r="L1693" s="3" t="s">
        <v>15</v>
      </c>
      <c r="M1693" s="3" t="s">
        <v>17</v>
      </c>
      <c r="N1693" s="3" t="s">
        <v>17</v>
      </c>
    </row>
    <row r="1694" spans="1:14" x14ac:dyDescent="0.25">
      <c r="A1694" s="3">
        <v>1685</v>
      </c>
      <c r="B1694" s="6" t="s">
        <v>3213</v>
      </c>
      <c r="C1694" s="352" t="s">
        <v>3214</v>
      </c>
      <c r="D1694" s="348"/>
      <c r="E1694" s="3">
        <v>1</v>
      </c>
      <c r="F1694" s="3">
        <v>2</v>
      </c>
      <c r="G1694" s="3" t="s">
        <v>1094</v>
      </c>
      <c r="H1694" s="3" t="s">
        <v>30</v>
      </c>
      <c r="I1694" s="353" t="s">
        <v>208</v>
      </c>
      <c r="J1694" s="348"/>
      <c r="K1694" s="3" t="s">
        <v>68</v>
      </c>
      <c r="L1694" s="3" t="s">
        <v>15</v>
      </c>
      <c r="M1694" s="3" t="s">
        <v>17</v>
      </c>
      <c r="N1694" s="3" t="s">
        <v>17</v>
      </c>
    </row>
    <row r="1695" spans="1:14" x14ac:dyDescent="0.25">
      <c r="A1695" s="3">
        <v>1686</v>
      </c>
      <c r="B1695" s="4" t="s">
        <v>3215</v>
      </c>
      <c r="C1695" s="350" t="s">
        <v>3216</v>
      </c>
      <c r="D1695" s="348"/>
      <c r="E1695" s="5">
        <v>1</v>
      </c>
      <c r="F1695" s="5">
        <v>2</v>
      </c>
      <c r="G1695" s="5" t="s">
        <v>18</v>
      </c>
      <c r="H1695" s="5" t="s">
        <v>15</v>
      </c>
      <c r="I1695" s="351" t="s">
        <v>15</v>
      </c>
      <c r="J1695" s="348"/>
      <c r="K1695" s="5" t="s">
        <v>15</v>
      </c>
      <c r="L1695" s="5" t="s">
        <v>15</v>
      </c>
      <c r="M1695" s="5" t="s">
        <v>16</v>
      </c>
      <c r="N1695" s="5" t="s">
        <v>17</v>
      </c>
    </row>
    <row r="1696" spans="1:14" x14ac:dyDescent="0.25">
      <c r="A1696" s="3">
        <v>1687</v>
      </c>
      <c r="B1696" s="4" t="s">
        <v>3217</v>
      </c>
      <c r="C1696" s="350" t="s">
        <v>3218</v>
      </c>
      <c r="D1696" s="348"/>
      <c r="E1696" s="5">
        <v>1</v>
      </c>
      <c r="F1696" s="5">
        <v>2</v>
      </c>
      <c r="G1696" s="5" t="s">
        <v>18</v>
      </c>
      <c r="H1696" s="5" t="s">
        <v>22</v>
      </c>
      <c r="I1696" s="351" t="s">
        <v>15</v>
      </c>
      <c r="J1696" s="348"/>
      <c r="K1696" s="5" t="s">
        <v>15</v>
      </c>
      <c r="L1696" s="5" t="s">
        <v>15</v>
      </c>
      <c r="M1696" s="5" t="s">
        <v>16</v>
      </c>
      <c r="N1696" s="5" t="s">
        <v>17</v>
      </c>
    </row>
    <row r="1697" spans="1:14" x14ac:dyDescent="0.25">
      <c r="A1697" s="3">
        <v>1688</v>
      </c>
      <c r="B1697" s="4" t="s">
        <v>3219</v>
      </c>
      <c r="C1697" s="350" t="s">
        <v>3220</v>
      </c>
      <c r="D1697" s="348"/>
      <c r="E1697" s="5">
        <v>1</v>
      </c>
      <c r="F1697" s="5">
        <v>2</v>
      </c>
      <c r="G1697" s="5" t="s">
        <v>18</v>
      </c>
      <c r="H1697" s="5" t="s">
        <v>22</v>
      </c>
      <c r="I1697" s="351" t="s">
        <v>22</v>
      </c>
      <c r="J1697" s="348"/>
      <c r="K1697" s="5" t="s">
        <v>15</v>
      </c>
      <c r="L1697" s="5" t="s">
        <v>15</v>
      </c>
      <c r="M1697" s="5" t="s">
        <v>16</v>
      </c>
      <c r="N1697" s="5" t="s">
        <v>17</v>
      </c>
    </row>
    <row r="1698" spans="1:14" x14ac:dyDescent="0.25">
      <c r="A1698" s="3">
        <v>1689</v>
      </c>
      <c r="B1698" s="6" t="s">
        <v>3221</v>
      </c>
      <c r="C1698" s="352" t="s">
        <v>3222</v>
      </c>
      <c r="D1698" s="348"/>
      <c r="E1698" s="3">
        <v>1</v>
      </c>
      <c r="F1698" s="3">
        <v>2</v>
      </c>
      <c r="G1698" s="3" t="s">
        <v>18</v>
      </c>
      <c r="H1698" s="3" t="s">
        <v>22</v>
      </c>
      <c r="I1698" s="353" t="s">
        <v>22</v>
      </c>
      <c r="J1698" s="348"/>
      <c r="K1698" s="3" t="s">
        <v>22</v>
      </c>
      <c r="L1698" s="3" t="s">
        <v>15</v>
      </c>
      <c r="M1698" s="3" t="s">
        <v>17</v>
      </c>
      <c r="N1698" s="3" t="s">
        <v>17</v>
      </c>
    </row>
    <row r="1699" spans="1:14" x14ac:dyDescent="0.25">
      <c r="A1699" s="3">
        <v>1690</v>
      </c>
      <c r="B1699" s="6" t="s">
        <v>3223</v>
      </c>
      <c r="C1699" s="352" t="s">
        <v>3224</v>
      </c>
      <c r="D1699" s="348"/>
      <c r="E1699" s="3">
        <v>1</v>
      </c>
      <c r="F1699" s="3">
        <v>2</v>
      </c>
      <c r="G1699" s="3" t="s">
        <v>18</v>
      </c>
      <c r="H1699" s="3" t="s">
        <v>22</v>
      </c>
      <c r="I1699" s="353" t="s">
        <v>22</v>
      </c>
      <c r="J1699" s="348"/>
      <c r="K1699" s="3" t="s">
        <v>30</v>
      </c>
      <c r="L1699" s="3" t="s">
        <v>15</v>
      </c>
      <c r="M1699" s="3" t="s">
        <v>17</v>
      </c>
      <c r="N1699" s="3" t="s">
        <v>17</v>
      </c>
    </row>
    <row r="1700" spans="1:14" x14ac:dyDescent="0.25">
      <c r="A1700" s="3">
        <v>1691</v>
      </c>
      <c r="B1700" s="6" t="s">
        <v>3225</v>
      </c>
      <c r="C1700" s="352" t="s">
        <v>3226</v>
      </c>
      <c r="D1700" s="348"/>
      <c r="E1700" s="3">
        <v>1</v>
      </c>
      <c r="F1700" s="3">
        <v>2</v>
      </c>
      <c r="G1700" s="3" t="s">
        <v>18</v>
      </c>
      <c r="H1700" s="3" t="s">
        <v>22</v>
      </c>
      <c r="I1700" s="353" t="s">
        <v>22</v>
      </c>
      <c r="J1700" s="348"/>
      <c r="K1700" s="3" t="s">
        <v>68</v>
      </c>
      <c r="L1700" s="3" t="s">
        <v>15</v>
      </c>
      <c r="M1700" s="3" t="s">
        <v>17</v>
      </c>
      <c r="N1700" s="3" t="s">
        <v>17</v>
      </c>
    </row>
    <row r="1701" spans="1:14" x14ac:dyDescent="0.25">
      <c r="A1701" s="3">
        <v>1692</v>
      </c>
      <c r="B1701" s="6" t="s">
        <v>3227</v>
      </c>
      <c r="C1701" s="352" t="s">
        <v>3228</v>
      </c>
      <c r="D1701" s="348"/>
      <c r="E1701" s="3">
        <v>1</v>
      </c>
      <c r="F1701" s="3">
        <v>2</v>
      </c>
      <c r="G1701" s="3" t="s">
        <v>18</v>
      </c>
      <c r="H1701" s="3" t="s">
        <v>22</v>
      </c>
      <c r="I1701" s="353" t="s">
        <v>22</v>
      </c>
      <c r="J1701" s="348"/>
      <c r="K1701" s="3" t="s">
        <v>77</v>
      </c>
      <c r="L1701" s="3" t="s">
        <v>15</v>
      </c>
      <c r="M1701" s="3" t="s">
        <v>17</v>
      </c>
      <c r="N1701" s="3" t="s">
        <v>17</v>
      </c>
    </row>
    <row r="1702" spans="1:14" x14ac:dyDescent="0.25">
      <c r="A1702" s="3">
        <v>1693</v>
      </c>
      <c r="B1702" s="4" t="s">
        <v>3229</v>
      </c>
      <c r="C1702" s="350" t="s">
        <v>3230</v>
      </c>
      <c r="D1702" s="348"/>
      <c r="E1702" s="5">
        <v>1</v>
      </c>
      <c r="F1702" s="5">
        <v>2</v>
      </c>
      <c r="G1702" s="5" t="s">
        <v>18</v>
      </c>
      <c r="H1702" s="5" t="s">
        <v>22</v>
      </c>
      <c r="I1702" s="351" t="s">
        <v>30</v>
      </c>
      <c r="J1702" s="348"/>
      <c r="K1702" s="5" t="s">
        <v>15</v>
      </c>
      <c r="L1702" s="5" t="s">
        <v>15</v>
      </c>
      <c r="M1702" s="5" t="s">
        <v>16</v>
      </c>
      <c r="N1702" s="5" t="s">
        <v>17</v>
      </c>
    </row>
    <row r="1703" spans="1:14" x14ac:dyDescent="0.25">
      <c r="A1703" s="3">
        <v>1694</v>
      </c>
      <c r="B1703" s="6" t="s">
        <v>3231</v>
      </c>
      <c r="C1703" s="352" t="s">
        <v>3232</v>
      </c>
      <c r="D1703" s="348"/>
      <c r="E1703" s="3">
        <v>1</v>
      </c>
      <c r="F1703" s="3">
        <v>2</v>
      </c>
      <c r="G1703" s="3" t="s">
        <v>18</v>
      </c>
      <c r="H1703" s="3" t="s">
        <v>22</v>
      </c>
      <c r="I1703" s="353" t="s">
        <v>30</v>
      </c>
      <c r="J1703" s="348"/>
      <c r="K1703" s="3" t="s">
        <v>22</v>
      </c>
      <c r="L1703" s="3" t="s">
        <v>15</v>
      </c>
      <c r="M1703" s="3" t="s">
        <v>17</v>
      </c>
      <c r="N1703" s="3" t="s">
        <v>17</v>
      </c>
    </row>
    <row r="1704" spans="1:14" x14ac:dyDescent="0.25">
      <c r="A1704" s="3">
        <v>1695</v>
      </c>
      <c r="B1704" s="6" t="s">
        <v>3233</v>
      </c>
      <c r="C1704" s="352" t="s">
        <v>3234</v>
      </c>
      <c r="D1704" s="348"/>
      <c r="E1704" s="3">
        <v>1</v>
      </c>
      <c r="F1704" s="3">
        <v>2</v>
      </c>
      <c r="G1704" s="3" t="s">
        <v>18</v>
      </c>
      <c r="H1704" s="3" t="s">
        <v>22</v>
      </c>
      <c r="I1704" s="353" t="s">
        <v>30</v>
      </c>
      <c r="J1704" s="348"/>
      <c r="K1704" s="3" t="s">
        <v>30</v>
      </c>
      <c r="L1704" s="3" t="s">
        <v>15</v>
      </c>
      <c r="M1704" s="3" t="s">
        <v>17</v>
      </c>
      <c r="N1704" s="3" t="s">
        <v>17</v>
      </c>
    </row>
    <row r="1705" spans="1:14" x14ac:dyDescent="0.25">
      <c r="A1705" s="3">
        <v>1696</v>
      </c>
      <c r="B1705" s="6" t="s">
        <v>3235</v>
      </c>
      <c r="C1705" s="352" t="s">
        <v>3236</v>
      </c>
      <c r="D1705" s="348"/>
      <c r="E1705" s="3">
        <v>1</v>
      </c>
      <c r="F1705" s="3">
        <v>2</v>
      </c>
      <c r="G1705" s="3" t="s">
        <v>18</v>
      </c>
      <c r="H1705" s="3" t="s">
        <v>22</v>
      </c>
      <c r="I1705" s="353" t="s">
        <v>30</v>
      </c>
      <c r="J1705" s="348"/>
      <c r="K1705" s="3" t="s">
        <v>68</v>
      </c>
      <c r="L1705" s="3" t="s">
        <v>15</v>
      </c>
      <c r="M1705" s="3" t="s">
        <v>17</v>
      </c>
      <c r="N1705" s="3" t="s">
        <v>17</v>
      </c>
    </row>
    <row r="1706" spans="1:14" x14ac:dyDescent="0.25">
      <c r="A1706" s="3">
        <v>1697</v>
      </c>
      <c r="B1706" s="6" t="s">
        <v>3237</v>
      </c>
      <c r="C1706" s="352" t="s">
        <v>3238</v>
      </c>
      <c r="D1706" s="348"/>
      <c r="E1706" s="3">
        <v>1</v>
      </c>
      <c r="F1706" s="3">
        <v>2</v>
      </c>
      <c r="G1706" s="3" t="s">
        <v>18</v>
      </c>
      <c r="H1706" s="3" t="s">
        <v>22</v>
      </c>
      <c r="I1706" s="353" t="s">
        <v>30</v>
      </c>
      <c r="J1706" s="348"/>
      <c r="K1706" s="3" t="s">
        <v>77</v>
      </c>
      <c r="L1706" s="3" t="s">
        <v>15</v>
      </c>
      <c r="M1706" s="3" t="s">
        <v>17</v>
      </c>
      <c r="N1706" s="3" t="s">
        <v>17</v>
      </c>
    </row>
    <row r="1707" spans="1:14" x14ac:dyDescent="0.25">
      <c r="A1707" s="3">
        <v>1698</v>
      </c>
      <c r="B1707" s="4" t="s">
        <v>3239</v>
      </c>
      <c r="C1707" s="350" t="s">
        <v>3240</v>
      </c>
      <c r="D1707" s="348"/>
      <c r="E1707" s="5">
        <v>1</v>
      </c>
      <c r="F1707" s="5">
        <v>2</v>
      </c>
      <c r="G1707" s="5" t="s">
        <v>18</v>
      </c>
      <c r="H1707" s="5" t="s">
        <v>22</v>
      </c>
      <c r="I1707" s="351" t="s">
        <v>49</v>
      </c>
      <c r="J1707" s="348"/>
      <c r="K1707" s="5" t="s">
        <v>15</v>
      </c>
      <c r="L1707" s="5" t="s">
        <v>15</v>
      </c>
      <c r="M1707" s="5" t="s">
        <v>16</v>
      </c>
      <c r="N1707" s="5" t="s">
        <v>17</v>
      </c>
    </row>
    <row r="1708" spans="1:14" x14ac:dyDescent="0.25">
      <c r="A1708" s="3">
        <v>1699</v>
      </c>
      <c r="B1708" s="6" t="s">
        <v>3241</v>
      </c>
      <c r="C1708" s="352" t="s">
        <v>3242</v>
      </c>
      <c r="D1708" s="348"/>
      <c r="E1708" s="3">
        <v>1</v>
      </c>
      <c r="F1708" s="3">
        <v>2</v>
      </c>
      <c r="G1708" s="3" t="s">
        <v>18</v>
      </c>
      <c r="H1708" s="3" t="s">
        <v>22</v>
      </c>
      <c r="I1708" s="353" t="s">
        <v>49</v>
      </c>
      <c r="J1708" s="348"/>
      <c r="K1708" s="3" t="s">
        <v>22</v>
      </c>
      <c r="L1708" s="3" t="s">
        <v>15</v>
      </c>
      <c r="M1708" s="3" t="s">
        <v>17</v>
      </c>
      <c r="N1708" s="3" t="s">
        <v>17</v>
      </c>
    </row>
    <row r="1709" spans="1:14" x14ac:dyDescent="0.25">
      <c r="A1709" s="3">
        <v>1700</v>
      </c>
      <c r="B1709" s="6" t="s">
        <v>3243</v>
      </c>
      <c r="C1709" s="352" t="s">
        <v>3244</v>
      </c>
      <c r="D1709" s="348"/>
      <c r="E1709" s="3">
        <v>1</v>
      </c>
      <c r="F1709" s="3">
        <v>2</v>
      </c>
      <c r="G1709" s="3" t="s">
        <v>18</v>
      </c>
      <c r="H1709" s="3" t="s">
        <v>22</v>
      </c>
      <c r="I1709" s="353" t="s">
        <v>49</v>
      </c>
      <c r="J1709" s="348"/>
      <c r="K1709" s="3" t="s">
        <v>30</v>
      </c>
      <c r="L1709" s="3" t="s">
        <v>15</v>
      </c>
      <c r="M1709" s="3" t="s">
        <v>17</v>
      </c>
      <c r="N1709" s="3" t="s">
        <v>17</v>
      </c>
    </row>
    <row r="1710" spans="1:14" x14ac:dyDescent="0.25">
      <c r="A1710" s="3">
        <v>1701</v>
      </c>
      <c r="B1710" s="6" t="s">
        <v>3245</v>
      </c>
      <c r="C1710" s="352" t="s">
        <v>3246</v>
      </c>
      <c r="D1710" s="348"/>
      <c r="E1710" s="3">
        <v>1</v>
      </c>
      <c r="F1710" s="3">
        <v>2</v>
      </c>
      <c r="G1710" s="3" t="s">
        <v>18</v>
      </c>
      <c r="H1710" s="3" t="s">
        <v>22</v>
      </c>
      <c r="I1710" s="353" t="s">
        <v>49</v>
      </c>
      <c r="J1710" s="348"/>
      <c r="K1710" s="3" t="s">
        <v>68</v>
      </c>
      <c r="L1710" s="3" t="s">
        <v>15</v>
      </c>
      <c r="M1710" s="3" t="s">
        <v>17</v>
      </c>
      <c r="N1710" s="3" t="s">
        <v>17</v>
      </c>
    </row>
    <row r="1711" spans="1:14" x14ac:dyDescent="0.25">
      <c r="A1711" s="3">
        <v>1702</v>
      </c>
      <c r="B1711" s="6" t="s">
        <v>3247</v>
      </c>
      <c r="C1711" s="352" t="s">
        <v>3248</v>
      </c>
      <c r="D1711" s="348"/>
      <c r="E1711" s="3">
        <v>1</v>
      </c>
      <c r="F1711" s="3">
        <v>2</v>
      </c>
      <c r="G1711" s="3" t="s">
        <v>18</v>
      </c>
      <c r="H1711" s="3" t="s">
        <v>22</v>
      </c>
      <c r="I1711" s="353" t="s">
        <v>49</v>
      </c>
      <c r="J1711" s="348"/>
      <c r="K1711" s="3" t="s">
        <v>77</v>
      </c>
      <c r="L1711" s="3" t="s">
        <v>15</v>
      </c>
      <c r="M1711" s="3" t="s">
        <v>17</v>
      </c>
      <c r="N1711" s="3" t="s">
        <v>17</v>
      </c>
    </row>
    <row r="1712" spans="1:14" x14ac:dyDescent="0.25">
      <c r="A1712" s="3">
        <v>1703</v>
      </c>
      <c r="B1712" s="4" t="s">
        <v>3249</v>
      </c>
      <c r="C1712" s="350" t="s">
        <v>3250</v>
      </c>
      <c r="D1712" s="348"/>
      <c r="E1712" s="5">
        <v>1</v>
      </c>
      <c r="F1712" s="5">
        <v>2</v>
      </c>
      <c r="G1712" s="5" t="s">
        <v>18</v>
      </c>
      <c r="H1712" s="5" t="s">
        <v>30</v>
      </c>
      <c r="I1712" s="351" t="s">
        <v>15</v>
      </c>
      <c r="J1712" s="348"/>
      <c r="K1712" s="5" t="s">
        <v>15</v>
      </c>
      <c r="L1712" s="5" t="s">
        <v>15</v>
      </c>
      <c r="M1712" s="5" t="s">
        <v>16</v>
      </c>
      <c r="N1712" s="5" t="s">
        <v>17</v>
      </c>
    </row>
    <row r="1713" spans="1:14" x14ac:dyDescent="0.25">
      <c r="A1713" s="3">
        <v>1704</v>
      </c>
      <c r="B1713" s="6" t="s">
        <v>3251</v>
      </c>
      <c r="C1713" s="352" t="s">
        <v>3252</v>
      </c>
      <c r="D1713" s="348"/>
      <c r="E1713" s="3">
        <v>1</v>
      </c>
      <c r="F1713" s="3">
        <v>2</v>
      </c>
      <c r="G1713" s="3" t="s">
        <v>18</v>
      </c>
      <c r="H1713" s="3" t="s">
        <v>30</v>
      </c>
      <c r="I1713" s="353" t="s">
        <v>22</v>
      </c>
      <c r="J1713" s="348"/>
      <c r="K1713" s="3" t="s">
        <v>15</v>
      </c>
      <c r="L1713" s="3" t="s">
        <v>15</v>
      </c>
      <c r="M1713" s="3" t="s">
        <v>17</v>
      </c>
      <c r="N1713" s="3" t="s">
        <v>17</v>
      </c>
    </row>
    <row r="1714" spans="1:14" x14ac:dyDescent="0.25">
      <c r="A1714" s="3">
        <v>1705</v>
      </c>
      <c r="B1714" s="6" t="s">
        <v>3253</v>
      </c>
      <c r="C1714" s="352" t="s">
        <v>3254</v>
      </c>
      <c r="D1714" s="348"/>
      <c r="E1714" s="3">
        <v>1</v>
      </c>
      <c r="F1714" s="3">
        <v>2</v>
      </c>
      <c r="G1714" s="3" t="s">
        <v>18</v>
      </c>
      <c r="H1714" s="3" t="s">
        <v>30</v>
      </c>
      <c r="I1714" s="353" t="s">
        <v>30</v>
      </c>
      <c r="J1714" s="348"/>
      <c r="K1714" s="3" t="s">
        <v>15</v>
      </c>
      <c r="L1714" s="3" t="s">
        <v>15</v>
      </c>
      <c r="M1714" s="3" t="s">
        <v>17</v>
      </c>
      <c r="N1714" s="3" t="s">
        <v>17</v>
      </c>
    </row>
    <row r="1715" spans="1:14" x14ac:dyDescent="0.25">
      <c r="A1715" s="3">
        <v>1706</v>
      </c>
      <c r="B1715" s="4" t="s">
        <v>3255</v>
      </c>
      <c r="C1715" s="350" t="s">
        <v>3256</v>
      </c>
      <c r="D1715" s="348"/>
      <c r="E1715" s="5">
        <v>1</v>
      </c>
      <c r="F1715" s="5">
        <v>2</v>
      </c>
      <c r="G1715" s="5" t="s">
        <v>18</v>
      </c>
      <c r="H1715" s="5" t="s">
        <v>49</v>
      </c>
      <c r="I1715" s="351" t="s">
        <v>15</v>
      </c>
      <c r="J1715" s="348"/>
      <c r="K1715" s="5" t="s">
        <v>15</v>
      </c>
      <c r="L1715" s="5" t="s">
        <v>15</v>
      </c>
      <c r="M1715" s="5" t="s">
        <v>16</v>
      </c>
      <c r="N1715" s="5" t="s">
        <v>17</v>
      </c>
    </row>
    <row r="1716" spans="1:14" x14ac:dyDescent="0.25">
      <c r="A1716" s="3">
        <v>1707</v>
      </c>
      <c r="B1716" s="6" t="s">
        <v>3257</v>
      </c>
      <c r="C1716" s="352" t="s">
        <v>3258</v>
      </c>
      <c r="D1716" s="348"/>
      <c r="E1716" s="3">
        <v>1</v>
      </c>
      <c r="F1716" s="3">
        <v>2</v>
      </c>
      <c r="G1716" s="3" t="s">
        <v>18</v>
      </c>
      <c r="H1716" s="3" t="s">
        <v>49</v>
      </c>
      <c r="I1716" s="353" t="s">
        <v>22</v>
      </c>
      <c r="J1716" s="348"/>
      <c r="K1716" s="3" t="s">
        <v>15</v>
      </c>
      <c r="L1716" s="3" t="s">
        <v>15</v>
      </c>
      <c r="M1716" s="3" t="s">
        <v>17</v>
      </c>
      <c r="N1716" s="3" t="s">
        <v>17</v>
      </c>
    </row>
    <row r="1717" spans="1:14" x14ac:dyDescent="0.25">
      <c r="A1717" s="3">
        <v>1708</v>
      </c>
      <c r="B1717" s="6" t="s">
        <v>3259</v>
      </c>
      <c r="C1717" s="352" t="s">
        <v>3260</v>
      </c>
      <c r="D1717" s="348"/>
      <c r="E1717" s="3">
        <v>1</v>
      </c>
      <c r="F1717" s="3">
        <v>2</v>
      </c>
      <c r="G1717" s="3" t="s">
        <v>18</v>
      </c>
      <c r="H1717" s="3" t="s">
        <v>49</v>
      </c>
      <c r="I1717" s="353" t="s">
        <v>30</v>
      </c>
      <c r="J1717" s="348"/>
      <c r="K1717" s="3" t="s">
        <v>15</v>
      </c>
      <c r="L1717" s="3" t="s">
        <v>15</v>
      </c>
      <c r="M1717" s="3" t="s">
        <v>17</v>
      </c>
      <c r="N1717" s="3" t="s">
        <v>17</v>
      </c>
    </row>
    <row r="1718" spans="1:14" x14ac:dyDescent="0.25">
      <c r="A1718" s="3">
        <v>1709</v>
      </c>
      <c r="B1718" s="4" t="s">
        <v>3261</v>
      </c>
      <c r="C1718" s="350" t="s">
        <v>3262</v>
      </c>
      <c r="D1718" s="348"/>
      <c r="E1718" s="5">
        <v>1</v>
      </c>
      <c r="F1718" s="5">
        <v>2</v>
      </c>
      <c r="G1718" s="5" t="s">
        <v>18</v>
      </c>
      <c r="H1718" s="5" t="s">
        <v>68</v>
      </c>
      <c r="I1718" s="351" t="s">
        <v>15</v>
      </c>
      <c r="J1718" s="348"/>
      <c r="K1718" s="5" t="s">
        <v>15</v>
      </c>
      <c r="L1718" s="5" t="s">
        <v>15</v>
      </c>
      <c r="M1718" s="5" t="s">
        <v>16</v>
      </c>
      <c r="N1718" s="5" t="s">
        <v>17</v>
      </c>
    </row>
    <row r="1719" spans="1:14" x14ac:dyDescent="0.25">
      <c r="A1719" s="3">
        <v>1710</v>
      </c>
      <c r="B1719" s="6" t="s">
        <v>3263</v>
      </c>
      <c r="C1719" s="352" t="s">
        <v>3264</v>
      </c>
      <c r="D1719" s="348"/>
      <c r="E1719" s="3">
        <v>1</v>
      </c>
      <c r="F1719" s="3">
        <v>2</v>
      </c>
      <c r="G1719" s="3" t="s">
        <v>18</v>
      </c>
      <c r="H1719" s="3" t="s">
        <v>68</v>
      </c>
      <c r="I1719" s="353" t="s">
        <v>22</v>
      </c>
      <c r="J1719" s="348"/>
      <c r="K1719" s="3" t="s">
        <v>15</v>
      </c>
      <c r="L1719" s="3" t="s">
        <v>15</v>
      </c>
      <c r="M1719" s="3" t="s">
        <v>17</v>
      </c>
      <c r="N1719" s="3" t="s">
        <v>17</v>
      </c>
    </row>
    <row r="1720" spans="1:14" x14ac:dyDescent="0.25">
      <c r="A1720" s="3">
        <v>1711</v>
      </c>
      <c r="B1720" s="6" t="s">
        <v>3265</v>
      </c>
      <c r="C1720" s="352" t="s">
        <v>3266</v>
      </c>
      <c r="D1720" s="348"/>
      <c r="E1720" s="3">
        <v>1</v>
      </c>
      <c r="F1720" s="3">
        <v>2</v>
      </c>
      <c r="G1720" s="3" t="s">
        <v>18</v>
      </c>
      <c r="H1720" s="3" t="s">
        <v>68</v>
      </c>
      <c r="I1720" s="353" t="s">
        <v>30</v>
      </c>
      <c r="J1720" s="348"/>
      <c r="K1720" s="3" t="s">
        <v>15</v>
      </c>
      <c r="L1720" s="3" t="s">
        <v>15</v>
      </c>
      <c r="M1720" s="3" t="s">
        <v>17</v>
      </c>
      <c r="N1720" s="3" t="s">
        <v>17</v>
      </c>
    </row>
    <row r="1721" spans="1:14" x14ac:dyDescent="0.25">
      <c r="A1721" s="3">
        <v>1712</v>
      </c>
      <c r="B1721" s="4" t="s">
        <v>3267</v>
      </c>
      <c r="C1721" s="350" t="s">
        <v>3268</v>
      </c>
      <c r="D1721" s="348"/>
      <c r="E1721" s="5">
        <v>1</v>
      </c>
      <c r="F1721" s="5">
        <v>2</v>
      </c>
      <c r="G1721" s="5" t="s">
        <v>18</v>
      </c>
      <c r="H1721" s="5" t="s">
        <v>77</v>
      </c>
      <c r="I1721" s="351" t="s">
        <v>15</v>
      </c>
      <c r="J1721" s="348"/>
      <c r="K1721" s="5" t="s">
        <v>15</v>
      </c>
      <c r="L1721" s="5" t="s">
        <v>15</v>
      </c>
      <c r="M1721" s="5" t="s">
        <v>16</v>
      </c>
      <c r="N1721" s="5" t="s">
        <v>17</v>
      </c>
    </row>
    <row r="1722" spans="1:14" x14ac:dyDescent="0.25">
      <c r="A1722" s="3">
        <v>1713</v>
      </c>
      <c r="B1722" s="4" t="s">
        <v>3269</v>
      </c>
      <c r="C1722" s="350" t="s">
        <v>3270</v>
      </c>
      <c r="D1722" s="348"/>
      <c r="E1722" s="5">
        <v>1</v>
      </c>
      <c r="F1722" s="5">
        <v>2</v>
      </c>
      <c r="G1722" s="5" t="s">
        <v>18</v>
      </c>
      <c r="H1722" s="5" t="s">
        <v>77</v>
      </c>
      <c r="I1722" s="351" t="s">
        <v>22</v>
      </c>
      <c r="J1722" s="348"/>
      <c r="K1722" s="5" t="s">
        <v>15</v>
      </c>
      <c r="L1722" s="5" t="s">
        <v>15</v>
      </c>
      <c r="M1722" s="5" t="s">
        <v>16</v>
      </c>
      <c r="N1722" s="5" t="s">
        <v>17</v>
      </c>
    </row>
    <row r="1723" spans="1:14" x14ac:dyDescent="0.25">
      <c r="A1723" s="3">
        <v>1714</v>
      </c>
      <c r="B1723" s="6" t="s">
        <v>3271</v>
      </c>
      <c r="C1723" s="352" t="s">
        <v>3272</v>
      </c>
      <c r="D1723" s="348"/>
      <c r="E1723" s="3">
        <v>1</v>
      </c>
      <c r="F1723" s="3">
        <v>2</v>
      </c>
      <c r="G1723" s="3" t="s">
        <v>18</v>
      </c>
      <c r="H1723" s="3" t="s">
        <v>77</v>
      </c>
      <c r="I1723" s="353" t="s">
        <v>22</v>
      </c>
      <c r="J1723" s="348"/>
      <c r="K1723" s="3" t="s">
        <v>22</v>
      </c>
      <c r="L1723" s="3" t="s">
        <v>15</v>
      </c>
      <c r="M1723" s="3" t="s">
        <v>17</v>
      </c>
      <c r="N1723" s="3" t="s">
        <v>17</v>
      </c>
    </row>
    <row r="1724" spans="1:14" x14ac:dyDescent="0.25">
      <c r="A1724" s="3">
        <v>1715</v>
      </c>
      <c r="B1724" s="6" t="s">
        <v>3273</v>
      </c>
      <c r="C1724" s="352" t="s">
        <v>3274</v>
      </c>
      <c r="D1724" s="348"/>
      <c r="E1724" s="3">
        <v>1</v>
      </c>
      <c r="F1724" s="3">
        <v>2</v>
      </c>
      <c r="G1724" s="3" t="s">
        <v>18</v>
      </c>
      <c r="H1724" s="3" t="s">
        <v>77</v>
      </c>
      <c r="I1724" s="353" t="s">
        <v>22</v>
      </c>
      <c r="J1724" s="348"/>
      <c r="K1724" s="3" t="s">
        <v>30</v>
      </c>
      <c r="L1724" s="3" t="s">
        <v>15</v>
      </c>
      <c r="M1724" s="3" t="s">
        <v>17</v>
      </c>
      <c r="N1724" s="3" t="s">
        <v>17</v>
      </c>
    </row>
    <row r="1725" spans="1:14" x14ac:dyDescent="0.25">
      <c r="A1725" s="3">
        <v>1716</v>
      </c>
      <c r="B1725" s="6" t="s">
        <v>3275</v>
      </c>
      <c r="C1725" s="352" t="s">
        <v>3276</v>
      </c>
      <c r="D1725" s="348"/>
      <c r="E1725" s="3">
        <v>1</v>
      </c>
      <c r="F1725" s="3">
        <v>2</v>
      </c>
      <c r="G1725" s="3" t="s">
        <v>18</v>
      </c>
      <c r="H1725" s="3" t="s">
        <v>77</v>
      </c>
      <c r="I1725" s="353" t="s">
        <v>22</v>
      </c>
      <c r="J1725" s="348"/>
      <c r="K1725" s="3" t="s">
        <v>49</v>
      </c>
      <c r="L1725" s="3" t="s">
        <v>15</v>
      </c>
      <c r="M1725" s="3" t="s">
        <v>17</v>
      </c>
      <c r="N1725" s="3" t="s">
        <v>17</v>
      </c>
    </row>
    <row r="1726" spans="1:14" x14ac:dyDescent="0.25">
      <c r="A1726" s="3">
        <v>1717</v>
      </c>
      <c r="B1726" s="4" t="s">
        <v>3277</v>
      </c>
      <c r="C1726" s="350" t="s">
        <v>2</v>
      </c>
      <c r="D1726" s="348"/>
      <c r="E1726" s="5">
        <v>1</v>
      </c>
      <c r="F1726" s="5">
        <v>2</v>
      </c>
      <c r="G1726" s="5" t="s">
        <v>18</v>
      </c>
      <c r="H1726" s="5" t="s">
        <v>77</v>
      </c>
      <c r="I1726" s="351" t="s">
        <v>30</v>
      </c>
      <c r="J1726" s="348"/>
      <c r="K1726" s="5" t="s">
        <v>15</v>
      </c>
      <c r="L1726" s="5" t="s">
        <v>15</v>
      </c>
      <c r="M1726" s="5" t="s">
        <v>16</v>
      </c>
      <c r="N1726" s="5" t="s">
        <v>17</v>
      </c>
    </row>
    <row r="1727" spans="1:14" x14ac:dyDescent="0.25">
      <c r="A1727" s="3">
        <v>1718</v>
      </c>
      <c r="B1727" s="4" t="s">
        <v>3278</v>
      </c>
      <c r="C1727" s="350" t="s">
        <v>3279</v>
      </c>
      <c r="D1727" s="348"/>
      <c r="E1727" s="5">
        <v>1</v>
      </c>
      <c r="F1727" s="5">
        <v>2</v>
      </c>
      <c r="G1727" s="5" t="s">
        <v>18</v>
      </c>
      <c r="H1727" s="5" t="s">
        <v>86</v>
      </c>
      <c r="I1727" s="351" t="s">
        <v>15</v>
      </c>
      <c r="J1727" s="348"/>
      <c r="K1727" s="5" t="s">
        <v>15</v>
      </c>
      <c r="L1727" s="5" t="s">
        <v>15</v>
      </c>
      <c r="M1727" s="5" t="s">
        <v>16</v>
      </c>
      <c r="N1727" s="5" t="s">
        <v>17</v>
      </c>
    </row>
    <row r="1728" spans="1:14" x14ac:dyDescent="0.25">
      <c r="A1728" s="3">
        <v>1719</v>
      </c>
      <c r="B1728" s="6" t="s">
        <v>3280</v>
      </c>
      <c r="C1728" s="352" t="s">
        <v>3281</v>
      </c>
      <c r="D1728" s="348"/>
      <c r="E1728" s="3">
        <v>1</v>
      </c>
      <c r="F1728" s="3">
        <v>2</v>
      </c>
      <c r="G1728" s="3" t="s">
        <v>18</v>
      </c>
      <c r="H1728" s="3" t="s">
        <v>86</v>
      </c>
      <c r="I1728" s="353" t="s">
        <v>22</v>
      </c>
      <c r="J1728" s="348"/>
      <c r="K1728" s="3" t="s">
        <v>15</v>
      </c>
      <c r="L1728" s="3" t="s">
        <v>15</v>
      </c>
      <c r="M1728" s="3" t="s">
        <v>17</v>
      </c>
      <c r="N1728" s="3" t="s">
        <v>17</v>
      </c>
    </row>
    <row r="1729" spans="1:14" x14ac:dyDescent="0.25">
      <c r="A1729" s="3">
        <v>1720</v>
      </c>
      <c r="B1729" s="6">
        <v>12110602</v>
      </c>
      <c r="C1729" s="352" t="s">
        <v>3282</v>
      </c>
      <c r="D1729" s="348"/>
      <c r="E1729" s="3">
        <v>1</v>
      </c>
      <c r="F1729" s="3">
        <v>2</v>
      </c>
      <c r="G1729" s="3" t="s">
        <v>18</v>
      </c>
      <c r="H1729" s="3" t="s">
        <v>86</v>
      </c>
      <c r="I1729" s="353" t="s">
        <v>30</v>
      </c>
      <c r="J1729" s="348"/>
      <c r="K1729" s="3" t="s">
        <v>15</v>
      </c>
      <c r="L1729" s="3" t="s">
        <v>15</v>
      </c>
      <c r="M1729" s="3" t="s">
        <v>17</v>
      </c>
      <c r="N1729" s="3" t="s">
        <v>17</v>
      </c>
    </row>
    <row r="1730" spans="1:14" x14ac:dyDescent="0.25">
      <c r="A1730" s="3">
        <v>1721</v>
      </c>
      <c r="B1730" s="6" t="s">
        <v>3283</v>
      </c>
      <c r="C1730" s="352" t="s">
        <v>3284</v>
      </c>
      <c r="D1730" s="348"/>
      <c r="E1730" s="3">
        <v>1</v>
      </c>
      <c r="F1730" s="3">
        <v>2</v>
      </c>
      <c r="G1730" s="3" t="s">
        <v>18</v>
      </c>
      <c r="H1730" s="3" t="s">
        <v>86</v>
      </c>
      <c r="I1730" s="353" t="s">
        <v>49</v>
      </c>
      <c r="J1730" s="348"/>
      <c r="K1730" s="3" t="s">
        <v>15</v>
      </c>
      <c r="L1730" s="3" t="s">
        <v>15</v>
      </c>
      <c r="M1730" s="3" t="s">
        <v>17</v>
      </c>
      <c r="N1730" s="3" t="s">
        <v>17</v>
      </c>
    </row>
    <row r="1731" spans="1:14" x14ac:dyDescent="0.25">
      <c r="A1731" s="3">
        <v>1722</v>
      </c>
      <c r="B1731" s="4" t="s">
        <v>3285</v>
      </c>
      <c r="C1731" s="350" t="s">
        <v>3286</v>
      </c>
      <c r="D1731" s="348"/>
      <c r="E1731" s="5">
        <v>1</v>
      </c>
      <c r="F1731" s="5">
        <v>2</v>
      </c>
      <c r="G1731" s="5" t="s">
        <v>18</v>
      </c>
      <c r="H1731" s="5" t="s">
        <v>208</v>
      </c>
      <c r="I1731" s="351" t="s">
        <v>15</v>
      </c>
      <c r="J1731" s="348"/>
      <c r="K1731" s="5" t="s">
        <v>15</v>
      </c>
      <c r="L1731" s="5" t="s">
        <v>15</v>
      </c>
      <c r="M1731" s="5" t="s">
        <v>16</v>
      </c>
      <c r="N1731" s="5" t="s">
        <v>17</v>
      </c>
    </row>
    <row r="1732" spans="1:14" x14ac:dyDescent="0.25">
      <c r="A1732" s="3">
        <v>1723</v>
      </c>
      <c r="B1732" s="4" t="s">
        <v>3287</v>
      </c>
      <c r="C1732" s="350" t="s">
        <v>3288</v>
      </c>
      <c r="D1732" s="348"/>
      <c r="E1732" s="5">
        <v>1</v>
      </c>
      <c r="F1732" s="5">
        <v>2</v>
      </c>
      <c r="G1732" s="5" t="s">
        <v>18</v>
      </c>
      <c r="H1732" s="5" t="s">
        <v>208</v>
      </c>
      <c r="I1732" s="351" t="s">
        <v>22</v>
      </c>
      <c r="J1732" s="348"/>
      <c r="K1732" s="5" t="s">
        <v>15</v>
      </c>
      <c r="L1732" s="5" t="s">
        <v>15</v>
      </c>
      <c r="M1732" s="5" t="s">
        <v>16</v>
      </c>
      <c r="N1732" s="5" t="s">
        <v>17</v>
      </c>
    </row>
    <row r="1733" spans="1:14" x14ac:dyDescent="0.25">
      <c r="A1733" s="3">
        <v>1724</v>
      </c>
      <c r="B1733" s="6" t="s">
        <v>3289</v>
      </c>
      <c r="C1733" s="352" t="s">
        <v>3290</v>
      </c>
      <c r="D1733" s="348"/>
      <c r="E1733" s="3">
        <v>1</v>
      </c>
      <c r="F1733" s="3">
        <v>2</v>
      </c>
      <c r="G1733" s="3" t="s">
        <v>18</v>
      </c>
      <c r="H1733" s="3" t="s">
        <v>208</v>
      </c>
      <c r="I1733" s="353" t="s">
        <v>22</v>
      </c>
      <c r="J1733" s="348"/>
      <c r="K1733" s="3" t="s">
        <v>22</v>
      </c>
      <c r="L1733" s="3" t="s">
        <v>15</v>
      </c>
      <c r="M1733" s="3" t="s">
        <v>17</v>
      </c>
      <c r="N1733" s="3" t="s">
        <v>17</v>
      </c>
    </row>
    <row r="1734" spans="1:14" x14ac:dyDescent="0.25">
      <c r="A1734" s="3">
        <v>1725</v>
      </c>
      <c r="B1734" s="6" t="s">
        <v>3291</v>
      </c>
      <c r="C1734" s="352" t="s">
        <v>3292</v>
      </c>
      <c r="D1734" s="348"/>
      <c r="E1734" s="3">
        <v>1</v>
      </c>
      <c r="F1734" s="3">
        <v>2</v>
      </c>
      <c r="G1734" s="3" t="s">
        <v>18</v>
      </c>
      <c r="H1734" s="3" t="s">
        <v>208</v>
      </c>
      <c r="I1734" s="353" t="s">
        <v>22</v>
      </c>
      <c r="J1734" s="348"/>
      <c r="K1734" s="3" t="s">
        <v>30</v>
      </c>
      <c r="L1734" s="3" t="s">
        <v>15</v>
      </c>
      <c r="M1734" s="3" t="s">
        <v>17</v>
      </c>
      <c r="N1734" s="3" t="s">
        <v>17</v>
      </c>
    </row>
    <row r="1735" spans="1:14" x14ac:dyDescent="0.25">
      <c r="A1735" s="3">
        <v>1726</v>
      </c>
      <c r="B1735" s="6" t="s">
        <v>3293</v>
      </c>
      <c r="C1735" s="352" t="s">
        <v>3294</v>
      </c>
      <c r="D1735" s="348"/>
      <c r="E1735" s="3">
        <v>1</v>
      </c>
      <c r="F1735" s="3">
        <v>2</v>
      </c>
      <c r="G1735" s="3" t="s">
        <v>18</v>
      </c>
      <c r="H1735" s="3" t="s">
        <v>208</v>
      </c>
      <c r="I1735" s="353" t="s">
        <v>22</v>
      </c>
      <c r="J1735" s="348"/>
      <c r="K1735" s="3" t="s">
        <v>49</v>
      </c>
      <c r="L1735" s="3" t="s">
        <v>15</v>
      </c>
      <c r="M1735" s="3" t="s">
        <v>17</v>
      </c>
      <c r="N1735" s="3" t="s">
        <v>17</v>
      </c>
    </row>
    <row r="1736" spans="1:14" x14ac:dyDescent="0.25">
      <c r="A1736" s="3">
        <v>1727</v>
      </c>
      <c r="B1736" s="6" t="s">
        <v>3295</v>
      </c>
      <c r="C1736" s="352" t="s">
        <v>3296</v>
      </c>
      <c r="D1736" s="348"/>
      <c r="E1736" s="3">
        <v>1</v>
      </c>
      <c r="F1736" s="3">
        <v>2</v>
      </c>
      <c r="G1736" s="3" t="s">
        <v>18</v>
      </c>
      <c r="H1736" s="3" t="s">
        <v>208</v>
      </c>
      <c r="I1736" s="353" t="s">
        <v>22</v>
      </c>
      <c r="J1736" s="348"/>
      <c r="K1736" s="3" t="s">
        <v>68</v>
      </c>
      <c r="L1736" s="3" t="s">
        <v>15</v>
      </c>
      <c r="M1736" s="3" t="s">
        <v>17</v>
      </c>
      <c r="N1736" s="3" t="s">
        <v>17</v>
      </c>
    </row>
    <row r="1737" spans="1:14" x14ac:dyDescent="0.25">
      <c r="A1737" s="3">
        <v>1728</v>
      </c>
      <c r="B1737" s="6" t="s">
        <v>3297</v>
      </c>
      <c r="C1737" s="352" t="s">
        <v>3298</v>
      </c>
      <c r="D1737" s="348"/>
      <c r="E1737" s="3">
        <v>1</v>
      </c>
      <c r="F1737" s="3">
        <v>2</v>
      </c>
      <c r="G1737" s="3" t="s">
        <v>18</v>
      </c>
      <c r="H1737" s="3" t="s">
        <v>208</v>
      </c>
      <c r="I1737" s="353" t="s">
        <v>22</v>
      </c>
      <c r="J1737" s="348"/>
      <c r="K1737" s="3" t="s">
        <v>77</v>
      </c>
      <c r="L1737" s="3" t="s">
        <v>15</v>
      </c>
      <c r="M1737" s="3" t="s">
        <v>17</v>
      </c>
      <c r="N1737" s="3" t="s">
        <v>17</v>
      </c>
    </row>
    <row r="1738" spans="1:14" ht="33.75" customHeight="1" x14ac:dyDescent="0.25">
      <c r="A1738" s="3">
        <v>1729</v>
      </c>
      <c r="B1738" s="6" t="s">
        <v>3299</v>
      </c>
      <c r="C1738" s="352" t="s">
        <v>3300</v>
      </c>
      <c r="D1738" s="348"/>
      <c r="E1738" s="3">
        <v>1</v>
      </c>
      <c r="F1738" s="3">
        <v>2</v>
      </c>
      <c r="G1738" s="3" t="s">
        <v>18</v>
      </c>
      <c r="H1738" s="3" t="s">
        <v>208</v>
      </c>
      <c r="I1738" s="353" t="s">
        <v>22</v>
      </c>
      <c r="J1738" s="348"/>
      <c r="K1738" s="3" t="s">
        <v>208</v>
      </c>
      <c r="L1738" s="3" t="s">
        <v>15</v>
      </c>
      <c r="M1738" s="3" t="s">
        <v>17</v>
      </c>
      <c r="N1738" s="3" t="s">
        <v>17</v>
      </c>
    </row>
    <row r="1739" spans="1:14" x14ac:dyDescent="0.25">
      <c r="A1739" s="3">
        <v>1730</v>
      </c>
      <c r="B1739" s="4" t="s">
        <v>3301</v>
      </c>
      <c r="C1739" s="350" t="s">
        <v>3302</v>
      </c>
      <c r="D1739" s="348"/>
      <c r="E1739" s="5">
        <v>1</v>
      </c>
      <c r="F1739" s="5">
        <v>2</v>
      </c>
      <c r="G1739" s="5" t="s">
        <v>18</v>
      </c>
      <c r="H1739" s="5" t="s">
        <v>208</v>
      </c>
      <c r="I1739" s="351" t="s">
        <v>30</v>
      </c>
      <c r="J1739" s="348"/>
      <c r="K1739" s="5" t="s">
        <v>15</v>
      </c>
      <c r="L1739" s="5" t="s">
        <v>15</v>
      </c>
      <c r="M1739" s="5" t="s">
        <v>16</v>
      </c>
      <c r="N1739" s="5" t="s">
        <v>17</v>
      </c>
    </row>
    <row r="1740" spans="1:14" x14ac:dyDescent="0.25">
      <c r="A1740" s="3">
        <v>1731</v>
      </c>
      <c r="B1740" s="6" t="s">
        <v>3303</v>
      </c>
      <c r="C1740" s="352" t="s">
        <v>3304</v>
      </c>
      <c r="D1740" s="348"/>
      <c r="E1740" s="3">
        <v>1</v>
      </c>
      <c r="F1740" s="3">
        <v>2</v>
      </c>
      <c r="G1740" s="3" t="s">
        <v>18</v>
      </c>
      <c r="H1740" s="3" t="s">
        <v>208</v>
      </c>
      <c r="I1740" s="353" t="s">
        <v>30</v>
      </c>
      <c r="J1740" s="348"/>
      <c r="K1740" s="3" t="s">
        <v>22</v>
      </c>
      <c r="L1740" s="3" t="s">
        <v>15</v>
      </c>
      <c r="M1740" s="3" t="s">
        <v>17</v>
      </c>
      <c r="N1740" s="3" t="s">
        <v>17</v>
      </c>
    </row>
    <row r="1741" spans="1:14" x14ac:dyDescent="0.25">
      <c r="A1741" s="3">
        <v>1732</v>
      </c>
      <c r="B1741" s="6" t="s">
        <v>3305</v>
      </c>
      <c r="C1741" s="352" t="s">
        <v>3306</v>
      </c>
      <c r="D1741" s="348"/>
      <c r="E1741" s="3">
        <v>1</v>
      </c>
      <c r="F1741" s="3">
        <v>2</v>
      </c>
      <c r="G1741" s="3" t="s">
        <v>18</v>
      </c>
      <c r="H1741" s="3" t="s">
        <v>208</v>
      </c>
      <c r="I1741" s="353" t="s">
        <v>30</v>
      </c>
      <c r="J1741" s="348"/>
      <c r="K1741" s="3" t="s">
        <v>30</v>
      </c>
      <c r="L1741" s="3" t="s">
        <v>15</v>
      </c>
      <c r="M1741" s="3" t="s">
        <v>17</v>
      </c>
      <c r="N1741" s="3" t="s">
        <v>17</v>
      </c>
    </row>
    <row r="1742" spans="1:14" x14ac:dyDescent="0.25">
      <c r="A1742" s="3">
        <v>1733</v>
      </c>
      <c r="B1742" s="6" t="s">
        <v>3307</v>
      </c>
      <c r="C1742" s="352" t="s">
        <v>3308</v>
      </c>
      <c r="D1742" s="348"/>
      <c r="E1742" s="3">
        <v>1</v>
      </c>
      <c r="F1742" s="3">
        <v>2</v>
      </c>
      <c r="G1742" s="3" t="s">
        <v>18</v>
      </c>
      <c r="H1742" s="3" t="s">
        <v>208</v>
      </c>
      <c r="I1742" s="353" t="s">
        <v>30</v>
      </c>
      <c r="J1742" s="348"/>
      <c r="K1742" s="3" t="s">
        <v>49</v>
      </c>
      <c r="L1742" s="3" t="s">
        <v>15</v>
      </c>
      <c r="M1742" s="3" t="s">
        <v>17</v>
      </c>
      <c r="N1742" s="3" t="s">
        <v>17</v>
      </c>
    </row>
    <row r="1743" spans="1:14" x14ac:dyDescent="0.25">
      <c r="A1743" s="3">
        <v>1734</v>
      </c>
      <c r="B1743" s="6" t="s">
        <v>3309</v>
      </c>
      <c r="C1743" s="352" t="s">
        <v>3310</v>
      </c>
      <c r="D1743" s="348"/>
      <c r="E1743" s="3">
        <v>1</v>
      </c>
      <c r="F1743" s="3">
        <v>2</v>
      </c>
      <c r="G1743" s="3" t="s">
        <v>18</v>
      </c>
      <c r="H1743" s="3" t="s">
        <v>208</v>
      </c>
      <c r="I1743" s="353" t="s">
        <v>30</v>
      </c>
      <c r="J1743" s="348"/>
      <c r="K1743" s="3" t="s">
        <v>68</v>
      </c>
      <c r="L1743" s="3" t="s">
        <v>15</v>
      </c>
      <c r="M1743" s="3" t="s">
        <v>17</v>
      </c>
      <c r="N1743" s="3" t="s">
        <v>17</v>
      </c>
    </row>
    <row r="1744" spans="1:14" x14ac:dyDescent="0.25">
      <c r="A1744" s="3">
        <v>1735</v>
      </c>
      <c r="B1744" s="4" t="s">
        <v>3311</v>
      </c>
      <c r="C1744" s="350" t="s">
        <v>3312</v>
      </c>
      <c r="D1744" s="348"/>
      <c r="E1744" s="5">
        <v>1</v>
      </c>
      <c r="F1744" s="5">
        <v>2</v>
      </c>
      <c r="G1744" s="5" t="s">
        <v>18</v>
      </c>
      <c r="H1744" s="5" t="s">
        <v>208</v>
      </c>
      <c r="I1744" s="351" t="s">
        <v>49</v>
      </c>
      <c r="J1744" s="348"/>
      <c r="K1744" s="5" t="s">
        <v>15</v>
      </c>
      <c r="L1744" s="5" t="s">
        <v>15</v>
      </c>
      <c r="M1744" s="5" t="s">
        <v>16</v>
      </c>
      <c r="N1744" s="5" t="s">
        <v>17</v>
      </c>
    </row>
    <row r="1745" spans="1:14" x14ac:dyDescent="0.25">
      <c r="A1745" s="3">
        <v>1736</v>
      </c>
      <c r="B1745" s="6" t="s">
        <v>3313</v>
      </c>
      <c r="C1745" s="352" t="s">
        <v>3314</v>
      </c>
      <c r="D1745" s="348"/>
      <c r="E1745" s="3">
        <v>1</v>
      </c>
      <c r="F1745" s="3">
        <v>2</v>
      </c>
      <c r="G1745" s="3" t="s">
        <v>18</v>
      </c>
      <c r="H1745" s="3" t="s">
        <v>208</v>
      </c>
      <c r="I1745" s="353" t="s">
        <v>49</v>
      </c>
      <c r="J1745" s="348"/>
      <c r="K1745" s="3" t="s">
        <v>22</v>
      </c>
      <c r="L1745" s="3" t="s">
        <v>15</v>
      </c>
      <c r="M1745" s="3" t="s">
        <v>17</v>
      </c>
      <c r="N1745" s="3" t="s">
        <v>17</v>
      </c>
    </row>
    <row r="1746" spans="1:14" x14ac:dyDescent="0.25">
      <c r="A1746" s="3">
        <v>1737</v>
      </c>
      <c r="B1746" s="6" t="s">
        <v>3315</v>
      </c>
      <c r="C1746" s="352" t="s">
        <v>3316</v>
      </c>
      <c r="D1746" s="348"/>
      <c r="E1746" s="3">
        <v>1</v>
      </c>
      <c r="F1746" s="3">
        <v>2</v>
      </c>
      <c r="G1746" s="3" t="s">
        <v>18</v>
      </c>
      <c r="H1746" s="3" t="s">
        <v>208</v>
      </c>
      <c r="I1746" s="353" t="s">
        <v>49</v>
      </c>
      <c r="J1746" s="348"/>
      <c r="K1746" s="3" t="s">
        <v>30</v>
      </c>
      <c r="L1746" s="3" t="s">
        <v>15</v>
      </c>
      <c r="M1746" s="3" t="s">
        <v>17</v>
      </c>
      <c r="N1746" s="3" t="s">
        <v>17</v>
      </c>
    </row>
    <row r="1747" spans="1:14" x14ac:dyDescent="0.25">
      <c r="A1747" s="3">
        <v>1738</v>
      </c>
      <c r="B1747" s="6" t="s">
        <v>3317</v>
      </c>
      <c r="C1747" s="352" t="s">
        <v>3318</v>
      </c>
      <c r="D1747" s="348"/>
      <c r="E1747" s="3">
        <v>1</v>
      </c>
      <c r="F1747" s="3">
        <v>2</v>
      </c>
      <c r="G1747" s="3" t="s">
        <v>18</v>
      </c>
      <c r="H1747" s="3" t="s">
        <v>208</v>
      </c>
      <c r="I1747" s="353" t="s">
        <v>49</v>
      </c>
      <c r="J1747" s="348"/>
      <c r="K1747" s="3" t="s">
        <v>49</v>
      </c>
      <c r="L1747" s="3" t="s">
        <v>15</v>
      </c>
      <c r="M1747" s="3" t="s">
        <v>17</v>
      </c>
      <c r="N1747" s="3" t="s">
        <v>17</v>
      </c>
    </row>
    <row r="1748" spans="1:14" x14ac:dyDescent="0.25">
      <c r="A1748" s="3">
        <v>1739</v>
      </c>
      <c r="B1748" s="6" t="s">
        <v>3319</v>
      </c>
      <c r="C1748" s="352" t="s">
        <v>3320</v>
      </c>
      <c r="D1748" s="348"/>
      <c r="E1748" s="3">
        <v>1</v>
      </c>
      <c r="F1748" s="3">
        <v>2</v>
      </c>
      <c r="G1748" s="3" t="s">
        <v>18</v>
      </c>
      <c r="H1748" s="3" t="s">
        <v>208</v>
      </c>
      <c r="I1748" s="353" t="s">
        <v>49</v>
      </c>
      <c r="J1748" s="348"/>
      <c r="K1748" s="3" t="s">
        <v>208</v>
      </c>
      <c r="L1748" s="3" t="s">
        <v>15</v>
      </c>
      <c r="M1748" s="3" t="s">
        <v>17</v>
      </c>
      <c r="N1748" s="3" t="s">
        <v>17</v>
      </c>
    </row>
    <row r="1749" spans="1:14" x14ac:dyDescent="0.25">
      <c r="A1749" s="3">
        <v>1740</v>
      </c>
      <c r="B1749" s="4" t="s">
        <v>3321</v>
      </c>
      <c r="C1749" s="350" t="s">
        <v>3322</v>
      </c>
      <c r="D1749" s="348"/>
      <c r="E1749" s="5">
        <v>1</v>
      </c>
      <c r="F1749" s="5">
        <v>2</v>
      </c>
      <c r="G1749" s="5" t="s">
        <v>18</v>
      </c>
      <c r="H1749" s="5" t="s">
        <v>208</v>
      </c>
      <c r="I1749" s="351" t="s">
        <v>68</v>
      </c>
      <c r="J1749" s="348"/>
      <c r="K1749" s="5" t="s">
        <v>15</v>
      </c>
      <c r="L1749" s="5" t="s">
        <v>15</v>
      </c>
      <c r="M1749" s="5" t="s">
        <v>16</v>
      </c>
      <c r="N1749" s="5" t="s">
        <v>17</v>
      </c>
    </row>
    <row r="1750" spans="1:14" x14ac:dyDescent="0.25">
      <c r="A1750" s="3">
        <v>1741</v>
      </c>
      <c r="B1750" s="6" t="s">
        <v>3323</v>
      </c>
      <c r="C1750" s="352" t="s">
        <v>3324</v>
      </c>
      <c r="D1750" s="348"/>
      <c r="E1750" s="3">
        <v>1</v>
      </c>
      <c r="F1750" s="3">
        <v>2</v>
      </c>
      <c r="G1750" s="3" t="s">
        <v>18</v>
      </c>
      <c r="H1750" s="3" t="s">
        <v>208</v>
      </c>
      <c r="I1750" s="353" t="s">
        <v>68</v>
      </c>
      <c r="J1750" s="348"/>
      <c r="K1750" s="3" t="s">
        <v>22</v>
      </c>
      <c r="L1750" s="3" t="s">
        <v>15</v>
      </c>
      <c r="M1750" s="3" t="s">
        <v>17</v>
      </c>
      <c r="N1750" s="3" t="s">
        <v>17</v>
      </c>
    </row>
    <row r="1751" spans="1:14" x14ac:dyDescent="0.25">
      <c r="A1751" s="3">
        <v>1742</v>
      </c>
      <c r="B1751" s="6" t="s">
        <v>3325</v>
      </c>
      <c r="C1751" s="352" t="s">
        <v>3326</v>
      </c>
      <c r="D1751" s="348"/>
      <c r="E1751" s="3">
        <v>1</v>
      </c>
      <c r="F1751" s="3">
        <v>2</v>
      </c>
      <c r="G1751" s="3" t="s">
        <v>18</v>
      </c>
      <c r="H1751" s="3" t="s">
        <v>208</v>
      </c>
      <c r="I1751" s="353" t="s">
        <v>68</v>
      </c>
      <c r="J1751" s="348"/>
      <c r="K1751" s="3" t="s">
        <v>30</v>
      </c>
      <c r="L1751" s="3" t="s">
        <v>15</v>
      </c>
      <c r="M1751" s="3" t="s">
        <v>17</v>
      </c>
      <c r="N1751" s="3" t="s">
        <v>17</v>
      </c>
    </row>
    <row r="1752" spans="1:14" x14ac:dyDescent="0.25">
      <c r="A1752" s="3">
        <v>1743</v>
      </c>
      <c r="B1752" s="6" t="s">
        <v>3327</v>
      </c>
      <c r="C1752" s="352" t="s">
        <v>3328</v>
      </c>
      <c r="D1752" s="348"/>
      <c r="E1752" s="3">
        <v>1</v>
      </c>
      <c r="F1752" s="3">
        <v>2</v>
      </c>
      <c r="G1752" s="3" t="s">
        <v>18</v>
      </c>
      <c r="H1752" s="3" t="s">
        <v>208</v>
      </c>
      <c r="I1752" s="353" t="s">
        <v>68</v>
      </c>
      <c r="J1752" s="348"/>
      <c r="K1752" s="3" t="s">
        <v>49</v>
      </c>
      <c r="L1752" s="3" t="s">
        <v>15</v>
      </c>
      <c r="M1752" s="3" t="s">
        <v>17</v>
      </c>
      <c r="N1752" s="3" t="s">
        <v>17</v>
      </c>
    </row>
    <row r="1753" spans="1:14" x14ac:dyDescent="0.25">
      <c r="A1753" s="3">
        <v>1744</v>
      </c>
      <c r="B1753" s="4" t="s">
        <v>3329</v>
      </c>
      <c r="C1753" s="350" t="s">
        <v>3330</v>
      </c>
      <c r="D1753" s="348"/>
      <c r="E1753" s="5">
        <v>1</v>
      </c>
      <c r="F1753" s="5">
        <v>2</v>
      </c>
      <c r="G1753" s="5" t="s">
        <v>18</v>
      </c>
      <c r="H1753" s="5" t="s">
        <v>208</v>
      </c>
      <c r="I1753" s="351" t="s">
        <v>77</v>
      </c>
      <c r="J1753" s="348"/>
      <c r="K1753" s="5" t="s">
        <v>15</v>
      </c>
      <c r="L1753" s="5" t="s">
        <v>15</v>
      </c>
      <c r="M1753" s="5" t="s">
        <v>16</v>
      </c>
      <c r="N1753" s="5" t="s">
        <v>17</v>
      </c>
    </row>
    <row r="1754" spans="1:14" x14ac:dyDescent="0.25">
      <c r="A1754" s="3">
        <v>1745</v>
      </c>
      <c r="B1754" s="6" t="s">
        <v>3331</v>
      </c>
      <c r="C1754" s="352" t="s">
        <v>3332</v>
      </c>
      <c r="D1754" s="348"/>
      <c r="E1754" s="3">
        <v>1</v>
      </c>
      <c r="F1754" s="3">
        <v>2</v>
      </c>
      <c r="G1754" s="3" t="s">
        <v>18</v>
      </c>
      <c r="H1754" s="3" t="s">
        <v>208</v>
      </c>
      <c r="I1754" s="353" t="s">
        <v>77</v>
      </c>
      <c r="J1754" s="348"/>
      <c r="K1754" s="3" t="s">
        <v>22</v>
      </c>
      <c r="L1754" s="3" t="s">
        <v>15</v>
      </c>
      <c r="M1754" s="3" t="s">
        <v>17</v>
      </c>
      <c r="N1754" s="3" t="s">
        <v>17</v>
      </c>
    </row>
    <row r="1755" spans="1:14" x14ac:dyDescent="0.25">
      <c r="A1755" s="3">
        <v>1746</v>
      </c>
      <c r="B1755" s="6" t="s">
        <v>3333</v>
      </c>
      <c r="C1755" s="352" t="s">
        <v>3334</v>
      </c>
      <c r="D1755" s="348"/>
      <c r="E1755" s="3">
        <v>1</v>
      </c>
      <c r="F1755" s="3">
        <v>2</v>
      </c>
      <c r="G1755" s="3" t="s">
        <v>18</v>
      </c>
      <c r="H1755" s="3" t="s">
        <v>208</v>
      </c>
      <c r="I1755" s="353" t="s">
        <v>77</v>
      </c>
      <c r="J1755" s="348"/>
      <c r="K1755" s="3" t="s">
        <v>30</v>
      </c>
      <c r="L1755" s="3" t="s">
        <v>15</v>
      </c>
      <c r="M1755" s="3" t="s">
        <v>17</v>
      </c>
      <c r="N1755" s="3" t="s">
        <v>17</v>
      </c>
    </row>
    <row r="1756" spans="1:14" x14ac:dyDescent="0.25">
      <c r="A1756" s="3">
        <v>1747</v>
      </c>
      <c r="B1756" s="4" t="s">
        <v>3335</v>
      </c>
      <c r="C1756" s="350" t="s">
        <v>3336</v>
      </c>
      <c r="D1756" s="348"/>
      <c r="E1756" s="5">
        <v>1</v>
      </c>
      <c r="F1756" s="5">
        <v>2</v>
      </c>
      <c r="G1756" s="5" t="s">
        <v>18</v>
      </c>
      <c r="H1756" s="5" t="s">
        <v>208</v>
      </c>
      <c r="I1756" s="351" t="s">
        <v>86</v>
      </c>
      <c r="J1756" s="348"/>
      <c r="K1756" s="5" t="s">
        <v>15</v>
      </c>
      <c r="L1756" s="5" t="s">
        <v>15</v>
      </c>
      <c r="M1756" s="5" t="s">
        <v>16</v>
      </c>
      <c r="N1756" s="5" t="s">
        <v>17</v>
      </c>
    </row>
    <row r="1757" spans="1:14" ht="27" customHeight="1" x14ac:dyDescent="0.25">
      <c r="A1757" s="3">
        <v>1748</v>
      </c>
      <c r="B1757" s="6" t="s">
        <v>3337</v>
      </c>
      <c r="C1757" s="352" t="s">
        <v>3338</v>
      </c>
      <c r="D1757" s="348"/>
      <c r="E1757" s="3">
        <v>1</v>
      </c>
      <c r="F1757" s="3">
        <v>2</v>
      </c>
      <c r="G1757" s="3" t="s">
        <v>18</v>
      </c>
      <c r="H1757" s="3" t="s">
        <v>208</v>
      </c>
      <c r="I1757" s="353" t="s">
        <v>86</v>
      </c>
      <c r="J1757" s="348"/>
      <c r="K1757" s="3" t="s">
        <v>22</v>
      </c>
      <c r="L1757" s="3" t="s">
        <v>15</v>
      </c>
      <c r="M1757" s="3" t="s">
        <v>17</v>
      </c>
      <c r="N1757" s="3" t="s">
        <v>17</v>
      </c>
    </row>
    <row r="1758" spans="1:14" x14ac:dyDescent="0.25">
      <c r="A1758" s="3">
        <v>1749</v>
      </c>
      <c r="B1758" s="6" t="s">
        <v>3339</v>
      </c>
      <c r="C1758" s="352" t="s">
        <v>3340</v>
      </c>
      <c r="D1758" s="348"/>
      <c r="E1758" s="3">
        <v>1</v>
      </c>
      <c r="F1758" s="3">
        <v>2</v>
      </c>
      <c r="G1758" s="3" t="s">
        <v>18</v>
      </c>
      <c r="H1758" s="3" t="s">
        <v>208</v>
      </c>
      <c r="I1758" s="353" t="s">
        <v>86</v>
      </c>
      <c r="J1758" s="348"/>
      <c r="K1758" s="3" t="s">
        <v>30</v>
      </c>
      <c r="L1758" s="3" t="s">
        <v>15</v>
      </c>
      <c r="M1758" s="3" t="s">
        <v>17</v>
      </c>
      <c r="N1758" s="3" t="s">
        <v>17</v>
      </c>
    </row>
    <row r="1759" spans="1:14" ht="26.25" customHeight="1" x14ac:dyDescent="0.25">
      <c r="A1759" s="3">
        <v>1750</v>
      </c>
      <c r="B1759" s="6" t="s">
        <v>3341</v>
      </c>
      <c r="C1759" s="352" t="s">
        <v>3342</v>
      </c>
      <c r="D1759" s="348"/>
      <c r="E1759" s="3">
        <v>1</v>
      </c>
      <c r="F1759" s="3">
        <v>2</v>
      </c>
      <c r="G1759" s="3" t="s">
        <v>18</v>
      </c>
      <c r="H1759" s="3" t="s">
        <v>208</v>
      </c>
      <c r="I1759" s="353" t="s">
        <v>86</v>
      </c>
      <c r="J1759" s="348"/>
      <c r="K1759" s="3" t="s">
        <v>49</v>
      </c>
      <c r="L1759" s="3" t="s">
        <v>15</v>
      </c>
      <c r="M1759" s="3" t="s">
        <v>17</v>
      </c>
      <c r="N1759" s="3" t="s">
        <v>17</v>
      </c>
    </row>
    <row r="1760" spans="1:14" x14ac:dyDescent="0.25">
      <c r="A1760" s="3">
        <v>1751</v>
      </c>
      <c r="B1760" s="8" t="s">
        <v>3343</v>
      </c>
      <c r="C1760" s="358" t="s">
        <v>3344</v>
      </c>
      <c r="D1760" s="359"/>
      <c r="E1760" s="3">
        <v>1</v>
      </c>
      <c r="F1760" s="3">
        <v>2</v>
      </c>
      <c r="G1760" s="3" t="s">
        <v>18</v>
      </c>
      <c r="H1760" s="3" t="s">
        <v>208</v>
      </c>
      <c r="I1760" s="353" t="s">
        <v>86</v>
      </c>
      <c r="J1760" s="348"/>
      <c r="K1760" s="3" t="s">
        <v>68</v>
      </c>
      <c r="L1760" s="3" t="s">
        <v>15</v>
      </c>
      <c r="M1760" s="3" t="s">
        <v>17</v>
      </c>
      <c r="N1760" s="3" t="s">
        <v>17</v>
      </c>
    </row>
    <row r="1761" spans="1:14" x14ac:dyDescent="0.25">
      <c r="A1761" s="3">
        <v>1752</v>
      </c>
      <c r="B1761" s="6" t="s">
        <v>3345</v>
      </c>
      <c r="C1761" s="352" t="s">
        <v>3346</v>
      </c>
      <c r="D1761" s="348"/>
      <c r="E1761" s="3">
        <v>1</v>
      </c>
      <c r="F1761" s="3">
        <v>2</v>
      </c>
      <c r="G1761" s="3" t="s">
        <v>18</v>
      </c>
      <c r="H1761" s="3" t="s">
        <v>208</v>
      </c>
      <c r="I1761" s="353" t="s">
        <v>86</v>
      </c>
      <c r="J1761" s="348"/>
      <c r="K1761" s="3" t="s">
        <v>77</v>
      </c>
      <c r="L1761" s="3" t="s">
        <v>15</v>
      </c>
      <c r="M1761" s="3" t="s">
        <v>17</v>
      </c>
      <c r="N1761" s="3" t="s">
        <v>17</v>
      </c>
    </row>
    <row r="1762" spans="1:14" x14ac:dyDescent="0.25">
      <c r="A1762" s="3">
        <v>1753</v>
      </c>
      <c r="B1762" s="4" t="s">
        <v>3347</v>
      </c>
      <c r="C1762" s="350" t="s">
        <v>3348</v>
      </c>
      <c r="D1762" s="348"/>
      <c r="E1762" s="5">
        <v>1</v>
      </c>
      <c r="F1762" s="5">
        <v>2</v>
      </c>
      <c r="G1762" s="5" t="s">
        <v>18</v>
      </c>
      <c r="H1762" s="5" t="s">
        <v>208</v>
      </c>
      <c r="I1762" s="351" t="s">
        <v>95</v>
      </c>
      <c r="J1762" s="348"/>
      <c r="K1762" s="5" t="s">
        <v>15</v>
      </c>
      <c r="L1762" s="5" t="s">
        <v>15</v>
      </c>
      <c r="M1762" s="5" t="s">
        <v>16</v>
      </c>
      <c r="N1762" s="5" t="s">
        <v>17</v>
      </c>
    </row>
    <row r="1763" spans="1:14" x14ac:dyDescent="0.25">
      <c r="A1763" s="3">
        <v>1754</v>
      </c>
      <c r="B1763" s="6" t="s">
        <v>3349</v>
      </c>
      <c r="C1763" s="352" t="s">
        <v>3350</v>
      </c>
      <c r="D1763" s="348"/>
      <c r="E1763" s="3">
        <v>1</v>
      </c>
      <c r="F1763" s="3">
        <v>2</v>
      </c>
      <c r="G1763" s="3" t="s">
        <v>18</v>
      </c>
      <c r="H1763" s="3" t="s">
        <v>208</v>
      </c>
      <c r="I1763" s="353" t="s">
        <v>95</v>
      </c>
      <c r="J1763" s="348"/>
      <c r="K1763" s="3" t="s">
        <v>22</v>
      </c>
      <c r="L1763" s="3" t="s">
        <v>15</v>
      </c>
      <c r="M1763" s="3" t="s">
        <v>17</v>
      </c>
      <c r="N1763" s="3" t="s">
        <v>17</v>
      </c>
    </row>
    <row r="1764" spans="1:14" x14ac:dyDescent="0.25">
      <c r="A1764" s="3">
        <v>1755</v>
      </c>
      <c r="B1764" s="6" t="s">
        <v>3351</v>
      </c>
      <c r="C1764" s="352" t="s">
        <v>3352</v>
      </c>
      <c r="D1764" s="348"/>
      <c r="E1764" s="3">
        <v>1</v>
      </c>
      <c r="F1764" s="3">
        <v>2</v>
      </c>
      <c r="G1764" s="3" t="s">
        <v>18</v>
      </c>
      <c r="H1764" s="3" t="s">
        <v>208</v>
      </c>
      <c r="I1764" s="353" t="s">
        <v>95</v>
      </c>
      <c r="J1764" s="348"/>
      <c r="K1764" s="3" t="s">
        <v>30</v>
      </c>
      <c r="L1764" s="3" t="s">
        <v>15</v>
      </c>
      <c r="M1764" s="3" t="s">
        <v>17</v>
      </c>
      <c r="N1764" s="3" t="s">
        <v>17</v>
      </c>
    </row>
    <row r="1765" spans="1:14" x14ac:dyDescent="0.25">
      <c r="A1765" s="3">
        <v>1756</v>
      </c>
      <c r="B1765" s="4" t="s">
        <v>3353</v>
      </c>
      <c r="C1765" s="350" t="s">
        <v>3354</v>
      </c>
      <c r="D1765" s="348"/>
      <c r="E1765" s="5">
        <v>1</v>
      </c>
      <c r="F1765" s="5">
        <v>2</v>
      </c>
      <c r="G1765" s="5" t="s">
        <v>18</v>
      </c>
      <c r="H1765" s="5" t="s">
        <v>208</v>
      </c>
      <c r="I1765" s="351" t="s">
        <v>141</v>
      </c>
      <c r="J1765" s="348"/>
      <c r="K1765" s="5" t="s">
        <v>15</v>
      </c>
      <c r="L1765" s="5" t="s">
        <v>15</v>
      </c>
      <c r="M1765" s="5" t="s">
        <v>16</v>
      </c>
      <c r="N1765" s="5" t="s">
        <v>17</v>
      </c>
    </row>
    <row r="1766" spans="1:14" x14ac:dyDescent="0.25">
      <c r="A1766" s="3">
        <v>1757</v>
      </c>
      <c r="B1766" s="6" t="s">
        <v>3355</v>
      </c>
      <c r="C1766" s="352" t="s">
        <v>3356</v>
      </c>
      <c r="D1766" s="348"/>
      <c r="E1766" s="3">
        <v>1</v>
      </c>
      <c r="F1766" s="3">
        <v>2</v>
      </c>
      <c r="G1766" s="3" t="s">
        <v>18</v>
      </c>
      <c r="H1766" s="3" t="s">
        <v>208</v>
      </c>
      <c r="I1766" s="353" t="s">
        <v>141</v>
      </c>
      <c r="J1766" s="348"/>
      <c r="K1766" s="3" t="s">
        <v>22</v>
      </c>
      <c r="L1766" s="3" t="s">
        <v>15</v>
      </c>
      <c r="M1766" s="3" t="s">
        <v>17</v>
      </c>
      <c r="N1766" s="3" t="s">
        <v>17</v>
      </c>
    </row>
    <row r="1767" spans="1:14" x14ac:dyDescent="0.25">
      <c r="A1767" s="3">
        <v>1758</v>
      </c>
      <c r="B1767" s="6" t="s">
        <v>3357</v>
      </c>
      <c r="C1767" s="352" t="s">
        <v>3358</v>
      </c>
      <c r="D1767" s="348"/>
      <c r="E1767" s="3">
        <v>1</v>
      </c>
      <c r="F1767" s="3">
        <v>2</v>
      </c>
      <c r="G1767" s="3" t="s">
        <v>18</v>
      </c>
      <c r="H1767" s="3" t="s">
        <v>208</v>
      </c>
      <c r="I1767" s="353" t="s">
        <v>141</v>
      </c>
      <c r="J1767" s="348"/>
      <c r="K1767" s="3" t="s">
        <v>30</v>
      </c>
      <c r="L1767" s="3" t="s">
        <v>15</v>
      </c>
      <c r="M1767" s="3" t="s">
        <v>17</v>
      </c>
      <c r="N1767" s="3" t="s">
        <v>17</v>
      </c>
    </row>
    <row r="1768" spans="1:14" x14ac:dyDescent="0.25">
      <c r="A1768" s="3">
        <v>1759</v>
      </c>
      <c r="B1768" s="6" t="s">
        <v>3359</v>
      </c>
      <c r="C1768" s="352" t="s">
        <v>3360</v>
      </c>
      <c r="D1768" s="348"/>
      <c r="E1768" s="3">
        <v>1</v>
      </c>
      <c r="F1768" s="3">
        <v>2</v>
      </c>
      <c r="G1768" s="3" t="s">
        <v>18</v>
      </c>
      <c r="H1768" s="3" t="s">
        <v>208</v>
      </c>
      <c r="I1768" s="353" t="s">
        <v>141</v>
      </c>
      <c r="J1768" s="348"/>
      <c r="K1768" s="3" t="s">
        <v>49</v>
      </c>
      <c r="L1768" s="3" t="s">
        <v>15</v>
      </c>
      <c r="M1768" s="3" t="s">
        <v>17</v>
      </c>
      <c r="N1768" s="3" t="s">
        <v>17</v>
      </c>
    </row>
    <row r="1769" spans="1:14" x14ac:dyDescent="0.25">
      <c r="A1769" s="3">
        <v>1760</v>
      </c>
      <c r="B1769" s="6" t="s">
        <v>3361</v>
      </c>
      <c r="C1769" s="352" t="s">
        <v>3362</v>
      </c>
      <c r="D1769" s="348"/>
      <c r="E1769" s="3">
        <v>1</v>
      </c>
      <c r="F1769" s="3">
        <v>2</v>
      </c>
      <c r="G1769" s="3" t="s">
        <v>18</v>
      </c>
      <c r="H1769" s="3" t="s">
        <v>208</v>
      </c>
      <c r="I1769" s="353" t="s">
        <v>141</v>
      </c>
      <c r="J1769" s="348"/>
      <c r="K1769" s="3" t="s">
        <v>68</v>
      </c>
      <c r="L1769" s="3" t="s">
        <v>15</v>
      </c>
      <c r="M1769" s="3" t="s">
        <v>17</v>
      </c>
      <c r="N1769" s="3" t="s">
        <v>17</v>
      </c>
    </row>
    <row r="1770" spans="1:14" x14ac:dyDescent="0.25">
      <c r="A1770" s="3">
        <v>1761</v>
      </c>
      <c r="B1770" s="6" t="s">
        <v>3363</v>
      </c>
      <c r="C1770" s="352" t="s">
        <v>3364</v>
      </c>
      <c r="D1770" s="348"/>
      <c r="E1770" s="3">
        <v>1</v>
      </c>
      <c r="F1770" s="3">
        <v>2</v>
      </c>
      <c r="G1770" s="3" t="s">
        <v>18</v>
      </c>
      <c r="H1770" s="3" t="s">
        <v>208</v>
      </c>
      <c r="I1770" s="353" t="s">
        <v>141</v>
      </c>
      <c r="J1770" s="348"/>
      <c r="K1770" s="3" t="s">
        <v>77</v>
      </c>
      <c r="L1770" s="3" t="s">
        <v>15</v>
      </c>
      <c r="M1770" s="3" t="s">
        <v>17</v>
      </c>
      <c r="N1770" s="3" t="s">
        <v>17</v>
      </c>
    </row>
    <row r="1771" spans="1:14" x14ac:dyDescent="0.25">
      <c r="A1771" s="3">
        <v>1762</v>
      </c>
      <c r="B1771" s="6" t="s">
        <v>3365</v>
      </c>
      <c r="C1771" s="352" t="s">
        <v>3366</v>
      </c>
      <c r="D1771" s="348"/>
      <c r="E1771" s="3">
        <v>1</v>
      </c>
      <c r="F1771" s="3">
        <v>2</v>
      </c>
      <c r="G1771" s="3" t="s">
        <v>18</v>
      </c>
      <c r="H1771" s="3" t="s">
        <v>208</v>
      </c>
      <c r="I1771" s="353" t="s">
        <v>141</v>
      </c>
      <c r="J1771" s="348"/>
      <c r="K1771" s="3" t="s">
        <v>86</v>
      </c>
      <c r="L1771" s="3" t="s">
        <v>15</v>
      </c>
      <c r="M1771" s="3" t="s">
        <v>17</v>
      </c>
      <c r="N1771" s="3" t="s">
        <v>17</v>
      </c>
    </row>
    <row r="1772" spans="1:14" x14ac:dyDescent="0.25">
      <c r="A1772" s="3">
        <v>1763</v>
      </c>
      <c r="B1772" s="4" t="s">
        <v>3367</v>
      </c>
      <c r="C1772" s="350" t="s">
        <v>3368</v>
      </c>
      <c r="D1772" s="348"/>
      <c r="E1772" s="5">
        <v>1</v>
      </c>
      <c r="F1772" s="5">
        <v>2</v>
      </c>
      <c r="G1772" s="5" t="s">
        <v>18</v>
      </c>
      <c r="H1772" s="5" t="s">
        <v>208</v>
      </c>
      <c r="I1772" s="351" t="s">
        <v>144</v>
      </c>
      <c r="J1772" s="348"/>
      <c r="K1772" s="5" t="s">
        <v>15</v>
      </c>
      <c r="L1772" s="5" t="s">
        <v>15</v>
      </c>
      <c r="M1772" s="5" t="s">
        <v>16</v>
      </c>
      <c r="N1772" s="5" t="s">
        <v>17</v>
      </c>
    </row>
    <row r="1773" spans="1:14" x14ac:dyDescent="0.25">
      <c r="A1773" s="3">
        <v>1764</v>
      </c>
      <c r="B1773" s="6" t="s">
        <v>3369</v>
      </c>
      <c r="C1773" s="352" t="s">
        <v>3370</v>
      </c>
      <c r="D1773" s="348"/>
      <c r="E1773" s="3">
        <v>1</v>
      </c>
      <c r="F1773" s="3">
        <v>2</v>
      </c>
      <c r="G1773" s="3" t="s">
        <v>18</v>
      </c>
      <c r="H1773" s="3" t="s">
        <v>208</v>
      </c>
      <c r="I1773" s="353" t="s">
        <v>144</v>
      </c>
      <c r="J1773" s="348"/>
      <c r="K1773" s="3" t="s">
        <v>22</v>
      </c>
      <c r="L1773" s="3" t="s">
        <v>15</v>
      </c>
      <c r="M1773" s="3" t="s">
        <v>17</v>
      </c>
      <c r="N1773" s="3" t="s">
        <v>17</v>
      </c>
    </row>
    <row r="1774" spans="1:14" x14ac:dyDescent="0.25">
      <c r="A1774" s="3">
        <v>1765</v>
      </c>
      <c r="B1774" s="6" t="s">
        <v>3371</v>
      </c>
      <c r="C1774" s="352" t="s">
        <v>3372</v>
      </c>
      <c r="D1774" s="348"/>
      <c r="E1774" s="3">
        <v>1</v>
      </c>
      <c r="F1774" s="3">
        <v>2</v>
      </c>
      <c r="G1774" s="3" t="s">
        <v>18</v>
      </c>
      <c r="H1774" s="3" t="s">
        <v>208</v>
      </c>
      <c r="I1774" s="353" t="s">
        <v>144</v>
      </c>
      <c r="J1774" s="348"/>
      <c r="K1774" s="3" t="s">
        <v>30</v>
      </c>
      <c r="L1774" s="3" t="s">
        <v>15</v>
      </c>
      <c r="M1774" s="3" t="s">
        <v>17</v>
      </c>
      <c r="N1774" s="3" t="s">
        <v>17</v>
      </c>
    </row>
    <row r="1775" spans="1:14" x14ac:dyDescent="0.25">
      <c r="A1775" s="3">
        <v>1766</v>
      </c>
      <c r="B1775" s="6" t="s">
        <v>3373</v>
      </c>
      <c r="C1775" s="352" t="s">
        <v>3374</v>
      </c>
      <c r="D1775" s="348"/>
      <c r="E1775" s="3">
        <v>1</v>
      </c>
      <c r="F1775" s="3">
        <v>2</v>
      </c>
      <c r="G1775" s="3" t="s">
        <v>18</v>
      </c>
      <c r="H1775" s="3" t="s">
        <v>208</v>
      </c>
      <c r="I1775" s="353" t="s">
        <v>144</v>
      </c>
      <c r="J1775" s="348"/>
      <c r="K1775" s="3" t="s">
        <v>49</v>
      </c>
      <c r="L1775" s="3" t="s">
        <v>15</v>
      </c>
      <c r="M1775" s="3" t="s">
        <v>17</v>
      </c>
      <c r="N1775" s="3" t="s">
        <v>17</v>
      </c>
    </row>
    <row r="1776" spans="1:14" x14ac:dyDescent="0.25">
      <c r="A1776" s="3">
        <v>1767</v>
      </c>
      <c r="B1776" s="6" t="s">
        <v>3375</v>
      </c>
      <c r="C1776" s="352" t="s">
        <v>3376</v>
      </c>
      <c r="D1776" s="348"/>
      <c r="E1776" s="3">
        <v>1</v>
      </c>
      <c r="F1776" s="3">
        <v>2</v>
      </c>
      <c r="G1776" s="3" t="s">
        <v>18</v>
      </c>
      <c r="H1776" s="3" t="s">
        <v>208</v>
      </c>
      <c r="I1776" s="353" t="s">
        <v>144</v>
      </c>
      <c r="J1776" s="348"/>
      <c r="K1776" s="3" t="s">
        <v>68</v>
      </c>
      <c r="L1776" s="3" t="s">
        <v>15</v>
      </c>
      <c r="M1776" s="3" t="s">
        <v>17</v>
      </c>
      <c r="N1776" s="3" t="s">
        <v>17</v>
      </c>
    </row>
    <row r="1777" spans="1:14" x14ac:dyDescent="0.25">
      <c r="A1777" s="3">
        <v>1768</v>
      </c>
      <c r="B1777" s="4" t="s">
        <v>3377</v>
      </c>
      <c r="C1777" s="350" t="s">
        <v>3378</v>
      </c>
      <c r="D1777" s="348"/>
      <c r="E1777" s="5">
        <v>1</v>
      </c>
      <c r="F1777" s="5">
        <v>2</v>
      </c>
      <c r="G1777" s="5" t="s">
        <v>18</v>
      </c>
      <c r="H1777" s="5" t="s">
        <v>208</v>
      </c>
      <c r="I1777" s="351" t="s">
        <v>1094</v>
      </c>
      <c r="J1777" s="348"/>
      <c r="K1777" s="5" t="s">
        <v>15</v>
      </c>
      <c r="L1777" s="5" t="s">
        <v>15</v>
      </c>
      <c r="M1777" s="5" t="s">
        <v>16</v>
      </c>
      <c r="N1777" s="5" t="s">
        <v>17</v>
      </c>
    </row>
    <row r="1778" spans="1:14" x14ac:dyDescent="0.25">
      <c r="A1778" s="3">
        <v>1769</v>
      </c>
      <c r="B1778" s="6" t="s">
        <v>3379</v>
      </c>
      <c r="C1778" s="352" t="s">
        <v>3380</v>
      </c>
      <c r="D1778" s="348"/>
      <c r="E1778" s="3">
        <v>1</v>
      </c>
      <c r="F1778" s="3">
        <v>2</v>
      </c>
      <c r="G1778" s="3" t="s">
        <v>18</v>
      </c>
      <c r="H1778" s="3" t="s">
        <v>208</v>
      </c>
      <c r="I1778" s="353" t="s">
        <v>1094</v>
      </c>
      <c r="J1778" s="348"/>
      <c r="K1778" s="3" t="s">
        <v>22</v>
      </c>
      <c r="L1778" s="3" t="s">
        <v>15</v>
      </c>
      <c r="M1778" s="3" t="s">
        <v>17</v>
      </c>
      <c r="N1778" s="3" t="s">
        <v>17</v>
      </c>
    </row>
    <row r="1779" spans="1:14" x14ac:dyDescent="0.25">
      <c r="A1779" s="3">
        <v>1770</v>
      </c>
      <c r="B1779" s="6" t="s">
        <v>3381</v>
      </c>
      <c r="C1779" s="352" t="s">
        <v>3382</v>
      </c>
      <c r="D1779" s="348"/>
      <c r="E1779" s="3">
        <v>1</v>
      </c>
      <c r="F1779" s="3">
        <v>2</v>
      </c>
      <c r="G1779" s="3" t="s">
        <v>18</v>
      </c>
      <c r="H1779" s="3" t="s">
        <v>208</v>
      </c>
      <c r="I1779" s="353" t="s">
        <v>1094</v>
      </c>
      <c r="J1779" s="348"/>
      <c r="K1779" s="3" t="s">
        <v>30</v>
      </c>
      <c r="L1779" s="3" t="s">
        <v>15</v>
      </c>
      <c r="M1779" s="3" t="s">
        <v>17</v>
      </c>
      <c r="N1779" s="3" t="s">
        <v>17</v>
      </c>
    </row>
    <row r="1780" spans="1:14" x14ac:dyDescent="0.25">
      <c r="A1780" s="3">
        <v>1771</v>
      </c>
      <c r="B1780" s="4" t="s">
        <v>3383</v>
      </c>
      <c r="C1780" s="350" t="s">
        <v>3384</v>
      </c>
      <c r="D1780" s="348"/>
      <c r="E1780" s="5">
        <v>1</v>
      </c>
      <c r="F1780" s="5">
        <v>2</v>
      </c>
      <c r="G1780" s="5" t="s">
        <v>18</v>
      </c>
      <c r="H1780" s="5" t="s">
        <v>208</v>
      </c>
      <c r="I1780" s="351" t="s">
        <v>18</v>
      </c>
      <c r="J1780" s="348"/>
      <c r="K1780" s="5" t="s">
        <v>15</v>
      </c>
      <c r="L1780" s="5" t="s">
        <v>15</v>
      </c>
      <c r="M1780" s="5" t="s">
        <v>16</v>
      </c>
      <c r="N1780" s="5" t="s">
        <v>17</v>
      </c>
    </row>
    <row r="1781" spans="1:14" x14ac:dyDescent="0.25">
      <c r="A1781" s="3">
        <v>1772</v>
      </c>
      <c r="B1781" s="6" t="s">
        <v>3385</v>
      </c>
      <c r="C1781" s="352" t="s">
        <v>3386</v>
      </c>
      <c r="D1781" s="348"/>
      <c r="E1781" s="3">
        <v>1</v>
      </c>
      <c r="F1781" s="3">
        <v>2</v>
      </c>
      <c r="G1781" s="3" t="s">
        <v>18</v>
      </c>
      <c r="H1781" s="3" t="s">
        <v>208</v>
      </c>
      <c r="I1781" s="353" t="s">
        <v>18</v>
      </c>
      <c r="J1781" s="348"/>
      <c r="K1781" s="3" t="s">
        <v>22</v>
      </c>
      <c r="L1781" s="3" t="s">
        <v>15</v>
      </c>
      <c r="M1781" s="3" t="s">
        <v>17</v>
      </c>
      <c r="N1781" s="3" t="s">
        <v>17</v>
      </c>
    </row>
    <row r="1782" spans="1:14" x14ac:dyDescent="0.25">
      <c r="A1782" s="3">
        <v>1773</v>
      </c>
      <c r="B1782" s="6" t="s">
        <v>3387</v>
      </c>
      <c r="C1782" s="352" t="s">
        <v>3388</v>
      </c>
      <c r="D1782" s="348"/>
      <c r="E1782" s="3">
        <v>1</v>
      </c>
      <c r="F1782" s="3">
        <v>2</v>
      </c>
      <c r="G1782" s="3" t="s">
        <v>18</v>
      </c>
      <c r="H1782" s="3" t="s">
        <v>208</v>
      </c>
      <c r="I1782" s="353" t="s">
        <v>18</v>
      </c>
      <c r="J1782" s="348"/>
      <c r="K1782" s="3" t="s">
        <v>30</v>
      </c>
      <c r="L1782" s="3" t="s">
        <v>15</v>
      </c>
      <c r="M1782" s="3" t="s">
        <v>17</v>
      </c>
      <c r="N1782" s="3" t="s">
        <v>17</v>
      </c>
    </row>
    <row r="1783" spans="1:14" x14ac:dyDescent="0.25">
      <c r="A1783" s="3">
        <v>1774</v>
      </c>
      <c r="B1783" s="6" t="s">
        <v>3389</v>
      </c>
      <c r="C1783" s="352" t="s">
        <v>3390</v>
      </c>
      <c r="D1783" s="348"/>
      <c r="E1783" s="3">
        <v>1</v>
      </c>
      <c r="F1783" s="3">
        <v>2</v>
      </c>
      <c r="G1783" s="3" t="s">
        <v>18</v>
      </c>
      <c r="H1783" s="3" t="s">
        <v>208</v>
      </c>
      <c r="I1783" s="353" t="s">
        <v>18</v>
      </c>
      <c r="J1783" s="348"/>
      <c r="K1783" s="3" t="s">
        <v>49</v>
      </c>
      <c r="L1783" s="3" t="s">
        <v>15</v>
      </c>
      <c r="M1783" s="3" t="s">
        <v>17</v>
      </c>
      <c r="N1783" s="3" t="s">
        <v>17</v>
      </c>
    </row>
    <row r="1784" spans="1:14" x14ac:dyDescent="0.25">
      <c r="A1784" s="3">
        <v>1775</v>
      </c>
      <c r="B1784" s="6" t="s">
        <v>3391</v>
      </c>
      <c r="C1784" s="352" t="s">
        <v>3392</v>
      </c>
      <c r="D1784" s="348"/>
      <c r="E1784" s="3">
        <v>1</v>
      </c>
      <c r="F1784" s="3">
        <v>2</v>
      </c>
      <c r="G1784" s="3" t="s">
        <v>18</v>
      </c>
      <c r="H1784" s="3" t="s">
        <v>208</v>
      </c>
      <c r="I1784" s="353" t="s">
        <v>18</v>
      </c>
      <c r="J1784" s="348"/>
      <c r="K1784" s="3" t="s">
        <v>68</v>
      </c>
      <c r="L1784" s="3" t="s">
        <v>15</v>
      </c>
      <c r="M1784" s="3" t="s">
        <v>17</v>
      </c>
      <c r="N1784" s="3" t="s">
        <v>17</v>
      </c>
    </row>
    <row r="1785" spans="1:14" x14ac:dyDescent="0.25">
      <c r="A1785" s="3">
        <v>1776</v>
      </c>
      <c r="B1785" s="7" t="s">
        <v>3393</v>
      </c>
      <c r="C1785" s="360" t="s">
        <v>3394</v>
      </c>
      <c r="D1785" s="359"/>
      <c r="E1785" s="5">
        <v>2</v>
      </c>
      <c r="F1785" s="5">
        <v>0</v>
      </c>
      <c r="G1785" s="5" t="s">
        <v>15</v>
      </c>
      <c r="H1785" s="5" t="s">
        <v>15</v>
      </c>
      <c r="I1785" s="351" t="s">
        <v>15</v>
      </c>
      <c r="J1785" s="348"/>
      <c r="K1785" s="5" t="s">
        <v>15</v>
      </c>
      <c r="L1785" s="5" t="s">
        <v>15</v>
      </c>
      <c r="M1785" s="5" t="s">
        <v>16</v>
      </c>
      <c r="N1785" s="5" t="s">
        <v>16</v>
      </c>
    </row>
    <row r="1786" spans="1:14" x14ac:dyDescent="0.25">
      <c r="A1786" s="3">
        <v>1777</v>
      </c>
      <c r="B1786" s="7" t="s">
        <v>1126</v>
      </c>
      <c r="C1786" s="360" t="s">
        <v>3395</v>
      </c>
      <c r="D1786" s="359"/>
      <c r="E1786" s="5">
        <v>2</v>
      </c>
      <c r="F1786" s="5">
        <v>1</v>
      </c>
      <c r="G1786" s="5" t="s">
        <v>15</v>
      </c>
      <c r="H1786" s="5" t="s">
        <v>15</v>
      </c>
      <c r="I1786" s="351" t="s">
        <v>15</v>
      </c>
      <c r="J1786" s="348"/>
      <c r="K1786" s="5" t="s">
        <v>15</v>
      </c>
      <c r="L1786" s="5" t="s">
        <v>15</v>
      </c>
      <c r="M1786" s="5" t="s">
        <v>16</v>
      </c>
      <c r="N1786" s="5" t="s">
        <v>16</v>
      </c>
    </row>
    <row r="1787" spans="1:14" x14ac:dyDescent="0.25">
      <c r="A1787" s="3">
        <v>1778</v>
      </c>
      <c r="B1787" s="7" t="s">
        <v>3396</v>
      </c>
      <c r="C1787" s="360" t="s">
        <v>3397</v>
      </c>
      <c r="D1787" s="359"/>
      <c r="E1787" s="5">
        <v>2</v>
      </c>
      <c r="F1787" s="5">
        <v>1</v>
      </c>
      <c r="G1787" s="5" t="s">
        <v>22</v>
      </c>
      <c r="H1787" s="5" t="s">
        <v>15</v>
      </c>
      <c r="I1787" s="351" t="s">
        <v>15</v>
      </c>
      <c r="J1787" s="348"/>
      <c r="K1787" s="5" t="s">
        <v>15</v>
      </c>
      <c r="L1787" s="5" t="s">
        <v>15</v>
      </c>
      <c r="M1787" s="5" t="s">
        <v>16</v>
      </c>
      <c r="N1787" s="5" t="s">
        <v>16</v>
      </c>
    </row>
    <row r="1788" spans="1:14" x14ac:dyDescent="0.25">
      <c r="A1788" s="3">
        <v>1779</v>
      </c>
      <c r="B1788" s="7" t="s">
        <v>3398</v>
      </c>
      <c r="C1788" s="360" t="s">
        <v>3399</v>
      </c>
      <c r="D1788" s="359"/>
      <c r="E1788" s="5">
        <v>2</v>
      </c>
      <c r="F1788" s="5">
        <v>1</v>
      </c>
      <c r="G1788" s="5" t="s">
        <v>22</v>
      </c>
      <c r="H1788" s="5" t="s">
        <v>22</v>
      </c>
      <c r="I1788" s="351" t="s">
        <v>15</v>
      </c>
      <c r="J1788" s="348"/>
      <c r="K1788" s="5" t="s">
        <v>15</v>
      </c>
      <c r="L1788" s="5" t="s">
        <v>15</v>
      </c>
      <c r="M1788" s="5" t="s">
        <v>16</v>
      </c>
      <c r="N1788" s="5" t="s">
        <v>16</v>
      </c>
    </row>
    <row r="1789" spans="1:14" x14ac:dyDescent="0.25">
      <c r="A1789" s="3">
        <v>1780</v>
      </c>
      <c r="B1789" s="7" t="s">
        <v>3400</v>
      </c>
      <c r="C1789" s="360" t="s">
        <v>3401</v>
      </c>
      <c r="D1789" s="359"/>
      <c r="E1789" s="5">
        <v>2</v>
      </c>
      <c r="F1789" s="5">
        <v>1</v>
      </c>
      <c r="G1789" s="5" t="s">
        <v>22</v>
      </c>
      <c r="H1789" s="5" t="s">
        <v>22</v>
      </c>
      <c r="I1789" s="351" t="s">
        <v>22</v>
      </c>
      <c r="J1789" s="348"/>
      <c r="K1789" s="5" t="s">
        <v>15</v>
      </c>
      <c r="L1789" s="5" t="s">
        <v>15</v>
      </c>
      <c r="M1789" s="5" t="s">
        <v>16</v>
      </c>
      <c r="N1789" s="5" t="s">
        <v>16</v>
      </c>
    </row>
    <row r="1790" spans="1:14" x14ac:dyDescent="0.25">
      <c r="A1790" s="3">
        <v>1781</v>
      </c>
      <c r="B1790" s="8" t="s">
        <v>3402</v>
      </c>
      <c r="C1790" s="358" t="s">
        <v>3403</v>
      </c>
      <c r="D1790" s="359"/>
      <c r="E1790" s="3">
        <v>2</v>
      </c>
      <c r="F1790" s="3">
        <v>1</v>
      </c>
      <c r="G1790" s="3" t="s">
        <v>22</v>
      </c>
      <c r="H1790" s="3" t="s">
        <v>22</v>
      </c>
      <c r="I1790" s="353" t="s">
        <v>22</v>
      </c>
      <c r="J1790" s="348"/>
      <c r="K1790" s="3" t="s">
        <v>22</v>
      </c>
      <c r="L1790" s="3" t="s">
        <v>15</v>
      </c>
      <c r="M1790" s="3" t="s">
        <v>17</v>
      </c>
      <c r="N1790" s="3" t="s">
        <v>16</v>
      </c>
    </row>
    <row r="1791" spans="1:14" x14ac:dyDescent="0.25">
      <c r="A1791" s="3">
        <v>1782</v>
      </c>
      <c r="B1791" s="6" t="s">
        <v>3404</v>
      </c>
      <c r="C1791" s="352" t="s">
        <v>3405</v>
      </c>
      <c r="D1791" s="348"/>
      <c r="E1791" s="3">
        <v>2</v>
      </c>
      <c r="F1791" s="3">
        <v>1</v>
      </c>
      <c r="G1791" s="3" t="s">
        <v>22</v>
      </c>
      <c r="H1791" s="3" t="s">
        <v>22</v>
      </c>
      <c r="I1791" s="353" t="s">
        <v>22</v>
      </c>
      <c r="J1791" s="348"/>
      <c r="K1791" s="3" t="s">
        <v>30</v>
      </c>
      <c r="L1791" s="3" t="s">
        <v>15</v>
      </c>
      <c r="M1791" s="3" t="s">
        <v>17</v>
      </c>
      <c r="N1791" s="3" t="s">
        <v>16</v>
      </c>
    </row>
    <row r="1792" spans="1:14" x14ac:dyDescent="0.25">
      <c r="A1792" s="3">
        <v>1783</v>
      </c>
      <c r="B1792" s="6" t="s">
        <v>3406</v>
      </c>
      <c r="C1792" s="352" t="s">
        <v>3407</v>
      </c>
      <c r="D1792" s="348"/>
      <c r="E1792" s="3">
        <v>2</v>
      </c>
      <c r="F1792" s="3">
        <v>1</v>
      </c>
      <c r="G1792" s="3" t="s">
        <v>22</v>
      </c>
      <c r="H1792" s="3" t="s">
        <v>22</v>
      </c>
      <c r="I1792" s="353" t="s">
        <v>22</v>
      </c>
      <c r="J1792" s="348"/>
      <c r="K1792" s="3" t="s">
        <v>49</v>
      </c>
      <c r="L1792" s="3" t="s">
        <v>15</v>
      </c>
      <c r="M1792" s="3" t="s">
        <v>17</v>
      </c>
      <c r="N1792" s="3" t="s">
        <v>16</v>
      </c>
    </row>
    <row r="1793" spans="1:14" x14ac:dyDescent="0.25">
      <c r="A1793" s="3">
        <v>1784</v>
      </c>
      <c r="B1793" s="7" t="s">
        <v>3408</v>
      </c>
      <c r="C1793" s="360" t="s">
        <v>3409</v>
      </c>
      <c r="D1793" s="359"/>
      <c r="E1793" s="5">
        <v>2</v>
      </c>
      <c r="F1793" s="5">
        <v>1</v>
      </c>
      <c r="G1793" s="5" t="s">
        <v>22</v>
      </c>
      <c r="H1793" s="5" t="s">
        <v>22</v>
      </c>
      <c r="I1793" s="351" t="s">
        <v>30</v>
      </c>
      <c r="J1793" s="348"/>
      <c r="K1793" s="5" t="s">
        <v>15</v>
      </c>
      <c r="L1793" s="5" t="s">
        <v>15</v>
      </c>
      <c r="M1793" s="5" t="s">
        <v>16</v>
      </c>
      <c r="N1793" s="5" t="s">
        <v>16</v>
      </c>
    </row>
    <row r="1794" spans="1:14" x14ac:dyDescent="0.25">
      <c r="A1794" s="3">
        <v>1785</v>
      </c>
      <c r="B1794" s="8" t="s">
        <v>3410</v>
      </c>
      <c r="C1794" s="358" t="s">
        <v>3411</v>
      </c>
      <c r="D1794" s="359"/>
      <c r="E1794" s="3">
        <v>2</v>
      </c>
      <c r="F1794" s="3">
        <v>1</v>
      </c>
      <c r="G1794" s="3" t="s">
        <v>22</v>
      </c>
      <c r="H1794" s="3" t="s">
        <v>22</v>
      </c>
      <c r="I1794" s="353" t="s">
        <v>30</v>
      </c>
      <c r="J1794" s="348"/>
      <c r="K1794" s="3" t="s">
        <v>22</v>
      </c>
      <c r="L1794" s="3" t="s">
        <v>15</v>
      </c>
      <c r="M1794" s="3" t="s">
        <v>17</v>
      </c>
      <c r="N1794" s="3" t="s">
        <v>16</v>
      </c>
    </row>
    <row r="1795" spans="1:14" x14ac:dyDescent="0.25">
      <c r="A1795" s="3">
        <v>1786</v>
      </c>
      <c r="B1795" s="6" t="s">
        <v>3412</v>
      </c>
      <c r="C1795" s="352" t="s">
        <v>3413</v>
      </c>
      <c r="D1795" s="348"/>
      <c r="E1795" s="3">
        <v>2</v>
      </c>
      <c r="F1795" s="3">
        <v>1</v>
      </c>
      <c r="G1795" s="3" t="s">
        <v>22</v>
      </c>
      <c r="H1795" s="3" t="s">
        <v>22</v>
      </c>
      <c r="I1795" s="353" t="s">
        <v>30</v>
      </c>
      <c r="J1795" s="348"/>
      <c r="K1795" s="3" t="s">
        <v>30</v>
      </c>
      <c r="L1795" s="3" t="s">
        <v>15</v>
      </c>
      <c r="M1795" s="3" t="s">
        <v>17</v>
      </c>
      <c r="N1795" s="3" t="s">
        <v>16</v>
      </c>
    </row>
    <row r="1796" spans="1:14" x14ac:dyDescent="0.25">
      <c r="A1796" s="3">
        <v>1787</v>
      </c>
      <c r="B1796" s="6" t="s">
        <v>3414</v>
      </c>
      <c r="C1796" s="352" t="s">
        <v>3415</v>
      </c>
      <c r="D1796" s="348"/>
      <c r="E1796" s="3">
        <v>2</v>
      </c>
      <c r="F1796" s="3">
        <v>1</v>
      </c>
      <c r="G1796" s="3" t="s">
        <v>22</v>
      </c>
      <c r="H1796" s="3" t="s">
        <v>22</v>
      </c>
      <c r="I1796" s="353" t="s">
        <v>30</v>
      </c>
      <c r="J1796" s="348"/>
      <c r="K1796" s="3" t="s">
        <v>49</v>
      </c>
      <c r="L1796" s="3" t="s">
        <v>15</v>
      </c>
      <c r="M1796" s="3" t="s">
        <v>17</v>
      </c>
      <c r="N1796" s="3" t="s">
        <v>16</v>
      </c>
    </row>
    <row r="1797" spans="1:14" x14ac:dyDescent="0.25">
      <c r="A1797" s="3">
        <v>1788</v>
      </c>
      <c r="B1797" s="4" t="s">
        <v>3416</v>
      </c>
      <c r="C1797" s="350" t="s">
        <v>3417</v>
      </c>
      <c r="D1797" s="348"/>
      <c r="E1797" s="5">
        <v>2</v>
      </c>
      <c r="F1797" s="5">
        <v>1</v>
      </c>
      <c r="G1797" s="5" t="s">
        <v>22</v>
      </c>
      <c r="H1797" s="5" t="s">
        <v>22</v>
      </c>
      <c r="I1797" s="351" t="s">
        <v>49</v>
      </c>
      <c r="J1797" s="348"/>
      <c r="K1797" s="5" t="s">
        <v>15</v>
      </c>
      <c r="L1797" s="5" t="s">
        <v>15</v>
      </c>
      <c r="M1797" s="5" t="s">
        <v>16</v>
      </c>
      <c r="N1797" s="5" t="s">
        <v>16</v>
      </c>
    </row>
    <row r="1798" spans="1:14" x14ac:dyDescent="0.25">
      <c r="A1798" s="3">
        <v>1789</v>
      </c>
      <c r="B1798" s="4" t="s">
        <v>3418</v>
      </c>
      <c r="C1798" s="350" t="s">
        <v>3419</v>
      </c>
      <c r="D1798" s="348"/>
      <c r="E1798" s="5">
        <v>2</v>
      </c>
      <c r="F1798" s="5">
        <v>1</v>
      </c>
      <c r="G1798" s="5" t="s">
        <v>22</v>
      </c>
      <c r="H1798" s="5" t="s">
        <v>22</v>
      </c>
      <c r="I1798" s="351" t="s">
        <v>49</v>
      </c>
      <c r="J1798" s="348"/>
      <c r="K1798" s="5" t="s">
        <v>22</v>
      </c>
      <c r="L1798" s="5" t="s">
        <v>15</v>
      </c>
      <c r="M1798" s="5" t="s">
        <v>16</v>
      </c>
      <c r="N1798" s="5" t="s">
        <v>16</v>
      </c>
    </row>
    <row r="1799" spans="1:14" x14ac:dyDescent="0.25">
      <c r="A1799" s="3">
        <v>1790</v>
      </c>
      <c r="B1799" s="6" t="s">
        <v>3420</v>
      </c>
      <c r="C1799" s="352" t="s">
        <v>3421</v>
      </c>
      <c r="D1799" s="348"/>
      <c r="E1799" s="3">
        <v>2</v>
      </c>
      <c r="F1799" s="3">
        <v>1</v>
      </c>
      <c r="G1799" s="3" t="s">
        <v>22</v>
      </c>
      <c r="H1799" s="3" t="s">
        <v>22</v>
      </c>
      <c r="I1799" s="353" t="s">
        <v>49</v>
      </c>
      <c r="J1799" s="348"/>
      <c r="K1799" s="3" t="s">
        <v>22</v>
      </c>
      <c r="L1799" s="3" t="s">
        <v>22</v>
      </c>
      <c r="M1799" s="3" t="s">
        <v>17</v>
      </c>
      <c r="N1799" s="3" t="s">
        <v>16</v>
      </c>
    </row>
    <row r="1800" spans="1:14" x14ac:dyDescent="0.25">
      <c r="A1800" s="3">
        <v>1791</v>
      </c>
      <c r="B1800" s="6" t="s">
        <v>3422</v>
      </c>
      <c r="C1800" s="352" t="s">
        <v>3423</v>
      </c>
      <c r="D1800" s="348"/>
      <c r="E1800" s="3">
        <v>2</v>
      </c>
      <c r="F1800" s="3">
        <v>1</v>
      </c>
      <c r="G1800" s="3" t="s">
        <v>22</v>
      </c>
      <c r="H1800" s="3" t="s">
        <v>22</v>
      </c>
      <c r="I1800" s="353" t="s">
        <v>49</v>
      </c>
      <c r="J1800" s="348"/>
      <c r="K1800" s="3" t="s">
        <v>22</v>
      </c>
      <c r="L1800" s="3" t="s">
        <v>30</v>
      </c>
      <c r="M1800" s="3" t="s">
        <v>17</v>
      </c>
      <c r="N1800" s="3" t="s">
        <v>16</v>
      </c>
    </row>
    <row r="1801" spans="1:14" x14ac:dyDescent="0.25">
      <c r="A1801" s="3">
        <v>1792</v>
      </c>
      <c r="B1801" s="6" t="s">
        <v>3424</v>
      </c>
      <c r="C1801" s="352" t="s">
        <v>3425</v>
      </c>
      <c r="D1801" s="348"/>
      <c r="E1801" s="3">
        <v>2</v>
      </c>
      <c r="F1801" s="3">
        <v>1</v>
      </c>
      <c r="G1801" s="3" t="s">
        <v>22</v>
      </c>
      <c r="H1801" s="3" t="s">
        <v>22</v>
      </c>
      <c r="I1801" s="353" t="s">
        <v>49</v>
      </c>
      <c r="J1801" s="348"/>
      <c r="K1801" s="3" t="s">
        <v>30</v>
      </c>
      <c r="L1801" s="3" t="s">
        <v>15</v>
      </c>
      <c r="M1801" s="3" t="s">
        <v>17</v>
      </c>
      <c r="N1801" s="3" t="s">
        <v>16</v>
      </c>
    </row>
    <row r="1802" spans="1:14" x14ac:dyDescent="0.25">
      <c r="A1802" s="3">
        <v>1793</v>
      </c>
      <c r="B1802" s="6">
        <v>2101010303</v>
      </c>
      <c r="C1802" s="352" t="s">
        <v>3426</v>
      </c>
      <c r="D1802" s="348"/>
      <c r="E1802" s="3">
        <v>2</v>
      </c>
      <c r="F1802" s="3">
        <v>1</v>
      </c>
      <c r="G1802" s="3" t="s">
        <v>22</v>
      </c>
      <c r="H1802" s="3" t="s">
        <v>22</v>
      </c>
      <c r="I1802" s="353" t="s">
        <v>49</v>
      </c>
      <c r="J1802" s="348"/>
      <c r="K1802" s="3" t="s">
        <v>49</v>
      </c>
      <c r="L1802" s="3" t="s">
        <v>15</v>
      </c>
      <c r="M1802" s="3" t="s">
        <v>17</v>
      </c>
      <c r="N1802" s="3" t="s">
        <v>16</v>
      </c>
    </row>
    <row r="1803" spans="1:14" x14ac:dyDescent="0.25">
      <c r="A1803" s="3">
        <v>1794</v>
      </c>
      <c r="B1803" s="4" t="s">
        <v>3427</v>
      </c>
      <c r="C1803" s="350" t="s">
        <v>3428</v>
      </c>
      <c r="D1803" s="348"/>
      <c r="E1803" s="5">
        <v>2</v>
      </c>
      <c r="F1803" s="5">
        <v>1</v>
      </c>
      <c r="G1803" s="5" t="s">
        <v>22</v>
      </c>
      <c r="H1803" s="5" t="s">
        <v>30</v>
      </c>
      <c r="I1803" s="351" t="s">
        <v>15</v>
      </c>
      <c r="J1803" s="348"/>
      <c r="K1803" s="5" t="s">
        <v>15</v>
      </c>
      <c r="L1803" s="5" t="s">
        <v>15</v>
      </c>
      <c r="M1803" s="5" t="s">
        <v>16</v>
      </c>
      <c r="N1803" s="5" t="s">
        <v>16</v>
      </c>
    </row>
    <row r="1804" spans="1:14" x14ac:dyDescent="0.25">
      <c r="A1804" s="3">
        <v>1795</v>
      </c>
      <c r="B1804" s="6" t="s">
        <v>3429</v>
      </c>
      <c r="C1804" s="352" t="s">
        <v>3430</v>
      </c>
      <c r="D1804" s="348"/>
      <c r="E1804" s="3">
        <v>2</v>
      </c>
      <c r="F1804" s="3">
        <v>1</v>
      </c>
      <c r="G1804" s="3" t="s">
        <v>22</v>
      </c>
      <c r="H1804" s="3" t="s">
        <v>30</v>
      </c>
      <c r="I1804" s="353" t="s">
        <v>22</v>
      </c>
      <c r="J1804" s="348"/>
      <c r="K1804" s="3" t="s">
        <v>15</v>
      </c>
      <c r="L1804" s="3" t="s">
        <v>15</v>
      </c>
      <c r="M1804" s="3" t="s">
        <v>17</v>
      </c>
      <c r="N1804" s="3" t="s">
        <v>16</v>
      </c>
    </row>
    <row r="1805" spans="1:14" x14ac:dyDescent="0.25">
      <c r="A1805" s="3">
        <v>1796</v>
      </c>
      <c r="B1805" s="6" t="s">
        <v>3431</v>
      </c>
      <c r="C1805" s="352" t="s">
        <v>3432</v>
      </c>
      <c r="D1805" s="348"/>
      <c r="E1805" s="3">
        <v>2</v>
      </c>
      <c r="F1805" s="3">
        <v>1</v>
      </c>
      <c r="G1805" s="3" t="s">
        <v>22</v>
      </c>
      <c r="H1805" s="3" t="s">
        <v>30</v>
      </c>
      <c r="I1805" s="353" t="s">
        <v>30</v>
      </c>
      <c r="J1805" s="348"/>
      <c r="K1805" s="3" t="s">
        <v>15</v>
      </c>
      <c r="L1805" s="3" t="s">
        <v>15</v>
      </c>
      <c r="M1805" s="3" t="s">
        <v>17</v>
      </c>
      <c r="N1805" s="3" t="s">
        <v>16</v>
      </c>
    </row>
    <row r="1806" spans="1:14" x14ac:dyDescent="0.25">
      <c r="A1806" s="3">
        <v>1797</v>
      </c>
      <c r="B1806" s="6" t="s">
        <v>3433</v>
      </c>
      <c r="C1806" s="352" t="s">
        <v>3434</v>
      </c>
      <c r="D1806" s="348"/>
      <c r="E1806" s="3">
        <v>2</v>
      </c>
      <c r="F1806" s="3">
        <v>1</v>
      </c>
      <c r="G1806" s="3" t="s">
        <v>22</v>
      </c>
      <c r="H1806" s="3" t="s">
        <v>30</v>
      </c>
      <c r="I1806" s="353" t="s">
        <v>49</v>
      </c>
      <c r="J1806" s="348"/>
      <c r="K1806" s="3" t="s">
        <v>15</v>
      </c>
      <c r="L1806" s="3" t="s">
        <v>15</v>
      </c>
      <c r="M1806" s="3" t="s">
        <v>17</v>
      </c>
      <c r="N1806" s="3" t="s">
        <v>16</v>
      </c>
    </row>
    <row r="1807" spans="1:14" x14ac:dyDescent="0.25">
      <c r="A1807" s="3">
        <v>1798</v>
      </c>
      <c r="B1807" s="4" t="s">
        <v>3435</v>
      </c>
      <c r="C1807" s="350" t="s">
        <v>3436</v>
      </c>
      <c r="D1807" s="348"/>
      <c r="E1807" s="5">
        <v>2</v>
      </c>
      <c r="F1807" s="5">
        <v>1</v>
      </c>
      <c r="G1807" s="5" t="s">
        <v>22</v>
      </c>
      <c r="H1807" s="5" t="s">
        <v>49</v>
      </c>
      <c r="I1807" s="351" t="s">
        <v>15</v>
      </c>
      <c r="J1807" s="348"/>
      <c r="K1807" s="5" t="s">
        <v>15</v>
      </c>
      <c r="L1807" s="5" t="s">
        <v>15</v>
      </c>
      <c r="M1807" s="5" t="s">
        <v>16</v>
      </c>
      <c r="N1807" s="5" t="s">
        <v>16</v>
      </c>
    </row>
    <row r="1808" spans="1:14" x14ac:dyDescent="0.25">
      <c r="A1808" s="3">
        <v>1799</v>
      </c>
      <c r="B1808" s="6" t="s">
        <v>3437</v>
      </c>
      <c r="C1808" s="352" t="s">
        <v>3438</v>
      </c>
      <c r="D1808" s="348"/>
      <c r="E1808" s="3">
        <v>2</v>
      </c>
      <c r="F1808" s="3">
        <v>1</v>
      </c>
      <c r="G1808" s="3" t="s">
        <v>22</v>
      </c>
      <c r="H1808" s="3" t="s">
        <v>49</v>
      </c>
      <c r="I1808" s="353" t="s">
        <v>22</v>
      </c>
      <c r="J1808" s="348"/>
      <c r="K1808" s="3" t="s">
        <v>15</v>
      </c>
      <c r="L1808" s="3" t="s">
        <v>15</v>
      </c>
      <c r="M1808" s="3" t="s">
        <v>17</v>
      </c>
      <c r="N1808" s="3" t="s">
        <v>16</v>
      </c>
    </row>
    <row r="1809" spans="1:14" x14ac:dyDescent="0.25">
      <c r="A1809" s="3">
        <v>1800</v>
      </c>
      <c r="B1809" s="6" t="s">
        <v>3439</v>
      </c>
      <c r="C1809" s="352" t="s">
        <v>3440</v>
      </c>
      <c r="D1809" s="348"/>
      <c r="E1809" s="3">
        <v>2</v>
      </c>
      <c r="F1809" s="3">
        <v>1</v>
      </c>
      <c r="G1809" s="3" t="s">
        <v>22</v>
      </c>
      <c r="H1809" s="3" t="s">
        <v>49</v>
      </c>
      <c r="I1809" s="353" t="s">
        <v>30</v>
      </c>
      <c r="J1809" s="348"/>
      <c r="K1809" s="3" t="s">
        <v>15</v>
      </c>
      <c r="L1809" s="3" t="s">
        <v>15</v>
      </c>
      <c r="M1809" s="3" t="s">
        <v>17</v>
      </c>
      <c r="N1809" s="3" t="s">
        <v>16</v>
      </c>
    </row>
    <row r="1810" spans="1:14" x14ac:dyDescent="0.25">
      <c r="A1810" s="3">
        <v>1801</v>
      </c>
      <c r="B1810" s="6" t="s">
        <v>3441</v>
      </c>
      <c r="C1810" s="352" t="s">
        <v>3442</v>
      </c>
      <c r="D1810" s="348"/>
      <c r="E1810" s="3">
        <v>2</v>
      </c>
      <c r="F1810" s="3">
        <v>1</v>
      </c>
      <c r="G1810" s="3" t="s">
        <v>22</v>
      </c>
      <c r="H1810" s="3" t="s">
        <v>49</v>
      </c>
      <c r="I1810" s="353" t="s">
        <v>49</v>
      </c>
      <c r="J1810" s="348"/>
      <c r="K1810" s="3" t="s">
        <v>15</v>
      </c>
      <c r="L1810" s="3" t="s">
        <v>15</v>
      </c>
      <c r="M1810" s="3" t="s">
        <v>17</v>
      </c>
      <c r="N1810" s="3" t="s">
        <v>16</v>
      </c>
    </row>
    <row r="1811" spans="1:14" x14ac:dyDescent="0.25">
      <c r="A1811" s="3">
        <v>1802</v>
      </c>
      <c r="B1811" s="4" t="s">
        <v>3443</v>
      </c>
      <c r="C1811" s="350" t="s">
        <v>3444</v>
      </c>
      <c r="D1811" s="348"/>
      <c r="E1811" s="5">
        <v>2</v>
      </c>
      <c r="F1811" s="5">
        <v>1</v>
      </c>
      <c r="G1811" s="5" t="s">
        <v>22</v>
      </c>
      <c r="H1811" s="5" t="s">
        <v>68</v>
      </c>
      <c r="I1811" s="351" t="s">
        <v>15</v>
      </c>
      <c r="J1811" s="348"/>
      <c r="K1811" s="5" t="s">
        <v>15</v>
      </c>
      <c r="L1811" s="5" t="s">
        <v>15</v>
      </c>
      <c r="M1811" s="5" t="s">
        <v>16</v>
      </c>
      <c r="N1811" s="5" t="s">
        <v>16</v>
      </c>
    </row>
    <row r="1812" spans="1:14" x14ac:dyDescent="0.25">
      <c r="A1812" s="3">
        <v>1803</v>
      </c>
      <c r="B1812" s="6" t="s">
        <v>3445</v>
      </c>
      <c r="C1812" s="352" t="s">
        <v>3446</v>
      </c>
      <c r="D1812" s="348"/>
      <c r="E1812" s="3">
        <v>2</v>
      </c>
      <c r="F1812" s="3">
        <v>1</v>
      </c>
      <c r="G1812" s="3" t="s">
        <v>22</v>
      </c>
      <c r="H1812" s="3" t="s">
        <v>68</v>
      </c>
      <c r="I1812" s="353" t="s">
        <v>22</v>
      </c>
      <c r="J1812" s="348"/>
      <c r="K1812" s="3" t="s">
        <v>15</v>
      </c>
      <c r="L1812" s="3" t="s">
        <v>15</v>
      </c>
      <c r="M1812" s="3" t="s">
        <v>17</v>
      </c>
      <c r="N1812" s="3" t="s">
        <v>16</v>
      </c>
    </row>
    <row r="1813" spans="1:14" x14ac:dyDescent="0.25">
      <c r="A1813" s="3">
        <v>1804</v>
      </c>
      <c r="B1813" s="6" t="s">
        <v>3447</v>
      </c>
      <c r="C1813" s="352" t="s">
        <v>3448</v>
      </c>
      <c r="D1813" s="348"/>
      <c r="E1813" s="3">
        <v>2</v>
      </c>
      <c r="F1813" s="3">
        <v>1</v>
      </c>
      <c r="G1813" s="3" t="s">
        <v>22</v>
      </c>
      <c r="H1813" s="3" t="s">
        <v>68</v>
      </c>
      <c r="I1813" s="353" t="s">
        <v>30</v>
      </c>
      <c r="J1813" s="348"/>
      <c r="K1813" s="3" t="s">
        <v>15</v>
      </c>
      <c r="L1813" s="3" t="s">
        <v>15</v>
      </c>
      <c r="M1813" s="3" t="s">
        <v>17</v>
      </c>
      <c r="N1813" s="3" t="s">
        <v>16</v>
      </c>
    </row>
    <row r="1814" spans="1:14" x14ac:dyDescent="0.25">
      <c r="A1814" s="3">
        <v>1805</v>
      </c>
      <c r="B1814" s="6" t="s">
        <v>3449</v>
      </c>
      <c r="C1814" s="352" t="s">
        <v>3450</v>
      </c>
      <c r="D1814" s="348"/>
      <c r="E1814" s="3">
        <v>2</v>
      </c>
      <c r="F1814" s="3">
        <v>1</v>
      </c>
      <c r="G1814" s="3" t="s">
        <v>22</v>
      </c>
      <c r="H1814" s="3" t="s">
        <v>68</v>
      </c>
      <c r="I1814" s="353" t="s">
        <v>49</v>
      </c>
      <c r="J1814" s="348"/>
      <c r="K1814" s="3" t="s">
        <v>15</v>
      </c>
      <c r="L1814" s="3" t="s">
        <v>15</v>
      </c>
      <c r="M1814" s="3" t="s">
        <v>17</v>
      </c>
      <c r="N1814" s="3" t="s">
        <v>16</v>
      </c>
    </row>
    <row r="1815" spans="1:14" x14ac:dyDescent="0.25">
      <c r="A1815" s="3">
        <v>1806</v>
      </c>
      <c r="B1815" s="4" t="s">
        <v>3451</v>
      </c>
      <c r="C1815" s="350" t="s">
        <v>3452</v>
      </c>
      <c r="D1815" s="348"/>
      <c r="E1815" s="5">
        <v>2</v>
      </c>
      <c r="F1815" s="5">
        <v>1</v>
      </c>
      <c r="G1815" s="5" t="s">
        <v>22</v>
      </c>
      <c r="H1815" s="5" t="s">
        <v>77</v>
      </c>
      <c r="I1815" s="351" t="s">
        <v>15</v>
      </c>
      <c r="J1815" s="348"/>
      <c r="K1815" s="5" t="s">
        <v>15</v>
      </c>
      <c r="L1815" s="5" t="s">
        <v>15</v>
      </c>
      <c r="M1815" s="5" t="s">
        <v>16</v>
      </c>
      <c r="N1815" s="5" t="s">
        <v>16</v>
      </c>
    </row>
    <row r="1816" spans="1:14" x14ac:dyDescent="0.25">
      <c r="A1816" s="3">
        <v>1807</v>
      </c>
      <c r="B1816" s="6" t="s">
        <v>3453</v>
      </c>
      <c r="C1816" s="352" t="s">
        <v>3454</v>
      </c>
      <c r="D1816" s="348"/>
      <c r="E1816" s="3">
        <v>2</v>
      </c>
      <c r="F1816" s="3">
        <v>1</v>
      </c>
      <c r="G1816" s="3" t="s">
        <v>22</v>
      </c>
      <c r="H1816" s="3" t="s">
        <v>77</v>
      </c>
      <c r="I1816" s="353" t="s">
        <v>22</v>
      </c>
      <c r="J1816" s="348"/>
      <c r="K1816" s="3" t="s">
        <v>15</v>
      </c>
      <c r="L1816" s="3" t="s">
        <v>15</v>
      </c>
      <c r="M1816" s="3" t="s">
        <v>17</v>
      </c>
      <c r="N1816" s="3" t="s">
        <v>16</v>
      </c>
    </row>
    <row r="1817" spans="1:14" x14ac:dyDescent="0.25">
      <c r="A1817" s="3">
        <v>1808</v>
      </c>
      <c r="B1817" s="6" t="s">
        <v>3455</v>
      </c>
      <c r="C1817" s="352" t="s">
        <v>3456</v>
      </c>
      <c r="D1817" s="348"/>
      <c r="E1817" s="3">
        <v>2</v>
      </c>
      <c r="F1817" s="3">
        <v>1</v>
      </c>
      <c r="G1817" s="3" t="s">
        <v>22</v>
      </c>
      <c r="H1817" s="3" t="s">
        <v>77</v>
      </c>
      <c r="I1817" s="353" t="s">
        <v>30</v>
      </c>
      <c r="J1817" s="348"/>
      <c r="K1817" s="3" t="s">
        <v>15</v>
      </c>
      <c r="L1817" s="3" t="s">
        <v>15</v>
      </c>
      <c r="M1817" s="3" t="s">
        <v>17</v>
      </c>
      <c r="N1817" s="3" t="s">
        <v>16</v>
      </c>
    </row>
    <row r="1818" spans="1:14" x14ac:dyDescent="0.25">
      <c r="A1818" s="3">
        <v>1809</v>
      </c>
      <c r="B1818" s="6" t="s">
        <v>3457</v>
      </c>
      <c r="C1818" s="352" t="s">
        <v>3458</v>
      </c>
      <c r="D1818" s="348"/>
      <c r="E1818" s="3">
        <v>2</v>
      </c>
      <c r="F1818" s="3">
        <v>1</v>
      </c>
      <c r="G1818" s="3" t="s">
        <v>22</v>
      </c>
      <c r="H1818" s="3" t="s">
        <v>77</v>
      </c>
      <c r="I1818" s="353" t="s">
        <v>49</v>
      </c>
      <c r="J1818" s="348"/>
      <c r="K1818" s="3" t="s">
        <v>15</v>
      </c>
      <c r="L1818" s="3" t="s">
        <v>15</v>
      </c>
      <c r="M1818" s="3" t="s">
        <v>17</v>
      </c>
      <c r="N1818" s="3" t="s">
        <v>16</v>
      </c>
    </row>
    <row r="1819" spans="1:14" x14ac:dyDescent="0.25">
      <c r="A1819" s="3">
        <v>1810</v>
      </c>
      <c r="B1819" s="4" t="s">
        <v>3459</v>
      </c>
      <c r="C1819" s="350" t="s">
        <v>3460</v>
      </c>
      <c r="D1819" s="348"/>
      <c r="E1819" s="5">
        <v>2</v>
      </c>
      <c r="F1819" s="5">
        <v>1</v>
      </c>
      <c r="G1819" s="5" t="s">
        <v>22</v>
      </c>
      <c r="H1819" s="5" t="s">
        <v>86</v>
      </c>
      <c r="I1819" s="351" t="s">
        <v>15</v>
      </c>
      <c r="J1819" s="348"/>
      <c r="K1819" s="5" t="s">
        <v>15</v>
      </c>
      <c r="L1819" s="5" t="s">
        <v>15</v>
      </c>
      <c r="M1819" s="5" t="s">
        <v>16</v>
      </c>
      <c r="N1819" s="5" t="s">
        <v>16</v>
      </c>
    </row>
    <row r="1820" spans="1:14" x14ac:dyDescent="0.25">
      <c r="A1820" s="3">
        <v>1811</v>
      </c>
      <c r="B1820" s="6" t="s">
        <v>3461</v>
      </c>
      <c r="C1820" s="352" t="s">
        <v>3462</v>
      </c>
      <c r="D1820" s="348"/>
      <c r="E1820" s="3">
        <v>2</v>
      </c>
      <c r="F1820" s="3">
        <v>1</v>
      </c>
      <c r="G1820" s="3" t="s">
        <v>22</v>
      </c>
      <c r="H1820" s="3" t="s">
        <v>86</v>
      </c>
      <c r="I1820" s="353" t="s">
        <v>22</v>
      </c>
      <c r="J1820" s="348"/>
      <c r="K1820" s="3" t="s">
        <v>15</v>
      </c>
      <c r="L1820" s="3" t="s">
        <v>15</v>
      </c>
      <c r="M1820" s="3" t="s">
        <v>17</v>
      </c>
      <c r="N1820" s="3" t="s">
        <v>16</v>
      </c>
    </row>
    <row r="1821" spans="1:14" x14ac:dyDescent="0.25">
      <c r="A1821" s="3">
        <v>1812</v>
      </c>
      <c r="B1821" s="6" t="s">
        <v>3463</v>
      </c>
      <c r="C1821" s="352" t="s">
        <v>3464</v>
      </c>
      <c r="D1821" s="348"/>
      <c r="E1821" s="3">
        <v>2</v>
      </c>
      <c r="F1821" s="3">
        <v>1</v>
      </c>
      <c r="G1821" s="3" t="s">
        <v>22</v>
      </c>
      <c r="H1821" s="3" t="s">
        <v>86</v>
      </c>
      <c r="I1821" s="353" t="s">
        <v>30</v>
      </c>
      <c r="J1821" s="348"/>
      <c r="K1821" s="3" t="s">
        <v>22</v>
      </c>
      <c r="L1821" s="3" t="s">
        <v>15</v>
      </c>
      <c r="M1821" s="3" t="s">
        <v>17</v>
      </c>
      <c r="N1821" s="3" t="s">
        <v>16</v>
      </c>
    </row>
    <row r="1822" spans="1:14" x14ac:dyDescent="0.25">
      <c r="A1822" s="3">
        <v>1813</v>
      </c>
      <c r="B1822" s="6" t="s">
        <v>3465</v>
      </c>
      <c r="C1822" s="352" t="s">
        <v>3466</v>
      </c>
      <c r="D1822" s="348"/>
      <c r="E1822" s="3">
        <v>2</v>
      </c>
      <c r="F1822" s="3">
        <v>1</v>
      </c>
      <c r="G1822" s="3" t="s">
        <v>22</v>
      </c>
      <c r="H1822" s="3" t="s">
        <v>86</v>
      </c>
      <c r="I1822" s="353" t="s">
        <v>49</v>
      </c>
      <c r="J1822" s="348"/>
      <c r="K1822" s="3" t="s">
        <v>30</v>
      </c>
      <c r="L1822" s="3" t="s">
        <v>15</v>
      </c>
      <c r="M1822" s="3" t="s">
        <v>17</v>
      </c>
      <c r="N1822" s="3" t="s">
        <v>16</v>
      </c>
    </row>
    <row r="1823" spans="1:14" x14ac:dyDescent="0.25">
      <c r="A1823" s="3">
        <v>1814</v>
      </c>
      <c r="B1823" s="4" t="s">
        <v>3467</v>
      </c>
      <c r="C1823" s="350" t="s">
        <v>3468</v>
      </c>
      <c r="D1823" s="348"/>
      <c r="E1823" s="5">
        <v>2</v>
      </c>
      <c r="F1823" s="5">
        <v>1</v>
      </c>
      <c r="G1823" s="5" t="s">
        <v>22</v>
      </c>
      <c r="H1823" s="5" t="s">
        <v>95</v>
      </c>
      <c r="I1823" s="351" t="s">
        <v>15</v>
      </c>
      <c r="J1823" s="348"/>
      <c r="K1823" s="5" t="s">
        <v>15</v>
      </c>
      <c r="L1823" s="5" t="s">
        <v>15</v>
      </c>
      <c r="M1823" s="5" t="s">
        <v>16</v>
      </c>
      <c r="N1823" s="5" t="s">
        <v>16</v>
      </c>
    </row>
    <row r="1824" spans="1:14" x14ac:dyDescent="0.25">
      <c r="A1824" s="3">
        <v>1815</v>
      </c>
      <c r="B1824" s="4" t="s">
        <v>3469</v>
      </c>
      <c r="C1824" s="350" t="s">
        <v>3470</v>
      </c>
      <c r="D1824" s="348"/>
      <c r="E1824" s="5">
        <v>2</v>
      </c>
      <c r="F1824" s="5">
        <v>1</v>
      </c>
      <c r="G1824" s="5" t="s">
        <v>22</v>
      </c>
      <c r="H1824" s="5" t="s">
        <v>95</v>
      </c>
      <c r="I1824" s="351" t="s">
        <v>22</v>
      </c>
      <c r="J1824" s="348"/>
      <c r="K1824" s="5" t="s">
        <v>15</v>
      </c>
      <c r="L1824" s="5" t="s">
        <v>15</v>
      </c>
      <c r="M1824" s="5" t="s">
        <v>16</v>
      </c>
      <c r="N1824" s="5" t="s">
        <v>16</v>
      </c>
    </row>
    <row r="1825" spans="1:14" x14ac:dyDescent="0.25">
      <c r="A1825" s="3">
        <v>1816</v>
      </c>
      <c r="B1825" s="4" t="s">
        <v>3471</v>
      </c>
      <c r="C1825" s="350" t="s">
        <v>3472</v>
      </c>
      <c r="D1825" s="348"/>
      <c r="E1825" s="5">
        <v>2</v>
      </c>
      <c r="F1825" s="5">
        <v>1</v>
      </c>
      <c r="G1825" s="5" t="s">
        <v>22</v>
      </c>
      <c r="H1825" s="5" t="s">
        <v>95</v>
      </c>
      <c r="I1825" s="351" t="s">
        <v>30</v>
      </c>
      <c r="J1825" s="348"/>
      <c r="K1825" s="5" t="s">
        <v>15</v>
      </c>
      <c r="L1825" s="5" t="s">
        <v>15</v>
      </c>
      <c r="M1825" s="5" t="s">
        <v>16</v>
      </c>
      <c r="N1825" s="5" t="s">
        <v>16</v>
      </c>
    </row>
    <row r="1826" spans="1:14" x14ac:dyDescent="0.25">
      <c r="A1826" s="3">
        <v>1817</v>
      </c>
      <c r="B1826" s="4" t="s">
        <v>3473</v>
      </c>
      <c r="C1826" s="350" t="s">
        <v>3474</v>
      </c>
      <c r="D1826" s="348"/>
      <c r="E1826" s="5">
        <v>2</v>
      </c>
      <c r="F1826" s="5">
        <v>1</v>
      </c>
      <c r="G1826" s="5" t="s">
        <v>22</v>
      </c>
      <c r="H1826" s="5" t="s">
        <v>95</v>
      </c>
      <c r="I1826" s="351" t="s">
        <v>208</v>
      </c>
      <c r="J1826" s="348"/>
      <c r="K1826" s="5" t="s">
        <v>15</v>
      </c>
      <c r="L1826" s="5" t="s">
        <v>15</v>
      </c>
      <c r="M1826" s="5" t="s">
        <v>16</v>
      </c>
      <c r="N1826" s="5" t="s">
        <v>16</v>
      </c>
    </row>
    <row r="1827" spans="1:14" x14ac:dyDescent="0.25">
      <c r="A1827" s="3">
        <v>1818</v>
      </c>
      <c r="B1827" s="4" t="s">
        <v>3475</v>
      </c>
      <c r="C1827" s="350" t="s">
        <v>3476</v>
      </c>
      <c r="D1827" s="348"/>
      <c r="E1827" s="5">
        <v>2</v>
      </c>
      <c r="F1827" s="5">
        <v>1</v>
      </c>
      <c r="G1827" s="5" t="s">
        <v>22</v>
      </c>
      <c r="H1827" s="5" t="s">
        <v>141</v>
      </c>
      <c r="I1827" s="351" t="s">
        <v>15</v>
      </c>
      <c r="J1827" s="348"/>
      <c r="K1827" s="5" t="s">
        <v>15</v>
      </c>
      <c r="L1827" s="5" t="s">
        <v>15</v>
      </c>
      <c r="M1827" s="5" t="s">
        <v>16</v>
      </c>
      <c r="N1827" s="5" t="s">
        <v>16</v>
      </c>
    </row>
    <row r="1828" spans="1:14" x14ac:dyDescent="0.25">
      <c r="A1828" s="3">
        <v>1819</v>
      </c>
      <c r="B1828" s="6" t="s">
        <v>3477</v>
      </c>
      <c r="C1828" s="352" t="s">
        <v>3478</v>
      </c>
      <c r="D1828" s="348"/>
      <c r="E1828" s="3">
        <v>2</v>
      </c>
      <c r="F1828" s="3">
        <v>1</v>
      </c>
      <c r="G1828" s="3" t="s">
        <v>22</v>
      </c>
      <c r="H1828" s="3" t="s">
        <v>141</v>
      </c>
      <c r="I1828" s="353" t="s">
        <v>22</v>
      </c>
      <c r="J1828" s="348"/>
      <c r="K1828" s="3" t="s">
        <v>15</v>
      </c>
      <c r="L1828" s="3" t="s">
        <v>15</v>
      </c>
      <c r="M1828" s="3" t="s">
        <v>17</v>
      </c>
      <c r="N1828" s="3" t="s">
        <v>16</v>
      </c>
    </row>
    <row r="1829" spans="1:14" x14ac:dyDescent="0.25">
      <c r="A1829" s="3">
        <v>1820</v>
      </c>
      <c r="B1829" s="6" t="s">
        <v>3479</v>
      </c>
      <c r="C1829" s="352" t="s">
        <v>3480</v>
      </c>
      <c r="D1829" s="348"/>
      <c r="E1829" s="3">
        <v>2</v>
      </c>
      <c r="F1829" s="3">
        <v>1</v>
      </c>
      <c r="G1829" s="3" t="s">
        <v>22</v>
      </c>
      <c r="H1829" s="3" t="s">
        <v>141</v>
      </c>
      <c r="I1829" s="353" t="s">
        <v>30</v>
      </c>
      <c r="J1829" s="348"/>
      <c r="K1829" s="3" t="s">
        <v>15</v>
      </c>
      <c r="L1829" s="3" t="s">
        <v>15</v>
      </c>
      <c r="M1829" s="3" t="s">
        <v>17</v>
      </c>
      <c r="N1829" s="3" t="s">
        <v>16</v>
      </c>
    </row>
    <row r="1830" spans="1:14" x14ac:dyDescent="0.25">
      <c r="A1830" s="3">
        <v>1821</v>
      </c>
      <c r="B1830" s="4" t="s">
        <v>3481</v>
      </c>
      <c r="C1830" s="350" t="s">
        <v>3482</v>
      </c>
      <c r="D1830" s="348"/>
      <c r="E1830" s="5">
        <v>2</v>
      </c>
      <c r="F1830" s="5">
        <v>1</v>
      </c>
      <c r="G1830" s="5" t="s">
        <v>22</v>
      </c>
      <c r="H1830" s="5" t="s">
        <v>208</v>
      </c>
      <c r="I1830" s="351" t="s">
        <v>15</v>
      </c>
      <c r="J1830" s="348"/>
      <c r="K1830" s="5" t="s">
        <v>15</v>
      </c>
      <c r="L1830" s="5" t="s">
        <v>15</v>
      </c>
      <c r="M1830" s="5" t="s">
        <v>16</v>
      </c>
      <c r="N1830" s="5" t="s">
        <v>16</v>
      </c>
    </row>
    <row r="1831" spans="1:14" x14ac:dyDescent="0.25">
      <c r="A1831" s="3">
        <v>1822</v>
      </c>
      <c r="B1831" s="6" t="s">
        <v>3483</v>
      </c>
      <c r="C1831" s="352" t="s">
        <v>3484</v>
      </c>
      <c r="D1831" s="348"/>
      <c r="E1831" s="3">
        <v>2</v>
      </c>
      <c r="F1831" s="3">
        <v>1</v>
      </c>
      <c r="G1831" s="3" t="s">
        <v>22</v>
      </c>
      <c r="H1831" s="3" t="s">
        <v>208</v>
      </c>
      <c r="I1831" s="353" t="s">
        <v>22</v>
      </c>
      <c r="J1831" s="348"/>
      <c r="K1831" s="3" t="s">
        <v>15</v>
      </c>
      <c r="L1831" s="3" t="s">
        <v>15</v>
      </c>
      <c r="M1831" s="3" t="s">
        <v>17</v>
      </c>
      <c r="N1831" s="3" t="s">
        <v>16</v>
      </c>
    </row>
    <row r="1832" spans="1:14" x14ac:dyDescent="0.25">
      <c r="A1832" s="3">
        <v>1823</v>
      </c>
      <c r="B1832" s="6" t="s">
        <v>3485</v>
      </c>
      <c r="C1832" s="352" t="s">
        <v>3486</v>
      </c>
      <c r="D1832" s="348"/>
      <c r="E1832" s="3">
        <v>2</v>
      </c>
      <c r="F1832" s="3">
        <v>1</v>
      </c>
      <c r="G1832" s="3" t="s">
        <v>22</v>
      </c>
      <c r="H1832" s="3" t="s">
        <v>208</v>
      </c>
      <c r="I1832" s="353" t="s">
        <v>30</v>
      </c>
      <c r="J1832" s="348"/>
      <c r="K1832" s="3" t="s">
        <v>15</v>
      </c>
      <c r="L1832" s="3" t="s">
        <v>15</v>
      </c>
      <c r="M1832" s="3" t="s">
        <v>17</v>
      </c>
      <c r="N1832" s="3" t="s">
        <v>16</v>
      </c>
    </row>
    <row r="1833" spans="1:14" x14ac:dyDescent="0.25">
      <c r="A1833" s="3">
        <v>1824</v>
      </c>
      <c r="B1833" s="6" t="s">
        <v>3487</v>
      </c>
      <c r="C1833" s="352" t="s">
        <v>3488</v>
      </c>
      <c r="D1833" s="348"/>
      <c r="E1833" s="3">
        <v>2</v>
      </c>
      <c r="F1833" s="3">
        <v>1</v>
      </c>
      <c r="G1833" s="3" t="s">
        <v>22</v>
      </c>
      <c r="H1833" s="3" t="s">
        <v>208</v>
      </c>
      <c r="I1833" s="353" t="s">
        <v>49</v>
      </c>
      <c r="J1833" s="348"/>
      <c r="K1833" s="3" t="s">
        <v>15</v>
      </c>
      <c r="L1833" s="3" t="s">
        <v>15</v>
      </c>
      <c r="M1833" s="3" t="s">
        <v>17</v>
      </c>
      <c r="N1833" s="3" t="s">
        <v>16</v>
      </c>
    </row>
    <row r="1834" spans="1:14" x14ac:dyDescent="0.25">
      <c r="A1834" s="3">
        <v>1825</v>
      </c>
      <c r="B1834" s="4" t="s">
        <v>3489</v>
      </c>
      <c r="C1834" s="350" t="s">
        <v>3490</v>
      </c>
      <c r="D1834" s="348"/>
      <c r="E1834" s="5">
        <v>2</v>
      </c>
      <c r="F1834" s="5">
        <v>1</v>
      </c>
      <c r="G1834" s="5" t="s">
        <v>30</v>
      </c>
      <c r="H1834" s="5" t="s">
        <v>15</v>
      </c>
      <c r="I1834" s="351" t="s">
        <v>15</v>
      </c>
      <c r="J1834" s="348"/>
      <c r="K1834" s="5" t="s">
        <v>15</v>
      </c>
      <c r="L1834" s="5" t="s">
        <v>15</v>
      </c>
      <c r="M1834" s="5" t="s">
        <v>16</v>
      </c>
      <c r="N1834" s="5" t="s">
        <v>16</v>
      </c>
    </row>
    <row r="1835" spans="1:14" x14ac:dyDescent="0.25">
      <c r="A1835" s="3">
        <v>1826</v>
      </c>
      <c r="B1835" s="4" t="s">
        <v>3491</v>
      </c>
      <c r="C1835" s="350" t="s">
        <v>3492</v>
      </c>
      <c r="D1835" s="348"/>
      <c r="E1835" s="5">
        <v>2</v>
      </c>
      <c r="F1835" s="5">
        <v>1</v>
      </c>
      <c r="G1835" s="5" t="s">
        <v>30</v>
      </c>
      <c r="H1835" s="5" t="s">
        <v>22</v>
      </c>
      <c r="I1835" s="351" t="s">
        <v>15</v>
      </c>
      <c r="J1835" s="348"/>
      <c r="K1835" s="5" t="s">
        <v>15</v>
      </c>
      <c r="L1835" s="5" t="s">
        <v>15</v>
      </c>
      <c r="M1835" s="5" t="s">
        <v>16</v>
      </c>
      <c r="N1835" s="5" t="s">
        <v>16</v>
      </c>
    </row>
    <row r="1836" spans="1:14" x14ac:dyDescent="0.25">
      <c r="A1836" s="3">
        <v>1827</v>
      </c>
      <c r="B1836" s="6" t="s">
        <v>3493</v>
      </c>
      <c r="C1836" s="352" t="s">
        <v>3494</v>
      </c>
      <c r="D1836" s="348"/>
      <c r="E1836" s="3">
        <v>2</v>
      </c>
      <c r="F1836" s="3">
        <v>1</v>
      </c>
      <c r="G1836" s="3" t="s">
        <v>30</v>
      </c>
      <c r="H1836" s="3" t="s">
        <v>22</v>
      </c>
      <c r="I1836" s="353" t="s">
        <v>22</v>
      </c>
      <c r="J1836" s="348"/>
      <c r="K1836" s="3" t="s">
        <v>15</v>
      </c>
      <c r="L1836" s="3" t="s">
        <v>15</v>
      </c>
      <c r="M1836" s="3" t="s">
        <v>17</v>
      </c>
      <c r="N1836" s="3" t="s">
        <v>16</v>
      </c>
    </row>
    <row r="1837" spans="1:14" x14ac:dyDescent="0.25">
      <c r="A1837" s="3">
        <v>1828</v>
      </c>
      <c r="B1837" s="6">
        <v>21020102</v>
      </c>
      <c r="C1837" s="352" t="s">
        <v>3495</v>
      </c>
      <c r="D1837" s="348"/>
      <c r="E1837" s="3">
        <v>2</v>
      </c>
      <c r="F1837" s="3">
        <v>1</v>
      </c>
      <c r="G1837" s="3" t="s">
        <v>30</v>
      </c>
      <c r="H1837" s="3" t="s">
        <v>22</v>
      </c>
      <c r="I1837" s="353" t="s">
        <v>30</v>
      </c>
      <c r="J1837" s="348"/>
      <c r="K1837" s="3" t="s">
        <v>15</v>
      </c>
      <c r="L1837" s="3" t="s">
        <v>15</v>
      </c>
      <c r="M1837" s="3" t="s">
        <v>17</v>
      </c>
      <c r="N1837" s="3" t="s">
        <v>16</v>
      </c>
    </row>
    <row r="1838" spans="1:14" x14ac:dyDescent="0.25">
      <c r="A1838" s="3">
        <v>1829</v>
      </c>
      <c r="B1838" s="4" t="s">
        <v>3496</v>
      </c>
      <c r="C1838" s="350" t="s">
        <v>3497</v>
      </c>
      <c r="D1838" s="348"/>
      <c r="E1838" s="5">
        <v>2</v>
      </c>
      <c r="F1838" s="5">
        <v>1</v>
      </c>
      <c r="G1838" s="5" t="s">
        <v>30</v>
      </c>
      <c r="H1838" s="5" t="s">
        <v>30</v>
      </c>
      <c r="I1838" s="351" t="s">
        <v>15</v>
      </c>
      <c r="J1838" s="348"/>
      <c r="K1838" s="5" t="s">
        <v>15</v>
      </c>
      <c r="L1838" s="5" t="s">
        <v>15</v>
      </c>
      <c r="M1838" s="5" t="s">
        <v>16</v>
      </c>
      <c r="N1838" s="5" t="s">
        <v>16</v>
      </c>
    </row>
    <row r="1839" spans="1:14" x14ac:dyDescent="0.25">
      <c r="A1839" s="3">
        <v>1830</v>
      </c>
      <c r="B1839" s="4" t="s">
        <v>3498</v>
      </c>
      <c r="C1839" s="350" t="s">
        <v>3499</v>
      </c>
      <c r="D1839" s="348"/>
      <c r="E1839" s="5">
        <v>2</v>
      </c>
      <c r="F1839" s="5">
        <v>1</v>
      </c>
      <c r="G1839" s="5" t="s">
        <v>30</v>
      </c>
      <c r="H1839" s="5" t="s">
        <v>30</v>
      </c>
      <c r="I1839" s="351" t="s">
        <v>22</v>
      </c>
      <c r="J1839" s="348"/>
      <c r="K1839" s="5" t="s">
        <v>15</v>
      </c>
      <c r="L1839" s="5" t="s">
        <v>15</v>
      </c>
      <c r="M1839" s="5" t="s">
        <v>16</v>
      </c>
      <c r="N1839" s="5" t="s">
        <v>16</v>
      </c>
    </row>
    <row r="1840" spans="1:14" x14ac:dyDescent="0.25">
      <c r="A1840" s="3">
        <v>1831</v>
      </c>
      <c r="B1840" s="6" t="s">
        <v>3500</v>
      </c>
      <c r="C1840" s="352" t="s">
        <v>3501</v>
      </c>
      <c r="D1840" s="348"/>
      <c r="E1840" s="3">
        <v>2</v>
      </c>
      <c r="F1840" s="3">
        <v>1</v>
      </c>
      <c r="G1840" s="3" t="s">
        <v>30</v>
      </c>
      <c r="H1840" s="3" t="s">
        <v>30</v>
      </c>
      <c r="I1840" s="353" t="s">
        <v>22</v>
      </c>
      <c r="J1840" s="348"/>
      <c r="K1840" s="3" t="s">
        <v>22</v>
      </c>
      <c r="L1840" s="3" t="s">
        <v>15</v>
      </c>
      <c r="M1840" s="3" t="s">
        <v>17</v>
      </c>
      <c r="N1840" s="3" t="s">
        <v>16</v>
      </c>
    </row>
    <row r="1841" spans="1:14" x14ac:dyDescent="0.25">
      <c r="A1841" s="3">
        <v>1832</v>
      </c>
      <c r="B1841" s="6" t="s">
        <v>3502</v>
      </c>
      <c r="C1841" s="352" t="s">
        <v>3503</v>
      </c>
      <c r="D1841" s="348"/>
      <c r="E1841" s="3">
        <v>2</v>
      </c>
      <c r="F1841" s="3">
        <v>1</v>
      </c>
      <c r="G1841" s="3" t="s">
        <v>30</v>
      </c>
      <c r="H1841" s="3" t="s">
        <v>30</v>
      </c>
      <c r="I1841" s="353" t="s">
        <v>22</v>
      </c>
      <c r="J1841" s="348"/>
      <c r="K1841" s="3" t="s">
        <v>30</v>
      </c>
      <c r="L1841" s="3" t="s">
        <v>15</v>
      </c>
      <c r="M1841" s="3" t="s">
        <v>17</v>
      </c>
      <c r="N1841" s="3" t="s">
        <v>16</v>
      </c>
    </row>
    <row r="1842" spans="1:14" x14ac:dyDescent="0.25">
      <c r="A1842" s="3">
        <v>1833</v>
      </c>
      <c r="B1842" s="4" t="s">
        <v>3504</v>
      </c>
      <c r="C1842" s="350" t="s">
        <v>3505</v>
      </c>
      <c r="D1842" s="348"/>
      <c r="E1842" s="5">
        <v>2</v>
      </c>
      <c r="F1842" s="5">
        <v>1</v>
      </c>
      <c r="G1842" s="5" t="s">
        <v>30</v>
      </c>
      <c r="H1842" s="5" t="s">
        <v>30</v>
      </c>
      <c r="I1842" s="351" t="s">
        <v>208</v>
      </c>
      <c r="J1842" s="348"/>
      <c r="K1842" s="5" t="s">
        <v>15</v>
      </c>
      <c r="L1842" s="5" t="s">
        <v>15</v>
      </c>
      <c r="M1842" s="5" t="s">
        <v>16</v>
      </c>
      <c r="N1842" s="5" t="s">
        <v>16</v>
      </c>
    </row>
    <row r="1843" spans="1:14" x14ac:dyDescent="0.25">
      <c r="A1843" s="3">
        <v>1834</v>
      </c>
      <c r="B1843" s="6" t="s">
        <v>3506</v>
      </c>
      <c r="C1843" s="352" t="s">
        <v>3507</v>
      </c>
      <c r="D1843" s="348"/>
      <c r="E1843" s="3">
        <v>2</v>
      </c>
      <c r="F1843" s="3">
        <v>1</v>
      </c>
      <c r="G1843" s="3" t="s">
        <v>30</v>
      </c>
      <c r="H1843" s="3" t="s">
        <v>30</v>
      </c>
      <c r="I1843" s="353" t="s">
        <v>208</v>
      </c>
      <c r="J1843" s="348"/>
      <c r="K1843" s="3" t="s">
        <v>22</v>
      </c>
      <c r="L1843" s="3" t="s">
        <v>15</v>
      </c>
      <c r="M1843" s="3" t="s">
        <v>17</v>
      </c>
      <c r="N1843" s="3" t="s">
        <v>16</v>
      </c>
    </row>
    <row r="1844" spans="1:14" x14ac:dyDescent="0.25">
      <c r="A1844" s="3">
        <v>1835</v>
      </c>
      <c r="B1844" s="6" t="s">
        <v>3508</v>
      </c>
      <c r="C1844" s="352" t="s">
        <v>3509</v>
      </c>
      <c r="D1844" s="348"/>
      <c r="E1844" s="3">
        <v>2</v>
      </c>
      <c r="F1844" s="3">
        <v>1</v>
      </c>
      <c r="G1844" s="3" t="s">
        <v>30</v>
      </c>
      <c r="H1844" s="3" t="s">
        <v>30</v>
      </c>
      <c r="I1844" s="353" t="s">
        <v>208</v>
      </c>
      <c r="J1844" s="348"/>
      <c r="K1844" s="3" t="s">
        <v>30</v>
      </c>
      <c r="L1844" s="3" t="s">
        <v>15</v>
      </c>
      <c r="M1844" s="3" t="s">
        <v>17</v>
      </c>
      <c r="N1844" s="3" t="s">
        <v>16</v>
      </c>
    </row>
    <row r="1845" spans="1:14" x14ac:dyDescent="0.25">
      <c r="A1845" s="3">
        <v>1836</v>
      </c>
      <c r="B1845" s="4" t="s">
        <v>3510</v>
      </c>
      <c r="C1845" s="350" t="s">
        <v>3511</v>
      </c>
      <c r="D1845" s="348"/>
      <c r="E1845" s="5">
        <v>2</v>
      </c>
      <c r="F1845" s="5">
        <v>1</v>
      </c>
      <c r="G1845" s="5" t="s">
        <v>30</v>
      </c>
      <c r="H1845" s="5" t="s">
        <v>49</v>
      </c>
      <c r="I1845" s="351" t="s">
        <v>15</v>
      </c>
      <c r="J1845" s="348"/>
      <c r="K1845" s="5" t="s">
        <v>15</v>
      </c>
      <c r="L1845" s="5" t="s">
        <v>15</v>
      </c>
      <c r="M1845" s="5" t="s">
        <v>16</v>
      </c>
      <c r="N1845" s="5" t="s">
        <v>16</v>
      </c>
    </row>
    <row r="1846" spans="1:14" x14ac:dyDescent="0.25">
      <c r="A1846" s="3">
        <v>1837</v>
      </c>
      <c r="B1846" s="4" t="s">
        <v>3512</v>
      </c>
      <c r="C1846" s="350" t="s">
        <v>3513</v>
      </c>
      <c r="D1846" s="348"/>
      <c r="E1846" s="5">
        <v>2</v>
      </c>
      <c r="F1846" s="5">
        <v>1</v>
      </c>
      <c r="G1846" s="5" t="s">
        <v>30</v>
      </c>
      <c r="H1846" s="5" t="s">
        <v>49</v>
      </c>
      <c r="I1846" s="351" t="s">
        <v>22</v>
      </c>
      <c r="J1846" s="348"/>
      <c r="K1846" s="5" t="s">
        <v>15</v>
      </c>
      <c r="L1846" s="5" t="s">
        <v>15</v>
      </c>
      <c r="M1846" s="5" t="s">
        <v>16</v>
      </c>
      <c r="N1846" s="5" t="s">
        <v>16</v>
      </c>
    </row>
    <row r="1847" spans="1:14" x14ac:dyDescent="0.25">
      <c r="A1847" s="3">
        <v>1838</v>
      </c>
      <c r="B1847" s="6" t="s">
        <v>3514</v>
      </c>
      <c r="C1847" s="352" t="s">
        <v>3515</v>
      </c>
      <c r="D1847" s="348"/>
      <c r="E1847" s="3">
        <v>2</v>
      </c>
      <c r="F1847" s="3">
        <v>1</v>
      </c>
      <c r="G1847" s="3" t="s">
        <v>30</v>
      </c>
      <c r="H1847" s="3" t="s">
        <v>49</v>
      </c>
      <c r="I1847" s="353" t="s">
        <v>22</v>
      </c>
      <c r="J1847" s="348"/>
      <c r="K1847" s="3" t="s">
        <v>22</v>
      </c>
      <c r="L1847" s="3" t="s">
        <v>15</v>
      </c>
      <c r="M1847" s="3" t="s">
        <v>17</v>
      </c>
      <c r="N1847" s="3" t="s">
        <v>16</v>
      </c>
    </row>
    <row r="1848" spans="1:14" x14ac:dyDescent="0.25">
      <c r="A1848" s="3">
        <v>1839</v>
      </c>
      <c r="B1848" s="6" t="s">
        <v>3516</v>
      </c>
      <c r="C1848" s="352" t="s">
        <v>3517</v>
      </c>
      <c r="D1848" s="348"/>
      <c r="E1848" s="3">
        <v>2</v>
      </c>
      <c r="F1848" s="3">
        <v>1</v>
      </c>
      <c r="G1848" s="3" t="s">
        <v>30</v>
      </c>
      <c r="H1848" s="3" t="s">
        <v>49</v>
      </c>
      <c r="I1848" s="353" t="s">
        <v>22</v>
      </c>
      <c r="J1848" s="348"/>
      <c r="K1848" s="3" t="s">
        <v>30</v>
      </c>
      <c r="L1848" s="3" t="s">
        <v>15</v>
      </c>
      <c r="M1848" s="3" t="s">
        <v>17</v>
      </c>
      <c r="N1848" s="3" t="s">
        <v>16</v>
      </c>
    </row>
    <row r="1849" spans="1:14" x14ac:dyDescent="0.25">
      <c r="A1849" s="3">
        <v>1840</v>
      </c>
      <c r="B1849" s="4" t="s">
        <v>3518</v>
      </c>
      <c r="C1849" s="350" t="s">
        <v>3519</v>
      </c>
      <c r="D1849" s="348"/>
      <c r="E1849" s="5">
        <v>2</v>
      </c>
      <c r="F1849" s="5">
        <v>1</v>
      </c>
      <c r="G1849" s="5" t="s">
        <v>30</v>
      </c>
      <c r="H1849" s="5" t="s">
        <v>49</v>
      </c>
      <c r="I1849" s="351" t="s">
        <v>30</v>
      </c>
      <c r="J1849" s="348"/>
      <c r="K1849" s="5" t="s">
        <v>15</v>
      </c>
      <c r="L1849" s="5" t="s">
        <v>15</v>
      </c>
      <c r="M1849" s="5" t="s">
        <v>16</v>
      </c>
      <c r="N1849" s="5" t="s">
        <v>16</v>
      </c>
    </row>
    <row r="1850" spans="1:14" x14ac:dyDescent="0.25">
      <c r="A1850" s="3">
        <v>1841</v>
      </c>
      <c r="B1850" s="6" t="s">
        <v>3520</v>
      </c>
      <c r="C1850" s="352" t="s">
        <v>3521</v>
      </c>
      <c r="D1850" s="348"/>
      <c r="E1850" s="3">
        <v>2</v>
      </c>
      <c r="F1850" s="3">
        <v>1</v>
      </c>
      <c r="G1850" s="3" t="s">
        <v>30</v>
      </c>
      <c r="H1850" s="3" t="s">
        <v>49</v>
      </c>
      <c r="I1850" s="353" t="s">
        <v>30</v>
      </c>
      <c r="J1850" s="348"/>
      <c r="K1850" s="3" t="s">
        <v>22</v>
      </c>
      <c r="L1850" s="3" t="s">
        <v>15</v>
      </c>
      <c r="M1850" s="3" t="s">
        <v>17</v>
      </c>
      <c r="N1850" s="3" t="s">
        <v>16</v>
      </c>
    </row>
    <row r="1851" spans="1:14" x14ac:dyDescent="0.25">
      <c r="A1851" s="3">
        <v>1842</v>
      </c>
      <c r="B1851" s="6" t="s">
        <v>3522</v>
      </c>
      <c r="C1851" s="352" t="s">
        <v>3523</v>
      </c>
      <c r="D1851" s="348"/>
      <c r="E1851" s="3">
        <v>2</v>
      </c>
      <c r="F1851" s="3">
        <v>1</v>
      </c>
      <c r="G1851" s="3" t="s">
        <v>30</v>
      </c>
      <c r="H1851" s="3" t="s">
        <v>49</v>
      </c>
      <c r="I1851" s="353" t="s">
        <v>30</v>
      </c>
      <c r="J1851" s="348"/>
      <c r="K1851" s="3" t="s">
        <v>30</v>
      </c>
      <c r="L1851" s="3" t="s">
        <v>15</v>
      </c>
      <c r="M1851" s="3" t="s">
        <v>17</v>
      </c>
      <c r="N1851" s="3" t="s">
        <v>16</v>
      </c>
    </row>
    <row r="1852" spans="1:14" x14ac:dyDescent="0.25">
      <c r="A1852" s="3">
        <v>1843</v>
      </c>
      <c r="B1852" s="4" t="s">
        <v>3524</v>
      </c>
      <c r="C1852" s="350" t="s">
        <v>3525</v>
      </c>
      <c r="D1852" s="348"/>
      <c r="E1852" s="5">
        <v>2</v>
      </c>
      <c r="F1852" s="5">
        <v>1</v>
      </c>
      <c r="G1852" s="5" t="s">
        <v>30</v>
      </c>
      <c r="H1852" s="5" t="s">
        <v>68</v>
      </c>
      <c r="I1852" s="351" t="s">
        <v>15</v>
      </c>
      <c r="J1852" s="348"/>
      <c r="K1852" s="5" t="s">
        <v>15</v>
      </c>
      <c r="L1852" s="5" t="s">
        <v>15</v>
      </c>
      <c r="M1852" s="5" t="s">
        <v>16</v>
      </c>
      <c r="N1852" s="5" t="s">
        <v>16</v>
      </c>
    </row>
    <row r="1853" spans="1:14" x14ac:dyDescent="0.25">
      <c r="A1853" s="3">
        <v>1844</v>
      </c>
      <c r="B1853" s="4" t="s">
        <v>3526</v>
      </c>
      <c r="C1853" s="350" t="s">
        <v>3527</v>
      </c>
      <c r="D1853" s="348"/>
      <c r="E1853" s="5">
        <v>2</v>
      </c>
      <c r="F1853" s="5">
        <v>1</v>
      </c>
      <c r="G1853" s="5" t="s">
        <v>30</v>
      </c>
      <c r="H1853" s="5" t="s">
        <v>68</v>
      </c>
      <c r="I1853" s="351" t="s">
        <v>22</v>
      </c>
      <c r="J1853" s="348"/>
      <c r="K1853" s="5" t="s">
        <v>15</v>
      </c>
      <c r="L1853" s="5" t="s">
        <v>15</v>
      </c>
      <c r="M1853" s="5" t="s">
        <v>16</v>
      </c>
      <c r="N1853" s="5" t="s">
        <v>16</v>
      </c>
    </row>
    <row r="1854" spans="1:14" x14ac:dyDescent="0.25">
      <c r="A1854" s="3">
        <v>1845</v>
      </c>
      <c r="B1854" s="6" t="s">
        <v>3528</v>
      </c>
      <c r="C1854" s="352" t="s">
        <v>3529</v>
      </c>
      <c r="D1854" s="348"/>
      <c r="E1854" s="3">
        <v>2</v>
      </c>
      <c r="F1854" s="3">
        <v>1</v>
      </c>
      <c r="G1854" s="3" t="s">
        <v>30</v>
      </c>
      <c r="H1854" s="3" t="s">
        <v>68</v>
      </c>
      <c r="I1854" s="353" t="s">
        <v>22</v>
      </c>
      <c r="J1854" s="348"/>
      <c r="K1854" s="3" t="s">
        <v>22</v>
      </c>
      <c r="L1854" s="3" t="s">
        <v>15</v>
      </c>
      <c r="M1854" s="3" t="s">
        <v>17</v>
      </c>
      <c r="N1854" s="3" t="s">
        <v>16</v>
      </c>
    </row>
    <row r="1855" spans="1:14" x14ac:dyDescent="0.25">
      <c r="A1855" s="3">
        <v>1846</v>
      </c>
      <c r="B1855" s="6" t="s">
        <v>3530</v>
      </c>
      <c r="C1855" s="352" t="s">
        <v>3531</v>
      </c>
      <c r="D1855" s="348"/>
      <c r="E1855" s="3">
        <v>2</v>
      </c>
      <c r="F1855" s="3">
        <v>1</v>
      </c>
      <c r="G1855" s="3" t="s">
        <v>30</v>
      </c>
      <c r="H1855" s="3" t="s">
        <v>68</v>
      </c>
      <c r="I1855" s="353" t="s">
        <v>22</v>
      </c>
      <c r="J1855" s="348"/>
      <c r="K1855" s="3" t="s">
        <v>30</v>
      </c>
      <c r="L1855" s="3" t="s">
        <v>15</v>
      </c>
      <c r="M1855" s="3" t="s">
        <v>17</v>
      </c>
      <c r="N1855" s="3" t="s">
        <v>16</v>
      </c>
    </row>
    <row r="1856" spans="1:14" x14ac:dyDescent="0.25">
      <c r="A1856" s="3">
        <v>1847</v>
      </c>
      <c r="B1856" s="4" t="s">
        <v>3532</v>
      </c>
      <c r="C1856" s="350" t="s">
        <v>3533</v>
      </c>
      <c r="D1856" s="348"/>
      <c r="E1856" s="5">
        <v>2</v>
      </c>
      <c r="F1856" s="5">
        <v>1</v>
      </c>
      <c r="G1856" s="5" t="s">
        <v>30</v>
      </c>
      <c r="H1856" s="5" t="s">
        <v>68</v>
      </c>
      <c r="I1856" s="351" t="s">
        <v>30</v>
      </c>
      <c r="J1856" s="348"/>
      <c r="K1856" s="5" t="s">
        <v>15</v>
      </c>
      <c r="L1856" s="5" t="s">
        <v>15</v>
      </c>
      <c r="M1856" s="5" t="s">
        <v>16</v>
      </c>
      <c r="N1856" s="5" t="s">
        <v>16</v>
      </c>
    </row>
    <row r="1857" spans="1:14" x14ac:dyDescent="0.25">
      <c r="A1857" s="3">
        <v>1848</v>
      </c>
      <c r="B1857" s="6" t="s">
        <v>3534</v>
      </c>
      <c r="C1857" s="352" t="s">
        <v>3533</v>
      </c>
      <c r="D1857" s="348"/>
      <c r="E1857" s="3">
        <v>2</v>
      </c>
      <c r="F1857" s="3">
        <v>1</v>
      </c>
      <c r="G1857" s="3" t="s">
        <v>30</v>
      </c>
      <c r="H1857" s="3" t="s">
        <v>68</v>
      </c>
      <c r="I1857" s="353" t="s">
        <v>30</v>
      </c>
      <c r="J1857" s="348"/>
      <c r="K1857" s="3" t="s">
        <v>22</v>
      </c>
      <c r="L1857" s="3" t="s">
        <v>15</v>
      </c>
      <c r="M1857" s="3" t="s">
        <v>17</v>
      </c>
      <c r="N1857" s="3" t="s">
        <v>16</v>
      </c>
    </row>
    <row r="1858" spans="1:14" x14ac:dyDescent="0.25">
      <c r="A1858" s="3">
        <v>1849</v>
      </c>
      <c r="B1858" s="6" t="s">
        <v>3535</v>
      </c>
      <c r="C1858" s="352" t="s">
        <v>3536</v>
      </c>
      <c r="D1858" s="348"/>
      <c r="E1858" s="3">
        <v>2</v>
      </c>
      <c r="F1858" s="3">
        <v>1</v>
      </c>
      <c r="G1858" s="3" t="s">
        <v>30</v>
      </c>
      <c r="H1858" s="3" t="s">
        <v>68</v>
      </c>
      <c r="I1858" s="353" t="s">
        <v>30</v>
      </c>
      <c r="J1858" s="348"/>
      <c r="K1858" s="3" t="s">
        <v>30</v>
      </c>
      <c r="L1858" s="3" t="s">
        <v>15</v>
      </c>
      <c r="M1858" s="3" t="s">
        <v>17</v>
      </c>
      <c r="N1858" s="3" t="s">
        <v>16</v>
      </c>
    </row>
    <row r="1859" spans="1:14" x14ac:dyDescent="0.25">
      <c r="A1859" s="3">
        <v>1850</v>
      </c>
      <c r="B1859" s="4" t="s">
        <v>3537</v>
      </c>
      <c r="C1859" s="350" t="s">
        <v>3538</v>
      </c>
      <c r="D1859" s="348"/>
      <c r="E1859" s="5">
        <v>2</v>
      </c>
      <c r="F1859" s="5">
        <v>1</v>
      </c>
      <c r="G1859" s="5" t="s">
        <v>30</v>
      </c>
      <c r="H1859" s="5" t="s">
        <v>68</v>
      </c>
      <c r="I1859" s="351" t="s">
        <v>49</v>
      </c>
      <c r="J1859" s="348"/>
      <c r="K1859" s="5" t="s">
        <v>15</v>
      </c>
      <c r="L1859" s="5" t="s">
        <v>15</v>
      </c>
      <c r="M1859" s="5" t="s">
        <v>16</v>
      </c>
      <c r="N1859" s="5" t="s">
        <v>16</v>
      </c>
    </row>
    <row r="1860" spans="1:14" x14ac:dyDescent="0.25">
      <c r="A1860" s="3">
        <v>1851</v>
      </c>
      <c r="B1860" s="6" t="s">
        <v>3539</v>
      </c>
      <c r="C1860" s="352" t="s">
        <v>3540</v>
      </c>
      <c r="D1860" s="348"/>
      <c r="E1860" s="3">
        <v>2</v>
      </c>
      <c r="F1860" s="3">
        <v>1</v>
      </c>
      <c r="G1860" s="3" t="s">
        <v>30</v>
      </c>
      <c r="H1860" s="3" t="s">
        <v>68</v>
      </c>
      <c r="I1860" s="353" t="s">
        <v>49</v>
      </c>
      <c r="J1860" s="348"/>
      <c r="K1860" s="3" t="s">
        <v>22</v>
      </c>
      <c r="L1860" s="3" t="s">
        <v>15</v>
      </c>
      <c r="M1860" s="3" t="s">
        <v>17</v>
      </c>
      <c r="N1860" s="3" t="s">
        <v>16</v>
      </c>
    </row>
    <row r="1861" spans="1:14" x14ac:dyDescent="0.25">
      <c r="A1861" s="3">
        <v>1852</v>
      </c>
      <c r="B1861" s="6" t="s">
        <v>3541</v>
      </c>
      <c r="C1861" s="352" t="s">
        <v>3536</v>
      </c>
      <c r="D1861" s="348"/>
      <c r="E1861" s="3">
        <v>2</v>
      </c>
      <c r="F1861" s="3">
        <v>1</v>
      </c>
      <c r="G1861" s="3" t="s">
        <v>30</v>
      </c>
      <c r="H1861" s="3" t="s">
        <v>68</v>
      </c>
      <c r="I1861" s="353" t="s">
        <v>49</v>
      </c>
      <c r="J1861" s="348"/>
      <c r="K1861" s="3" t="s">
        <v>30</v>
      </c>
      <c r="L1861" s="3" t="s">
        <v>15</v>
      </c>
      <c r="M1861" s="3" t="s">
        <v>17</v>
      </c>
      <c r="N1861" s="3" t="s">
        <v>16</v>
      </c>
    </row>
    <row r="1862" spans="1:14" x14ac:dyDescent="0.25">
      <c r="A1862" s="3">
        <v>1853</v>
      </c>
      <c r="B1862" s="4" t="s">
        <v>3542</v>
      </c>
      <c r="C1862" s="350" t="s">
        <v>3543</v>
      </c>
      <c r="D1862" s="348"/>
      <c r="E1862" s="5">
        <v>2</v>
      </c>
      <c r="F1862" s="5">
        <v>1</v>
      </c>
      <c r="G1862" s="5" t="s">
        <v>49</v>
      </c>
      <c r="H1862" s="5" t="s">
        <v>15</v>
      </c>
      <c r="I1862" s="351" t="s">
        <v>15</v>
      </c>
      <c r="J1862" s="348"/>
      <c r="K1862" s="5" t="s">
        <v>15</v>
      </c>
      <c r="L1862" s="5" t="s">
        <v>15</v>
      </c>
      <c r="M1862" s="5" t="s">
        <v>16</v>
      </c>
      <c r="N1862" s="5" t="s">
        <v>16</v>
      </c>
    </row>
    <row r="1863" spans="1:14" x14ac:dyDescent="0.25">
      <c r="A1863" s="3">
        <v>1854</v>
      </c>
      <c r="B1863" s="4" t="s">
        <v>3544</v>
      </c>
      <c r="C1863" s="350" t="s">
        <v>3545</v>
      </c>
      <c r="D1863" s="348"/>
      <c r="E1863" s="5">
        <v>2</v>
      </c>
      <c r="F1863" s="5">
        <v>1</v>
      </c>
      <c r="G1863" s="5" t="s">
        <v>49</v>
      </c>
      <c r="H1863" s="5" t="s">
        <v>22</v>
      </c>
      <c r="I1863" s="351" t="s">
        <v>15</v>
      </c>
      <c r="J1863" s="348"/>
      <c r="K1863" s="5" t="s">
        <v>15</v>
      </c>
      <c r="L1863" s="5" t="s">
        <v>15</v>
      </c>
      <c r="M1863" s="5" t="s">
        <v>16</v>
      </c>
      <c r="N1863" s="5" t="s">
        <v>16</v>
      </c>
    </row>
    <row r="1864" spans="1:14" x14ac:dyDescent="0.25">
      <c r="A1864" s="3">
        <v>1855</v>
      </c>
      <c r="B1864" s="6" t="s">
        <v>3546</v>
      </c>
      <c r="C1864" s="352" t="s">
        <v>3547</v>
      </c>
      <c r="D1864" s="348"/>
      <c r="E1864" s="3">
        <v>2</v>
      </c>
      <c r="F1864" s="3">
        <v>1</v>
      </c>
      <c r="G1864" s="3" t="s">
        <v>49</v>
      </c>
      <c r="H1864" s="3" t="s">
        <v>22</v>
      </c>
      <c r="I1864" s="353" t="s">
        <v>22</v>
      </c>
      <c r="J1864" s="348"/>
      <c r="K1864" s="3" t="s">
        <v>15</v>
      </c>
      <c r="L1864" s="3" t="s">
        <v>15</v>
      </c>
      <c r="M1864" s="3" t="s">
        <v>17</v>
      </c>
      <c r="N1864" s="3" t="s">
        <v>16</v>
      </c>
    </row>
    <row r="1865" spans="1:14" x14ac:dyDescent="0.25">
      <c r="A1865" s="3">
        <v>1856</v>
      </c>
      <c r="B1865" s="6" t="s">
        <v>3548</v>
      </c>
      <c r="C1865" s="352" t="s">
        <v>3549</v>
      </c>
      <c r="D1865" s="348"/>
      <c r="E1865" s="3">
        <v>2</v>
      </c>
      <c r="F1865" s="3">
        <v>1</v>
      </c>
      <c r="G1865" s="3" t="s">
        <v>49</v>
      </c>
      <c r="H1865" s="3" t="s">
        <v>22</v>
      </c>
      <c r="I1865" s="353" t="s">
        <v>30</v>
      </c>
      <c r="J1865" s="348"/>
      <c r="K1865" s="3" t="s">
        <v>15</v>
      </c>
      <c r="L1865" s="3" t="s">
        <v>15</v>
      </c>
      <c r="M1865" s="3" t="s">
        <v>17</v>
      </c>
      <c r="N1865" s="3" t="s">
        <v>16</v>
      </c>
    </row>
    <row r="1866" spans="1:14" x14ac:dyDescent="0.25">
      <c r="A1866" s="3">
        <v>1857</v>
      </c>
      <c r="B1866" s="4" t="s">
        <v>3550</v>
      </c>
      <c r="C1866" s="350" t="s">
        <v>3551</v>
      </c>
      <c r="D1866" s="348"/>
      <c r="E1866" s="5">
        <v>2</v>
      </c>
      <c r="F1866" s="5">
        <v>1</v>
      </c>
      <c r="G1866" s="5" t="s">
        <v>49</v>
      </c>
      <c r="H1866" s="5" t="s">
        <v>30</v>
      </c>
      <c r="I1866" s="351" t="s">
        <v>15</v>
      </c>
      <c r="J1866" s="348"/>
      <c r="K1866" s="5" t="s">
        <v>15</v>
      </c>
      <c r="L1866" s="5" t="s">
        <v>15</v>
      </c>
      <c r="M1866" s="5" t="s">
        <v>16</v>
      </c>
      <c r="N1866" s="5" t="s">
        <v>16</v>
      </c>
    </row>
    <row r="1867" spans="1:14" x14ac:dyDescent="0.25">
      <c r="A1867" s="3">
        <v>1858</v>
      </c>
      <c r="B1867" s="6" t="s">
        <v>3552</v>
      </c>
      <c r="C1867" s="352" t="s">
        <v>3553</v>
      </c>
      <c r="D1867" s="348"/>
      <c r="E1867" s="3">
        <v>2</v>
      </c>
      <c r="F1867" s="3">
        <v>1</v>
      </c>
      <c r="G1867" s="3" t="s">
        <v>49</v>
      </c>
      <c r="H1867" s="3" t="s">
        <v>30</v>
      </c>
      <c r="I1867" s="353" t="s">
        <v>22</v>
      </c>
      <c r="J1867" s="348"/>
      <c r="K1867" s="3" t="s">
        <v>15</v>
      </c>
      <c r="L1867" s="3" t="s">
        <v>15</v>
      </c>
      <c r="M1867" s="3" t="s">
        <v>17</v>
      </c>
      <c r="N1867" s="3" t="s">
        <v>16</v>
      </c>
    </row>
    <row r="1868" spans="1:14" x14ac:dyDescent="0.25">
      <c r="A1868" s="3">
        <v>1859</v>
      </c>
      <c r="B1868" s="6" t="s">
        <v>3554</v>
      </c>
      <c r="C1868" s="352" t="s">
        <v>3555</v>
      </c>
      <c r="D1868" s="348"/>
      <c r="E1868" s="3">
        <v>2</v>
      </c>
      <c r="F1868" s="3">
        <v>1</v>
      </c>
      <c r="G1868" s="3" t="s">
        <v>49</v>
      </c>
      <c r="H1868" s="3" t="s">
        <v>30</v>
      </c>
      <c r="I1868" s="353" t="s">
        <v>30</v>
      </c>
      <c r="J1868" s="348"/>
      <c r="K1868" s="3" t="s">
        <v>15</v>
      </c>
      <c r="L1868" s="3" t="s">
        <v>15</v>
      </c>
      <c r="M1868" s="3" t="s">
        <v>17</v>
      </c>
      <c r="N1868" s="3" t="s">
        <v>16</v>
      </c>
    </row>
    <row r="1869" spans="1:14" x14ac:dyDescent="0.25">
      <c r="A1869" s="3">
        <v>1860</v>
      </c>
      <c r="B1869" s="4" t="s">
        <v>3556</v>
      </c>
      <c r="C1869" s="350" t="s">
        <v>3557</v>
      </c>
      <c r="D1869" s="348"/>
      <c r="E1869" s="5">
        <v>2</v>
      </c>
      <c r="F1869" s="5">
        <v>1</v>
      </c>
      <c r="G1869" s="5" t="s">
        <v>49</v>
      </c>
      <c r="H1869" s="5" t="s">
        <v>49</v>
      </c>
      <c r="I1869" s="351" t="s">
        <v>15</v>
      </c>
      <c r="J1869" s="348"/>
      <c r="K1869" s="5" t="s">
        <v>15</v>
      </c>
      <c r="L1869" s="5" t="s">
        <v>15</v>
      </c>
      <c r="M1869" s="5" t="s">
        <v>16</v>
      </c>
      <c r="N1869" s="5" t="s">
        <v>16</v>
      </c>
    </row>
    <row r="1870" spans="1:14" x14ac:dyDescent="0.25">
      <c r="A1870" s="3">
        <v>1861</v>
      </c>
      <c r="B1870" s="6" t="s">
        <v>3558</v>
      </c>
      <c r="C1870" s="352" t="s">
        <v>3559</v>
      </c>
      <c r="D1870" s="348"/>
      <c r="E1870" s="3">
        <v>2</v>
      </c>
      <c r="F1870" s="3">
        <v>1</v>
      </c>
      <c r="G1870" s="3" t="s">
        <v>49</v>
      </c>
      <c r="H1870" s="3" t="s">
        <v>49</v>
      </c>
      <c r="I1870" s="353" t="s">
        <v>22</v>
      </c>
      <c r="J1870" s="348"/>
      <c r="K1870" s="3" t="s">
        <v>15</v>
      </c>
      <c r="L1870" s="3" t="s">
        <v>15</v>
      </c>
      <c r="M1870" s="3" t="s">
        <v>17</v>
      </c>
      <c r="N1870" s="3" t="s">
        <v>16</v>
      </c>
    </row>
    <row r="1871" spans="1:14" x14ac:dyDescent="0.25">
      <c r="A1871" s="3">
        <v>1862</v>
      </c>
      <c r="B1871" s="6" t="s">
        <v>3560</v>
      </c>
      <c r="C1871" s="352" t="s">
        <v>3561</v>
      </c>
      <c r="D1871" s="348"/>
      <c r="E1871" s="3">
        <v>2</v>
      </c>
      <c r="F1871" s="3">
        <v>1</v>
      </c>
      <c r="G1871" s="3" t="s">
        <v>49</v>
      </c>
      <c r="H1871" s="3" t="s">
        <v>49</v>
      </c>
      <c r="I1871" s="353" t="s">
        <v>30</v>
      </c>
      <c r="J1871" s="348"/>
      <c r="K1871" s="3" t="s">
        <v>15</v>
      </c>
      <c r="L1871" s="3" t="s">
        <v>15</v>
      </c>
      <c r="M1871" s="3" t="s">
        <v>17</v>
      </c>
      <c r="N1871" s="3" t="s">
        <v>16</v>
      </c>
    </row>
    <row r="1872" spans="1:14" x14ac:dyDescent="0.25">
      <c r="A1872" s="3">
        <v>1863</v>
      </c>
      <c r="B1872" s="4" t="s">
        <v>3562</v>
      </c>
      <c r="C1872" s="350" t="s">
        <v>3563</v>
      </c>
      <c r="D1872" s="348"/>
      <c r="E1872" s="5">
        <v>2</v>
      </c>
      <c r="F1872" s="5">
        <v>1</v>
      </c>
      <c r="G1872" s="5" t="s">
        <v>49</v>
      </c>
      <c r="H1872" s="5" t="s">
        <v>68</v>
      </c>
      <c r="I1872" s="351" t="s">
        <v>15</v>
      </c>
      <c r="J1872" s="348"/>
      <c r="K1872" s="5" t="s">
        <v>15</v>
      </c>
      <c r="L1872" s="5" t="s">
        <v>15</v>
      </c>
      <c r="M1872" s="5" t="s">
        <v>16</v>
      </c>
      <c r="N1872" s="5" t="s">
        <v>16</v>
      </c>
    </row>
    <row r="1873" spans="1:14" x14ac:dyDescent="0.25">
      <c r="A1873" s="3">
        <v>1864</v>
      </c>
      <c r="B1873" s="4" t="s">
        <v>3564</v>
      </c>
      <c r="C1873" s="350" t="s">
        <v>3565</v>
      </c>
      <c r="D1873" s="348"/>
      <c r="E1873" s="5">
        <v>2</v>
      </c>
      <c r="F1873" s="5">
        <v>1</v>
      </c>
      <c r="G1873" s="5" t="s">
        <v>49</v>
      </c>
      <c r="H1873" s="5" t="s">
        <v>68</v>
      </c>
      <c r="I1873" s="351" t="s">
        <v>22</v>
      </c>
      <c r="J1873" s="348"/>
      <c r="K1873" s="5" t="s">
        <v>15</v>
      </c>
      <c r="L1873" s="5" t="s">
        <v>15</v>
      </c>
      <c r="M1873" s="5" t="s">
        <v>16</v>
      </c>
      <c r="N1873" s="5" t="s">
        <v>16</v>
      </c>
    </row>
    <row r="1874" spans="1:14" x14ac:dyDescent="0.25">
      <c r="A1874" s="3">
        <v>1865</v>
      </c>
      <c r="B1874" s="6" t="s">
        <v>3566</v>
      </c>
      <c r="C1874" s="352" t="s">
        <v>3567</v>
      </c>
      <c r="D1874" s="348"/>
      <c r="E1874" s="3">
        <v>2</v>
      </c>
      <c r="F1874" s="3">
        <v>1</v>
      </c>
      <c r="G1874" s="3" t="s">
        <v>49</v>
      </c>
      <c r="H1874" s="3" t="s">
        <v>68</v>
      </c>
      <c r="I1874" s="353" t="s">
        <v>22</v>
      </c>
      <c r="J1874" s="348"/>
      <c r="K1874" s="3" t="s">
        <v>22</v>
      </c>
      <c r="L1874" s="3" t="s">
        <v>15</v>
      </c>
      <c r="M1874" s="3" t="s">
        <v>17</v>
      </c>
      <c r="N1874" s="3" t="s">
        <v>16</v>
      </c>
    </row>
    <row r="1875" spans="1:14" x14ac:dyDescent="0.25">
      <c r="A1875" s="3">
        <v>1866</v>
      </c>
      <c r="B1875" s="6" t="s">
        <v>3568</v>
      </c>
      <c r="C1875" s="352" t="s">
        <v>3569</v>
      </c>
      <c r="D1875" s="348"/>
      <c r="E1875" s="3">
        <v>2</v>
      </c>
      <c r="F1875" s="3">
        <v>1</v>
      </c>
      <c r="G1875" s="3" t="s">
        <v>49</v>
      </c>
      <c r="H1875" s="3" t="s">
        <v>68</v>
      </c>
      <c r="I1875" s="353" t="s">
        <v>22</v>
      </c>
      <c r="J1875" s="348"/>
      <c r="K1875" s="3" t="s">
        <v>30</v>
      </c>
      <c r="L1875" s="3" t="s">
        <v>15</v>
      </c>
      <c r="M1875" s="3" t="s">
        <v>17</v>
      </c>
      <c r="N1875" s="3" t="s">
        <v>16</v>
      </c>
    </row>
    <row r="1876" spans="1:14" x14ac:dyDescent="0.25">
      <c r="A1876" s="3">
        <v>1867</v>
      </c>
      <c r="B1876" s="4" t="s">
        <v>3570</v>
      </c>
      <c r="C1876" s="350" t="s">
        <v>3571</v>
      </c>
      <c r="D1876" s="348"/>
      <c r="E1876" s="5">
        <v>2</v>
      </c>
      <c r="F1876" s="5">
        <v>1</v>
      </c>
      <c r="G1876" s="5" t="s">
        <v>49</v>
      </c>
      <c r="H1876" s="5" t="s">
        <v>68</v>
      </c>
      <c r="I1876" s="351" t="s">
        <v>30</v>
      </c>
      <c r="J1876" s="348"/>
      <c r="K1876" s="5" t="s">
        <v>15</v>
      </c>
      <c r="L1876" s="5" t="s">
        <v>15</v>
      </c>
      <c r="M1876" s="5" t="s">
        <v>16</v>
      </c>
      <c r="N1876" s="5" t="s">
        <v>16</v>
      </c>
    </row>
    <row r="1877" spans="1:14" x14ac:dyDescent="0.25">
      <c r="A1877" s="3">
        <v>1868</v>
      </c>
      <c r="B1877" s="6" t="s">
        <v>3572</v>
      </c>
      <c r="C1877" s="352" t="s">
        <v>3573</v>
      </c>
      <c r="D1877" s="348"/>
      <c r="E1877" s="3">
        <v>2</v>
      </c>
      <c r="F1877" s="3">
        <v>1</v>
      </c>
      <c r="G1877" s="3" t="s">
        <v>49</v>
      </c>
      <c r="H1877" s="3" t="s">
        <v>68</v>
      </c>
      <c r="I1877" s="353" t="s">
        <v>30</v>
      </c>
      <c r="J1877" s="348"/>
      <c r="K1877" s="3" t="s">
        <v>22</v>
      </c>
      <c r="L1877" s="3" t="s">
        <v>15</v>
      </c>
      <c r="M1877" s="3" t="s">
        <v>17</v>
      </c>
      <c r="N1877" s="3" t="s">
        <v>16</v>
      </c>
    </row>
    <row r="1878" spans="1:14" x14ac:dyDescent="0.25">
      <c r="A1878" s="3">
        <v>1869</v>
      </c>
      <c r="B1878" s="6" t="s">
        <v>3574</v>
      </c>
      <c r="C1878" s="352" t="s">
        <v>3575</v>
      </c>
      <c r="D1878" s="348"/>
      <c r="E1878" s="3">
        <v>2</v>
      </c>
      <c r="F1878" s="3">
        <v>1</v>
      </c>
      <c r="G1878" s="3" t="s">
        <v>49</v>
      </c>
      <c r="H1878" s="3" t="s">
        <v>68</v>
      </c>
      <c r="I1878" s="353" t="s">
        <v>30</v>
      </c>
      <c r="J1878" s="348"/>
      <c r="K1878" s="3" t="s">
        <v>30</v>
      </c>
      <c r="L1878" s="3" t="s">
        <v>15</v>
      </c>
      <c r="M1878" s="3" t="s">
        <v>17</v>
      </c>
      <c r="N1878" s="3" t="s">
        <v>16</v>
      </c>
    </row>
    <row r="1879" spans="1:14" x14ac:dyDescent="0.25">
      <c r="A1879" s="3">
        <v>1870</v>
      </c>
      <c r="B1879" s="4" t="s">
        <v>3576</v>
      </c>
      <c r="C1879" s="350" t="s">
        <v>3577</v>
      </c>
      <c r="D1879" s="348"/>
      <c r="E1879" s="5">
        <v>2</v>
      </c>
      <c r="F1879" s="5">
        <v>1</v>
      </c>
      <c r="G1879" s="5" t="s">
        <v>68</v>
      </c>
      <c r="H1879" s="5" t="s">
        <v>15</v>
      </c>
      <c r="I1879" s="351" t="s">
        <v>15</v>
      </c>
      <c r="J1879" s="348"/>
      <c r="K1879" s="5" t="s">
        <v>15</v>
      </c>
      <c r="L1879" s="5" t="s">
        <v>15</v>
      </c>
      <c r="M1879" s="5" t="s">
        <v>16</v>
      </c>
      <c r="N1879" s="5" t="s">
        <v>16</v>
      </c>
    </row>
    <row r="1880" spans="1:14" x14ac:dyDescent="0.25">
      <c r="A1880" s="3">
        <v>1871</v>
      </c>
      <c r="B1880" s="4" t="s">
        <v>3578</v>
      </c>
      <c r="C1880" s="350" t="s">
        <v>3579</v>
      </c>
      <c r="D1880" s="348"/>
      <c r="E1880" s="5">
        <v>2</v>
      </c>
      <c r="F1880" s="5">
        <v>1</v>
      </c>
      <c r="G1880" s="5" t="s">
        <v>68</v>
      </c>
      <c r="H1880" s="5" t="s">
        <v>22</v>
      </c>
      <c r="I1880" s="351" t="s">
        <v>15</v>
      </c>
      <c r="J1880" s="348"/>
      <c r="K1880" s="5" t="s">
        <v>15</v>
      </c>
      <c r="L1880" s="5" t="s">
        <v>15</v>
      </c>
      <c r="M1880" s="5" t="s">
        <v>16</v>
      </c>
      <c r="N1880" s="5" t="s">
        <v>16</v>
      </c>
    </row>
    <row r="1881" spans="1:14" x14ac:dyDescent="0.25">
      <c r="A1881" s="3">
        <v>1872</v>
      </c>
      <c r="B1881" s="6" t="s">
        <v>3580</v>
      </c>
      <c r="C1881" s="352" t="s">
        <v>3581</v>
      </c>
      <c r="D1881" s="348"/>
      <c r="E1881" s="3">
        <v>2</v>
      </c>
      <c r="F1881" s="3">
        <v>1</v>
      </c>
      <c r="G1881" s="3" t="s">
        <v>68</v>
      </c>
      <c r="H1881" s="3" t="s">
        <v>22</v>
      </c>
      <c r="I1881" s="353" t="s">
        <v>22</v>
      </c>
      <c r="J1881" s="348"/>
      <c r="K1881" s="3" t="s">
        <v>15</v>
      </c>
      <c r="L1881" s="3" t="s">
        <v>15</v>
      </c>
      <c r="M1881" s="3" t="s">
        <v>17</v>
      </c>
      <c r="N1881" s="3" t="s">
        <v>16</v>
      </c>
    </row>
    <row r="1882" spans="1:14" x14ac:dyDescent="0.25">
      <c r="A1882" s="3">
        <v>1873</v>
      </c>
      <c r="B1882" s="6" t="s">
        <v>3582</v>
      </c>
      <c r="C1882" s="352" t="s">
        <v>3583</v>
      </c>
      <c r="D1882" s="348"/>
      <c r="E1882" s="3">
        <v>2</v>
      </c>
      <c r="F1882" s="3">
        <v>1</v>
      </c>
      <c r="G1882" s="3" t="s">
        <v>68</v>
      </c>
      <c r="H1882" s="3" t="s">
        <v>22</v>
      </c>
      <c r="I1882" s="353" t="s">
        <v>30</v>
      </c>
      <c r="J1882" s="348"/>
      <c r="K1882" s="3" t="s">
        <v>15</v>
      </c>
      <c r="L1882" s="3" t="s">
        <v>15</v>
      </c>
      <c r="M1882" s="3" t="s">
        <v>17</v>
      </c>
      <c r="N1882" s="3" t="s">
        <v>16</v>
      </c>
    </row>
    <row r="1883" spans="1:14" x14ac:dyDescent="0.25">
      <c r="A1883" s="3">
        <v>1874</v>
      </c>
      <c r="B1883" s="6" t="s">
        <v>3584</v>
      </c>
      <c r="C1883" s="352" t="s">
        <v>3585</v>
      </c>
      <c r="D1883" s="348"/>
      <c r="E1883" s="3">
        <v>2</v>
      </c>
      <c r="F1883" s="3">
        <v>1</v>
      </c>
      <c r="G1883" s="3" t="s">
        <v>68</v>
      </c>
      <c r="H1883" s="3" t="s">
        <v>22</v>
      </c>
      <c r="I1883" s="353" t="s">
        <v>49</v>
      </c>
      <c r="J1883" s="348"/>
      <c r="K1883" s="3" t="s">
        <v>15</v>
      </c>
      <c r="L1883" s="3" t="s">
        <v>15</v>
      </c>
      <c r="M1883" s="3" t="s">
        <v>17</v>
      </c>
      <c r="N1883" s="3" t="s">
        <v>16</v>
      </c>
    </row>
    <row r="1884" spans="1:14" x14ac:dyDescent="0.25">
      <c r="A1884" s="3">
        <v>1875</v>
      </c>
      <c r="B1884" s="6" t="s">
        <v>3586</v>
      </c>
      <c r="C1884" s="352" t="s">
        <v>3587</v>
      </c>
      <c r="D1884" s="348"/>
      <c r="E1884" s="3">
        <v>2</v>
      </c>
      <c r="F1884" s="3">
        <v>1</v>
      </c>
      <c r="G1884" s="3" t="s">
        <v>68</v>
      </c>
      <c r="H1884" s="3" t="s">
        <v>22</v>
      </c>
      <c r="I1884" s="353" t="s">
        <v>68</v>
      </c>
      <c r="J1884" s="348"/>
      <c r="K1884" s="3" t="s">
        <v>15</v>
      </c>
      <c r="L1884" s="3" t="s">
        <v>15</v>
      </c>
      <c r="M1884" s="3" t="s">
        <v>17</v>
      </c>
      <c r="N1884" s="3" t="s">
        <v>16</v>
      </c>
    </row>
    <row r="1885" spans="1:14" x14ac:dyDescent="0.25">
      <c r="A1885" s="3">
        <v>1876</v>
      </c>
      <c r="B1885" s="4" t="s">
        <v>3588</v>
      </c>
      <c r="C1885" s="350" t="s">
        <v>3589</v>
      </c>
      <c r="D1885" s="348"/>
      <c r="E1885" s="5">
        <v>2</v>
      </c>
      <c r="F1885" s="5">
        <v>1</v>
      </c>
      <c r="G1885" s="5" t="s">
        <v>68</v>
      </c>
      <c r="H1885" s="5" t="s">
        <v>30</v>
      </c>
      <c r="I1885" s="351" t="s">
        <v>15</v>
      </c>
      <c r="J1885" s="348"/>
      <c r="K1885" s="5" t="s">
        <v>15</v>
      </c>
      <c r="L1885" s="5" t="s">
        <v>15</v>
      </c>
      <c r="M1885" s="5" t="s">
        <v>16</v>
      </c>
      <c r="N1885" s="5" t="s">
        <v>16</v>
      </c>
    </row>
    <row r="1886" spans="1:14" x14ac:dyDescent="0.25">
      <c r="A1886" s="3">
        <v>1877</v>
      </c>
      <c r="B1886" s="4" t="s">
        <v>3590</v>
      </c>
      <c r="C1886" s="350" t="s">
        <v>3591</v>
      </c>
      <c r="D1886" s="348"/>
      <c r="E1886" s="5">
        <v>2</v>
      </c>
      <c r="F1886" s="5">
        <v>1</v>
      </c>
      <c r="G1886" s="5" t="s">
        <v>68</v>
      </c>
      <c r="H1886" s="5" t="s">
        <v>30</v>
      </c>
      <c r="I1886" s="351" t="s">
        <v>22</v>
      </c>
      <c r="J1886" s="348"/>
      <c r="K1886" s="5" t="s">
        <v>15</v>
      </c>
      <c r="L1886" s="5" t="s">
        <v>15</v>
      </c>
      <c r="M1886" s="5" t="s">
        <v>16</v>
      </c>
      <c r="N1886" s="5" t="s">
        <v>16</v>
      </c>
    </row>
    <row r="1887" spans="1:14" x14ac:dyDescent="0.25">
      <c r="A1887" s="3">
        <v>1878</v>
      </c>
      <c r="B1887" s="6" t="s">
        <v>3592</v>
      </c>
      <c r="C1887" s="352" t="s">
        <v>3593</v>
      </c>
      <c r="D1887" s="348"/>
      <c r="E1887" s="3">
        <v>2</v>
      </c>
      <c r="F1887" s="3">
        <v>1</v>
      </c>
      <c r="G1887" s="3" t="s">
        <v>68</v>
      </c>
      <c r="H1887" s="3" t="s">
        <v>30</v>
      </c>
      <c r="I1887" s="353" t="s">
        <v>22</v>
      </c>
      <c r="J1887" s="348"/>
      <c r="K1887" s="3" t="s">
        <v>22</v>
      </c>
      <c r="L1887" s="3" t="s">
        <v>15</v>
      </c>
      <c r="M1887" s="3" t="s">
        <v>17</v>
      </c>
      <c r="N1887" s="3" t="s">
        <v>16</v>
      </c>
    </row>
    <row r="1888" spans="1:14" x14ac:dyDescent="0.25">
      <c r="A1888" s="3">
        <v>1879</v>
      </c>
      <c r="B1888" s="4" t="s">
        <v>3594</v>
      </c>
      <c r="C1888" s="350" t="s">
        <v>3595</v>
      </c>
      <c r="D1888" s="348"/>
      <c r="E1888" s="5">
        <v>2</v>
      </c>
      <c r="F1888" s="5">
        <v>1</v>
      </c>
      <c r="G1888" s="5" t="s">
        <v>68</v>
      </c>
      <c r="H1888" s="5" t="s">
        <v>30</v>
      </c>
      <c r="I1888" s="351" t="s">
        <v>22</v>
      </c>
      <c r="J1888" s="348"/>
      <c r="K1888" s="5" t="s">
        <v>30</v>
      </c>
      <c r="L1888" s="5" t="s">
        <v>15</v>
      </c>
      <c r="M1888" s="5" t="s">
        <v>16</v>
      </c>
      <c r="N1888" s="5" t="s">
        <v>16</v>
      </c>
    </row>
    <row r="1889" spans="1:14" x14ac:dyDescent="0.25">
      <c r="A1889" s="3">
        <v>1880</v>
      </c>
      <c r="B1889" s="6" t="s">
        <v>3596</v>
      </c>
      <c r="C1889" s="352" t="s">
        <v>3597</v>
      </c>
      <c r="D1889" s="348"/>
      <c r="E1889" s="3">
        <v>2</v>
      </c>
      <c r="F1889" s="3">
        <v>1</v>
      </c>
      <c r="G1889" s="3" t="s">
        <v>68</v>
      </c>
      <c r="H1889" s="3" t="s">
        <v>30</v>
      </c>
      <c r="I1889" s="353" t="s">
        <v>22</v>
      </c>
      <c r="J1889" s="348"/>
      <c r="K1889" s="3" t="s">
        <v>30</v>
      </c>
      <c r="L1889" s="3" t="s">
        <v>22</v>
      </c>
      <c r="M1889" s="3" t="s">
        <v>17</v>
      </c>
      <c r="N1889" s="3" t="s">
        <v>16</v>
      </c>
    </row>
    <row r="1890" spans="1:14" x14ac:dyDescent="0.25">
      <c r="A1890" s="3">
        <v>1881</v>
      </c>
      <c r="B1890" s="6" t="s">
        <v>3598</v>
      </c>
      <c r="C1890" s="352" t="s">
        <v>3599</v>
      </c>
      <c r="D1890" s="348"/>
      <c r="E1890" s="3">
        <v>2</v>
      </c>
      <c r="F1890" s="3">
        <v>1</v>
      </c>
      <c r="G1890" s="3" t="s">
        <v>68</v>
      </c>
      <c r="H1890" s="3" t="s">
        <v>30</v>
      </c>
      <c r="I1890" s="353" t="s">
        <v>22</v>
      </c>
      <c r="J1890" s="348"/>
      <c r="K1890" s="3" t="s">
        <v>30</v>
      </c>
      <c r="L1890" s="3" t="s">
        <v>30</v>
      </c>
      <c r="M1890" s="3" t="s">
        <v>17</v>
      </c>
      <c r="N1890" s="3" t="s">
        <v>16</v>
      </c>
    </row>
    <row r="1891" spans="1:14" x14ac:dyDescent="0.25">
      <c r="A1891" s="3">
        <v>1882</v>
      </c>
      <c r="B1891" s="6" t="s">
        <v>3600</v>
      </c>
      <c r="C1891" s="352" t="s">
        <v>3601</v>
      </c>
      <c r="D1891" s="348"/>
      <c r="E1891" s="3">
        <v>2</v>
      </c>
      <c r="F1891" s="3">
        <v>1</v>
      </c>
      <c r="G1891" s="3" t="s">
        <v>68</v>
      </c>
      <c r="H1891" s="3" t="s">
        <v>30</v>
      </c>
      <c r="I1891" s="353" t="s">
        <v>22</v>
      </c>
      <c r="J1891" s="348"/>
      <c r="K1891" s="3" t="s">
        <v>30</v>
      </c>
      <c r="L1891" s="3" t="s">
        <v>49</v>
      </c>
      <c r="M1891" s="3" t="s">
        <v>17</v>
      </c>
      <c r="N1891" s="3" t="s">
        <v>16</v>
      </c>
    </row>
    <row r="1892" spans="1:14" x14ac:dyDescent="0.25">
      <c r="A1892" s="3">
        <v>1883</v>
      </c>
      <c r="B1892" s="6" t="s">
        <v>3602</v>
      </c>
      <c r="C1892" s="352" t="s">
        <v>3603</v>
      </c>
      <c r="D1892" s="348"/>
      <c r="E1892" s="3">
        <v>2</v>
      </c>
      <c r="F1892" s="3">
        <v>1</v>
      </c>
      <c r="G1892" s="3" t="s">
        <v>68</v>
      </c>
      <c r="H1892" s="3" t="s">
        <v>30</v>
      </c>
      <c r="I1892" s="353" t="s">
        <v>22</v>
      </c>
      <c r="J1892" s="348"/>
      <c r="K1892" s="3" t="s">
        <v>30</v>
      </c>
      <c r="L1892" s="3" t="s">
        <v>68</v>
      </c>
      <c r="M1892" s="3" t="s">
        <v>17</v>
      </c>
      <c r="N1892" s="3" t="s">
        <v>16</v>
      </c>
    </row>
    <row r="1893" spans="1:14" x14ac:dyDescent="0.25">
      <c r="A1893" s="3">
        <v>1884</v>
      </c>
      <c r="B1893" s="6" t="s">
        <v>3604</v>
      </c>
      <c r="C1893" s="352" t="s">
        <v>3605</v>
      </c>
      <c r="D1893" s="348"/>
      <c r="E1893" s="3">
        <v>2</v>
      </c>
      <c r="F1893" s="3">
        <v>1</v>
      </c>
      <c r="G1893" s="3" t="s">
        <v>68</v>
      </c>
      <c r="H1893" s="3" t="s">
        <v>30</v>
      </c>
      <c r="I1893" s="353" t="s">
        <v>22</v>
      </c>
      <c r="J1893" s="348"/>
      <c r="K1893" s="3" t="s">
        <v>30</v>
      </c>
      <c r="L1893" s="3" t="s">
        <v>77</v>
      </c>
      <c r="M1893" s="3" t="s">
        <v>17</v>
      </c>
      <c r="N1893" s="3" t="s">
        <v>16</v>
      </c>
    </row>
    <row r="1894" spans="1:14" x14ac:dyDescent="0.25">
      <c r="A1894" s="3">
        <v>1885</v>
      </c>
      <c r="B1894" s="6" t="s">
        <v>3606</v>
      </c>
      <c r="C1894" s="352" t="s">
        <v>3607</v>
      </c>
      <c r="D1894" s="348"/>
      <c r="E1894" s="3">
        <v>2</v>
      </c>
      <c r="F1894" s="3">
        <v>1</v>
      </c>
      <c r="G1894" s="3" t="s">
        <v>68</v>
      </c>
      <c r="H1894" s="3" t="s">
        <v>30</v>
      </c>
      <c r="I1894" s="353" t="s">
        <v>22</v>
      </c>
      <c r="J1894" s="348"/>
      <c r="K1894" s="3" t="s">
        <v>30</v>
      </c>
      <c r="L1894" s="3" t="s">
        <v>86</v>
      </c>
      <c r="M1894" s="3" t="s">
        <v>17</v>
      </c>
      <c r="N1894" s="3" t="s">
        <v>16</v>
      </c>
    </row>
    <row r="1895" spans="1:14" x14ac:dyDescent="0.25">
      <c r="A1895" s="3">
        <v>1886</v>
      </c>
      <c r="B1895" s="6" t="s">
        <v>3608</v>
      </c>
      <c r="C1895" s="352" t="s">
        <v>3609</v>
      </c>
      <c r="D1895" s="348"/>
      <c r="E1895" s="3">
        <v>2</v>
      </c>
      <c r="F1895" s="3">
        <v>1</v>
      </c>
      <c r="G1895" s="3" t="s">
        <v>68</v>
      </c>
      <c r="H1895" s="3" t="s">
        <v>30</v>
      </c>
      <c r="I1895" s="353" t="s">
        <v>22</v>
      </c>
      <c r="J1895" s="348"/>
      <c r="K1895" s="3" t="s">
        <v>30</v>
      </c>
      <c r="L1895" s="3" t="s">
        <v>95</v>
      </c>
      <c r="M1895" s="3" t="s">
        <v>17</v>
      </c>
      <c r="N1895" s="3" t="s">
        <v>16</v>
      </c>
    </row>
    <row r="1896" spans="1:14" x14ac:dyDescent="0.25">
      <c r="A1896" s="3">
        <v>1887</v>
      </c>
      <c r="B1896" s="6" t="s">
        <v>3610</v>
      </c>
      <c r="C1896" s="352" t="s">
        <v>3611</v>
      </c>
      <c r="D1896" s="348"/>
      <c r="E1896" s="3">
        <v>2</v>
      </c>
      <c r="F1896" s="3">
        <v>1</v>
      </c>
      <c r="G1896" s="3" t="s">
        <v>68</v>
      </c>
      <c r="H1896" s="3" t="s">
        <v>30</v>
      </c>
      <c r="I1896" s="353" t="s">
        <v>22</v>
      </c>
      <c r="J1896" s="348"/>
      <c r="K1896" s="3" t="s">
        <v>30</v>
      </c>
      <c r="L1896" s="3" t="s">
        <v>141</v>
      </c>
      <c r="M1896" s="3" t="s">
        <v>17</v>
      </c>
      <c r="N1896" s="3" t="s">
        <v>16</v>
      </c>
    </row>
    <row r="1897" spans="1:14" x14ac:dyDescent="0.25">
      <c r="A1897" s="3">
        <v>1888</v>
      </c>
      <c r="B1897" s="6" t="s">
        <v>3612</v>
      </c>
      <c r="C1897" s="352" t="s">
        <v>3613</v>
      </c>
      <c r="D1897" s="348"/>
      <c r="E1897" s="3">
        <v>2</v>
      </c>
      <c r="F1897" s="3">
        <v>1</v>
      </c>
      <c r="G1897" s="3" t="s">
        <v>68</v>
      </c>
      <c r="H1897" s="3" t="s">
        <v>30</v>
      </c>
      <c r="I1897" s="353" t="s">
        <v>22</v>
      </c>
      <c r="J1897" s="348"/>
      <c r="K1897" s="3" t="s">
        <v>30</v>
      </c>
      <c r="L1897" s="3" t="s">
        <v>144</v>
      </c>
      <c r="M1897" s="3" t="s">
        <v>17</v>
      </c>
      <c r="N1897" s="3" t="s">
        <v>16</v>
      </c>
    </row>
    <row r="1898" spans="1:14" x14ac:dyDescent="0.25">
      <c r="A1898" s="3">
        <v>1889</v>
      </c>
      <c r="B1898" s="6" t="s">
        <v>3614</v>
      </c>
      <c r="C1898" s="352" t="s">
        <v>3615</v>
      </c>
      <c r="D1898" s="348"/>
      <c r="E1898" s="3">
        <v>2</v>
      </c>
      <c r="F1898" s="3">
        <v>1</v>
      </c>
      <c r="G1898" s="3" t="s">
        <v>68</v>
      </c>
      <c r="H1898" s="3" t="s">
        <v>30</v>
      </c>
      <c r="I1898" s="353" t="s">
        <v>22</v>
      </c>
      <c r="J1898" s="348"/>
      <c r="K1898" s="3" t="s">
        <v>30</v>
      </c>
      <c r="L1898" s="3" t="s">
        <v>1094</v>
      </c>
      <c r="M1898" s="3" t="s">
        <v>17</v>
      </c>
      <c r="N1898" s="3" t="s">
        <v>16</v>
      </c>
    </row>
    <row r="1899" spans="1:14" x14ac:dyDescent="0.25">
      <c r="A1899" s="3">
        <v>1890</v>
      </c>
      <c r="B1899" s="6" t="s">
        <v>3616</v>
      </c>
      <c r="C1899" s="352" t="s">
        <v>3617</v>
      </c>
      <c r="D1899" s="348"/>
      <c r="E1899" s="3">
        <v>2</v>
      </c>
      <c r="F1899" s="3">
        <v>1</v>
      </c>
      <c r="G1899" s="3" t="s">
        <v>68</v>
      </c>
      <c r="H1899" s="3" t="s">
        <v>30</v>
      </c>
      <c r="I1899" s="353" t="s">
        <v>22</v>
      </c>
      <c r="J1899" s="348"/>
      <c r="K1899" s="3" t="s">
        <v>30</v>
      </c>
      <c r="L1899" s="3" t="s">
        <v>18</v>
      </c>
      <c r="M1899" s="3" t="s">
        <v>17</v>
      </c>
      <c r="N1899" s="3" t="s">
        <v>16</v>
      </c>
    </row>
    <row r="1900" spans="1:14" x14ac:dyDescent="0.25">
      <c r="A1900" s="3">
        <v>1891</v>
      </c>
      <c r="B1900" s="6" t="s">
        <v>3618</v>
      </c>
      <c r="C1900" s="352" t="s">
        <v>3619</v>
      </c>
      <c r="D1900" s="348"/>
      <c r="E1900" s="3">
        <v>2</v>
      </c>
      <c r="F1900" s="3">
        <v>1</v>
      </c>
      <c r="G1900" s="3" t="s">
        <v>68</v>
      </c>
      <c r="H1900" s="3" t="s">
        <v>30</v>
      </c>
      <c r="I1900" s="353" t="s">
        <v>22</v>
      </c>
      <c r="J1900" s="348"/>
      <c r="K1900" s="3" t="s">
        <v>30</v>
      </c>
      <c r="L1900" s="3" t="s">
        <v>1099</v>
      </c>
      <c r="M1900" s="3" t="s">
        <v>17</v>
      </c>
      <c r="N1900" s="3" t="s">
        <v>16</v>
      </c>
    </row>
    <row r="1901" spans="1:14" x14ac:dyDescent="0.25">
      <c r="A1901" s="3">
        <v>1892</v>
      </c>
      <c r="B1901" s="6" t="s">
        <v>3620</v>
      </c>
      <c r="C1901" s="352" t="s">
        <v>3621</v>
      </c>
      <c r="D1901" s="348"/>
      <c r="E1901" s="3">
        <v>2</v>
      </c>
      <c r="F1901" s="3">
        <v>1</v>
      </c>
      <c r="G1901" s="3" t="s">
        <v>68</v>
      </c>
      <c r="H1901" s="3" t="s">
        <v>30</v>
      </c>
      <c r="I1901" s="353" t="s">
        <v>22</v>
      </c>
      <c r="J1901" s="348"/>
      <c r="K1901" s="3" t="s">
        <v>30</v>
      </c>
      <c r="L1901" s="3" t="s">
        <v>1102</v>
      </c>
      <c r="M1901" s="3" t="s">
        <v>17</v>
      </c>
      <c r="N1901" s="3" t="s">
        <v>16</v>
      </c>
    </row>
    <row r="1902" spans="1:14" x14ac:dyDescent="0.25">
      <c r="A1902" s="3">
        <v>1893</v>
      </c>
      <c r="B1902" s="6" t="s">
        <v>3622</v>
      </c>
      <c r="C1902" s="352" t="s">
        <v>3623</v>
      </c>
      <c r="D1902" s="348"/>
      <c r="E1902" s="3">
        <v>2</v>
      </c>
      <c r="F1902" s="3">
        <v>1</v>
      </c>
      <c r="G1902" s="3" t="s">
        <v>68</v>
      </c>
      <c r="H1902" s="3" t="s">
        <v>30</v>
      </c>
      <c r="I1902" s="353" t="s">
        <v>22</v>
      </c>
      <c r="J1902" s="348"/>
      <c r="K1902" s="3" t="s">
        <v>30</v>
      </c>
      <c r="L1902" s="3" t="s">
        <v>1105</v>
      </c>
      <c r="M1902" s="3" t="s">
        <v>17</v>
      </c>
      <c r="N1902" s="3" t="s">
        <v>16</v>
      </c>
    </row>
    <row r="1903" spans="1:14" x14ac:dyDescent="0.25">
      <c r="A1903" s="3">
        <v>1894</v>
      </c>
      <c r="B1903" s="6" t="s">
        <v>3624</v>
      </c>
      <c r="C1903" s="352" t="s">
        <v>3625</v>
      </c>
      <c r="D1903" s="348"/>
      <c r="E1903" s="3">
        <v>2</v>
      </c>
      <c r="F1903" s="3">
        <v>1</v>
      </c>
      <c r="G1903" s="3" t="s">
        <v>68</v>
      </c>
      <c r="H1903" s="3" t="s">
        <v>30</v>
      </c>
      <c r="I1903" s="353" t="s">
        <v>22</v>
      </c>
      <c r="J1903" s="348"/>
      <c r="K1903" s="3" t="s">
        <v>30</v>
      </c>
      <c r="L1903" s="3" t="s">
        <v>1108</v>
      </c>
      <c r="M1903" s="3" t="s">
        <v>17</v>
      </c>
      <c r="N1903" s="3" t="s">
        <v>16</v>
      </c>
    </row>
    <row r="1904" spans="1:14" x14ac:dyDescent="0.25">
      <c r="A1904" s="3">
        <v>1895</v>
      </c>
      <c r="B1904" s="6" t="s">
        <v>3626</v>
      </c>
      <c r="C1904" s="352" t="s">
        <v>3627</v>
      </c>
      <c r="D1904" s="348"/>
      <c r="E1904" s="3">
        <v>2</v>
      </c>
      <c r="F1904" s="3">
        <v>1</v>
      </c>
      <c r="G1904" s="3" t="s">
        <v>68</v>
      </c>
      <c r="H1904" s="3" t="s">
        <v>30</v>
      </c>
      <c r="I1904" s="353" t="s">
        <v>22</v>
      </c>
      <c r="J1904" s="348"/>
      <c r="K1904" s="3" t="s">
        <v>30</v>
      </c>
      <c r="L1904" s="3" t="s">
        <v>1111</v>
      </c>
      <c r="M1904" s="3" t="s">
        <v>17</v>
      </c>
      <c r="N1904" s="3" t="s">
        <v>16</v>
      </c>
    </row>
    <row r="1905" spans="1:14" x14ac:dyDescent="0.25">
      <c r="A1905" s="3">
        <v>1896</v>
      </c>
      <c r="B1905" s="6" t="s">
        <v>3628</v>
      </c>
      <c r="C1905" s="352" t="s">
        <v>3629</v>
      </c>
      <c r="D1905" s="348"/>
      <c r="E1905" s="3">
        <v>2</v>
      </c>
      <c r="F1905" s="3">
        <v>1</v>
      </c>
      <c r="G1905" s="3" t="s">
        <v>68</v>
      </c>
      <c r="H1905" s="3" t="s">
        <v>30</v>
      </c>
      <c r="I1905" s="353" t="s">
        <v>22</v>
      </c>
      <c r="J1905" s="348"/>
      <c r="K1905" s="3" t="s">
        <v>30</v>
      </c>
      <c r="L1905" s="3" t="s">
        <v>1114</v>
      </c>
      <c r="M1905" s="3" t="s">
        <v>17</v>
      </c>
      <c r="N1905" s="3" t="s">
        <v>16</v>
      </c>
    </row>
    <row r="1906" spans="1:14" x14ac:dyDescent="0.25">
      <c r="A1906" s="3">
        <v>1897</v>
      </c>
      <c r="B1906" s="6" t="s">
        <v>3630</v>
      </c>
      <c r="C1906" s="352" t="s">
        <v>3631</v>
      </c>
      <c r="D1906" s="348"/>
      <c r="E1906" s="3">
        <v>2</v>
      </c>
      <c r="F1906" s="3">
        <v>1</v>
      </c>
      <c r="G1906" s="3" t="s">
        <v>68</v>
      </c>
      <c r="H1906" s="3" t="s">
        <v>30</v>
      </c>
      <c r="I1906" s="353" t="s">
        <v>22</v>
      </c>
      <c r="J1906" s="348"/>
      <c r="K1906" s="3" t="s">
        <v>30</v>
      </c>
      <c r="L1906" s="3" t="s">
        <v>1117</v>
      </c>
      <c r="M1906" s="3" t="s">
        <v>17</v>
      </c>
      <c r="N1906" s="3" t="s">
        <v>16</v>
      </c>
    </row>
    <row r="1907" spans="1:14" x14ac:dyDescent="0.25">
      <c r="A1907" s="3">
        <v>1898</v>
      </c>
      <c r="B1907" s="6" t="s">
        <v>3632</v>
      </c>
      <c r="C1907" s="352" t="s">
        <v>3633</v>
      </c>
      <c r="D1907" s="348"/>
      <c r="E1907" s="3">
        <v>2</v>
      </c>
      <c r="F1907" s="3">
        <v>1</v>
      </c>
      <c r="G1907" s="3" t="s">
        <v>68</v>
      </c>
      <c r="H1907" s="3" t="s">
        <v>30</v>
      </c>
      <c r="I1907" s="353" t="s">
        <v>22</v>
      </c>
      <c r="J1907" s="348"/>
      <c r="K1907" s="3" t="s">
        <v>30</v>
      </c>
      <c r="L1907" s="3" t="s">
        <v>1120</v>
      </c>
      <c r="M1907" s="3" t="s">
        <v>17</v>
      </c>
      <c r="N1907" s="3" t="s">
        <v>16</v>
      </c>
    </row>
    <row r="1908" spans="1:14" x14ac:dyDescent="0.25">
      <c r="A1908" s="3">
        <v>1899</v>
      </c>
      <c r="B1908" s="6" t="s">
        <v>3634</v>
      </c>
      <c r="C1908" s="352" t="s">
        <v>3635</v>
      </c>
      <c r="D1908" s="348"/>
      <c r="E1908" s="3">
        <v>2</v>
      </c>
      <c r="F1908" s="3">
        <v>1</v>
      </c>
      <c r="G1908" s="3" t="s">
        <v>68</v>
      </c>
      <c r="H1908" s="3" t="s">
        <v>30</v>
      </c>
      <c r="I1908" s="353" t="s">
        <v>22</v>
      </c>
      <c r="J1908" s="348"/>
      <c r="K1908" s="3" t="s">
        <v>30</v>
      </c>
      <c r="L1908" s="3" t="s">
        <v>1123</v>
      </c>
      <c r="M1908" s="3" t="s">
        <v>17</v>
      </c>
      <c r="N1908" s="3" t="s">
        <v>16</v>
      </c>
    </row>
    <row r="1909" spans="1:14" x14ac:dyDescent="0.25">
      <c r="A1909" s="3">
        <v>1900</v>
      </c>
      <c r="B1909" s="6" t="s">
        <v>3636</v>
      </c>
      <c r="C1909" s="352" t="s">
        <v>3637</v>
      </c>
      <c r="D1909" s="348"/>
      <c r="E1909" s="3">
        <v>2</v>
      </c>
      <c r="F1909" s="3">
        <v>1</v>
      </c>
      <c r="G1909" s="3" t="s">
        <v>68</v>
      </c>
      <c r="H1909" s="3" t="s">
        <v>30</v>
      </c>
      <c r="I1909" s="353" t="s">
        <v>22</v>
      </c>
      <c r="J1909" s="348"/>
      <c r="K1909" s="3" t="s">
        <v>30</v>
      </c>
      <c r="L1909" s="3" t="s">
        <v>1126</v>
      </c>
      <c r="M1909" s="3" t="s">
        <v>17</v>
      </c>
      <c r="N1909" s="3" t="s">
        <v>16</v>
      </c>
    </row>
    <row r="1910" spans="1:14" x14ac:dyDescent="0.25">
      <c r="A1910" s="3">
        <v>1901</v>
      </c>
      <c r="B1910" s="6" t="s">
        <v>3638</v>
      </c>
      <c r="C1910" s="352" t="s">
        <v>3639</v>
      </c>
      <c r="D1910" s="348"/>
      <c r="E1910" s="3">
        <v>2</v>
      </c>
      <c r="F1910" s="3">
        <v>1</v>
      </c>
      <c r="G1910" s="3" t="s">
        <v>68</v>
      </c>
      <c r="H1910" s="3" t="s">
        <v>30</v>
      </c>
      <c r="I1910" s="353" t="s">
        <v>22</v>
      </c>
      <c r="J1910" s="348"/>
      <c r="K1910" s="3" t="s">
        <v>30</v>
      </c>
      <c r="L1910" s="3" t="s">
        <v>1129</v>
      </c>
      <c r="M1910" s="3" t="s">
        <v>17</v>
      </c>
      <c r="N1910" s="3" t="s">
        <v>16</v>
      </c>
    </row>
    <row r="1911" spans="1:14" x14ac:dyDescent="0.25">
      <c r="A1911" s="3">
        <v>1902</v>
      </c>
      <c r="B1911" s="6" t="s">
        <v>3640</v>
      </c>
      <c r="C1911" s="352" t="s">
        <v>3641</v>
      </c>
      <c r="D1911" s="348"/>
      <c r="E1911" s="3">
        <v>2</v>
      </c>
      <c r="F1911" s="3">
        <v>1</v>
      </c>
      <c r="G1911" s="3" t="s">
        <v>68</v>
      </c>
      <c r="H1911" s="3" t="s">
        <v>30</v>
      </c>
      <c r="I1911" s="353" t="s">
        <v>22</v>
      </c>
      <c r="J1911" s="348"/>
      <c r="K1911" s="3" t="s">
        <v>30</v>
      </c>
      <c r="L1911" s="3" t="s">
        <v>1132</v>
      </c>
      <c r="M1911" s="3" t="s">
        <v>17</v>
      </c>
      <c r="N1911" s="3" t="s">
        <v>16</v>
      </c>
    </row>
    <row r="1912" spans="1:14" x14ac:dyDescent="0.25">
      <c r="A1912" s="3">
        <v>1903</v>
      </c>
      <c r="B1912" s="6" t="s">
        <v>3642</v>
      </c>
      <c r="C1912" s="352" t="s">
        <v>3643</v>
      </c>
      <c r="D1912" s="348"/>
      <c r="E1912" s="3">
        <v>2</v>
      </c>
      <c r="F1912" s="3">
        <v>1</v>
      </c>
      <c r="G1912" s="3" t="s">
        <v>68</v>
      </c>
      <c r="H1912" s="3" t="s">
        <v>30</v>
      </c>
      <c r="I1912" s="353" t="s">
        <v>22</v>
      </c>
      <c r="J1912" s="348"/>
      <c r="K1912" s="3" t="s">
        <v>30</v>
      </c>
      <c r="L1912" s="3" t="s">
        <v>1135</v>
      </c>
      <c r="M1912" s="3" t="s">
        <v>17</v>
      </c>
      <c r="N1912" s="3" t="s">
        <v>16</v>
      </c>
    </row>
    <row r="1913" spans="1:14" x14ac:dyDescent="0.25">
      <c r="A1913" s="3">
        <v>1904</v>
      </c>
      <c r="B1913" s="6" t="s">
        <v>3644</v>
      </c>
      <c r="C1913" s="352" t="s">
        <v>3645</v>
      </c>
      <c r="D1913" s="348"/>
      <c r="E1913" s="3">
        <v>2</v>
      </c>
      <c r="F1913" s="3">
        <v>1</v>
      </c>
      <c r="G1913" s="3" t="s">
        <v>68</v>
      </c>
      <c r="H1913" s="3" t="s">
        <v>30</v>
      </c>
      <c r="I1913" s="353" t="s">
        <v>22</v>
      </c>
      <c r="J1913" s="348"/>
      <c r="K1913" s="3" t="s">
        <v>30</v>
      </c>
      <c r="L1913" s="3" t="s">
        <v>1138</v>
      </c>
      <c r="M1913" s="3" t="s">
        <v>17</v>
      </c>
      <c r="N1913" s="3" t="s">
        <v>16</v>
      </c>
    </row>
    <row r="1914" spans="1:14" x14ac:dyDescent="0.25">
      <c r="A1914" s="3">
        <v>1905</v>
      </c>
      <c r="B1914" s="6" t="s">
        <v>3646</v>
      </c>
      <c r="C1914" s="352" t="s">
        <v>3647</v>
      </c>
      <c r="D1914" s="348"/>
      <c r="E1914" s="3">
        <v>2</v>
      </c>
      <c r="F1914" s="3">
        <v>1</v>
      </c>
      <c r="G1914" s="3" t="s">
        <v>68</v>
      </c>
      <c r="H1914" s="3" t="s">
        <v>30</v>
      </c>
      <c r="I1914" s="353" t="s">
        <v>22</v>
      </c>
      <c r="J1914" s="348"/>
      <c r="K1914" s="3" t="s">
        <v>30</v>
      </c>
      <c r="L1914" s="3" t="s">
        <v>1141</v>
      </c>
      <c r="M1914" s="3" t="s">
        <v>17</v>
      </c>
      <c r="N1914" s="3" t="s">
        <v>16</v>
      </c>
    </row>
    <row r="1915" spans="1:14" x14ac:dyDescent="0.25">
      <c r="A1915" s="3">
        <v>1906</v>
      </c>
      <c r="B1915" s="6" t="s">
        <v>3648</v>
      </c>
      <c r="C1915" s="352" t="s">
        <v>3649</v>
      </c>
      <c r="D1915" s="348"/>
      <c r="E1915" s="3">
        <v>2</v>
      </c>
      <c r="F1915" s="3">
        <v>1</v>
      </c>
      <c r="G1915" s="3" t="s">
        <v>68</v>
      </c>
      <c r="H1915" s="3" t="s">
        <v>30</v>
      </c>
      <c r="I1915" s="353" t="s">
        <v>22</v>
      </c>
      <c r="J1915" s="348"/>
      <c r="K1915" s="3" t="s">
        <v>30</v>
      </c>
      <c r="L1915" s="3" t="s">
        <v>1144</v>
      </c>
      <c r="M1915" s="3" t="s">
        <v>17</v>
      </c>
      <c r="N1915" s="3" t="s">
        <v>16</v>
      </c>
    </row>
    <row r="1916" spans="1:14" x14ac:dyDescent="0.25">
      <c r="A1916" s="3">
        <v>1907</v>
      </c>
      <c r="B1916" s="6" t="s">
        <v>3650</v>
      </c>
      <c r="C1916" s="352" t="s">
        <v>3651</v>
      </c>
      <c r="D1916" s="348"/>
      <c r="E1916" s="3">
        <v>2</v>
      </c>
      <c r="F1916" s="3">
        <v>1</v>
      </c>
      <c r="G1916" s="3" t="s">
        <v>68</v>
      </c>
      <c r="H1916" s="3" t="s">
        <v>30</v>
      </c>
      <c r="I1916" s="353" t="s">
        <v>22</v>
      </c>
      <c r="J1916" s="348"/>
      <c r="K1916" s="3" t="s">
        <v>30</v>
      </c>
      <c r="L1916" s="3" t="s">
        <v>1147</v>
      </c>
      <c r="M1916" s="3" t="s">
        <v>17</v>
      </c>
      <c r="N1916" s="3" t="s">
        <v>16</v>
      </c>
    </row>
    <row r="1917" spans="1:14" x14ac:dyDescent="0.25">
      <c r="A1917" s="3">
        <v>1908</v>
      </c>
      <c r="B1917" s="6" t="s">
        <v>3652</v>
      </c>
      <c r="C1917" s="352" t="s">
        <v>3653</v>
      </c>
      <c r="D1917" s="348"/>
      <c r="E1917" s="3">
        <v>2</v>
      </c>
      <c r="F1917" s="3">
        <v>1</v>
      </c>
      <c r="G1917" s="3" t="s">
        <v>68</v>
      </c>
      <c r="H1917" s="3" t="s">
        <v>30</v>
      </c>
      <c r="I1917" s="353" t="s">
        <v>22</v>
      </c>
      <c r="J1917" s="348"/>
      <c r="K1917" s="3" t="s">
        <v>30</v>
      </c>
      <c r="L1917" s="3" t="s">
        <v>1150</v>
      </c>
      <c r="M1917" s="3" t="s">
        <v>17</v>
      </c>
      <c r="N1917" s="3" t="s">
        <v>16</v>
      </c>
    </row>
    <row r="1918" spans="1:14" x14ac:dyDescent="0.25">
      <c r="A1918" s="3">
        <v>1909</v>
      </c>
      <c r="B1918" s="6" t="s">
        <v>3654</v>
      </c>
      <c r="C1918" s="352" t="s">
        <v>3655</v>
      </c>
      <c r="D1918" s="348"/>
      <c r="E1918" s="3">
        <v>2</v>
      </c>
      <c r="F1918" s="3">
        <v>1</v>
      </c>
      <c r="G1918" s="3" t="s">
        <v>68</v>
      </c>
      <c r="H1918" s="3" t="s">
        <v>30</v>
      </c>
      <c r="I1918" s="353" t="s">
        <v>22</v>
      </c>
      <c r="J1918" s="348"/>
      <c r="K1918" s="3" t="s">
        <v>30</v>
      </c>
      <c r="L1918" s="3" t="s">
        <v>1153</v>
      </c>
      <c r="M1918" s="3" t="s">
        <v>17</v>
      </c>
      <c r="N1918" s="3" t="s">
        <v>16</v>
      </c>
    </row>
    <row r="1919" spans="1:14" x14ac:dyDescent="0.25">
      <c r="A1919" s="3">
        <v>1910</v>
      </c>
      <c r="B1919" s="6" t="s">
        <v>3656</v>
      </c>
      <c r="C1919" s="352" t="s">
        <v>3657</v>
      </c>
      <c r="D1919" s="348"/>
      <c r="E1919" s="3">
        <v>2</v>
      </c>
      <c r="F1919" s="3">
        <v>1</v>
      </c>
      <c r="G1919" s="3" t="s">
        <v>68</v>
      </c>
      <c r="H1919" s="3" t="s">
        <v>30</v>
      </c>
      <c r="I1919" s="353" t="s">
        <v>22</v>
      </c>
      <c r="J1919" s="348"/>
      <c r="K1919" s="3" t="s">
        <v>30</v>
      </c>
      <c r="L1919" s="3" t="s">
        <v>1156</v>
      </c>
      <c r="M1919" s="3" t="s">
        <v>17</v>
      </c>
      <c r="N1919" s="3" t="s">
        <v>16</v>
      </c>
    </row>
    <row r="1920" spans="1:14" x14ac:dyDescent="0.25">
      <c r="A1920" s="3">
        <v>1911</v>
      </c>
      <c r="B1920" s="6" t="s">
        <v>3658</v>
      </c>
      <c r="C1920" s="352" t="s">
        <v>3659</v>
      </c>
      <c r="D1920" s="348"/>
      <c r="E1920" s="3">
        <v>2</v>
      </c>
      <c r="F1920" s="3">
        <v>1</v>
      </c>
      <c r="G1920" s="3" t="s">
        <v>68</v>
      </c>
      <c r="H1920" s="3" t="s">
        <v>30</v>
      </c>
      <c r="I1920" s="353" t="s">
        <v>22</v>
      </c>
      <c r="J1920" s="348"/>
      <c r="K1920" s="3" t="s">
        <v>30</v>
      </c>
      <c r="L1920" s="3" t="s">
        <v>1159</v>
      </c>
      <c r="M1920" s="3" t="s">
        <v>17</v>
      </c>
      <c r="N1920" s="3" t="s">
        <v>16</v>
      </c>
    </row>
    <row r="1921" spans="1:14" x14ac:dyDescent="0.25">
      <c r="A1921" s="3">
        <v>1912</v>
      </c>
      <c r="B1921" s="6" t="s">
        <v>3660</v>
      </c>
      <c r="C1921" s="352" t="s">
        <v>3661</v>
      </c>
      <c r="D1921" s="348"/>
      <c r="E1921" s="3">
        <v>2</v>
      </c>
      <c r="F1921" s="3">
        <v>1</v>
      </c>
      <c r="G1921" s="3" t="s">
        <v>68</v>
      </c>
      <c r="H1921" s="3" t="s">
        <v>30</v>
      </c>
      <c r="I1921" s="353" t="s">
        <v>22</v>
      </c>
      <c r="J1921" s="348"/>
      <c r="K1921" s="3" t="s">
        <v>30</v>
      </c>
      <c r="L1921" s="3" t="s">
        <v>1162</v>
      </c>
      <c r="M1921" s="3" t="s">
        <v>17</v>
      </c>
      <c r="N1921" s="3" t="s">
        <v>16</v>
      </c>
    </row>
    <row r="1922" spans="1:14" x14ac:dyDescent="0.25">
      <c r="A1922" s="3">
        <v>1913</v>
      </c>
      <c r="B1922" s="6" t="s">
        <v>3662</v>
      </c>
      <c r="C1922" s="352" t="s">
        <v>3663</v>
      </c>
      <c r="D1922" s="348"/>
      <c r="E1922" s="3">
        <v>2</v>
      </c>
      <c r="F1922" s="3">
        <v>1</v>
      </c>
      <c r="G1922" s="3" t="s">
        <v>68</v>
      </c>
      <c r="H1922" s="3" t="s">
        <v>30</v>
      </c>
      <c r="I1922" s="353" t="s">
        <v>22</v>
      </c>
      <c r="J1922" s="348"/>
      <c r="K1922" s="3" t="s">
        <v>30</v>
      </c>
      <c r="L1922" s="3" t="s">
        <v>1165</v>
      </c>
      <c r="M1922" s="3" t="s">
        <v>17</v>
      </c>
      <c r="N1922" s="3" t="s">
        <v>16</v>
      </c>
    </row>
    <row r="1923" spans="1:14" x14ac:dyDescent="0.25">
      <c r="A1923" s="3">
        <v>1914</v>
      </c>
      <c r="B1923" s="6" t="s">
        <v>3664</v>
      </c>
      <c r="C1923" s="352" t="s">
        <v>3665</v>
      </c>
      <c r="D1923" s="348"/>
      <c r="E1923" s="3">
        <v>2</v>
      </c>
      <c r="F1923" s="3">
        <v>1</v>
      </c>
      <c r="G1923" s="3" t="s">
        <v>68</v>
      </c>
      <c r="H1923" s="3" t="s">
        <v>30</v>
      </c>
      <c r="I1923" s="353" t="s">
        <v>22</v>
      </c>
      <c r="J1923" s="348"/>
      <c r="K1923" s="3" t="s">
        <v>30</v>
      </c>
      <c r="L1923" s="3" t="s">
        <v>1168</v>
      </c>
      <c r="M1923" s="3" t="s">
        <v>17</v>
      </c>
      <c r="N1923" s="3" t="s">
        <v>16</v>
      </c>
    </row>
    <row r="1924" spans="1:14" x14ac:dyDescent="0.25">
      <c r="A1924" s="3">
        <v>1915</v>
      </c>
      <c r="B1924" s="6" t="s">
        <v>3666</v>
      </c>
      <c r="C1924" s="352" t="s">
        <v>3667</v>
      </c>
      <c r="D1924" s="348"/>
      <c r="E1924" s="3">
        <v>2</v>
      </c>
      <c r="F1924" s="3">
        <v>1</v>
      </c>
      <c r="G1924" s="3" t="s">
        <v>68</v>
      </c>
      <c r="H1924" s="3" t="s">
        <v>30</v>
      </c>
      <c r="I1924" s="353" t="s">
        <v>22</v>
      </c>
      <c r="J1924" s="348"/>
      <c r="K1924" s="3" t="s">
        <v>30</v>
      </c>
      <c r="L1924" s="3" t="s">
        <v>1171</v>
      </c>
      <c r="M1924" s="3" t="s">
        <v>17</v>
      </c>
      <c r="N1924" s="3" t="s">
        <v>16</v>
      </c>
    </row>
    <row r="1925" spans="1:14" x14ac:dyDescent="0.25">
      <c r="A1925" s="3">
        <v>1916</v>
      </c>
      <c r="B1925" s="6" t="s">
        <v>3668</v>
      </c>
      <c r="C1925" s="352" t="s">
        <v>3669</v>
      </c>
      <c r="D1925" s="348"/>
      <c r="E1925" s="3">
        <v>2</v>
      </c>
      <c r="F1925" s="3">
        <v>1</v>
      </c>
      <c r="G1925" s="3" t="s">
        <v>68</v>
      </c>
      <c r="H1925" s="3" t="s">
        <v>30</v>
      </c>
      <c r="I1925" s="353" t="s">
        <v>22</v>
      </c>
      <c r="J1925" s="348"/>
      <c r="K1925" s="3" t="s">
        <v>30</v>
      </c>
      <c r="L1925" s="3" t="s">
        <v>1174</v>
      </c>
      <c r="M1925" s="3" t="s">
        <v>17</v>
      </c>
      <c r="N1925" s="3" t="s">
        <v>16</v>
      </c>
    </row>
    <row r="1926" spans="1:14" x14ac:dyDescent="0.25">
      <c r="A1926" s="3">
        <v>1917</v>
      </c>
      <c r="B1926" s="6" t="s">
        <v>3670</v>
      </c>
      <c r="C1926" s="352" t="s">
        <v>3671</v>
      </c>
      <c r="D1926" s="348"/>
      <c r="E1926" s="3">
        <v>2</v>
      </c>
      <c r="F1926" s="3">
        <v>1</v>
      </c>
      <c r="G1926" s="3" t="s">
        <v>68</v>
      </c>
      <c r="H1926" s="3" t="s">
        <v>30</v>
      </c>
      <c r="I1926" s="353" t="s">
        <v>22</v>
      </c>
      <c r="J1926" s="348"/>
      <c r="K1926" s="3" t="s">
        <v>30</v>
      </c>
      <c r="L1926" s="3" t="s">
        <v>1177</v>
      </c>
      <c r="M1926" s="3" t="s">
        <v>17</v>
      </c>
      <c r="N1926" s="3" t="s">
        <v>16</v>
      </c>
    </row>
    <row r="1927" spans="1:14" x14ac:dyDescent="0.25">
      <c r="A1927" s="3">
        <v>1918</v>
      </c>
      <c r="B1927" s="6" t="s">
        <v>3672</v>
      </c>
      <c r="C1927" s="352" t="s">
        <v>3673</v>
      </c>
      <c r="D1927" s="348"/>
      <c r="E1927" s="3">
        <v>2</v>
      </c>
      <c r="F1927" s="3">
        <v>1</v>
      </c>
      <c r="G1927" s="3" t="s">
        <v>68</v>
      </c>
      <c r="H1927" s="3" t="s">
        <v>30</v>
      </c>
      <c r="I1927" s="353" t="s">
        <v>22</v>
      </c>
      <c r="J1927" s="348"/>
      <c r="K1927" s="3" t="s">
        <v>30</v>
      </c>
      <c r="L1927" s="3" t="s">
        <v>1180</v>
      </c>
      <c r="M1927" s="3" t="s">
        <v>17</v>
      </c>
      <c r="N1927" s="3" t="s">
        <v>16</v>
      </c>
    </row>
    <row r="1928" spans="1:14" x14ac:dyDescent="0.25">
      <c r="A1928" s="3">
        <v>1919</v>
      </c>
      <c r="B1928" s="6" t="s">
        <v>3674</v>
      </c>
      <c r="C1928" s="352" t="s">
        <v>3675</v>
      </c>
      <c r="D1928" s="348"/>
      <c r="E1928" s="3">
        <v>2</v>
      </c>
      <c r="F1928" s="3">
        <v>1</v>
      </c>
      <c r="G1928" s="3" t="s">
        <v>68</v>
      </c>
      <c r="H1928" s="3" t="s">
        <v>30</v>
      </c>
      <c r="I1928" s="353" t="s">
        <v>22</v>
      </c>
      <c r="J1928" s="348"/>
      <c r="K1928" s="3" t="s">
        <v>30</v>
      </c>
      <c r="L1928" s="3" t="s">
        <v>1183</v>
      </c>
      <c r="M1928" s="3" t="s">
        <v>17</v>
      </c>
      <c r="N1928" s="3" t="s">
        <v>16</v>
      </c>
    </row>
    <row r="1929" spans="1:14" x14ac:dyDescent="0.25">
      <c r="A1929" s="3">
        <v>1920</v>
      </c>
      <c r="B1929" s="6" t="s">
        <v>3676</v>
      </c>
      <c r="C1929" s="352" t="s">
        <v>3677</v>
      </c>
      <c r="D1929" s="348"/>
      <c r="E1929" s="3">
        <v>2</v>
      </c>
      <c r="F1929" s="3">
        <v>1</v>
      </c>
      <c r="G1929" s="3" t="s">
        <v>68</v>
      </c>
      <c r="H1929" s="3" t="s">
        <v>30</v>
      </c>
      <c r="I1929" s="353" t="s">
        <v>22</v>
      </c>
      <c r="J1929" s="348"/>
      <c r="K1929" s="3" t="s">
        <v>30</v>
      </c>
      <c r="L1929" s="3" t="s">
        <v>1186</v>
      </c>
      <c r="M1929" s="3" t="s">
        <v>17</v>
      </c>
      <c r="N1929" s="3" t="s">
        <v>16</v>
      </c>
    </row>
    <row r="1930" spans="1:14" x14ac:dyDescent="0.25">
      <c r="A1930" s="3">
        <v>1921</v>
      </c>
      <c r="B1930" s="6" t="s">
        <v>3678</v>
      </c>
      <c r="C1930" s="352" t="s">
        <v>3679</v>
      </c>
      <c r="D1930" s="348"/>
      <c r="E1930" s="3">
        <v>2</v>
      </c>
      <c r="F1930" s="3">
        <v>1</v>
      </c>
      <c r="G1930" s="3" t="s">
        <v>68</v>
      </c>
      <c r="H1930" s="3" t="s">
        <v>30</v>
      </c>
      <c r="I1930" s="353" t="s">
        <v>22</v>
      </c>
      <c r="J1930" s="348"/>
      <c r="K1930" s="3" t="s">
        <v>30</v>
      </c>
      <c r="L1930" s="3" t="s">
        <v>1189</v>
      </c>
      <c r="M1930" s="3" t="s">
        <v>17</v>
      </c>
      <c r="N1930" s="3" t="s">
        <v>16</v>
      </c>
    </row>
    <row r="1931" spans="1:14" x14ac:dyDescent="0.25">
      <c r="A1931" s="3">
        <v>1922</v>
      </c>
      <c r="B1931" s="6" t="s">
        <v>3680</v>
      </c>
      <c r="C1931" s="352" t="s">
        <v>3681</v>
      </c>
      <c r="D1931" s="348"/>
      <c r="E1931" s="3">
        <v>2</v>
      </c>
      <c r="F1931" s="3">
        <v>1</v>
      </c>
      <c r="G1931" s="3" t="s">
        <v>68</v>
      </c>
      <c r="H1931" s="3" t="s">
        <v>30</v>
      </c>
      <c r="I1931" s="353" t="s">
        <v>22</v>
      </c>
      <c r="J1931" s="348"/>
      <c r="K1931" s="3" t="s">
        <v>30</v>
      </c>
      <c r="L1931" s="3" t="s">
        <v>1192</v>
      </c>
      <c r="M1931" s="3" t="s">
        <v>17</v>
      </c>
      <c r="N1931" s="3" t="s">
        <v>16</v>
      </c>
    </row>
    <row r="1932" spans="1:14" x14ac:dyDescent="0.25">
      <c r="A1932" s="3">
        <v>1923</v>
      </c>
      <c r="B1932" s="6" t="s">
        <v>3682</v>
      </c>
      <c r="C1932" s="352" t="s">
        <v>3683</v>
      </c>
      <c r="D1932" s="348"/>
      <c r="E1932" s="3">
        <v>2</v>
      </c>
      <c r="F1932" s="3">
        <v>1</v>
      </c>
      <c r="G1932" s="3" t="s">
        <v>68</v>
      </c>
      <c r="H1932" s="3" t="s">
        <v>30</v>
      </c>
      <c r="I1932" s="353" t="s">
        <v>22</v>
      </c>
      <c r="J1932" s="348"/>
      <c r="K1932" s="3" t="s">
        <v>30</v>
      </c>
      <c r="L1932" s="3" t="s">
        <v>1195</v>
      </c>
      <c r="M1932" s="3" t="s">
        <v>17</v>
      </c>
      <c r="N1932" s="3" t="s">
        <v>16</v>
      </c>
    </row>
    <row r="1933" spans="1:14" x14ac:dyDescent="0.25">
      <c r="A1933" s="3">
        <v>1924</v>
      </c>
      <c r="B1933" s="6" t="s">
        <v>3684</v>
      </c>
      <c r="C1933" s="352" t="s">
        <v>3685</v>
      </c>
      <c r="D1933" s="348"/>
      <c r="E1933" s="3">
        <v>2</v>
      </c>
      <c r="F1933" s="3">
        <v>1</v>
      </c>
      <c r="G1933" s="3" t="s">
        <v>68</v>
      </c>
      <c r="H1933" s="3" t="s">
        <v>30</v>
      </c>
      <c r="I1933" s="353" t="s">
        <v>22</v>
      </c>
      <c r="J1933" s="348"/>
      <c r="K1933" s="3" t="s">
        <v>30</v>
      </c>
      <c r="L1933" s="3" t="s">
        <v>1198</v>
      </c>
      <c r="M1933" s="3" t="s">
        <v>17</v>
      </c>
      <c r="N1933" s="3" t="s">
        <v>16</v>
      </c>
    </row>
    <row r="1934" spans="1:14" x14ac:dyDescent="0.25">
      <c r="A1934" s="3">
        <v>1925</v>
      </c>
      <c r="B1934" s="6" t="s">
        <v>3686</v>
      </c>
      <c r="C1934" s="352" t="s">
        <v>3687</v>
      </c>
      <c r="D1934" s="348"/>
      <c r="E1934" s="3">
        <v>2</v>
      </c>
      <c r="F1934" s="3">
        <v>1</v>
      </c>
      <c r="G1934" s="3" t="s">
        <v>68</v>
      </c>
      <c r="H1934" s="3" t="s">
        <v>30</v>
      </c>
      <c r="I1934" s="353" t="s">
        <v>22</v>
      </c>
      <c r="J1934" s="348"/>
      <c r="K1934" s="3" t="s">
        <v>30</v>
      </c>
      <c r="L1934" s="3" t="s">
        <v>1201</v>
      </c>
      <c r="M1934" s="3" t="s">
        <v>17</v>
      </c>
      <c r="N1934" s="3" t="s">
        <v>16</v>
      </c>
    </row>
    <row r="1935" spans="1:14" x14ac:dyDescent="0.25">
      <c r="A1935" s="3">
        <v>1926</v>
      </c>
      <c r="B1935" s="6" t="s">
        <v>3688</v>
      </c>
      <c r="C1935" s="352" t="s">
        <v>3689</v>
      </c>
      <c r="D1935" s="348"/>
      <c r="E1935" s="3">
        <v>2</v>
      </c>
      <c r="F1935" s="3">
        <v>1</v>
      </c>
      <c r="G1935" s="3" t="s">
        <v>68</v>
      </c>
      <c r="H1935" s="3" t="s">
        <v>30</v>
      </c>
      <c r="I1935" s="353" t="s">
        <v>22</v>
      </c>
      <c r="J1935" s="348"/>
      <c r="K1935" s="3" t="s">
        <v>30</v>
      </c>
      <c r="L1935" s="3" t="s">
        <v>1204</v>
      </c>
      <c r="M1935" s="3" t="s">
        <v>17</v>
      </c>
      <c r="N1935" s="3" t="s">
        <v>16</v>
      </c>
    </row>
    <row r="1936" spans="1:14" x14ac:dyDescent="0.25">
      <c r="A1936" s="3">
        <v>1927</v>
      </c>
      <c r="B1936" s="6" t="s">
        <v>3690</v>
      </c>
      <c r="C1936" s="352" t="s">
        <v>3691</v>
      </c>
      <c r="D1936" s="348"/>
      <c r="E1936" s="3">
        <v>2</v>
      </c>
      <c r="F1936" s="3">
        <v>1</v>
      </c>
      <c r="G1936" s="3" t="s">
        <v>68</v>
      </c>
      <c r="H1936" s="3" t="s">
        <v>30</v>
      </c>
      <c r="I1936" s="353" t="s">
        <v>22</v>
      </c>
      <c r="J1936" s="348"/>
      <c r="K1936" s="3" t="s">
        <v>30</v>
      </c>
      <c r="L1936" s="3" t="s">
        <v>1207</v>
      </c>
      <c r="M1936" s="3" t="s">
        <v>17</v>
      </c>
      <c r="N1936" s="3" t="s">
        <v>16</v>
      </c>
    </row>
    <row r="1937" spans="1:14" x14ac:dyDescent="0.25">
      <c r="A1937" s="3">
        <v>1928</v>
      </c>
      <c r="B1937" s="6" t="s">
        <v>3692</v>
      </c>
      <c r="C1937" s="352" t="s">
        <v>3693</v>
      </c>
      <c r="D1937" s="348"/>
      <c r="E1937" s="3">
        <v>2</v>
      </c>
      <c r="F1937" s="3">
        <v>1</v>
      </c>
      <c r="G1937" s="3" t="s">
        <v>68</v>
      </c>
      <c r="H1937" s="3" t="s">
        <v>30</v>
      </c>
      <c r="I1937" s="353" t="s">
        <v>22</v>
      </c>
      <c r="J1937" s="348"/>
      <c r="K1937" s="3" t="s">
        <v>30</v>
      </c>
      <c r="L1937" s="3" t="s">
        <v>1210</v>
      </c>
      <c r="M1937" s="3" t="s">
        <v>17</v>
      </c>
      <c r="N1937" s="3" t="s">
        <v>16</v>
      </c>
    </row>
    <row r="1938" spans="1:14" x14ac:dyDescent="0.25">
      <c r="A1938" s="3">
        <v>1929</v>
      </c>
      <c r="B1938" s="6" t="s">
        <v>3694</v>
      </c>
      <c r="C1938" s="352" t="s">
        <v>3695</v>
      </c>
      <c r="D1938" s="348"/>
      <c r="E1938" s="3">
        <v>2</v>
      </c>
      <c r="F1938" s="3">
        <v>1</v>
      </c>
      <c r="G1938" s="3" t="s">
        <v>68</v>
      </c>
      <c r="H1938" s="3" t="s">
        <v>30</v>
      </c>
      <c r="I1938" s="353" t="s">
        <v>22</v>
      </c>
      <c r="J1938" s="348"/>
      <c r="K1938" s="3" t="s">
        <v>30</v>
      </c>
      <c r="L1938" s="3" t="s">
        <v>1213</v>
      </c>
      <c r="M1938" s="3" t="s">
        <v>17</v>
      </c>
      <c r="N1938" s="3" t="s">
        <v>16</v>
      </c>
    </row>
    <row r="1939" spans="1:14" x14ac:dyDescent="0.25">
      <c r="A1939" s="3">
        <v>1930</v>
      </c>
      <c r="B1939" s="6" t="s">
        <v>3696</v>
      </c>
      <c r="C1939" s="352" t="s">
        <v>3697</v>
      </c>
      <c r="D1939" s="348"/>
      <c r="E1939" s="3">
        <v>2</v>
      </c>
      <c r="F1939" s="3">
        <v>1</v>
      </c>
      <c r="G1939" s="3" t="s">
        <v>68</v>
      </c>
      <c r="H1939" s="3" t="s">
        <v>30</v>
      </c>
      <c r="I1939" s="353" t="s">
        <v>22</v>
      </c>
      <c r="J1939" s="348"/>
      <c r="K1939" s="3" t="s">
        <v>30</v>
      </c>
      <c r="L1939" s="3" t="s">
        <v>1216</v>
      </c>
      <c r="M1939" s="3" t="s">
        <v>17</v>
      </c>
      <c r="N1939" s="3" t="s">
        <v>16</v>
      </c>
    </row>
    <row r="1940" spans="1:14" x14ac:dyDescent="0.25">
      <c r="A1940" s="3">
        <v>1931</v>
      </c>
      <c r="B1940" s="6" t="s">
        <v>3698</v>
      </c>
      <c r="C1940" s="352" t="s">
        <v>3699</v>
      </c>
      <c r="D1940" s="348"/>
      <c r="E1940" s="3">
        <v>2</v>
      </c>
      <c r="F1940" s="3">
        <v>1</v>
      </c>
      <c r="G1940" s="3" t="s">
        <v>68</v>
      </c>
      <c r="H1940" s="3" t="s">
        <v>30</v>
      </c>
      <c r="I1940" s="353" t="s">
        <v>22</v>
      </c>
      <c r="J1940" s="348"/>
      <c r="K1940" s="3" t="s">
        <v>30</v>
      </c>
      <c r="L1940" s="3" t="s">
        <v>1219</v>
      </c>
      <c r="M1940" s="3" t="s">
        <v>17</v>
      </c>
      <c r="N1940" s="3" t="s">
        <v>16</v>
      </c>
    </row>
    <row r="1941" spans="1:14" x14ac:dyDescent="0.25">
      <c r="A1941" s="3">
        <v>1932</v>
      </c>
      <c r="B1941" s="6" t="s">
        <v>3700</v>
      </c>
      <c r="C1941" s="352" t="s">
        <v>3701</v>
      </c>
      <c r="D1941" s="348"/>
      <c r="E1941" s="3">
        <v>2</v>
      </c>
      <c r="F1941" s="3">
        <v>1</v>
      </c>
      <c r="G1941" s="3" t="s">
        <v>68</v>
      </c>
      <c r="H1941" s="3" t="s">
        <v>30</v>
      </c>
      <c r="I1941" s="353" t="s">
        <v>22</v>
      </c>
      <c r="J1941" s="348"/>
      <c r="K1941" s="3" t="s">
        <v>30</v>
      </c>
      <c r="L1941" s="3" t="s">
        <v>1222</v>
      </c>
      <c r="M1941" s="3" t="s">
        <v>17</v>
      </c>
      <c r="N1941" s="3" t="s">
        <v>16</v>
      </c>
    </row>
    <row r="1942" spans="1:14" x14ac:dyDescent="0.25">
      <c r="A1942" s="3">
        <v>1933</v>
      </c>
      <c r="B1942" s="6" t="s">
        <v>3702</v>
      </c>
      <c r="C1942" s="352" t="s">
        <v>3703</v>
      </c>
      <c r="D1942" s="348"/>
      <c r="E1942" s="3">
        <v>2</v>
      </c>
      <c r="F1942" s="3">
        <v>1</v>
      </c>
      <c r="G1942" s="3" t="s">
        <v>68</v>
      </c>
      <c r="H1942" s="3" t="s">
        <v>30</v>
      </c>
      <c r="I1942" s="353" t="s">
        <v>22</v>
      </c>
      <c r="J1942" s="348"/>
      <c r="K1942" s="3" t="s">
        <v>30</v>
      </c>
      <c r="L1942" s="3" t="s">
        <v>1225</v>
      </c>
      <c r="M1942" s="3" t="s">
        <v>17</v>
      </c>
      <c r="N1942" s="3" t="s">
        <v>16</v>
      </c>
    </row>
    <row r="1943" spans="1:14" x14ac:dyDescent="0.25">
      <c r="A1943" s="3">
        <v>1934</v>
      </c>
      <c r="B1943" s="6" t="s">
        <v>3704</v>
      </c>
      <c r="C1943" s="352" t="s">
        <v>3705</v>
      </c>
      <c r="D1943" s="348"/>
      <c r="E1943" s="3">
        <v>2</v>
      </c>
      <c r="F1943" s="3">
        <v>1</v>
      </c>
      <c r="G1943" s="3" t="s">
        <v>68</v>
      </c>
      <c r="H1943" s="3" t="s">
        <v>30</v>
      </c>
      <c r="I1943" s="353" t="s">
        <v>22</v>
      </c>
      <c r="J1943" s="348"/>
      <c r="K1943" s="3" t="s">
        <v>30</v>
      </c>
      <c r="L1943" s="3" t="s">
        <v>1228</v>
      </c>
      <c r="M1943" s="3" t="s">
        <v>17</v>
      </c>
      <c r="N1943" s="3" t="s">
        <v>16</v>
      </c>
    </row>
    <row r="1944" spans="1:14" x14ac:dyDescent="0.25">
      <c r="A1944" s="3">
        <v>1935</v>
      </c>
      <c r="B1944" s="6" t="s">
        <v>3706</v>
      </c>
      <c r="C1944" s="352" t="s">
        <v>3707</v>
      </c>
      <c r="D1944" s="348"/>
      <c r="E1944" s="3">
        <v>2</v>
      </c>
      <c r="F1944" s="3">
        <v>1</v>
      </c>
      <c r="G1944" s="3" t="s">
        <v>68</v>
      </c>
      <c r="H1944" s="3" t="s">
        <v>30</v>
      </c>
      <c r="I1944" s="353" t="s">
        <v>22</v>
      </c>
      <c r="J1944" s="348"/>
      <c r="K1944" s="3" t="s">
        <v>30</v>
      </c>
      <c r="L1944" s="3" t="s">
        <v>1231</v>
      </c>
      <c r="M1944" s="3" t="s">
        <v>17</v>
      </c>
      <c r="N1944" s="3" t="s">
        <v>16</v>
      </c>
    </row>
    <row r="1945" spans="1:14" x14ac:dyDescent="0.25">
      <c r="A1945" s="3">
        <v>1936</v>
      </c>
      <c r="B1945" s="6" t="s">
        <v>3708</v>
      </c>
      <c r="C1945" s="352" t="s">
        <v>3709</v>
      </c>
      <c r="D1945" s="348"/>
      <c r="E1945" s="3">
        <v>2</v>
      </c>
      <c r="F1945" s="3">
        <v>1</v>
      </c>
      <c r="G1945" s="3" t="s">
        <v>68</v>
      </c>
      <c r="H1945" s="3" t="s">
        <v>30</v>
      </c>
      <c r="I1945" s="353" t="s">
        <v>22</v>
      </c>
      <c r="J1945" s="348"/>
      <c r="K1945" s="3" t="s">
        <v>30</v>
      </c>
      <c r="L1945" s="3" t="s">
        <v>1234</v>
      </c>
      <c r="M1945" s="3" t="s">
        <v>17</v>
      </c>
      <c r="N1945" s="3" t="s">
        <v>16</v>
      </c>
    </row>
    <row r="1946" spans="1:14" x14ac:dyDescent="0.25">
      <c r="A1946" s="3">
        <v>1937</v>
      </c>
      <c r="B1946" s="6" t="s">
        <v>3710</v>
      </c>
      <c r="C1946" s="352" t="s">
        <v>3711</v>
      </c>
      <c r="D1946" s="348"/>
      <c r="E1946" s="3">
        <v>2</v>
      </c>
      <c r="F1946" s="3">
        <v>1</v>
      </c>
      <c r="G1946" s="3" t="s">
        <v>68</v>
      </c>
      <c r="H1946" s="3" t="s">
        <v>30</v>
      </c>
      <c r="I1946" s="353" t="s">
        <v>22</v>
      </c>
      <c r="J1946" s="348"/>
      <c r="K1946" s="3" t="s">
        <v>30</v>
      </c>
      <c r="L1946" s="3" t="s">
        <v>1237</v>
      </c>
      <c r="M1946" s="3" t="s">
        <v>17</v>
      </c>
      <c r="N1946" s="3" t="s">
        <v>16</v>
      </c>
    </row>
    <row r="1947" spans="1:14" x14ac:dyDescent="0.25">
      <c r="A1947" s="3">
        <v>1938</v>
      </c>
      <c r="B1947" s="6" t="s">
        <v>3712</v>
      </c>
      <c r="C1947" s="352" t="s">
        <v>3713</v>
      </c>
      <c r="D1947" s="348"/>
      <c r="E1947" s="3">
        <v>2</v>
      </c>
      <c r="F1947" s="3">
        <v>1</v>
      </c>
      <c r="G1947" s="3" t="s">
        <v>68</v>
      </c>
      <c r="H1947" s="3" t="s">
        <v>30</v>
      </c>
      <c r="I1947" s="353" t="s">
        <v>22</v>
      </c>
      <c r="J1947" s="348"/>
      <c r="K1947" s="3" t="s">
        <v>30</v>
      </c>
      <c r="L1947" s="3" t="s">
        <v>1240</v>
      </c>
      <c r="M1947" s="3" t="s">
        <v>17</v>
      </c>
      <c r="N1947" s="3" t="s">
        <v>16</v>
      </c>
    </row>
    <row r="1948" spans="1:14" x14ac:dyDescent="0.25">
      <c r="A1948" s="3">
        <v>1939</v>
      </c>
      <c r="B1948" s="6" t="s">
        <v>3714</v>
      </c>
      <c r="C1948" s="352" t="s">
        <v>3715</v>
      </c>
      <c r="D1948" s="348"/>
      <c r="E1948" s="3">
        <v>2</v>
      </c>
      <c r="F1948" s="3">
        <v>1</v>
      </c>
      <c r="G1948" s="3" t="s">
        <v>68</v>
      </c>
      <c r="H1948" s="3" t="s">
        <v>30</v>
      </c>
      <c r="I1948" s="353" t="s">
        <v>22</v>
      </c>
      <c r="J1948" s="348"/>
      <c r="K1948" s="3" t="s">
        <v>30</v>
      </c>
      <c r="L1948" s="3" t="s">
        <v>1243</v>
      </c>
      <c r="M1948" s="3" t="s">
        <v>17</v>
      </c>
      <c r="N1948" s="3" t="s">
        <v>16</v>
      </c>
    </row>
    <row r="1949" spans="1:14" x14ac:dyDescent="0.25">
      <c r="A1949" s="3">
        <v>1940</v>
      </c>
      <c r="B1949" s="6" t="s">
        <v>3716</v>
      </c>
      <c r="C1949" s="352" t="s">
        <v>3717</v>
      </c>
      <c r="D1949" s="348"/>
      <c r="E1949" s="3">
        <v>2</v>
      </c>
      <c r="F1949" s="3">
        <v>1</v>
      </c>
      <c r="G1949" s="3" t="s">
        <v>68</v>
      </c>
      <c r="H1949" s="3" t="s">
        <v>30</v>
      </c>
      <c r="I1949" s="353" t="s">
        <v>22</v>
      </c>
      <c r="J1949" s="348"/>
      <c r="K1949" s="3" t="s">
        <v>30</v>
      </c>
      <c r="L1949" s="3" t="s">
        <v>1246</v>
      </c>
      <c r="M1949" s="3" t="s">
        <v>17</v>
      </c>
      <c r="N1949" s="3" t="s">
        <v>16</v>
      </c>
    </row>
    <row r="1950" spans="1:14" x14ac:dyDescent="0.25">
      <c r="A1950" s="3">
        <v>1941</v>
      </c>
      <c r="B1950" s="6" t="s">
        <v>3718</v>
      </c>
      <c r="C1950" s="352" t="s">
        <v>3719</v>
      </c>
      <c r="D1950" s="348"/>
      <c r="E1950" s="3">
        <v>2</v>
      </c>
      <c r="F1950" s="3">
        <v>1</v>
      </c>
      <c r="G1950" s="3" t="s">
        <v>68</v>
      </c>
      <c r="H1950" s="3" t="s">
        <v>30</v>
      </c>
      <c r="I1950" s="353" t="s">
        <v>22</v>
      </c>
      <c r="J1950" s="348"/>
      <c r="K1950" s="3" t="s">
        <v>30</v>
      </c>
      <c r="L1950" s="3" t="s">
        <v>1249</v>
      </c>
      <c r="M1950" s="3" t="s">
        <v>17</v>
      </c>
      <c r="N1950" s="3" t="s">
        <v>16</v>
      </c>
    </row>
    <row r="1951" spans="1:14" x14ac:dyDescent="0.25">
      <c r="A1951" s="3">
        <v>1942</v>
      </c>
      <c r="B1951" s="6" t="s">
        <v>3720</v>
      </c>
      <c r="C1951" s="352" t="s">
        <v>3721</v>
      </c>
      <c r="D1951" s="348"/>
      <c r="E1951" s="3">
        <v>2</v>
      </c>
      <c r="F1951" s="3">
        <v>1</v>
      </c>
      <c r="G1951" s="3" t="s">
        <v>68</v>
      </c>
      <c r="H1951" s="3" t="s">
        <v>30</v>
      </c>
      <c r="I1951" s="353" t="s">
        <v>22</v>
      </c>
      <c r="J1951" s="348"/>
      <c r="K1951" s="3" t="s">
        <v>30</v>
      </c>
      <c r="L1951" s="3" t="s">
        <v>1252</v>
      </c>
      <c r="M1951" s="3" t="s">
        <v>17</v>
      </c>
      <c r="N1951" s="3" t="s">
        <v>16</v>
      </c>
    </row>
    <row r="1952" spans="1:14" x14ac:dyDescent="0.25">
      <c r="A1952" s="3">
        <v>1943</v>
      </c>
      <c r="B1952" s="6" t="s">
        <v>3722</v>
      </c>
      <c r="C1952" s="352" t="s">
        <v>3723</v>
      </c>
      <c r="D1952" s="348"/>
      <c r="E1952" s="3">
        <v>2</v>
      </c>
      <c r="F1952" s="3">
        <v>1</v>
      </c>
      <c r="G1952" s="3" t="s">
        <v>68</v>
      </c>
      <c r="H1952" s="3" t="s">
        <v>30</v>
      </c>
      <c r="I1952" s="353" t="s">
        <v>22</v>
      </c>
      <c r="J1952" s="348"/>
      <c r="K1952" s="3" t="s">
        <v>30</v>
      </c>
      <c r="L1952" s="3" t="s">
        <v>1255</v>
      </c>
      <c r="M1952" s="3" t="s">
        <v>17</v>
      </c>
      <c r="N1952" s="3" t="s">
        <v>16</v>
      </c>
    </row>
    <row r="1953" spans="1:14" x14ac:dyDescent="0.25">
      <c r="A1953" s="3">
        <v>1944</v>
      </c>
      <c r="B1953" s="6" t="s">
        <v>3724</v>
      </c>
      <c r="C1953" s="352" t="s">
        <v>3725</v>
      </c>
      <c r="D1953" s="348"/>
      <c r="E1953" s="3">
        <v>2</v>
      </c>
      <c r="F1953" s="3">
        <v>1</v>
      </c>
      <c r="G1953" s="3" t="s">
        <v>68</v>
      </c>
      <c r="H1953" s="3" t="s">
        <v>30</v>
      </c>
      <c r="I1953" s="353" t="s">
        <v>22</v>
      </c>
      <c r="J1953" s="348"/>
      <c r="K1953" s="3" t="s">
        <v>30</v>
      </c>
      <c r="L1953" s="3" t="s">
        <v>1258</v>
      </c>
      <c r="M1953" s="3" t="s">
        <v>17</v>
      </c>
      <c r="N1953" s="3" t="s">
        <v>16</v>
      </c>
    </row>
    <row r="1954" spans="1:14" x14ac:dyDescent="0.25">
      <c r="A1954" s="3">
        <v>1945</v>
      </c>
      <c r="B1954" s="6" t="s">
        <v>3726</v>
      </c>
      <c r="C1954" s="352" t="s">
        <v>3727</v>
      </c>
      <c r="D1954" s="348"/>
      <c r="E1954" s="3">
        <v>2</v>
      </c>
      <c r="F1954" s="3">
        <v>1</v>
      </c>
      <c r="G1954" s="3" t="s">
        <v>68</v>
      </c>
      <c r="H1954" s="3" t="s">
        <v>30</v>
      </c>
      <c r="I1954" s="353" t="s">
        <v>22</v>
      </c>
      <c r="J1954" s="348"/>
      <c r="K1954" s="3" t="s">
        <v>30</v>
      </c>
      <c r="L1954" s="3" t="s">
        <v>1261</v>
      </c>
      <c r="M1954" s="3" t="s">
        <v>17</v>
      </c>
      <c r="N1954" s="3" t="s">
        <v>16</v>
      </c>
    </row>
    <row r="1955" spans="1:14" x14ac:dyDescent="0.25">
      <c r="A1955" s="3">
        <v>1946</v>
      </c>
      <c r="B1955" s="6" t="s">
        <v>3728</v>
      </c>
      <c r="C1955" s="352" t="s">
        <v>3729</v>
      </c>
      <c r="D1955" s="348"/>
      <c r="E1955" s="3">
        <v>2</v>
      </c>
      <c r="F1955" s="3">
        <v>1</v>
      </c>
      <c r="G1955" s="3" t="s">
        <v>68</v>
      </c>
      <c r="H1955" s="3" t="s">
        <v>30</v>
      </c>
      <c r="I1955" s="353" t="s">
        <v>22</v>
      </c>
      <c r="J1955" s="348"/>
      <c r="K1955" s="3" t="s">
        <v>30</v>
      </c>
      <c r="L1955" s="3" t="s">
        <v>1264</v>
      </c>
      <c r="M1955" s="3" t="s">
        <v>17</v>
      </c>
      <c r="N1955" s="3" t="s">
        <v>16</v>
      </c>
    </row>
    <row r="1956" spans="1:14" x14ac:dyDescent="0.25">
      <c r="A1956" s="3">
        <v>1947</v>
      </c>
      <c r="B1956" s="6" t="s">
        <v>3730</v>
      </c>
      <c r="C1956" s="352" t="s">
        <v>3731</v>
      </c>
      <c r="D1956" s="348"/>
      <c r="E1956" s="3">
        <v>2</v>
      </c>
      <c r="F1956" s="3">
        <v>1</v>
      </c>
      <c r="G1956" s="3" t="s">
        <v>68</v>
      </c>
      <c r="H1956" s="3" t="s">
        <v>30</v>
      </c>
      <c r="I1956" s="353" t="s">
        <v>22</v>
      </c>
      <c r="J1956" s="348"/>
      <c r="K1956" s="3" t="s">
        <v>30</v>
      </c>
      <c r="L1956" s="3" t="s">
        <v>1267</v>
      </c>
      <c r="M1956" s="3" t="s">
        <v>17</v>
      </c>
      <c r="N1956" s="3" t="s">
        <v>16</v>
      </c>
    </row>
    <row r="1957" spans="1:14" x14ac:dyDescent="0.25">
      <c r="A1957" s="3">
        <v>1948</v>
      </c>
      <c r="B1957" s="6" t="s">
        <v>3732</v>
      </c>
      <c r="C1957" s="352" t="s">
        <v>3733</v>
      </c>
      <c r="D1957" s="348"/>
      <c r="E1957" s="3">
        <v>2</v>
      </c>
      <c r="F1957" s="3">
        <v>1</v>
      </c>
      <c r="G1957" s="3" t="s">
        <v>68</v>
      </c>
      <c r="H1957" s="3" t="s">
        <v>30</v>
      </c>
      <c r="I1957" s="353" t="s">
        <v>22</v>
      </c>
      <c r="J1957" s="348"/>
      <c r="K1957" s="3" t="s">
        <v>30</v>
      </c>
      <c r="L1957" s="3" t="s">
        <v>1270</v>
      </c>
      <c r="M1957" s="3" t="s">
        <v>17</v>
      </c>
      <c r="N1957" s="3" t="s">
        <v>16</v>
      </c>
    </row>
    <row r="1958" spans="1:14" x14ac:dyDescent="0.25">
      <c r="A1958" s="3">
        <v>1949</v>
      </c>
      <c r="B1958" s="6" t="s">
        <v>3734</v>
      </c>
      <c r="C1958" s="352" t="s">
        <v>3735</v>
      </c>
      <c r="D1958" s="348"/>
      <c r="E1958" s="3">
        <v>2</v>
      </c>
      <c r="F1958" s="3">
        <v>1</v>
      </c>
      <c r="G1958" s="3" t="s">
        <v>68</v>
      </c>
      <c r="H1958" s="3" t="s">
        <v>30</v>
      </c>
      <c r="I1958" s="353" t="s">
        <v>22</v>
      </c>
      <c r="J1958" s="348"/>
      <c r="K1958" s="3" t="s">
        <v>30</v>
      </c>
      <c r="L1958" s="3" t="s">
        <v>1273</v>
      </c>
      <c r="M1958" s="3" t="s">
        <v>17</v>
      </c>
      <c r="N1958" s="3" t="s">
        <v>16</v>
      </c>
    </row>
    <row r="1959" spans="1:14" x14ac:dyDescent="0.25">
      <c r="A1959" s="3">
        <v>1950</v>
      </c>
      <c r="B1959" s="6" t="s">
        <v>3736</v>
      </c>
      <c r="C1959" s="352" t="s">
        <v>3737</v>
      </c>
      <c r="D1959" s="348"/>
      <c r="E1959" s="3">
        <v>2</v>
      </c>
      <c r="F1959" s="3">
        <v>1</v>
      </c>
      <c r="G1959" s="3" t="s">
        <v>68</v>
      </c>
      <c r="H1959" s="3" t="s">
        <v>30</v>
      </c>
      <c r="I1959" s="353" t="s">
        <v>22</v>
      </c>
      <c r="J1959" s="348"/>
      <c r="K1959" s="3" t="s">
        <v>30</v>
      </c>
      <c r="L1959" s="3" t="s">
        <v>1276</v>
      </c>
      <c r="M1959" s="3" t="s">
        <v>17</v>
      </c>
      <c r="N1959" s="3" t="s">
        <v>16</v>
      </c>
    </row>
    <row r="1960" spans="1:14" x14ac:dyDescent="0.25">
      <c r="A1960" s="3">
        <v>1951</v>
      </c>
      <c r="B1960" s="6" t="s">
        <v>3738</v>
      </c>
      <c r="C1960" s="352" t="s">
        <v>3739</v>
      </c>
      <c r="D1960" s="348"/>
      <c r="E1960" s="3">
        <v>2</v>
      </c>
      <c r="F1960" s="3">
        <v>1</v>
      </c>
      <c r="G1960" s="3" t="s">
        <v>68</v>
      </c>
      <c r="H1960" s="3" t="s">
        <v>30</v>
      </c>
      <c r="I1960" s="353" t="s">
        <v>22</v>
      </c>
      <c r="J1960" s="348"/>
      <c r="K1960" s="3" t="s">
        <v>30</v>
      </c>
      <c r="L1960" s="3" t="s">
        <v>1279</v>
      </c>
      <c r="M1960" s="3" t="s">
        <v>17</v>
      </c>
      <c r="N1960" s="3" t="s">
        <v>16</v>
      </c>
    </row>
    <row r="1961" spans="1:14" x14ac:dyDescent="0.25">
      <c r="A1961" s="3">
        <v>1952</v>
      </c>
      <c r="B1961" s="6" t="s">
        <v>3740</v>
      </c>
      <c r="C1961" s="352" t="s">
        <v>3741</v>
      </c>
      <c r="D1961" s="348"/>
      <c r="E1961" s="3">
        <v>2</v>
      </c>
      <c r="F1961" s="3">
        <v>1</v>
      </c>
      <c r="G1961" s="3" t="s">
        <v>68</v>
      </c>
      <c r="H1961" s="3" t="s">
        <v>30</v>
      </c>
      <c r="I1961" s="353" t="s">
        <v>22</v>
      </c>
      <c r="J1961" s="348"/>
      <c r="K1961" s="3" t="s">
        <v>30</v>
      </c>
      <c r="L1961" s="3" t="s">
        <v>1282</v>
      </c>
      <c r="M1961" s="3" t="s">
        <v>17</v>
      </c>
      <c r="N1961" s="3" t="s">
        <v>16</v>
      </c>
    </row>
    <row r="1962" spans="1:14" x14ac:dyDescent="0.25">
      <c r="A1962" s="3">
        <v>1953</v>
      </c>
      <c r="B1962" s="6" t="s">
        <v>3742</v>
      </c>
      <c r="C1962" s="352" t="s">
        <v>3743</v>
      </c>
      <c r="D1962" s="348"/>
      <c r="E1962" s="3">
        <v>2</v>
      </c>
      <c r="F1962" s="3">
        <v>1</v>
      </c>
      <c r="G1962" s="3" t="s">
        <v>68</v>
      </c>
      <c r="H1962" s="3" t="s">
        <v>30</v>
      </c>
      <c r="I1962" s="353" t="s">
        <v>22</v>
      </c>
      <c r="J1962" s="348"/>
      <c r="K1962" s="3" t="s">
        <v>30</v>
      </c>
      <c r="L1962" s="3" t="s">
        <v>1285</v>
      </c>
      <c r="M1962" s="3" t="s">
        <v>17</v>
      </c>
      <c r="N1962" s="3" t="s">
        <v>16</v>
      </c>
    </row>
    <row r="1963" spans="1:14" x14ac:dyDescent="0.25">
      <c r="A1963" s="3">
        <v>1954</v>
      </c>
      <c r="B1963" s="6" t="s">
        <v>3744</v>
      </c>
      <c r="C1963" s="352" t="s">
        <v>3745</v>
      </c>
      <c r="D1963" s="348"/>
      <c r="E1963" s="3">
        <v>2</v>
      </c>
      <c r="F1963" s="3">
        <v>1</v>
      </c>
      <c r="G1963" s="3" t="s">
        <v>68</v>
      </c>
      <c r="H1963" s="3" t="s">
        <v>30</v>
      </c>
      <c r="I1963" s="353" t="s">
        <v>22</v>
      </c>
      <c r="J1963" s="348"/>
      <c r="K1963" s="3" t="s">
        <v>30</v>
      </c>
      <c r="L1963" s="3" t="s">
        <v>1288</v>
      </c>
      <c r="M1963" s="3" t="s">
        <v>17</v>
      </c>
      <c r="N1963" s="3" t="s">
        <v>16</v>
      </c>
    </row>
    <row r="1964" spans="1:14" x14ac:dyDescent="0.25">
      <c r="A1964" s="3">
        <v>1955</v>
      </c>
      <c r="B1964" s="6" t="s">
        <v>3746</v>
      </c>
      <c r="C1964" s="352" t="s">
        <v>3747</v>
      </c>
      <c r="D1964" s="348"/>
      <c r="E1964" s="3">
        <v>2</v>
      </c>
      <c r="F1964" s="3">
        <v>1</v>
      </c>
      <c r="G1964" s="3" t="s">
        <v>68</v>
      </c>
      <c r="H1964" s="3" t="s">
        <v>30</v>
      </c>
      <c r="I1964" s="353" t="s">
        <v>22</v>
      </c>
      <c r="J1964" s="348"/>
      <c r="K1964" s="3" t="s">
        <v>30</v>
      </c>
      <c r="L1964" s="3" t="s">
        <v>1291</v>
      </c>
      <c r="M1964" s="3" t="s">
        <v>17</v>
      </c>
      <c r="N1964" s="3" t="s">
        <v>16</v>
      </c>
    </row>
    <row r="1965" spans="1:14" x14ac:dyDescent="0.25">
      <c r="A1965" s="3">
        <v>1956</v>
      </c>
      <c r="B1965" s="6" t="s">
        <v>3748</v>
      </c>
      <c r="C1965" s="352" t="s">
        <v>3749</v>
      </c>
      <c r="D1965" s="348"/>
      <c r="E1965" s="3">
        <v>2</v>
      </c>
      <c r="F1965" s="3">
        <v>1</v>
      </c>
      <c r="G1965" s="3" t="s">
        <v>68</v>
      </c>
      <c r="H1965" s="3" t="s">
        <v>30</v>
      </c>
      <c r="I1965" s="353" t="s">
        <v>22</v>
      </c>
      <c r="J1965" s="348"/>
      <c r="K1965" s="3" t="s">
        <v>30</v>
      </c>
      <c r="L1965" s="3" t="s">
        <v>1294</v>
      </c>
      <c r="M1965" s="3" t="s">
        <v>17</v>
      </c>
      <c r="N1965" s="3" t="s">
        <v>16</v>
      </c>
    </row>
    <row r="1966" spans="1:14" x14ac:dyDescent="0.25">
      <c r="A1966" s="3">
        <v>1957</v>
      </c>
      <c r="B1966" s="6" t="s">
        <v>3750</v>
      </c>
      <c r="C1966" s="352" t="s">
        <v>3751</v>
      </c>
      <c r="D1966" s="348"/>
      <c r="E1966" s="3">
        <v>2</v>
      </c>
      <c r="F1966" s="3">
        <v>1</v>
      </c>
      <c r="G1966" s="3" t="s">
        <v>68</v>
      </c>
      <c r="H1966" s="3" t="s">
        <v>30</v>
      </c>
      <c r="I1966" s="353" t="s">
        <v>22</v>
      </c>
      <c r="J1966" s="348"/>
      <c r="K1966" s="3" t="s">
        <v>30</v>
      </c>
      <c r="L1966" s="3" t="s">
        <v>1297</v>
      </c>
      <c r="M1966" s="3" t="s">
        <v>17</v>
      </c>
      <c r="N1966" s="3" t="s">
        <v>16</v>
      </c>
    </row>
    <row r="1967" spans="1:14" x14ac:dyDescent="0.25">
      <c r="A1967" s="3">
        <v>1958</v>
      </c>
      <c r="B1967" s="6" t="s">
        <v>3752</v>
      </c>
      <c r="C1967" s="352" t="s">
        <v>3753</v>
      </c>
      <c r="D1967" s="348"/>
      <c r="E1967" s="3">
        <v>2</v>
      </c>
      <c r="F1967" s="3">
        <v>1</v>
      </c>
      <c r="G1967" s="3" t="s">
        <v>68</v>
      </c>
      <c r="H1967" s="3" t="s">
        <v>30</v>
      </c>
      <c r="I1967" s="353" t="s">
        <v>22</v>
      </c>
      <c r="J1967" s="348"/>
      <c r="K1967" s="3" t="s">
        <v>30</v>
      </c>
      <c r="L1967" s="3" t="s">
        <v>1300</v>
      </c>
      <c r="M1967" s="3" t="s">
        <v>17</v>
      </c>
      <c r="N1967" s="3" t="s">
        <v>16</v>
      </c>
    </row>
    <row r="1968" spans="1:14" x14ac:dyDescent="0.25">
      <c r="A1968" s="3">
        <v>1959</v>
      </c>
      <c r="B1968" s="4" t="s">
        <v>3754</v>
      </c>
      <c r="C1968" s="350" t="s">
        <v>1302</v>
      </c>
      <c r="D1968" s="348"/>
      <c r="E1968" s="5">
        <v>2</v>
      </c>
      <c r="F1968" s="5">
        <v>1</v>
      </c>
      <c r="G1968" s="5" t="s">
        <v>68</v>
      </c>
      <c r="H1968" s="5" t="s">
        <v>30</v>
      </c>
      <c r="I1968" s="351" t="s">
        <v>22</v>
      </c>
      <c r="J1968" s="348"/>
      <c r="K1968" s="5" t="s">
        <v>49</v>
      </c>
      <c r="L1968" s="5" t="s">
        <v>15</v>
      </c>
      <c r="M1968" s="5" t="s">
        <v>16</v>
      </c>
      <c r="N1968" s="5" t="s">
        <v>16</v>
      </c>
    </row>
    <row r="1969" spans="1:14" x14ac:dyDescent="0.25">
      <c r="A1969" s="3">
        <v>1960</v>
      </c>
      <c r="B1969" s="6" t="s">
        <v>3755</v>
      </c>
      <c r="C1969" s="352" t="s">
        <v>3756</v>
      </c>
      <c r="D1969" s="348"/>
      <c r="E1969" s="3">
        <v>2</v>
      </c>
      <c r="F1969" s="3">
        <v>1</v>
      </c>
      <c r="G1969" s="3" t="s">
        <v>68</v>
      </c>
      <c r="H1969" s="3" t="s">
        <v>30</v>
      </c>
      <c r="I1969" s="353" t="s">
        <v>22</v>
      </c>
      <c r="J1969" s="348"/>
      <c r="K1969" s="3" t="s">
        <v>49</v>
      </c>
      <c r="L1969" s="3" t="s">
        <v>22</v>
      </c>
      <c r="M1969" s="3" t="s">
        <v>17</v>
      </c>
      <c r="N1969" s="3" t="s">
        <v>16</v>
      </c>
    </row>
    <row r="1970" spans="1:14" x14ac:dyDescent="0.25">
      <c r="A1970" s="3">
        <v>1961</v>
      </c>
      <c r="B1970" s="6" t="s">
        <v>3757</v>
      </c>
      <c r="C1970" s="352" t="s">
        <v>3758</v>
      </c>
      <c r="D1970" s="348"/>
      <c r="E1970" s="3">
        <v>2</v>
      </c>
      <c r="F1970" s="3">
        <v>1</v>
      </c>
      <c r="G1970" s="3" t="s">
        <v>68</v>
      </c>
      <c r="H1970" s="3" t="s">
        <v>30</v>
      </c>
      <c r="I1970" s="353" t="s">
        <v>22</v>
      </c>
      <c r="J1970" s="348"/>
      <c r="K1970" s="3" t="s">
        <v>49</v>
      </c>
      <c r="L1970" s="3" t="s">
        <v>30</v>
      </c>
      <c r="M1970" s="3" t="s">
        <v>17</v>
      </c>
      <c r="N1970" s="3" t="s">
        <v>16</v>
      </c>
    </row>
    <row r="1971" spans="1:14" x14ac:dyDescent="0.25">
      <c r="A1971" s="3">
        <v>1962</v>
      </c>
      <c r="B1971" s="6" t="s">
        <v>3759</v>
      </c>
      <c r="C1971" s="352" t="s">
        <v>3760</v>
      </c>
      <c r="D1971" s="348"/>
      <c r="E1971" s="3">
        <v>2</v>
      </c>
      <c r="F1971" s="3">
        <v>1</v>
      </c>
      <c r="G1971" s="3" t="s">
        <v>68</v>
      </c>
      <c r="H1971" s="3" t="s">
        <v>30</v>
      </c>
      <c r="I1971" s="353" t="s">
        <v>22</v>
      </c>
      <c r="J1971" s="348"/>
      <c r="K1971" s="3" t="s">
        <v>49</v>
      </c>
      <c r="L1971" s="3" t="s">
        <v>49</v>
      </c>
      <c r="M1971" s="3" t="s">
        <v>17</v>
      </c>
      <c r="N1971" s="3" t="s">
        <v>16</v>
      </c>
    </row>
    <row r="1972" spans="1:14" x14ac:dyDescent="0.25">
      <c r="A1972" s="3">
        <v>1963</v>
      </c>
      <c r="B1972" s="6" t="s">
        <v>3761</v>
      </c>
      <c r="C1972" s="352" t="s">
        <v>3762</v>
      </c>
      <c r="D1972" s="348"/>
      <c r="E1972" s="3">
        <v>2</v>
      </c>
      <c r="F1972" s="3">
        <v>1</v>
      </c>
      <c r="G1972" s="3" t="s">
        <v>68</v>
      </c>
      <c r="H1972" s="3" t="s">
        <v>30</v>
      </c>
      <c r="I1972" s="353" t="s">
        <v>22</v>
      </c>
      <c r="J1972" s="348"/>
      <c r="K1972" s="3" t="s">
        <v>49</v>
      </c>
      <c r="L1972" s="3" t="s">
        <v>68</v>
      </c>
      <c r="M1972" s="3" t="s">
        <v>17</v>
      </c>
      <c r="N1972" s="3" t="s">
        <v>16</v>
      </c>
    </row>
    <row r="1973" spans="1:14" x14ac:dyDescent="0.25">
      <c r="A1973" s="3">
        <v>1964</v>
      </c>
      <c r="B1973" s="6" t="s">
        <v>3763</v>
      </c>
      <c r="C1973" s="352" t="s">
        <v>3764</v>
      </c>
      <c r="D1973" s="348"/>
      <c r="E1973" s="3">
        <v>2</v>
      </c>
      <c r="F1973" s="3">
        <v>1</v>
      </c>
      <c r="G1973" s="3" t="s">
        <v>68</v>
      </c>
      <c r="H1973" s="3" t="s">
        <v>30</v>
      </c>
      <c r="I1973" s="353" t="s">
        <v>22</v>
      </c>
      <c r="J1973" s="348"/>
      <c r="K1973" s="3" t="s">
        <v>49</v>
      </c>
      <c r="L1973" s="3" t="s">
        <v>77</v>
      </c>
      <c r="M1973" s="3" t="s">
        <v>17</v>
      </c>
      <c r="N1973" s="3" t="s">
        <v>16</v>
      </c>
    </row>
    <row r="1974" spans="1:14" x14ac:dyDescent="0.25">
      <c r="A1974" s="3">
        <v>1965</v>
      </c>
      <c r="B1974" s="6" t="s">
        <v>3765</v>
      </c>
      <c r="C1974" s="352" t="s">
        <v>3766</v>
      </c>
      <c r="D1974" s="348"/>
      <c r="E1974" s="3">
        <v>2</v>
      </c>
      <c r="F1974" s="3">
        <v>1</v>
      </c>
      <c r="G1974" s="3" t="s">
        <v>68</v>
      </c>
      <c r="H1974" s="3" t="s">
        <v>30</v>
      </c>
      <c r="I1974" s="353" t="s">
        <v>22</v>
      </c>
      <c r="J1974" s="348"/>
      <c r="K1974" s="3" t="s">
        <v>49</v>
      </c>
      <c r="L1974" s="3" t="s">
        <v>86</v>
      </c>
      <c r="M1974" s="3" t="s">
        <v>17</v>
      </c>
      <c r="N1974" s="3" t="s">
        <v>16</v>
      </c>
    </row>
    <row r="1975" spans="1:14" x14ac:dyDescent="0.25">
      <c r="A1975" s="3">
        <v>1966</v>
      </c>
      <c r="B1975" s="6" t="s">
        <v>3767</v>
      </c>
      <c r="C1975" s="352" t="s">
        <v>3768</v>
      </c>
      <c r="D1975" s="348"/>
      <c r="E1975" s="3">
        <v>2</v>
      </c>
      <c r="F1975" s="3">
        <v>1</v>
      </c>
      <c r="G1975" s="3" t="s">
        <v>68</v>
      </c>
      <c r="H1975" s="3" t="s">
        <v>30</v>
      </c>
      <c r="I1975" s="353" t="s">
        <v>22</v>
      </c>
      <c r="J1975" s="348"/>
      <c r="K1975" s="3" t="s">
        <v>49</v>
      </c>
      <c r="L1975" s="3" t="s">
        <v>95</v>
      </c>
      <c r="M1975" s="3" t="s">
        <v>17</v>
      </c>
      <c r="N1975" s="3" t="s">
        <v>16</v>
      </c>
    </row>
    <row r="1976" spans="1:14" x14ac:dyDescent="0.25">
      <c r="A1976" s="3">
        <v>1967</v>
      </c>
      <c r="B1976" s="6" t="s">
        <v>3769</v>
      </c>
      <c r="C1976" s="352" t="s">
        <v>3770</v>
      </c>
      <c r="D1976" s="348"/>
      <c r="E1976" s="3">
        <v>2</v>
      </c>
      <c r="F1976" s="3">
        <v>1</v>
      </c>
      <c r="G1976" s="3" t="s">
        <v>68</v>
      </c>
      <c r="H1976" s="3" t="s">
        <v>30</v>
      </c>
      <c r="I1976" s="353" t="s">
        <v>22</v>
      </c>
      <c r="J1976" s="348"/>
      <c r="K1976" s="3" t="s">
        <v>49</v>
      </c>
      <c r="L1976" s="3" t="s">
        <v>141</v>
      </c>
      <c r="M1976" s="3" t="s">
        <v>17</v>
      </c>
      <c r="N1976" s="3" t="s">
        <v>16</v>
      </c>
    </row>
    <row r="1977" spans="1:14" x14ac:dyDescent="0.25">
      <c r="A1977" s="3">
        <v>1968</v>
      </c>
      <c r="B1977" s="6" t="s">
        <v>3771</v>
      </c>
      <c r="C1977" s="352" t="s">
        <v>3772</v>
      </c>
      <c r="D1977" s="348"/>
      <c r="E1977" s="3">
        <v>2</v>
      </c>
      <c r="F1977" s="3">
        <v>1</v>
      </c>
      <c r="G1977" s="3" t="s">
        <v>68</v>
      </c>
      <c r="H1977" s="3" t="s">
        <v>30</v>
      </c>
      <c r="I1977" s="353" t="s">
        <v>22</v>
      </c>
      <c r="J1977" s="348"/>
      <c r="K1977" s="3" t="s">
        <v>49</v>
      </c>
      <c r="L1977" s="3" t="s">
        <v>144</v>
      </c>
      <c r="M1977" s="3" t="s">
        <v>17</v>
      </c>
      <c r="N1977" s="3" t="s">
        <v>16</v>
      </c>
    </row>
    <row r="1978" spans="1:14" x14ac:dyDescent="0.25">
      <c r="A1978" s="3">
        <v>1969</v>
      </c>
      <c r="B1978" s="6" t="s">
        <v>3773</v>
      </c>
      <c r="C1978" s="352" t="s">
        <v>3774</v>
      </c>
      <c r="D1978" s="348"/>
      <c r="E1978" s="3">
        <v>2</v>
      </c>
      <c r="F1978" s="3">
        <v>1</v>
      </c>
      <c r="G1978" s="3" t="s">
        <v>68</v>
      </c>
      <c r="H1978" s="3" t="s">
        <v>30</v>
      </c>
      <c r="I1978" s="353" t="s">
        <v>22</v>
      </c>
      <c r="J1978" s="348"/>
      <c r="K1978" s="3" t="s">
        <v>49</v>
      </c>
      <c r="L1978" s="3" t="s">
        <v>1094</v>
      </c>
      <c r="M1978" s="3" t="s">
        <v>17</v>
      </c>
      <c r="N1978" s="3" t="s">
        <v>16</v>
      </c>
    </row>
    <row r="1979" spans="1:14" x14ac:dyDescent="0.25">
      <c r="A1979" s="3">
        <v>1970</v>
      </c>
      <c r="B1979" s="4" t="s">
        <v>3775</v>
      </c>
      <c r="C1979" s="350" t="s">
        <v>1324</v>
      </c>
      <c r="D1979" s="348"/>
      <c r="E1979" s="5">
        <v>2</v>
      </c>
      <c r="F1979" s="5">
        <v>1</v>
      </c>
      <c r="G1979" s="5" t="s">
        <v>68</v>
      </c>
      <c r="H1979" s="5" t="s">
        <v>30</v>
      </c>
      <c r="I1979" s="351" t="s">
        <v>22</v>
      </c>
      <c r="J1979" s="348"/>
      <c r="K1979" s="5" t="s">
        <v>68</v>
      </c>
      <c r="L1979" s="5" t="s">
        <v>15</v>
      </c>
      <c r="M1979" s="5" t="s">
        <v>16</v>
      </c>
      <c r="N1979" s="5" t="s">
        <v>16</v>
      </c>
    </row>
    <row r="1980" spans="1:14" x14ac:dyDescent="0.25">
      <c r="A1980" s="3">
        <v>1971</v>
      </c>
      <c r="B1980" s="6" t="s">
        <v>3776</v>
      </c>
      <c r="C1980" s="352" t="s">
        <v>3777</v>
      </c>
      <c r="D1980" s="348"/>
      <c r="E1980" s="3">
        <v>2</v>
      </c>
      <c r="F1980" s="3">
        <v>1</v>
      </c>
      <c r="G1980" s="3" t="s">
        <v>68</v>
      </c>
      <c r="H1980" s="3" t="s">
        <v>30</v>
      </c>
      <c r="I1980" s="353" t="s">
        <v>22</v>
      </c>
      <c r="J1980" s="348"/>
      <c r="K1980" s="3" t="s">
        <v>68</v>
      </c>
      <c r="L1980" s="3" t="s">
        <v>22</v>
      </c>
      <c r="M1980" s="3" t="s">
        <v>17</v>
      </c>
      <c r="N1980" s="3" t="s">
        <v>16</v>
      </c>
    </row>
    <row r="1981" spans="1:14" x14ac:dyDescent="0.25">
      <c r="A1981" s="3">
        <v>1972</v>
      </c>
      <c r="B1981" s="6" t="s">
        <v>3778</v>
      </c>
      <c r="C1981" s="352" t="s">
        <v>3779</v>
      </c>
      <c r="D1981" s="348"/>
      <c r="E1981" s="3">
        <v>2</v>
      </c>
      <c r="F1981" s="3">
        <v>1</v>
      </c>
      <c r="G1981" s="3" t="s">
        <v>68</v>
      </c>
      <c r="H1981" s="3" t="s">
        <v>30</v>
      </c>
      <c r="I1981" s="353" t="s">
        <v>22</v>
      </c>
      <c r="J1981" s="348"/>
      <c r="K1981" s="3" t="s">
        <v>68</v>
      </c>
      <c r="L1981" s="3" t="s">
        <v>30</v>
      </c>
      <c r="M1981" s="3" t="s">
        <v>17</v>
      </c>
      <c r="N1981" s="3" t="s">
        <v>16</v>
      </c>
    </row>
    <row r="1982" spans="1:14" x14ac:dyDescent="0.25">
      <c r="A1982" s="3">
        <v>1973</v>
      </c>
      <c r="B1982" s="6" t="s">
        <v>3780</v>
      </c>
      <c r="C1982" s="352" t="s">
        <v>3781</v>
      </c>
      <c r="D1982" s="348"/>
      <c r="E1982" s="3">
        <v>2</v>
      </c>
      <c r="F1982" s="3">
        <v>1</v>
      </c>
      <c r="G1982" s="3" t="s">
        <v>68</v>
      </c>
      <c r="H1982" s="3" t="s">
        <v>30</v>
      </c>
      <c r="I1982" s="353" t="s">
        <v>22</v>
      </c>
      <c r="J1982" s="348"/>
      <c r="K1982" s="3" t="s">
        <v>68</v>
      </c>
      <c r="L1982" s="3" t="s">
        <v>49</v>
      </c>
      <c r="M1982" s="3" t="s">
        <v>17</v>
      </c>
      <c r="N1982" s="3" t="s">
        <v>16</v>
      </c>
    </row>
    <row r="1983" spans="1:14" x14ac:dyDescent="0.25">
      <c r="A1983" s="3">
        <v>1974</v>
      </c>
      <c r="B1983" s="6" t="s">
        <v>3782</v>
      </c>
      <c r="C1983" s="352" t="s">
        <v>3783</v>
      </c>
      <c r="D1983" s="348"/>
      <c r="E1983" s="3">
        <v>2</v>
      </c>
      <c r="F1983" s="3">
        <v>1</v>
      </c>
      <c r="G1983" s="3" t="s">
        <v>68</v>
      </c>
      <c r="H1983" s="3" t="s">
        <v>30</v>
      </c>
      <c r="I1983" s="353" t="s">
        <v>22</v>
      </c>
      <c r="J1983" s="348"/>
      <c r="K1983" s="3" t="s">
        <v>68</v>
      </c>
      <c r="L1983" s="3" t="s">
        <v>68</v>
      </c>
      <c r="M1983" s="3" t="s">
        <v>17</v>
      </c>
      <c r="N1983" s="3" t="s">
        <v>16</v>
      </c>
    </row>
    <row r="1984" spans="1:14" x14ac:dyDescent="0.25">
      <c r="A1984" s="3">
        <v>1975</v>
      </c>
      <c r="B1984" s="6" t="s">
        <v>3784</v>
      </c>
      <c r="C1984" s="352" t="s">
        <v>3785</v>
      </c>
      <c r="D1984" s="348"/>
      <c r="E1984" s="3">
        <v>2</v>
      </c>
      <c r="F1984" s="3">
        <v>1</v>
      </c>
      <c r="G1984" s="3" t="s">
        <v>68</v>
      </c>
      <c r="H1984" s="3" t="s">
        <v>30</v>
      </c>
      <c r="I1984" s="353" t="s">
        <v>22</v>
      </c>
      <c r="J1984" s="348"/>
      <c r="K1984" s="3" t="s">
        <v>68</v>
      </c>
      <c r="L1984" s="3" t="s">
        <v>77</v>
      </c>
      <c r="M1984" s="3" t="s">
        <v>17</v>
      </c>
      <c r="N1984" s="3" t="s">
        <v>16</v>
      </c>
    </row>
    <row r="1985" spans="1:14" x14ac:dyDescent="0.25">
      <c r="A1985" s="3">
        <v>1976</v>
      </c>
      <c r="B1985" s="6" t="s">
        <v>3786</v>
      </c>
      <c r="C1985" s="352" t="s">
        <v>3787</v>
      </c>
      <c r="D1985" s="348"/>
      <c r="E1985" s="3">
        <v>2</v>
      </c>
      <c r="F1985" s="3">
        <v>1</v>
      </c>
      <c r="G1985" s="3" t="s">
        <v>68</v>
      </c>
      <c r="H1985" s="3" t="s">
        <v>30</v>
      </c>
      <c r="I1985" s="353" t="s">
        <v>22</v>
      </c>
      <c r="J1985" s="348"/>
      <c r="K1985" s="3" t="s">
        <v>68</v>
      </c>
      <c r="L1985" s="3" t="s">
        <v>86</v>
      </c>
      <c r="M1985" s="3" t="s">
        <v>17</v>
      </c>
      <c r="N1985" s="3" t="s">
        <v>16</v>
      </c>
    </row>
    <row r="1986" spans="1:14" x14ac:dyDescent="0.25">
      <c r="A1986" s="3">
        <v>1977</v>
      </c>
      <c r="B1986" s="6" t="s">
        <v>3788</v>
      </c>
      <c r="C1986" s="352" t="s">
        <v>3789</v>
      </c>
      <c r="D1986" s="348"/>
      <c r="E1986" s="3">
        <v>2</v>
      </c>
      <c r="F1986" s="3">
        <v>1</v>
      </c>
      <c r="G1986" s="3" t="s">
        <v>68</v>
      </c>
      <c r="H1986" s="3" t="s">
        <v>30</v>
      </c>
      <c r="I1986" s="353" t="s">
        <v>22</v>
      </c>
      <c r="J1986" s="348"/>
      <c r="K1986" s="3" t="s">
        <v>68</v>
      </c>
      <c r="L1986" s="3" t="s">
        <v>95</v>
      </c>
      <c r="M1986" s="3" t="s">
        <v>17</v>
      </c>
      <c r="N1986" s="3" t="s">
        <v>16</v>
      </c>
    </row>
    <row r="1987" spans="1:14" x14ac:dyDescent="0.25">
      <c r="A1987" s="3">
        <v>1978</v>
      </c>
      <c r="B1987" s="6" t="s">
        <v>3790</v>
      </c>
      <c r="C1987" s="352" t="s">
        <v>3791</v>
      </c>
      <c r="D1987" s="348"/>
      <c r="E1987" s="3">
        <v>2</v>
      </c>
      <c r="F1987" s="3">
        <v>1</v>
      </c>
      <c r="G1987" s="3" t="s">
        <v>68</v>
      </c>
      <c r="H1987" s="3" t="s">
        <v>30</v>
      </c>
      <c r="I1987" s="353" t="s">
        <v>22</v>
      </c>
      <c r="J1987" s="348"/>
      <c r="K1987" s="3" t="s">
        <v>68</v>
      </c>
      <c r="L1987" s="3" t="s">
        <v>141</v>
      </c>
      <c r="M1987" s="3" t="s">
        <v>17</v>
      </c>
      <c r="N1987" s="3" t="s">
        <v>16</v>
      </c>
    </row>
    <row r="1988" spans="1:14" x14ac:dyDescent="0.25">
      <c r="A1988" s="3">
        <v>1979</v>
      </c>
      <c r="B1988" s="6" t="s">
        <v>3792</v>
      </c>
      <c r="C1988" s="352" t="s">
        <v>3793</v>
      </c>
      <c r="D1988" s="348"/>
      <c r="E1988" s="3">
        <v>2</v>
      </c>
      <c r="F1988" s="3">
        <v>1</v>
      </c>
      <c r="G1988" s="3" t="s">
        <v>68</v>
      </c>
      <c r="H1988" s="3" t="s">
        <v>30</v>
      </c>
      <c r="I1988" s="353" t="s">
        <v>22</v>
      </c>
      <c r="J1988" s="348"/>
      <c r="K1988" s="3" t="s">
        <v>68</v>
      </c>
      <c r="L1988" s="3" t="s">
        <v>144</v>
      </c>
      <c r="M1988" s="3" t="s">
        <v>17</v>
      </c>
      <c r="N1988" s="3" t="s">
        <v>16</v>
      </c>
    </row>
    <row r="1989" spans="1:14" x14ac:dyDescent="0.25">
      <c r="A1989" s="3">
        <v>1980</v>
      </c>
      <c r="B1989" s="6" t="s">
        <v>3794</v>
      </c>
      <c r="C1989" s="352" t="s">
        <v>3795</v>
      </c>
      <c r="D1989" s="348"/>
      <c r="E1989" s="3">
        <v>2</v>
      </c>
      <c r="F1989" s="3">
        <v>1</v>
      </c>
      <c r="G1989" s="3" t="s">
        <v>68</v>
      </c>
      <c r="H1989" s="3" t="s">
        <v>30</v>
      </c>
      <c r="I1989" s="353" t="s">
        <v>22</v>
      </c>
      <c r="J1989" s="348"/>
      <c r="K1989" s="3" t="s">
        <v>68</v>
      </c>
      <c r="L1989" s="3" t="s">
        <v>1094</v>
      </c>
      <c r="M1989" s="3" t="s">
        <v>17</v>
      </c>
      <c r="N1989" s="3" t="s">
        <v>16</v>
      </c>
    </row>
    <row r="1990" spans="1:14" x14ac:dyDescent="0.25">
      <c r="A1990" s="3">
        <v>1981</v>
      </c>
      <c r="B1990" s="6" t="s">
        <v>3796</v>
      </c>
      <c r="C1990" s="352" t="s">
        <v>3797</v>
      </c>
      <c r="D1990" s="348"/>
      <c r="E1990" s="3">
        <v>2</v>
      </c>
      <c r="F1990" s="3">
        <v>1</v>
      </c>
      <c r="G1990" s="3" t="s">
        <v>68</v>
      </c>
      <c r="H1990" s="3" t="s">
        <v>30</v>
      </c>
      <c r="I1990" s="353" t="s">
        <v>22</v>
      </c>
      <c r="J1990" s="348"/>
      <c r="K1990" s="3" t="s">
        <v>68</v>
      </c>
      <c r="L1990" s="3" t="s">
        <v>18</v>
      </c>
      <c r="M1990" s="3" t="s">
        <v>17</v>
      </c>
      <c r="N1990" s="3" t="s">
        <v>16</v>
      </c>
    </row>
    <row r="1991" spans="1:14" x14ac:dyDescent="0.25">
      <c r="A1991" s="3">
        <v>1982</v>
      </c>
      <c r="B1991" s="6" t="s">
        <v>3798</v>
      </c>
      <c r="C1991" s="352" t="s">
        <v>3799</v>
      </c>
      <c r="D1991" s="348"/>
      <c r="E1991" s="3">
        <v>2</v>
      </c>
      <c r="F1991" s="3">
        <v>1</v>
      </c>
      <c r="G1991" s="3" t="s">
        <v>68</v>
      </c>
      <c r="H1991" s="3" t="s">
        <v>30</v>
      </c>
      <c r="I1991" s="353" t="s">
        <v>22</v>
      </c>
      <c r="J1991" s="348"/>
      <c r="K1991" s="3" t="s">
        <v>68</v>
      </c>
      <c r="L1991" s="3" t="s">
        <v>1099</v>
      </c>
      <c r="M1991" s="3" t="s">
        <v>17</v>
      </c>
      <c r="N1991" s="3" t="s">
        <v>16</v>
      </c>
    </row>
    <row r="1992" spans="1:14" x14ac:dyDescent="0.25">
      <c r="A1992" s="3">
        <v>1983</v>
      </c>
      <c r="B1992" s="6" t="s">
        <v>3800</v>
      </c>
      <c r="C1992" s="352" t="s">
        <v>3801</v>
      </c>
      <c r="D1992" s="348"/>
      <c r="E1992" s="3">
        <v>2</v>
      </c>
      <c r="F1992" s="3">
        <v>1</v>
      </c>
      <c r="G1992" s="3" t="s">
        <v>68</v>
      </c>
      <c r="H1992" s="3" t="s">
        <v>30</v>
      </c>
      <c r="I1992" s="353" t="s">
        <v>22</v>
      </c>
      <c r="J1992" s="348"/>
      <c r="K1992" s="3" t="s">
        <v>68</v>
      </c>
      <c r="L1992" s="3" t="s">
        <v>1102</v>
      </c>
      <c r="M1992" s="3" t="s">
        <v>17</v>
      </c>
      <c r="N1992" s="3" t="s">
        <v>16</v>
      </c>
    </row>
    <row r="1993" spans="1:14" x14ac:dyDescent="0.25">
      <c r="A1993" s="3">
        <v>1984</v>
      </c>
      <c r="B1993" s="6" t="s">
        <v>3802</v>
      </c>
      <c r="C1993" s="352" t="s">
        <v>3803</v>
      </c>
      <c r="D1993" s="348"/>
      <c r="E1993" s="3">
        <v>2</v>
      </c>
      <c r="F1993" s="3">
        <v>1</v>
      </c>
      <c r="G1993" s="3" t="s">
        <v>68</v>
      </c>
      <c r="H1993" s="3" t="s">
        <v>30</v>
      </c>
      <c r="I1993" s="353" t="s">
        <v>22</v>
      </c>
      <c r="J1993" s="348"/>
      <c r="K1993" s="3" t="s">
        <v>68</v>
      </c>
      <c r="L1993" s="3" t="s">
        <v>1105</v>
      </c>
      <c r="M1993" s="3" t="s">
        <v>17</v>
      </c>
      <c r="N1993" s="3" t="s">
        <v>16</v>
      </c>
    </row>
    <row r="1994" spans="1:14" x14ac:dyDescent="0.25">
      <c r="A1994" s="3">
        <v>1985</v>
      </c>
      <c r="B1994" s="6" t="s">
        <v>3804</v>
      </c>
      <c r="C1994" s="352" t="s">
        <v>3805</v>
      </c>
      <c r="D1994" s="348"/>
      <c r="E1994" s="3">
        <v>2</v>
      </c>
      <c r="F1994" s="3">
        <v>1</v>
      </c>
      <c r="G1994" s="3" t="s">
        <v>68</v>
      </c>
      <c r="H1994" s="3" t="s">
        <v>30</v>
      </c>
      <c r="I1994" s="353" t="s">
        <v>22</v>
      </c>
      <c r="J1994" s="348"/>
      <c r="K1994" s="3" t="s">
        <v>68</v>
      </c>
      <c r="L1994" s="3" t="s">
        <v>1108</v>
      </c>
      <c r="M1994" s="3" t="s">
        <v>17</v>
      </c>
      <c r="N1994" s="3" t="s">
        <v>16</v>
      </c>
    </row>
    <row r="1995" spans="1:14" x14ac:dyDescent="0.25">
      <c r="A1995" s="3">
        <v>1986</v>
      </c>
      <c r="B1995" s="6" t="s">
        <v>3806</v>
      </c>
      <c r="C1995" s="352" t="s">
        <v>3807</v>
      </c>
      <c r="D1995" s="348"/>
      <c r="E1995" s="3">
        <v>2</v>
      </c>
      <c r="F1995" s="3">
        <v>1</v>
      </c>
      <c r="G1995" s="3" t="s">
        <v>68</v>
      </c>
      <c r="H1995" s="3" t="s">
        <v>30</v>
      </c>
      <c r="I1995" s="353" t="s">
        <v>22</v>
      </c>
      <c r="J1995" s="348"/>
      <c r="K1995" s="3" t="s">
        <v>68</v>
      </c>
      <c r="L1995" s="3" t="s">
        <v>1111</v>
      </c>
      <c r="M1995" s="3" t="s">
        <v>17</v>
      </c>
      <c r="N1995" s="3" t="s">
        <v>16</v>
      </c>
    </row>
    <row r="1996" spans="1:14" x14ac:dyDescent="0.25">
      <c r="A1996" s="3">
        <v>1987</v>
      </c>
      <c r="B1996" s="6" t="s">
        <v>3808</v>
      </c>
      <c r="C1996" s="352" t="s">
        <v>3809</v>
      </c>
      <c r="D1996" s="348"/>
      <c r="E1996" s="3">
        <v>2</v>
      </c>
      <c r="F1996" s="3">
        <v>1</v>
      </c>
      <c r="G1996" s="3" t="s">
        <v>68</v>
      </c>
      <c r="H1996" s="3" t="s">
        <v>30</v>
      </c>
      <c r="I1996" s="353" t="s">
        <v>22</v>
      </c>
      <c r="J1996" s="348"/>
      <c r="K1996" s="3" t="s">
        <v>68</v>
      </c>
      <c r="L1996" s="3" t="s">
        <v>1114</v>
      </c>
      <c r="M1996" s="3" t="s">
        <v>17</v>
      </c>
      <c r="N1996" s="3" t="s">
        <v>16</v>
      </c>
    </row>
    <row r="1997" spans="1:14" x14ac:dyDescent="0.25">
      <c r="A1997" s="3">
        <v>1988</v>
      </c>
      <c r="B1997" s="6" t="s">
        <v>3810</v>
      </c>
      <c r="C1997" s="352" t="s">
        <v>3811</v>
      </c>
      <c r="D1997" s="348"/>
      <c r="E1997" s="3">
        <v>2</v>
      </c>
      <c r="F1997" s="3">
        <v>1</v>
      </c>
      <c r="G1997" s="3" t="s">
        <v>68</v>
      </c>
      <c r="H1997" s="3" t="s">
        <v>30</v>
      </c>
      <c r="I1997" s="353" t="s">
        <v>22</v>
      </c>
      <c r="J1997" s="348"/>
      <c r="K1997" s="3" t="s">
        <v>68</v>
      </c>
      <c r="L1997" s="3" t="s">
        <v>1117</v>
      </c>
      <c r="M1997" s="3" t="s">
        <v>17</v>
      </c>
      <c r="N1997" s="3" t="s">
        <v>16</v>
      </c>
    </row>
    <row r="1998" spans="1:14" x14ac:dyDescent="0.25">
      <c r="A1998" s="3">
        <v>1989</v>
      </c>
      <c r="B1998" s="6" t="s">
        <v>3812</v>
      </c>
      <c r="C1998" s="352" t="s">
        <v>3813</v>
      </c>
      <c r="D1998" s="348"/>
      <c r="E1998" s="3">
        <v>2</v>
      </c>
      <c r="F1998" s="3">
        <v>1</v>
      </c>
      <c r="G1998" s="3" t="s">
        <v>68</v>
      </c>
      <c r="H1998" s="3" t="s">
        <v>30</v>
      </c>
      <c r="I1998" s="353" t="s">
        <v>22</v>
      </c>
      <c r="J1998" s="348"/>
      <c r="K1998" s="3" t="s">
        <v>68</v>
      </c>
      <c r="L1998" s="3" t="s">
        <v>1120</v>
      </c>
      <c r="M1998" s="3" t="s">
        <v>17</v>
      </c>
      <c r="N1998" s="3" t="s">
        <v>16</v>
      </c>
    </row>
    <row r="1999" spans="1:14" x14ac:dyDescent="0.25">
      <c r="A1999" s="3">
        <v>1990</v>
      </c>
      <c r="B1999" s="6" t="s">
        <v>3814</v>
      </c>
      <c r="C1999" s="352" t="s">
        <v>3815</v>
      </c>
      <c r="D1999" s="348"/>
      <c r="E1999" s="3">
        <v>2</v>
      </c>
      <c r="F1999" s="3">
        <v>1</v>
      </c>
      <c r="G1999" s="3" t="s">
        <v>68</v>
      </c>
      <c r="H1999" s="3" t="s">
        <v>30</v>
      </c>
      <c r="I1999" s="353" t="s">
        <v>22</v>
      </c>
      <c r="J1999" s="348"/>
      <c r="K1999" s="3" t="s">
        <v>68</v>
      </c>
      <c r="L1999" s="3" t="s">
        <v>1123</v>
      </c>
      <c r="M1999" s="3" t="s">
        <v>17</v>
      </c>
      <c r="N1999" s="3" t="s">
        <v>16</v>
      </c>
    </row>
    <row r="2000" spans="1:14" x14ac:dyDescent="0.25">
      <c r="A2000" s="3">
        <v>1991</v>
      </c>
      <c r="B2000" s="6" t="s">
        <v>3816</v>
      </c>
      <c r="C2000" s="352" t="s">
        <v>3817</v>
      </c>
      <c r="D2000" s="348"/>
      <c r="E2000" s="3">
        <v>2</v>
      </c>
      <c r="F2000" s="3">
        <v>1</v>
      </c>
      <c r="G2000" s="3" t="s">
        <v>68</v>
      </c>
      <c r="H2000" s="3" t="s">
        <v>30</v>
      </c>
      <c r="I2000" s="353" t="s">
        <v>22</v>
      </c>
      <c r="J2000" s="348"/>
      <c r="K2000" s="3" t="s">
        <v>68</v>
      </c>
      <c r="L2000" s="3" t="s">
        <v>1126</v>
      </c>
      <c r="M2000" s="3" t="s">
        <v>17</v>
      </c>
      <c r="N2000" s="3" t="s">
        <v>16</v>
      </c>
    </row>
    <row r="2001" spans="1:14" x14ac:dyDescent="0.25">
      <c r="A2001" s="3">
        <v>1992</v>
      </c>
      <c r="B2001" s="6" t="s">
        <v>3818</v>
      </c>
      <c r="C2001" s="352" t="s">
        <v>3819</v>
      </c>
      <c r="D2001" s="348"/>
      <c r="E2001" s="3">
        <v>2</v>
      </c>
      <c r="F2001" s="3">
        <v>1</v>
      </c>
      <c r="G2001" s="3" t="s">
        <v>68</v>
      </c>
      <c r="H2001" s="3" t="s">
        <v>30</v>
      </c>
      <c r="I2001" s="353" t="s">
        <v>22</v>
      </c>
      <c r="J2001" s="348"/>
      <c r="K2001" s="3" t="s">
        <v>68</v>
      </c>
      <c r="L2001" s="3" t="s">
        <v>1129</v>
      </c>
      <c r="M2001" s="3" t="s">
        <v>17</v>
      </c>
      <c r="N2001" s="3" t="s">
        <v>16</v>
      </c>
    </row>
    <row r="2002" spans="1:14" x14ac:dyDescent="0.25">
      <c r="A2002" s="3">
        <v>1993</v>
      </c>
      <c r="B2002" s="6" t="s">
        <v>3820</v>
      </c>
      <c r="C2002" s="352" t="s">
        <v>3821</v>
      </c>
      <c r="D2002" s="348"/>
      <c r="E2002" s="3">
        <v>2</v>
      </c>
      <c r="F2002" s="3">
        <v>1</v>
      </c>
      <c r="G2002" s="3" t="s">
        <v>68</v>
      </c>
      <c r="H2002" s="3" t="s">
        <v>30</v>
      </c>
      <c r="I2002" s="353" t="s">
        <v>22</v>
      </c>
      <c r="J2002" s="348"/>
      <c r="K2002" s="3" t="s">
        <v>68</v>
      </c>
      <c r="L2002" s="3" t="s">
        <v>1132</v>
      </c>
      <c r="M2002" s="3" t="s">
        <v>17</v>
      </c>
      <c r="N2002" s="3" t="s">
        <v>16</v>
      </c>
    </row>
    <row r="2003" spans="1:14" x14ac:dyDescent="0.25">
      <c r="A2003" s="3">
        <v>1994</v>
      </c>
      <c r="B2003" s="4" t="s">
        <v>3822</v>
      </c>
      <c r="C2003" s="350" t="s">
        <v>3823</v>
      </c>
      <c r="D2003" s="348"/>
      <c r="E2003" s="5">
        <v>2</v>
      </c>
      <c r="F2003" s="5">
        <v>1</v>
      </c>
      <c r="G2003" s="5" t="s">
        <v>68</v>
      </c>
      <c r="H2003" s="5" t="s">
        <v>30</v>
      </c>
      <c r="I2003" s="351" t="s">
        <v>22</v>
      </c>
      <c r="J2003" s="348"/>
      <c r="K2003" s="5" t="s">
        <v>225</v>
      </c>
      <c r="L2003" s="5" t="s">
        <v>15</v>
      </c>
      <c r="M2003" s="5" t="s">
        <v>16</v>
      </c>
      <c r="N2003" s="5" t="s">
        <v>16</v>
      </c>
    </row>
    <row r="2004" spans="1:14" x14ac:dyDescent="0.25">
      <c r="A2004" s="3">
        <v>1995</v>
      </c>
      <c r="B2004" s="4" t="s">
        <v>3824</v>
      </c>
      <c r="C2004" s="350" t="s">
        <v>3825</v>
      </c>
      <c r="D2004" s="348"/>
      <c r="E2004" s="5">
        <v>2</v>
      </c>
      <c r="F2004" s="5">
        <v>1</v>
      </c>
      <c r="G2004" s="5" t="s">
        <v>68</v>
      </c>
      <c r="H2004" s="5" t="s">
        <v>30</v>
      </c>
      <c r="I2004" s="351" t="s">
        <v>30</v>
      </c>
      <c r="J2004" s="348"/>
      <c r="K2004" s="5" t="s">
        <v>15</v>
      </c>
      <c r="L2004" s="5" t="s">
        <v>15</v>
      </c>
      <c r="M2004" s="5" t="s">
        <v>16</v>
      </c>
      <c r="N2004" s="5" t="s">
        <v>16</v>
      </c>
    </row>
    <row r="2005" spans="1:14" x14ac:dyDescent="0.25">
      <c r="A2005" s="3">
        <v>1996</v>
      </c>
      <c r="B2005" s="6" t="s">
        <v>3826</v>
      </c>
      <c r="C2005" s="352" t="s">
        <v>3827</v>
      </c>
      <c r="D2005" s="348"/>
      <c r="E2005" s="3">
        <v>2</v>
      </c>
      <c r="F2005" s="3">
        <v>1</v>
      </c>
      <c r="G2005" s="3" t="s">
        <v>68</v>
      </c>
      <c r="H2005" s="3" t="s">
        <v>30</v>
      </c>
      <c r="I2005" s="353" t="s">
        <v>30</v>
      </c>
      <c r="J2005" s="348"/>
      <c r="K2005" s="3" t="s">
        <v>22</v>
      </c>
      <c r="L2005" s="3" t="s">
        <v>15</v>
      </c>
      <c r="M2005" s="3" t="s">
        <v>17</v>
      </c>
      <c r="N2005" s="3" t="s">
        <v>16</v>
      </c>
    </row>
    <row r="2006" spans="1:14" x14ac:dyDescent="0.25">
      <c r="A2006" s="3">
        <v>1997</v>
      </c>
      <c r="B2006" s="4" t="s">
        <v>3828</v>
      </c>
      <c r="C2006" s="350" t="s">
        <v>3829</v>
      </c>
      <c r="D2006" s="348"/>
      <c r="E2006" s="5">
        <v>2</v>
      </c>
      <c r="F2006" s="5">
        <v>1</v>
      </c>
      <c r="G2006" s="5" t="s">
        <v>68</v>
      </c>
      <c r="H2006" s="5" t="s">
        <v>30</v>
      </c>
      <c r="I2006" s="351" t="s">
        <v>30</v>
      </c>
      <c r="J2006" s="348"/>
      <c r="K2006" s="5" t="s">
        <v>208</v>
      </c>
      <c r="L2006" s="5" t="s">
        <v>15</v>
      </c>
      <c r="M2006" s="5" t="s">
        <v>16</v>
      </c>
      <c r="N2006" s="5" t="s">
        <v>16</v>
      </c>
    </row>
    <row r="2007" spans="1:14" x14ac:dyDescent="0.25">
      <c r="A2007" s="3">
        <v>1998</v>
      </c>
      <c r="B2007" s="6" t="s">
        <v>3830</v>
      </c>
      <c r="C2007" s="352" t="s">
        <v>3829</v>
      </c>
      <c r="D2007" s="348"/>
      <c r="E2007" s="3">
        <v>2</v>
      </c>
      <c r="F2007" s="3">
        <v>1</v>
      </c>
      <c r="G2007" s="3" t="s">
        <v>68</v>
      </c>
      <c r="H2007" s="3" t="s">
        <v>30</v>
      </c>
      <c r="I2007" s="353" t="s">
        <v>30</v>
      </c>
      <c r="J2007" s="348"/>
      <c r="K2007" s="3" t="s">
        <v>208</v>
      </c>
      <c r="L2007" s="3" t="s">
        <v>22</v>
      </c>
      <c r="M2007" s="3" t="s">
        <v>17</v>
      </c>
      <c r="N2007" s="3" t="s">
        <v>16</v>
      </c>
    </row>
    <row r="2008" spans="1:14" x14ac:dyDescent="0.25">
      <c r="A2008" s="3">
        <v>1999</v>
      </c>
      <c r="B2008" s="4" t="s">
        <v>3831</v>
      </c>
      <c r="C2008" s="350" t="s">
        <v>3832</v>
      </c>
      <c r="D2008" s="348"/>
      <c r="E2008" s="5">
        <v>2</v>
      </c>
      <c r="F2008" s="5">
        <v>1</v>
      </c>
      <c r="G2008" s="5" t="s">
        <v>68</v>
      </c>
      <c r="H2008" s="5" t="s">
        <v>49</v>
      </c>
      <c r="I2008" s="351" t="s">
        <v>15</v>
      </c>
      <c r="J2008" s="348"/>
      <c r="K2008" s="5" t="s">
        <v>15</v>
      </c>
      <c r="L2008" s="5" t="s">
        <v>15</v>
      </c>
      <c r="M2008" s="5" t="s">
        <v>16</v>
      </c>
      <c r="N2008" s="5" t="s">
        <v>16</v>
      </c>
    </row>
    <row r="2009" spans="1:14" x14ac:dyDescent="0.25">
      <c r="A2009" s="3">
        <v>2000</v>
      </c>
      <c r="B2009" s="6" t="s">
        <v>3833</v>
      </c>
      <c r="C2009" s="352" t="s">
        <v>3834</v>
      </c>
      <c r="D2009" s="348"/>
      <c r="E2009" s="3">
        <v>2</v>
      </c>
      <c r="F2009" s="3">
        <v>1</v>
      </c>
      <c r="G2009" s="3" t="s">
        <v>68</v>
      </c>
      <c r="H2009" s="3" t="s">
        <v>49</v>
      </c>
      <c r="I2009" s="353" t="s">
        <v>22</v>
      </c>
      <c r="J2009" s="348"/>
      <c r="K2009" s="3" t="s">
        <v>15</v>
      </c>
      <c r="L2009" s="3" t="s">
        <v>15</v>
      </c>
      <c r="M2009" s="3" t="s">
        <v>17</v>
      </c>
      <c r="N2009" s="3" t="s">
        <v>16</v>
      </c>
    </row>
    <row r="2010" spans="1:14" x14ac:dyDescent="0.25">
      <c r="A2010" s="3">
        <v>2001</v>
      </c>
      <c r="B2010" s="6" t="s">
        <v>3835</v>
      </c>
      <c r="C2010" s="352" t="s">
        <v>3836</v>
      </c>
      <c r="D2010" s="348"/>
      <c r="E2010" s="3">
        <v>2</v>
      </c>
      <c r="F2010" s="3">
        <v>1</v>
      </c>
      <c r="G2010" s="3" t="s">
        <v>68</v>
      </c>
      <c r="H2010" s="3" t="s">
        <v>49</v>
      </c>
      <c r="I2010" s="353" t="s">
        <v>30</v>
      </c>
      <c r="J2010" s="348"/>
      <c r="K2010" s="3" t="s">
        <v>15</v>
      </c>
      <c r="L2010" s="3" t="s">
        <v>15</v>
      </c>
      <c r="M2010" s="3" t="s">
        <v>17</v>
      </c>
      <c r="N2010" s="3" t="s">
        <v>16</v>
      </c>
    </row>
    <row r="2011" spans="1:14" x14ac:dyDescent="0.25">
      <c r="A2011" s="3">
        <v>2002</v>
      </c>
      <c r="B2011" s="4" t="s">
        <v>3837</v>
      </c>
      <c r="C2011" s="350" t="s">
        <v>3838</v>
      </c>
      <c r="D2011" s="348"/>
      <c r="E2011" s="5">
        <v>2</v>
      </c>
      <c r="F2011" s="5">
        <v>1</v>
      </c>
      <c r="G2011" s="5" t="s">
        <v>68</v>
      </c>
      <c r="H2011" s="5" t="s">
        <v>68</v>
      </c>
      <c r="I2011" s="351" t="s">
        <v>15</v>
      </c>
      <c r="J2011" s="348"/>
      <c r="K2011" s="5" t="s">
        <v>15</v>
      </c>
      <c r="L2011" s="5" t="s">
        <v>15</v>
      </c>
      <c r="M2011" s="5" t="s">
        <v>16</v>
      </c>
      <c r="N2011" s="5" t="s">
        <v>16</v>
      </c>
    </row>
    <row r="2012" spans="1:14" x14ac:dyDescent="0.25">
      <c r="A2012" s="3">
        <v>2003</v>
      </c>
      <c r="B2012" s="6" t="s">
        <v>3839</v>
      </c>
      <c r="C2012" s="352" t="s">
        <v>3840</v>
      </c>
      <c r="D2012" s="348"/>
      <c r="E2012" s="3">
        <v>2</v>
      </c>
      <c r="F2012" s="3">
        <v>1</v>
      </c>
      <c r="G2012" s="3" t="s">
        <v>68</v>
      </c>
      <c r="H2012" s="3" t="s">
        <v>68</v>
      </c>
      <c r="I2012" s="353" t="s">
        <v>22</v>
      </c>
      <c r="J2012" s="348"/>
      <c r="K2012" s="3" t="s">
        <v>15</v>
      </c>
      <c r="L2012" s="3" t="s">
        <v>15</v>
      </c>
      <c r="M2012" s="3" t="s">
        <v>17</v>
      </c>
      <c r="N2012" s="3" t="s">
        <v>16</v>
      </c>
    </row>
    <row r="2013" spans="1:14" x14ac:dyDescent="0.25">
      <c r="A2013" s="3">
        <v>2004</v>
      </c>
      <c r="B2013" s="6" t="s">
        <v>3841</v>
      </c>
      <c r="C2013" s="352" t="s">
        <v>3842</v>
      </c>
      <c r="D2013" s="348"/>
      <c r="E2013" s="3">
        <v>2</v>
      </c>
      <c r="F2013" s="3">
        <v>1</v>
      </c>
      <c r="G2013" s="3" t="s">
        <v>68</v>
      </c>
      <c r="H2013" s="3" t="s">
        <v>68</v>
      </c>
      <c r="I2013" s="353" t="s">
        <v>30</v>
      </c>
      <c r="J2013" s="348"/>
      <c r="K2013" s="3" t="s">
        <v>15</v>
      </c>
      <c r="L2013" s="3" t="s">
        <v>15</v>
      </c>
      <c r="M2013" s="3" t="s">
        <v>17</v>
      </c>
      <c r="N2013" s="3" t="s">
        <v>16</v>
      </c>
    </row>
    <row r="2014" spans="1:14" x14ac:dyDescent="0.25">
      <c r="A2014" s="3">
        <v>2005</v>
      </c>
      <c r="B2014" s="6" t="s">
        <v>3843</v>
      </c>
      <c r="C2014" s="352" t="s">
        <v>3844</v>
      </c>
      <c r="D2014" s="348"/>
      <c r="E2014" s="3">
        <v>2</v>
      </c>
      <c r="F2014" s="3">
        <v>1</v>
      </c>
      <c r="G2014" s="3" t="s">
        <v>68</v>
      </c>
      <c r="H2014" s="3" t="s">
        <v>68</v>
      </c>
      <c r="I2014" s="353" t="s">
        <v>49</v>
      </c>
      <c r="J2014" s="348"/>
      <c r="K2014" s="3" t="s">
        <v>15</v>
      </c>
      <c r="L2014" s="3" t="s">
        <v>15</v>
      </c>
      <c r="M2014" s="3" t="s">
        <v>17</v>
      </c>
      <c r="N2014" s="3" t="s">
        <v>16</v>
      </c>
    </row>
    <row r="2015" spans="1:14" x14ac:dyDescent="0.25">
      <c r="A2015" s="3">
        <v>2006</v>
      </c>
      <c r="B2015" s="4" t="s">
        <v>3845</v>
      </c>
      <c r="C2015" s="350" t="s">
        <v>3846</v>
      </c>
      <c r="D2015" s="348"/>
      <c r="E2015" s="5">
        <v>2</v>
      </c>
      <c r="F2015" s="5">
        <v>1</v>
      </c>
      <c r="G2015" s="5" t="s">
        <v>68</v>
      </c>
      <c r="H2015" s="5" t="s">
        <v>208</v>
      </c>
      <c r="I2015" s="351" t="s">
        <v>15</v>
      </c>
      <c r="J2015" s="348"/>
      <c r="K2015" s="5" t="s">
        <v>15</v>
      </c>
      <c r="L2015" s="5" t="s">
        <v>15</v>
      </c>
      <c r="M2015" s="5" t="s">
        <v>16</v>
      </c>
      <c r="N2015" s="5" t="s">
        <v>16</v>
      </c>
    </row>
    <row r="2016" spans="1:14" x14ac:dyDescent="0.25">
      <c r="A2016" s="3">
        <v>2007</v>
      </c>
      <c r="B2016" s="6" t="s">
        <v>3847</v>
      </c>
      <c r="C2016" s="352" t="s">
        <v>3848</v>
      </c>
      <c r="D2016" s="348"/>
      <c r="E2016" s="3">
        <v>2</v>
      </c>
      <c r="F2016" s="3">
        <v>1</v>
      </c>
      <c r="G2016" s="3" t="s">
        <v>68</v>
      </c>
      <c r="H2016" s="3" t="s">
        <v>208</v>
      </c>
      <c r="I2016" s="353" t="s">
        <v>22</v>
      </c>
      <c r="J2016" s="348"/>
      <c r="K2016" s="3" t="s">
        <v>15</v>
      </c>
      <c r="L2016" s="3" t="s">
        <v>15</v>
      </c>
      <c r="M2016" s="3" t="s">
        <v>17</v>
      </c>
      <c r="N2016" s="3" t="s">
        <v>16</v>
      </c>
    </row>
    <row r="2017" spans="1:14" x14ac:dyDescent="0.25">
      <c r="A2017" s="3">
        <v>2008</v>
      </c>
      <c r="B2017" s="6" t="s">
        <v>3849</v>
      </c>
      <c r="C2017" s="352" t="s">
        <v>3850</v>
      </c>
      <c r="D2017" s="348"/>
      <c r="E2017" s="3">
        <v>2</v>
      </c>
      <c r="F2017" s="3">
        <v>1</v>
      </c>
      <c r="G2017" s="3" t="s">
        <v>68</v>
      </c>
      <c r="H2017" s="3" t="s">
        <v>208</v>
      </c>
      <c r="I2017" s="353" t="s">
        <v>30</v>
      </c>
      <c r="J2017" s="348"/>
      <c r="K2017" s="3" t="s">
        <v>15</v>
      </c>
      <c r="L2017" s="3" t="s">
        <v>15</v>
      </c>
      <c r="M2017" s="3" t="s">
        <v>17</v>
      </c>
      <c r="N2017" s="3" t="s">
        <v>16</v>
      </c>
    </row>
    <row r="2018" spans="1:14" x14ac:dyDescent="0.25">
      <c r="A2018" s="3">
        <v>2009</v>
      </c>
      <c r="B2018" s="6" t="s">
        <v>3851</v>
      </c>
      <c r="C2018" s="352" t="s">
        <v>3852</v>
      </c>
      <c r="D2018" s="348"/>
      <c r="E2018" s="3">
        <v>2</v>
      </c>
      <c r="F2018" s="3">
        <v>1</v>
      </c>
      <c r="G2018" s="3" t="s">
        <v>68</v>
      </c>
      <c r="H2018" s="3" t="s">
        <v>208</v>
      </c>
      <c r="I2018" s="353" t="s">
        <v>49</v>
      </c>
      <c r="J2018" s="348"/>
      <c r="K2018" s="3" t="s">
        <v>15</v>
      </c>
      <c r="L2018" s="3" t="s">
        <v>15</v>
      </c>
      <c r="M2018" s="3" t="s">
        <v>17</v>
      </c>
      <c r="N2018" s="3" t="s">
        <v>16</v>
      </c>
    </row>
    <row r="2019" spans="1:14" x14ac:dyDescent="0.25">
      <c r="A2019" s="3">
        <v>2010</v>
      </c>
      <c r="B2019" s="4" t="s">
        <v>3853</v>
      </c>
      <c r="C2019" s="350" t="s">
        <v>3854</v>
      </c>
      <c r="D2019" s="348"/>
      <c r="E2019" s="5">
        <v>2</v>
      </c>
      <c r="F2019" s="5">
        <v>1</v>
      </c>
      <c r="G2019" s="5" t="s">
        <v>68</v>
      </c>
      <c r="H2019" s="5" t="s">
        <v>208</v>
      </c>
      <c r="I2019" s="351" t="s">
        <v>208</v>
      </c>
      <c r="J2019" s="348"/>
      <c r="K2019" s="5" t="s">
        <v>15</v>
      </c>
      <c r="L2019" s="5" t="s">
        <v>15</v>
      </c>
      <c r="M2019" s="5" t="s">
        <v>16</v>
      </c>
      <c r="N2019" s="5" t="s">
        <v>16</v>
      </c>
    </row>
    <row r="2020" spans="1:14" x14ac:dyDescent="0.25">
      <c r="A2020" s="3">
        <v>2011</v>
      </c>
      <c r="B2020" s="6" t="s">
        <v>3855</v>
      </c>
      <c r="C2020" s="352" t="s">
        <v>3856</v>
      </c>
      <c r="D2020" s="348"/>
      <c r="E2020" s="3">
        <v>2</v>
      </c>
      <c r="F2020" s="3">
        <v>1</v>
      </c>
      <c r="G2020" s="3" t="s">
        <v>68</v>
      </c>
      <c r="H2020" s="3" t="s">
        <v>208</v>
      </c>
      <c r="I2020" s="353" t="s">
        <v>208</v>
      </c>
      <c r="J2020" s="348"/>
      <c r="K2020" s="3" t="s">
        <v>22</v>
      </c>
      <c r="L2020" s="3" t="s">
        <v>15</v>
      </c>
      <c r="M2020" s="3" t="s">
        <v>17</v>
      </c>
      <c r="N2020" s="3" t="s">
        <v>16</v>
      </c>
    </row>
    <row r="2021" spans="1:14" x14ac:dyDescent="0.25">
      <c r="A2021" s="3">
        <v>2012</v>
      </c>
      <c r="B2021" s="6" t="s">
        <v>3857</v>
      </c>
      <c r="C2021" s="352" t="s">
        <v>3858</v>
      </c>
      <c r="D2021" s="348"/>
      <c r="E2021" s="3">
        <v>2</v>
      </c>
      <c r="F2021" s="3">
        <v>1</v>
      </c>
      <c r="G2021" s="3" t="s">
        <v>68</v>
      </c>
      <c r="H2021" s="3" t="s">
        <v>208</v>
      </c>
      <c r="I2021" s="353" t="s">
        <v>208</v>
      </c>
      <c r="J2021" s="348"/>
      <c r="K2021" s="3" t="s">
        <v>30</v>
      </c>
      <c r="L2021" s="3" t="s">
        <v>15</v>
      </c>
      <c r="M2021" s="3" t="s">
        <v>17</v>
      </c>
      <c r="N2021" s="3" t="s">
        <v>16</v>
      </c>
    </row>
    <row r="2022" spans="1:14" x14ac:dyDescent="0.25">
      <c r="A2022" s="3">
        <v>2013</v>
      </c>
      <c r="B2022" s="6" t="s">
        <v>3859</v>
      </c>
      <c r="C2022" s="352" t="s">
        <v>3860</v>
      </c>
      <c r="D2022" s="348"/>
      <c r="E2022" s="3">
        <v>2</v>
      </c>
      <c r="F2022" s="3">
        <v>1</v>
      </c>
      <c r="G2022" s="3" t="s">
        <v>68</v>
      </c>
      <c r="H2022" s="3" t="s">
        <v>208</v>
      </c>
      <c r="I2022" s="353" t="s">
        <v>208</v>
      </c>
      <c r="J2022" s="348"/>
      <c r="K2022" s="3" t="s">
        <v>49</v>
      </c>
      <c r="L2022" s="3" t="s">
        <v>15</v>
      </c>
      <c r="M2022" s="3" t="s">
        <v>17</v>
      </c>
      <c r="N2022" s="3" t="s">
        <v>16</v>
      </c>
    </row>
    <row r="2023" spans="1:14" x14ac:dyDescent="0.25">
      <c r="A2023" s="3">
        <v>2014</v>
      </c>
      <c r="B2023" s="4" t="s">
        <v>3861</v>
      </c>
      <c r="C2023" s="350" t="s">
        <v>3862</v>
      </c>
      <c r="D2023" s="348"/>
      <c r="E2023" s="5">
        <v>2</v>
      </c>
      <c r="F2023" s="5">
        <v>1</v>
      </c>
      <c r="G2023" s="5" t="s">
        <v>77</v>
      </c>
      <c r="H2023" s="5" t="s">
        <v>15</v>
      </c>
      <c r="I2023" s="351" t="s">
        <v>15</v>
      </c>
      <c r="J2023" s="348"/>
      <c r="K2023" s="5" t="s">
        <v>15</v>
      </c>
      <c r="L2023" s="5" t="s">
        <v>15</v>
      </c>
      <c r="M2023" s="5" t="s">
        <v>16</v>
      </c>
      <c r="N2023" s="5" t="s">
        <v>16</v>
      </c>
    </row>
    <row r="2024" spans="1:14" x14ac:dyDescent="0.25">
      <c r="A2024" s="3">
        <v>2015</v>
      </c>
      <c r="B2024" s="4" t="s">
        <v>3863</v>
      </c>
      <c r="C2024" s="350" t="s">
        <v>3864</v>
      </c>
      <c r="D2024" s="348"/>
      <c r="E2024" s="5">
        <v>2</v>
      </c>
      <c r="F2024" s="5">
        <v>1</v>
      </c>
      <c r="G2024" s="5" t="s">
        <v>77</v>
      </c>
      <c r="H2024" s="5" t="s">
        <v>22</v>
      </c>
      <c r="I2024" s="351" t="s">
        <v>15</v>
      </c>
      <c r="J2024" s="348"/>
      <c r="K2024" s="5" t="s">
        <v>15</v>
      </c>
      <c r="L2024" s="5" t="s">
        <v>15</v>
      </c>
      <c r="M2024" s="5" t="s">
        <v>16</v>
      </c>
      <c r="N2024" s="5" t="s">
        <v>16</v>
      </c>
    </row>
    <row r="2025" spans="1:14" x14ac:dyDescent="0.25">
      <c r="A2025" s="3">
        <v>2016</v>
      </c>
      <c r="B2025" s="4" t="s">
        <v>3865</v>
      </c>
      <c r="C2025" s="350" t="s">
        <v>3866</v>
      </c>
      <c r="D2025" s="348"/>
      <c r="E2025" s="5">
        <v>2</v>
      </c>
      <c r="F2025" s="5">
        <v>1</v>
      </c>
      <c r="G2025" s="5" t="s">
        <v>77</v>
      </c>
      <c r="H2025" s="5" t="s">
        <v>22</v>
      </c>
      <c r="I2025" s="351" t="s">
        <v>22</v>
      </c>
      <c r="J2025" s="348"/>
      <c r="K2025" s="5" t="s">
        <v>15</v>
      </c>
      <c r="L2025" s="5" t="s">
        <v>15</v>
      </c>
      <c r="M2025" s="5" t="s">
        <v>16</v>
      </c>
      <c r="N2025" s="5" t="s">
        <v>16</v>
      </c>
    </row>
    <row r="2026" spans="1:14" x14ac:dyDescent="0.25">
      <c r="A2026" s="3">
        <v>2017</v>
      </c>
      <c r="B2026" s="6" t="s">
        <v>3867</v>
      </c>
      <c r="C2026" s="352" t="s">
        <v>3868</v>
      </c>
      <c r="D2026" s="348"/>
      <c r="E2026" s="3">
        <v>2</v>
      </c>
      <c r="F2026" s="3">
        <v>1</v>
      </c>
      <c r="G2026" s="3" t="s">
        <v>77</v>
      </c>
      <c r="H2026" s="3" t="s">
        <v>22</v>
      </c>
      <c r="I2026" s="353" t="s">
        <v>22</v>
      </c>
      <c r="J2026" s="348"/>
      <c r="K2026" s="3" t="s">
        <v>22</v>
      </c>
      <c r="L2026" s="3" t="s">
        <v>15</v>
      </c>
      <c r="M2026" s="3" t="s">
        <v>17</v>
      </c>
      <c r="N2026" s="3" t="s">
        <v>16</v>
      </c>
    </row>
    <row r="2027" spans="1:14" x14ac:dyDescent="0.25">
      <c r="A2027" s="3">
        <v>2018</v>
      </c>
      <c r="B2027" s="6" t="s">
        <v>3869</v>
      </c>
      <c r="C2027" s="352" t="s">
        <v>3870</v>
      </c>
      <c r="D2027" s="348"/>
      <c r="E2027" s="3">
        <v>2</v>
      </c>
      <c r="F2027" s="3">
        <v>1</v>
      </c>
      <c r="G2027" s="3" t="s">
        <v>77</v>
      </c>
      <c r="H2027" s="3" t="s">
        <v>22</v>
      </c>
      <c r="I2027" s="353" t="s">
        <v>22</v>
      </c>
      <c r="J2027" s="348"/>
      <c r="K2027" s="3" t="s">
        <v>30</v>
      </c>
      <c r="L2027" s="3" t="s">
        <v>15</v>
      </c>
      <c r="M2027" s="3" t="s">
        <v>17</v>
      </c>
      <c r="N2027" s="3" t="s">
        <v>16</v>
      </c>
    </row>
    <row r="2028" spans="1:14" x14ac:dyDescent="0.25">
      <c r="A2028" s="3">
        <v>2019</v>
      </c>
      <c r="B2028" s="6" t="s">
        <v>3871</v>
      </c>
      <c r="C2028" s="352" t="s">
        <v>3872</v>
      </c>
      <c r="D2028" s="348"/>
      <c r="E2028" s="3">
        <v>2</v>
      </c>
      <c r="F2028" s="3">
        <v>1</v>
      </c>
      <c r="G2028" s="3" t="s">
        <v>77</v>
      </c>
      <c r="H2028" s="3" t="s">
        <v>22</v>
      </c>
      <c r="I2028" s="353" t="s">
        <v>22</v>
      </c>
      <c r="J2028" s="348"/>
      <c r="K2028" s="3" t="s">
        <v>49</v>
      </c>
      <c r="L2028" s="3" t="s">
        <v>15</v>
      </c>
      <c r="M2028" s="3" t="s">
        <v>17</v>
      </c>
      <c r="N2028" s="3" t="s">
        <v>16</v>
      </c>
    </row>
    <row r="2029" spans="1:14" x14ac:dyDescent="0.25">
      <c r="A2029" s="3">
        <v>2020</v>
      </c>
      <c r="B2029" s="6" t="s">
        <v>3873</v>
      </c>
      <c r="C2029" s="352" t="s">
        <v>3874</v>
      </c>
      <c r="D2029" s="348"/>
      <c r="E2029" s="3">
        <v>2</v>
      </c>
      <c r="F2029" s="3">
        <v>1</v>
      </c>
      <c r="G2029" s="3" t="s">
        <v>77</v>
      </c>
      <c r="H2029" s="3" t="s">
        <v>22</v>
      </c>
      <c r="I2029" s="353" t="s">
        <v>22</v>
      </c>
      <c r="J2029" s="348"/>
      <c r="K2029" s="3" t="s">
        <v>208</v>
      </c>
      <c r="L2029" s="3" t="s">
        <v>15</v>
      </c>
      <c r="M2029" s="3" t="s">
        <v>17</v>
      </c>
      <c r="N2029" s="3" t="s">
        <v>16</v>
      </c>
    </row>
    <row r="2030" spans="1:14" x14ac:dyDescent="0.25">
      <c r="A2030" s="3">
        <v>2021</v>
      </c>
      <c r="B2030" s="6" t="s">
        <v>3875</v>
      </c>
      <c r="C2030" s="352" t="s">
        <v>3876</v>
      </c>
      <c r="D2030" s="348"/>
      <c r="E2030" s="3">
        <v>2</v>
      </c>
      <c r="F2030" s="3">
        <v>1</v>
      </c>
      <c r="G2030" s="3" t="s">
        <v>77</v>
      </c>
      <c r="H2030" s="3" t="s">
        <v>22</v>
      </c>
      <c r="I2030" s="353" t="s">
        <v>30</v>
      </c>
      <c r="J2030" s="348"/>
      <c r="K2030" s="3" t="s">
        <v>15</v>
      </c>
      <c r="L2030" s="3" t="s">
        <v>15</v>
      </c>
      <c r="M2030" s="3" t="s">
        <v>17</v>
      </c>
      <c r="N2030" s="3" t="s">
        <v>16</v>
      </c>
    </row>
    <row r="2031" spans="1:14" x14ac:dyDescent="0.25">
      <c r="A2031" s="3">
        <v>2022</v>
      </c>
      <c r="B2031" s="4" t="s">
        <v>3877</v>
      </c>
      <c r="C2031" s="350" t="s">
        <v>3878</v>
      </c>
      <c r="D2031" s="348"/>
      <c r="E2031" s="5">
        <v>2</v>
      </c>
      <c r="F2031" s="5">
        <v>1</v>
      </c>
      <c r="G2031" s="5" t="s">
        <v>77</v>
      </c>
      <c r="H2031" s="5" t="s">
        <v>22</v>
      </c>
      <c r="I2031" s="351" t="s">
        <v>49</v>
      </c>
      <c r="J2031" s="348"/>
      <c r="K2031" s="5" t="s">
        <v>15</v>
      </c>
      <c r="L2031" s="5" t="s">
        <v>15</v>
      </c>
      <c r="M2031" s="5" t="s">
        <v>16</v>
      </c>
      <c r="N2031" s="5" t="s">
        <v>16</v>
      </c>
    </row>
    <row r="2032" spans="1:14" x14ac:dyDescent="0.25">
      <c r="A2032" s="3">
        <v>2023</v>
      </c>
      <c r="B2032" s="6" t="s">
        <v>3879</v>
      </c>
      <c r="C2032" s="352" t="s">
        <v>3880</v>
      </c>
      <c r="D2032" s="348"/>
      <c r="E2032" s="3">
        <v>2</v>
      </c>
      <c r="F2032" s="3">
        <v>1</v>
      </c>
      <c r="G2032" s="3" t="s">
        <v>77</v>
      </c>
      <c r="H2032" s="3" t="s">
        <v>22</v>
      </c>
      <c r="I2032" s="353" t="s">
        <v>49</v>
      </c>
      <c r="J2032" s="348"/>
      <c r="K2032" s="3" t="s">
        <v>22</v>
      </c>
      <c r="L2032" s="3" t="s">
        <v>15</v>
      </c>
      <c r="M2032" s="3" t="s">
        <v>17</v>
      </c>
      <c r="N2032" s="3" t="s">
        <v>16</v>
      </c>
    </row>
    <row r="2033" spans="1:14" x14ac:dyDescent="0.25">
      <c r="A2033" s="3">
        <v>2024</v>
      </c>
      <c r="B2033" s="6" t="s">
        <v>3881</v>
      </c>
      <c r="C2033" s="352" t="s">
        <v>3882</v>
      </c>
      <c r="D2033" s="348"/>
      <c r="E2033" s="3">
        <v>2</v>
      </c>
      <c r="F2033" s="3">
        <v>1</v>
      </c>
      <c r="G2033" s="3" t="s">
        <v>77</v>
      </c>
      <c r="H2033" s="3" t="s">
        <v>22</v>
      </c>
      <c r="I2033" s="353" t="s">
        <v>49</v>
      </c>
      <c r="J2033" s="348"/>
      <c r="K2033" s="3" t="s">
        <v>30</v>
      </c>
      <c r="L2033" s="3" t="s">
        <v>15</v>
      </c>
      <c r="M2033" s="3" t="s">
        <v>17</v>
      </c>
      <c r="N2033" s="3" t="s">
        <v>16</v>
      </c>
    </row>
    <row r="2034" spans="1:14" x14ac:dyDescent="0.25">
      <c r="A2034" s="3">
        <v>2025</v>
      </c>
      <c r="B2034" s="6" t="s">
        <v>3883</v>
      </c>
      <c r="C2034" s="352" t="s">
        <v>3884</v>
      </c>
      <c r="D2034" s="348"/>
      <c r="E2034" s="3">
        <v>2</v>
      </c>
      <c r="F2034" s="3">
        <v>1</v>
      </c>
      <c r="G2034" s="3" t="s">
        <v>77</v>
      </c>
      <c r="H2034" s="3" t="s">
        <v>22</v>
      </c>
      <c r="I2034" s="353" t="s">
        <v>49</v>
      </c>
      <c r="J2034" s="348"/>
      <c r="K2034" s="3" t="s">
        <v>208</v>
      </c>
      <c r="L2034" s="3" t="s">
        <v>15</v>
      </c>
      <c r="M2034" s="3" t="s">
        <v>17</v>
      </c>
      <c r="N2034" s="3" t="s">
        <v>16</v>
      </c>
    </row>
    <row r="2035" spans="1:14" x14ac:dyDescent="0.25">
      <c r="A2035" s="3">
        <v>2026</v>
      </c>
      <c r="B2035" s="4" t="s">
        <v>3885</v>
      </c>
      <c r="C2035" s="350" t="s">
        <v>3886</v>
      </c>
      <c r="D2035" s="348"/>
      <c r="E2035" s="5">
        <v>2</v>
      </c>
      <c r="F2035" s="5">
        <v>1</v>
      </c>
      <c r="G2035" s="5" t="s">
        <v>77</v>
      </c>
      <c r="H2035" s="5" t="s">
        <v>22</v>
      </c>
      <c r="I2035" s="351" t="s">
        <v>208</v>
      </c>
      <c r="J2035" s="348"/>
      <c r="K2035" s="5" t="s">
        <v>15</v>
      </c>
      <c r="L2035" s="5" t="s">
        <v>15</v>
      </c>
      <c r="M2035" s="5" t="s">
        <v>16</v>
      </c>
      <c r="N2035" s="5" t="s">
        <v>16</v>
      </c>
    </row>
    <row r="2036" spans="1:14" x14ac:dyDescent="0.25">
      <c r="A2036" s="3">
        <v>2027</v>
      </c>
      <c r="B2036" s="6" t="s">
        <v>3887</v>
      </c>
      <c r="C2036" s="352" t="s">
        <v>3888</v>
      </c>
      <c r="D2036" s="348"/>
      <c r="E2036" s="3">
        <v>2</v>
      </c>
      <c r="F2036" s="3">
        <v>1</v>
      </c>
      <c r="G2036" s="3" t="s">
        <v>77</v>
      </c>
      <c r="H2036" s="3" t="s">
        <v>22</v>
      </c>
      <c r="I2036" s="353" t="s">
        <v>208</v>
      </c>
      <c r="J2036" s="348"/>
      <c r="K2036" s="3" t="s">
        <v>22</v>
      </c>
      <c r="L2036" s="3" t="s">
        <v>15</v>
      </c>
      <c r="M2036" s="3" t="s">
        <v>17</v>
      </c>
      <c r="N2036" s="3" t="s">
        <v>16</v>
      </c>
    </row>
    <row r="2037" spans="1:14" x14ac:dyDescent="0.25">
      <c r="A2037" s="3">
        <v>2028</v>
      </c>
      <c r="B2037" s="4" t="s">
        <v>3889</v>
      </c>
      <c r="C2037" s="350" t="s">
        <v>3890</v>
      </c>
      <c r="D2037" s="348"/>
      <c r="E2037" s="5">
        <v>2</v>
      </c>
      <c r="F2037" s="5">
        <v>1</v>
      </c>
      <c r="G2037" s="5" t="s">
        <v>77</v>
      </c>
      <c r="H2037" s="5" t="s">
        <v>30</v>
      </c>
      <c r="I2037" s="351" t="s">
        <v>15</v>
      </c>
      <c r="J2037" s="348"/>
      <c r="K2037" s="5" t="s">
        <v>15</v>
      </c>
      <c r="L2037" s="5" t="s">
        <v>15</v>
      </c>
      <c r="M2037" s="5" t="s">
        <v>16</v>
      </c>
      <c r="N2037" s="5" t="s">
        <v>16</v>
      </c>
    </row>
    <row r="2038" spans="1:14" x14ac:dyDescent="0.25">
      <c r="A2038" s="3">
        <v>2029</v>
      </c>
      <c r="B2038" s="4" t="s">
        <v>3891</v>
      </c>
      <c r="C2038" s="350" t="s">
        <v>3866</v>
      </c>
      <c r="D2038" s="348"/>
      <c r="E2038" s="5">
        <v>2</v>
      </c>
      <c r="F2038" s="5">
        <v>1</v>
      </c>
      <c r="G2038" s="5" t="s">
        <v>77</v>
      </c>
      <c r="H2038" s="5" t="s">
        <v>30</v>
      </c>
      <c r="I2038" s="351" t="s">
        <v>22</v>
      </c>
      <c r="J2038" s="348"/>
      <c r="K2038" s="5" t="s">
        <v>15</v>
      </c>
      <c r="L2038" s="5" t="s">
        <v>15</v>
      </c>
      <c r="M2038" s="5" t="s">
        <v>16</v>
      </c>
      <c r="N2038" s="5" t="s">
        <v>16</v>
      </c>
    </row>
    <row r="2039" spans="1:14" x14ac:dyDescent="0.25">
      <c r="A2039" s="3">
        <v>2030</v>
      </c>
      <c r="B2039" s="6" t="s">
        <v>3892</v>
      </c>
      <c r="C2039" s="352" t="s">
        <v>3893</v>
      </c>
      <c r="D2039" s="348"/>
      <c r="E2039" s="3">
        <v>2</v>
      </c>
      <c r="F2039" s="3">
        <v>1</v>
      </c>
      <c r="G2039" s="3" t="s">
        <v>77</v>
      </c>
      <c r="H2039" s="3" t="s">
        <v>30</v>
      </c>
      <c r="I2039" s="353" t="s">
        <v>22</v>
      </c>
      <c r="J2039" s="348"/>
      <c r="K2039" s="3" t="s">
        <v>22</v>
      </c>
      <c r="L2039" s="3" t="s">
        <v>15</v>
      </c>
      <c r="M2039" s="3" t="s">
        <v>17</v>
      </c>
      <c r="N2039" s="3" t="s">
        <v>16</v>
      </c>
    </row>
    <row r="2040" spans="1:14" x14ac:dyDescent="0.25">
      <c r="A2040" s="3">
        <v>2031</v>
      </c>
      <c r="B2040" s="6" t="s">
        <v>3894</v>
      </c>
      <c r="C2040" s="352" t="s">
        <v>3895</v>
      </c>
      <c r="D2040" s="348"/>
      <c r="E2040" s="3">
        <v>2</v>
      </c>
      <c r="F2040" s="3">
        <v>1</v>
      </c>
      <c r="G2040" s="3" t="s">
        <v>77</v>
      </c>
      <c r="H2040" s="3" t="s">
        <v>30</v>
      </c>
      <c r="I2040" s="353" t="s">
        <v>22</v>
      </c>
      <c r="J2040" s="348"/>
      <c r="K2040" s="3" t="s">
        <v>208</v>
      </c>
      <c r="L2040" s="3" t="s">
        <v>15</v>
      </c>
      <c r="M2040" s="3" t="s">
        <v>17</v>
      </c>
      <c r="N2040" s="3" t="s">
        <v>16</v>
      </c>
    </row>
    <row r="2041" spans="1:14" x14ac:dyDescent="0.25">
      <c r="A2041" s="3">
        <v>2032</v>
      </c>
      <c r="B2041" s="6" t="s">
        <v>3896</v>
      </c>
      <c r="C2041" s="352" t="s">
        <v>3897</v>
      </c>
      <c r="D2041" s="348"/>
      <c r="E2041" s="3">
        <v>2</v>
      </c>
      <c r="F2041" s="3">
        <v>1</v>
      </c>
      <c r="G2041" s="3" t="s">
        <v>77</v>
      </c>
      <c r="H2041" s="3" t="s">
        <v>30</v>
      </c>
      <c r="I2041" s="353" t="s">
        <v>30</v>
      </c>
      <c r="J2041" s="348"/>
      <c r="K2041" s="3" t="s">
        <v>15</v>
      </c>
      <c r="L2041" s="3" t="s">
        <v>15</v>
      </c>
      <c r="M2041" s="3" t="s">
        <v>17</v>
      </c>
      <c r="N2041" s="3" t="s">
        <v>16</v>
      </c>
    </row>
    <row r="2042" spans="1:14" x14ac:dyDescent="0.25">
      <c r="A2042" s="3">
        <v>2033</v>
      </c>
      <c r="B2042" s="4" t="s">
        <v>3898</v>
      </c>
      <c r="C2042" s="350" t="s">
        <v>3899</v>
      </c>
      <c r="D2042" s="348"/>
      <c r="E2042" s="5">
        <v>2</v>
      </c>
      <c r="F2042" s="5">
        <v>1</v>
      </c>
      <c r="G2042" s="5" t="s">
        <v>77</v>
      </c>
      <c r="H2042" s="5" t="s">
        <v>30</v>
      </c>
      <c r="I2042" s="351" t="s">
        <v>208</v>
      </c>
      <c r="J2042" s="348"/>
      <c r="K2042" s="5" t="s">
        <v>15</v>
      </c>
      <c r="L2042" s="5" t="s">
        <v>15</v>
      </c>
      <c r="M2042" s="5" t="s">
        <v>16</v>
      </c>
      <c r="N2042" s="5" t="s">
        <v>16</v>
      </c>
    </row>
    <row r="2043" spans="1:14" x14ac:dyDescent="0.25">
      <c r="A2043" s="3">
        <v>2034</v>
      </c>
      <c r="B2043" s="6" t="s">
        <v>3900</v>
      </c>
      <c r="C2043" s="352" t="s">
        <v>3901</v>
      </c>
      <c r="D2043" s="348"/>
      <c r="E2043" s="3">
        <v>2</v>
      </c>
      <c r="F2043" s="3">
        <v>1</v>
      </c>
      <c r="G2043" s="3" t="s">
        <v>77</v>
      </c>
      <c r="H2043" s="3" t="s">
        <v>30</v>
      </c>
      <c r="I2043" s="353" t="s">
        <v>208</v>
      </c>
      <c r="J2043" s="348"/>
      <c r="K2043" s="3" t="s">
        <v>22</v>
      </c>
      <c r="L2043" s="3" t="s">
        <v>15</v>
      </c>
      <c r="M2043" s="3" t="s">
        <v>17</v>
      </c>
      <c r="N2043" s="3" t="s">
        <v>16</v>
      </c>
    </row>
    <row r="2044" spans="1:14" x14ac:dyDescent="0.25">
      <c r="A2044" s="3">
        <v>2035</v>
      </c>
      <c r="B2044" s="4" t="s">
        <v>3902</v>
      </c>
      <c r="C2044" s="350" t="s">
        <v>3903</v>
      </c>
      <c r="D2044" s="348"/>
      <c r="E2044" s="5">
        <v>2</v>
      </c>
      <c r="F2044" s="5">
        <v>1</v>
      </c>
      <c r="G2044" s="5" t="s">
        <v>77</v>
      </c>
      <c r="H2044" s="5" t="s">
        <v>49</v>
      </c>
      <c r="I2044" s="351" t="s">
        <v>15</v>
      </c>
      <c r="J2044" s="348"/>
      <c r="K2044" s="5" t="s">
        <v>15</v>
      </c>
      <c r="L2044" s="5" t="s">
        <v>15</v>
      </c>
      <c r="M2044" s="5" t="s">
        <v>16</v>
      </c>
      <c r="N2044" s="5" t="s">
        <v>16</v>
      </c>
    </row>
    <row r="2045" spans="1:14" x14ac:dyDescent="0.25">
      <c r="A2045" s="3">
        <v>2036</v>
      </c>
      <c r="B2045" s="4" t="s">
        <v>3904</v>
      </c>
      <c r="C2045" s="350" t="s">
        <v>3866</v>
      </c>
      <c r="D2045" s="348"/>
      <c r="E2045" s="5">
        <v>2</v>
      </c>
      <c r="F2045" s="5">
        <v>1</v>
      </c>
      <c r="G2045" s="5" t="s">
        <v>77</v>
      </c>
      <c r="H2045" s="5" t="s">
        <v>49</v>
      </c>
      <c r="I2045" s="351" t="s">
        <v>22</v>
      </c>
      <c r="J2045" s="348"/>
      <c r="K2045" s="5" t="s">
        <v>15</v>
      </c>
      <c r="L2045" s="5" t="s">
        <v>15</v>
      </c>
      <c r="M2045" s="5" t="s">
        <v>16</v>
      </c>
      <c r="N2045" s="5" t="s">
        <v>16</v>
      </c>
    </row>
    <row r="2046" spans="1:14" x14ac:dyDescent="0.25">
      <c r="A2046" s="3">
        <v>2037</v>
      </c>
      <c r="B2046" s="6" t="s">
        <v>3905</v>
      </c>
      <c r="C2046" s="352" t="s">
        <v>3906</v>
      </c>
      <c r="D2046" s="348"/>
      <c r="E2046" s="3">
        <v>2</v>
      </c>
      <c r="F2046" s="3">
        <v>1</v>
      </c>
      <c r="G2046" s="3" t="s">
        <v>77</v>
      </c>
      <c r="H2046" s="3" t="s">
        <v>49</v>
      </c>
      <c r="I2046" s="353" t="s">
        <v>22</v>
      </c>
      <c r="J2046" s="348"/>
      <c r="K2046" s="3" t="s">
        <v>22</v>
      </c>
      <c r="L2046" s="3" t="s">
        <v>15</v>
      </c>
      <c r="M2046" s="3" t="s">
        <v>17</v>
      </c>
      <c r="N2046" s="3" t="s">
        <v>16</v>
      </c>
    </row>
    <row r="2047" spans="1:14" x14ac:dyDescent="0.25">
      <c r="A2047" s="3">
        <v>2038</v>
      </c>
      <c r="B2047" s="6" t="s">
        <v>3907</v>
      </c>
      <c r="C2047" s="352" t="s">
        <v>3908</v>
      </c>
      <c r="D2047" s="348"/>
      <c r="E2047" s="3">
        <v>2</v>
      </c>
      <c r="F2047" s="3">
        <v>1</v>
      </c>
      <c r="G2047" s="3" t="s">
        <v>77</v>
      </c>
      <c r="H2047" s="3" t="s">
        <v>49</v>
      </c>
      <c r="I2047" s="353" t="s">
        <v>22</v>
      </c>
      <c r="J2047" s="348"/>
      <c r="K2047" s="3" t="s">
        <v>208</v>
      </c>
      <c r="L2047" s="3" t="s">
        <v>15</v>
      </c>
      <c r="M2047" s="3" t="s">
        <v>17</v>
      </c>
      <c r="N2047" s="3" t="s">
        <v>16</v>
      </c>
    </row>
    <row r="2048" spans="1:14" x14ac:dyDescent="0.25">
      <c r="A2048" s="3">
        <v>2039</v>
      </c>
      <c r="B2048" s="6" t="s">
        <v>3909</v>
      </c>
      <c r="C2048" s="352" t="s">
        <v>3910</v>
      </c>
      <c r="D2048" s="348"/>
      <c r="E2048" s="3">
        <v>2</v>
      </c>
      <c r="F2048" s="3">
        <v>1</v>
      </c>
      <c r="G2048" s="3" t="s">
        <v>77</v>
      </c>
      <c r="H2048" s="3" t="s">
        <v>49</v>
      </c>
      <c r="I2048" s="353" t="s">
        <v>30</v>
      </c>
      <c r="J2048" s="348"/>
      <c r="K2048" s="3" t="s">
        <v>15</v>
      </c>
      <c r="L2048" s="3" t="s">
        <v>15</v>
      </c>
      <c r="M2048" s="3" t="s">
        <v>17</v>
      </c>
      <c r="N2048" s="3" t="s">
        <v>16</v>
      </c>
    </row>
    <row r="2049" spans="1:14" x14ac:dyDescent="0.25">
      <c r="A2049" s="3">
        <v>2040</v>
      </c>
      <c r="B2049" s="4" t="s">
        <v>3911</v>
      </c>
      <c r="C2049" s="350" t="s">
        <v>3912</v>
      </c>
      <c r="D2049" s="348"/>
      <c r="E2049" s="5">
        <v>2</v>
      </c>
      <c r="F2049" s="5">
        <v>1</v>
      </c>
      <c r="G2049" s="5" t="s">
        <v>77</v>
      </c>
      <c r="H2049" s="5" t="s">
        <v>49</v>
      </c>
      <c r="I2049" s="351" t="s">
        <v>208</v>
      </c>
      <c r="J2049" s="348"/>
      <c r="K2049" s="5" t="s">
        <v>15</v>
      </c>
      <c r="L2049" s="5" t="s">
        <v>15</v>
      </c>
      <c r="M2049" s="5" t="s">
        <v>16</v>
      </c>
      <c r="N2049" s="5" t="s">
        <v>16</v>
      </c>
    </row>
    <row r="2050" spans="1:14" x14ac:dyDescent="0.25">
      <c r="A2050" s="3">
        <v>2041</v>
      </c>
      <c r="B2050" s="6" t="s">
        <v>3913</v>
      </c>
      <c r="C2050" s="352" t="s">
        <v>3914</v>
      </c>
      <c r="D2050" s="348"/>
      <c r="E2050" s="3">
        <v>2</v>
      </c>
      <c r="F2050" s="3">
        <v>1</v>
      </c>
      <c r="G2050" s="3" t="s">
        <v>77</v>
      </c>
      <c r="H2050" s="3" t="s">
        <v>49</v>
      </c>
      <c r="I2050" s="353" t="s">
        <v>208</v>
      </c>
      <c r="J2050" s="348"/>
      <c r="K2050" s="3" t="s">
        <v>22</v>
      </c>
      <c r="L2050" s="3" t="s">
        <v>15</v>
      </c>
      <c r="M2050" s="3" t="s">
        <v>17</v>
      </c>
      <c r="N2050" s="3" t="s">
        <v>16</v>
      </c>
    </row>
    <row r="2051" spans="1:14" x14ac:dyDescent="0.25">
      <c r="A2051" s="3">
        <v>2042</v>
      </c>
      <c r="B2051" s="4" t="s">
        <v>3915</v>
      </c>
      <c r="C2051" s="350" t="s">
        <v>3916</v>
      </c>
      <c r="D2051" s="348"/>
      <c r="E2051" s="5">
        <v>2</v>
      </c>
      <c r="F2051" s="5">
        <v>1</v>
      </c>
      <c r="G2051" s="5" t="s">
        <v>86</v>
      </c>
      <c r="H2051" s="5" t="s">
        <v>15</v>
      </c>
      <c r="I2051" s="351" t="s">
        <v>15</v>
      </c>
      <c r="J2051" s="348"/>
      <c r="K2051" s="5" t="s">
        <v>15</v>
      </c>
      <c r="L2051" s="5" t="s">
        <v>15</v>
      </c>
      <c r="M2051" s="5" t="s">
        <v>16</v>
      </c>
      <c r="N2051" s="5" t="s">
        <v>16</v>
      </c>
    </row>
    <row r="2052" spans="1:14" x14ac:dyDescent="0.25">
      <c r="A2052" s="3">
        <v>2043</v>
      </c>
      <c r="B2052" s="4" t="s">
        <v>3917</v>
      </c>
      <c r="C2052" s="350" t="s">
        <v>3918</v>
      </c>
      <c r="D2052" s="348"/>
      <c r="E2052" s="5">
        <v>2</v>
      </c>
      <c r="F2052" s="5">
        <v>1</v>
      </c>
      <c r="G2052" s="5" t="s">
        <v>86</v>
      </c>
      <c r="H2052" s="5" t="s">
        <v>22</v>
      </c>
      <c r="I2052" s="351" t="s">
        <v>15</v>
      </c>
      <c r="J2052" s="348"/>
      <c r="K2052" s="5" t="s">
        <v>15</v>
      </c>
      <c r="L2052" s="5" t="s">
        <v>15</v>
      </c>
      <c r="M2052" s="5" t="s">
        <v>16</v>
      </c>
      <c r="N2052" s="5" t="s">
        <v>16</v>
      </c>
    </row>
    <row r="2053" spans="1:14" x14ac:dyDescent="0.25">
      <c r="A2053" s="3">
        <v>2044</v>
      </c>
      <c r="B2053" s="6" t="s">
        <v>3919</v>
      </c>
      <c r="C2053" s="352" t="s">
        <v>3920</v>
      </c>
      <c r="D2053" s="348"/>
      <c r="E2053" s="3">
        <v>2</v>
      </c>
      <c r="F2053" s="3">
        <v>1</v>
      </c>
      <c r="G2053" s="3" t="s">
        <v>86</v>
      </c>
      <c r="H2053" s="3" t="s">
        <v>22</v>
      </c>
      <c r="I2053" s="353" t="s">
        <v>22</v>
      </c>
      <c r="J2053" s="348"/>
      <c r="K2053" s="3" t="s">
        <v>15</v>
      </c>
      <c r="L2053" s="3" t="s">
        <v>15</v>
      </c>
      <c r="M2053" s="3" t="s">
        <v>17</v>
      </c>
      <c r="N2053" s="3" t="s">
        <v>16</v>
      </c>
    </row>
    <row r="2054" spans="1:14" x14ac:dyDescent="0.25">
      <c r="A2054" s="3">
        <v>2045</v>
      </c>
      <c r="B2054" s="6" t="s">
        <v>3921</v>
      </c>
      <c r="C2054" s="352" t="s">
        <v>3922</v>
      </c>
      <c r="D2054" s="348"/>
      <c r="E2054" s="3">
        <v>2</v>
      </c>
      <c r="F2054" s="3">
        <v>1</v>
      </c>
      <c r="G2054" s="3" t="s">
        <v>86</v>
      </c>
      <c r="H2054" s="3" t="s">
        <v>22</v>
      </c>
      <c r="I2054" s="353" t="s">
        <v>30</v>
      </c>
      <c r="J2054" s="348"/>
      <c r="K2054" s="3" t="s">
        <v>15</v>
      </c>
      <c r="L2054" s="3" t="s">
        <v>15</v>
      </c>
      <c r="M2054" s="3" t="s">
        <v>17</v>
      </c>
      <c r="N2054" s="3" t="s">
        <v>16</v>
      </c>
    </row>
    <row r="2055" spans="1:14" x14ac:dyDescent="0.25">
      <c r="A2055" s="3">
        <v>2046</v>
      </c>
      <c r="B2055" s="6" t="s">
        <v>3923</v>
      </c>
      <c r="C2055" s="352" t="s">
        <v>3924</v>
      </c>
      <c r="D2055" s="348"/>
      <c r="E2055" s="3">
        <v>2</v>
      </c>
      <c r="F2055" s="3">
        <v>1</v>
      </c>
      <c r="G2055" s="3" t="s">
        <v>86</v>
      </c>
      <c r="H2055" s="3" t="s">
        <v>22</v>
      </c>
      <c r="I2055" s="353" t="s">
        <v>49</v>
      </c>
      <c r="J2055" s="348"/>
      <c r="K2055" s="3" t="s">
        <v>15</v>
      </c>
      <c r="L2055" s="3" t="s">
        <v>15</v>
      </c>
      <c r="M2055" s="3" t="s">
        <v>17</v>
      </c>
      <c r="N2055" s="3" t="s">
        <v>16</v>
      </c>
    </row>
    <row r="2056" spans="1:14" x14ac:dyDescent="0.25">
      <c r="A2056" s="3">
        <v>2047</v>
      </c>
      <c r="B2056" s="6" t="s">
        <v>3925</v>
      </c>
      <c r="C2056" s="352" t="s">
        <v>3926</v>
      </c>
      <c r="D2056" s="348"/>
      <c r="E2056" s="3">
        <v>2</v>
      </c>
      <c r="F2056" s="3">
        <v>1</v>
      </c>
      <c r="G2056" s="3" t="s">
        <v>86</v>
      </c>
      <c r="H2056" s="3" t="s">
        <v>22</v>
      </c>
      <c r="I2056" s="353" t="s">
        <v>68</v>
      </c>
      <c r="J2056" s="348"/>
      <c r="K2056" s="3" t="s">
        <v>15</v>
      </c>
      <c r="L2056" s="3" t="s">
        <v>15</v>
      </c>
      <c r="M2056" s="3" t="s">
        <v>17</v>
      </c>
      <c r="N2056" s="3" t="s">
        <v>16</v>
      </c>
    </row>
    <row r="2057" spans="1:14" x14ac:dyDescent="0.25">
      <c r="A2057" s="10">
        <v>2048</v>
      </c>
      <c r="B2057" s="8" t="s">
        <v>3927</v>
      </c>
      <c r="C2057" s="358" t="s">
        <v>3928</v>
      </c>
      <c r="D2057" s="359"/>
      <c r="E2057" s="10">
        <v>2</v>
      </c>
      <c r="F2057" s="10">
        <v>1</v>
      </c>
      <c r="G2057" s="10" t="s">
        <v>86</v>
      </c>
      <c r="H2057" s="10" t="s">
        <v>22</v>
      </c>
      <c r="I2057" s="361" t="s">
        <v>77</v>
      </c>
      <c r="J2057" s="359"/>
      <c r="K2057" s="10" t="s">
        <v>15</v>
      </c>
      <c r="L2057" s="10" t="s">
        <v>15</v>
      </c>
      <c r="M2057" s="10" t="s">
        <v>17</v>
      </c>
      <c r="N2057" s="10" t="s">
        <v>16</v>
      </c>
    </row>
    <row r="2058" spans="1:14" x14ac:dyDescent="0.25">
      <c r="A2058" s="3">
        <v>2049</v>
      </c>
      <c r="B2058" s="6" t="s">
        <v>3929</v>
      </c>
      <c r="C2058" s="352" t="s">
        <v>3930</v>
      </c>
      <c r="D2058" s="348"/>
      <c r="E2058" s="3">
        <v>2</v>
      </c>
      <c r="F2058" s="3">
        <v>1</v>
      </c>
      <c r="G2058" s="3" t="s">
        <v>86</v>
      </c>
      <c r="H2058" s="3" t="s">
        <v>22</v>
      </c>
      <c r="I2058" s="353" t="s">
        <v>208</v>
      </c>
      <c r="J2058" s="348"/>
      <c r="K2058" s="3" t="s">
        <v>15</v>
      </c>
      <c r="L2058" s="3" t="s">
        <v>15</v>
      </c>
      <c r="M2058" s="3" t="s">
        <v>17</v>
      </c>
      <c r="N2058" s="3" t="s">
        <v>16</v>
      </c>
    </row>
    <row r="2059" spans="1:14" x14ac:dyDescent="0.25">
      <c r="A2059" s="3">
        <v>2050</v>
      </c>
      <c r="B2059" s="4" t="s">
        <v>3931</v>
      </c>
      <c r="C2059" s="350" t="s">
        <v>3932</v>
      </c>
      <c r="D2059" s="348"/>
      <c r="E2059" s="5">
        <v>2</v>
      </c>
      <c r="F2059" s="5">
        <v>1</v>
      </c>
      <c r="G2059" s="5" t="s">
        <v>95</v>
      </c>
      <c r="H2059" s="5" t="s">
        <v>15</v>
      </c>
      <c r="I2059" s="351" t="s">
        <v>15</v>
      </c>
      <c r="J2059" s="348"/>
      <c r="K2059" s="5" t="s">
        <v>15</v>
      </c>
      <c r="L2059" s="5" t="s">
        <v>15</v>
      </c>
      <c r="M2059" s="5" t="s">
        <v>16</v>
      </c>
      <c r="N2059" s="5" t="s">
        <v>16</v>
      </c>
    </row>
    <row r="2060" spans="1:14" x14ac:dyDescent="0.25">
      <c r="A2060" s="3">
        <v>2051</v>
      </c>
      <c r="B2060" s="4" t="s">
        <v>3933</v>
      </c>
      <c r="C2060" s="350" t="s">
        <v>3934</v>
      </c>
      <c r="D2060" s="348"/>
      <c r="E2060" s="5">
        <v>2</v>
      </c>
      <c r="F2060" s="5">
        <v>1</v>
      </c>
      <c r="G2060" s="5" t="s">
        <v>95</v>
      </c>
      <c r="H2060" s="5" t="s">
        <v>22</v>
      </c>
      <c r="I2060" s="351" t="s">
        <v>15</v>
      </c>
      <c r="J2060" s="348"/>
      <c r="K2060" s="5" t="s">
        <v>15</v>
      </c>
      <c r="L2060" s="5" t="s">
        <v>15</v>
      </c>
      <c r="M2060" s="5" t="s">
        <v>16</v>
      </c>
      <c r="N2060" s="5" t="s">
        <v>16</v>
      </c>
    </row>
    <row r="2061" spans="1:14" x14ac:dyDescent="0.25">
      <c r="A2061" s="3">
        <v>2052</v>
      </c>
      <c r="B2061" s="6" t="s">
        <v>3935</v>
      </c>
      <c r="C2061" s="352" t="s">
        <v>3936</v>
      </c>
      <c r="D2061" s="348"/>
      <c r="E2061" s="3">
        <v>2</v>
      </c>
      <c r="F2061" s="3">
        <v>1</v>
      </c>
      <c r="G2061" s="3" t="s">
        <v>95</v>
      </c>
      <c r="H2061" s="3" t="s">
        <v>22</v>
      </c>
      <c r="I2061" s="353" t="s">
        <v>22</v>
      </c>
      <c r="J2061" s="348"/>
      <c r="K2061" s="3" t="s">
        <v>15</v>
      </c>
      <c r="L2061" s="3" t="s">
        <v>15</v>
      </c>
      <c r="M2061" s="3" t="s">
        <v>17</v>
      </c>
      <c r="N2061" s="3" t="s">
        <v>16</v>
      </c>
    </row>
    <row r="2062" spans="1:14" x14ac:dyDescent="0.25">
      <c r="A2062" s="3">
        <v>2053</v>
      </c>
      <c r="B2062" s="6" t="s">
        <v>3937</v>
      </c>
      <c r="C2062" s="352" t="s">
        <v>3938</v>
      </c>
      <c r="D2062" s="348"/>
      <c r="E2062" s="3">
        <v>2</v>
      </c>
      <c r="F2062" s="3">
        <v>1</v>
      </c>
      <c r="G2062" s="3" t="s">
        <v>95</v>
      </c>
      <c r="H2062" s="3" t="s">
        <v>22</v>
      </c>
      <c r="I2062" s="353" t="s">
        <v>30</v>
      </c>
      <c r="J2062" s="348"/>
      <c r="K2062" s="3" t="s">
        <v>15</v>
      </c>
      <c r="L2062" s="3" t="s">
        <v>15</v>
      </c>
      <c r="M2062" s="3" t="s">
        <v>17</v>
      </c>
      <c r="N2062" s="3" t="s">
        <v>16</v>
      </c>
    </row>
    <row r="2063" spans="1:14" x14ac:dyDescent="0.25">
      <c r="A2063" s="3">
        <v>2054</v>
      </c>
      <c r="B2063" s="6" t="s">
        <v>3939</v>
      </c>
      <c r="C2063" s="352" t="s">
        <v>3940</v>
      </c>
      <c r="D2063" s="348"/>
      <c r="E2063" s="3">
        <v>2</v>
      </c>
      <c r="F2063" s="3">
        <v>1</v>
      </c>
      <c r="G2063" s="3" t="s">
        <v>95</v>
      </c>
      <c r="H2063" s="3" t="s">
        <v>22</v>
      </c>
      <c r="I2063" s="353" t="s">
        <v>49</v>
      </c>
      <c r="J2063" s="348"/>
      <c r="K2063" s="3" t="s">
        <v>15</v>
      </c>
      <c r="L2063" s="3" t="s">
        <v>15</v>
      </c>
      <c r="M2063" s="3" t="s">
        <v>17</v>
      </c>
      <c r="N2063" s="3" t="s">
        <v>16</v>
      </c>
    </row>
    <row r="2064" spans="1:14" x14ac:dyDescent="0.25">
      <c r="A2064" s="3">
        <v>2055</v>
      </c>
      <c r="B2064" s="4" t="s">
        <v>3941</v>
      </c>
      <c r="C2064" s="350" t="s">
        <v>3942</v>
      </c>
      <c r="D2064" s="348"/>
      <c r="E2064" s="5">
        <v>2</v>
      </c>
      <c r="F2064" s="5">
        <v>1</v>
      </c>
      <c r="G2064" s="5" t="s">
        <v>95</v>
      </c>
      <c r="H2064" s="5" t="s">
        <v>30</v>
      </c>
      <c r="I2064" s="351" t="s">
        <v>15</v>
      </c>
      <c r="J2064" s="348"/>
      <c r="K2064" s="5" t="s">
        <v>15</v>
      </c>
      <c r="L2064" s="5" t="s">
        <v>15</v>
      </c>
      <c r="M2064" s="5" t="s">
        <v>16</v>
      </c>
      <c r="N2064" s="5" t="s">
        <v>16</v>
      </c>
    </row>
    <row r="2065" spans="1:14" x14ac:dyDescent="0.25">
      <c r="A2065" s="3">
        <v>2056</v>
      </c>
      <c r="B2065" s="6" t="s">
        <v>3943</v>
      </c>
      <c r="C2065" s="352" t="s">
        <v>3944</v>
      </c>
      <c r="D2065" s="348"/>
      <c r="E2065" s="3">
        <v>2</v>
      </c>
      <c r="F2065" s="3">
        <v>1</v>
      </c>
      <c r="G2065" s="3" t="s">
        <v>95</v>
      </c>
      <c r="H2065" s="3" t="s">
        <v>30</v>
      </c>
      <c r="I2065" s="353" t="s">
        <v>22</v>
      </c>
      <c r="J2065" s="348"/>
      <c r="K2065" s="3" t="s">
        <v>15</v>
      </c>
      <c r="L2065" s="3" t="s">
        <v>15</v>
      </c>
      <c r="M2065" s="3" t="s">
        <v>17</v>
      </c>
      <c r="N2065" s="3" t="s">
        <v>16</v>
      </c>
    </row>
    <row r="2066" spans="1:14" x14ac:dyDescent="0.25">
      <c r="A2066" s="3">
        <v>2057</v>
      </c>
      <c r="B2066" s="6" t="s">
        <v>3945</v>
      </c>
      <c r="C2066" s="352" t="s">
        <v>3946</v>
      </c>
      <c r="D2066" s="348"/>
      <c r="E2066" s="3">
        <v>2</v>
      </c>
      <c r="F2066" s="3">
        <v>1</v>
      </c>
      <c r="G2066" s="3" t="s">
        <v>95</v>
      </c>
      <c r="H2066" s="3" t="s">
        <v>30</v>
      </c>
      <c r="I2066" s="353" t="s">
        <v>30</v>
      </c>
      <c r="J2066" s="348"/>
      <c r="K2066" s="3" t="s">
        <v>15</v>
      </c>
      <c r="L2066" s="3" t="s">
        <v>15</v>
      </c>
      <c r="M2066" s="3" t="s">
        <v>17</v>
      </c>
      <c r="N2066" s="3" t="s">
        <v>16</v>
      </c>
    </row>
    <row r="2067" spans="1:14" x14ac:dyDescent="0.25">
      <c r="A2067" s="3">
        <v>2058</v>
      </c>
      <c r="B2067" s="6" t="s">
        <v>3947</v>
      </c>
      <c r="C2067" s="352" t="s">
        <v>3948</v>
      </c>
      <c r="D2067" s="348"/>
      <c r="E2067" s="3">
        <v>2</v>
      </c>
      <c r="F2067" s="3">
        <v>1</v>
      </c>
      <c r="G2067" s="3" t="s">
        <v>95</v>
      </c>
      <c r="H2067" s="3" t="s">
        <v>30</v>
      </c>
      <c r="I2067" s="353" t="s">
        <v>49</v>
      </c>
      <c r="J2067" s="348"/>
      <c r="K2067" s="3" t="s">
        <v>15</v>
      </c>
      <c r="L2067" s="3" t="s">
        <v>15</v>
      </c>
      <c r="M2067" s="3" t="s">
        <v>17</v>
      </c>
      <c r="N2067" s="3" t="s">
        <v>16</v>
      </c>
    </row>
    <row r="2068" spans="1:14" x14ac:dyDescent="0.25">
      <c r="A2068" s="3">
        <v>2059</v>
      </c>
      <c r="B2068" s="4" t="s">
        <v>3949</v>
      </c>
      <c r="C2068" s="350" t="s">
        <v>3950</v>
      </c>
      <c r="D2068" s="348"/>
      <c r="E2068" s="5">
        <v>2</v>
      </c>
      <c r="F2068" s="5">
        <v>1</v>
      </c>
      <c r="G2068" s="5" t="s">
        <v>144</v>
      </c>
      <c r="H2068" s="5" t="s">
        <v>15</v>
      </c>
      <c r="I2068" s="351" t="s">
        <v>15</v>
      </c>
      <c r="J2068" s="348"/>
      <c r="K2068" s="5" t="s">
        <v>15</v>
      </c>
      <c r="L2068" s="5" t="s">
        <v>15</v>
      </c>
      <c r="M2068" s="5" t="s">
        <v>16</v>
      </c>
      <c r="N2068" s="5" t="s">
        <v>16</v>
      </c>
    </row>
    <row r="2069" spans="1:14" x14ac:dyDescent="0.25">
      <c r="A2069" s="3">
        <v>2060</v>
      </c>
      <c r="B2069" s="4" t="s">
        <v>3951</v>
      </c>
      <c r="C2069" s="350" t="s">
        <v>3952</v>
      </c>
      <c r="D2069" s="348"/>
      <c r="E2069" s="5">
        <v>2</v>
      </c>
      <c r="F2069" s="5">
        <v>1</v>
      </c>
      <c r="G2069" s="5" t="s">
        <v>144</v>
      </c>
      <c r="H2069" s="5" t="s">
        <v>22</v>
      </c>
      <c r="I2069" s="351" t="s">
        <v>15</v>
      </c>
      <c r="J2069" s="348"/>
      <c r="K2069" s="5" t="s">
        <v>15</v>
      </c>
      <c r="L2069" s="5" t="s">
        <v>15</v>
      </c>
      <c r="M2069" s="5" t="s">
        <v>16</v>
      </c>
      <c r="N2069" s="5" t="s">
        <v>16</v>
      </c>
    </row>
    <row r="2070" spans="1:14" x14ac:dyDescent="0.25">
      <c r="A2070" s="3">
        <v>2061</v>
      </c>
      <c r="B2070" s="4" t="s">
        <v>3953</v>
      </c>
      <c r="C2070" s="350" t="s">
        <v>3954</v>
      </c>
      <c r="D2070" s="348"/>
      <c r="E2070" s="5">
        <v>2</v>
      </c>
      <c r="F2070" s="5">
        <v>1</v>
      </c>
      <c r="G2070" s="5" t="s">
        <v>144</v>
      </c>
      <c r="H2070" s="5" t="s">
        <v>22</v>
      </c>
      <c r="I2070" s="351" t="s">
        <v>22</v>
      </c>
      <c r="J2070" s="348"/>
      <c r="K2070" s="5" t="s">
        <v>15</v>
      </c>
      <c r="L2070" s="5" t="s">
        <v>15</v>
      </c>
      <c r="M2070" s="5" t="s">
        <v>16</v>
      </c>
      <c r="N2070" s="5" t="s">
        <v>16</v>
      </c>
    </row>
    <row r="2071" spans="1:14" x14ac:dyDescent="0.25">
      <c r="A2071" s="3">
        <v>2062</v>
      </c>
      <c r="B2071" s="6" t="s">
        <v>3955</v>
      </c>
      <c r="C2071" s="352" t="s">
        <v>3954</v>
      </c>
      <c r="D2071" s="348"/>
      <c r="E2071" s="3">
        <v>2</v>
      </c>
      <c r="F2071" s="3">
        <v>1</v>
      </c>
      <c r="G2071" s="3" t="s">
        <v>144</v>
      </c>
      <c r="H2071" s="3" t="s">
        <v>22</v>
      </c>
      <c r="I2071" s="353" t="s">
        <v>22</v>
      </c>
      <c r="J2071" s="348"/>
      <c r="K2071" s="3" t="s">
        <v>22</v>
      </c>
      <c r="L2071" s="3" t="s">
        <v>15</v>
      </c>
      <c r="M2071" s="3" t="s">
        <v>17</v>
      </c>
      <c r="N2071" s="3" t="s">
        <v>16</v>
      </c>
    </row>
    <row r="2072" spans="1:14" x14ac:dyDescent="0.25">
      <c r="A2072" s="3">
        <v>2063</v>
      </c>
      <c r="B2072" s="6" t="s">
        <v>3956</v>
      </c>
      <c r="C2072" s="352" t="s">
        <v>3957</v>
      </c>
      <c r="D2072" s="348"/>
      <c r="E2072" s="3">
        <v>2</v>
      </c>
      <c r="F2072" s="3">
        <v>1</v>
      </c>
      <c r="G2072" s="3" t="s">
        <v>144</v>
      </c>
      <c r="H2072" s="3" t="s">
        <v>22</v>
      </c>
      <c r="I2072" s="353" t="s">
        <v>22</v>
      </c>
      <c r="J2072" s="348"/>
      <c r="K2072" s="3" t="s">
        <v>30</v>
      </c>
      <c r="L2072" s="3" t="s">
        <v>15</v>
      </c>
      <c r="M2072" s="3" t="s">
        <v>17</v>
      </c>
      <c r="N2072" s="3" t="s">
        <v>16</v>
      </c>
    </row>
    <row r="2073" spans="1:14" x14ac:dyDescent="0.25">
      <c r="A2073" s="3">
        <v>2064</v>
      </c>
      <c r="B2073" s="4" t="s">
        <v>3958</v>
      </c>
      <c r="C2073" s="350" t="s">
        <v>3959</v>
      </c>
      <c r="D2073" s="348"/>
      <c r="E2073" s="5">
        <v>2</v>
      </c>
      <c r="F2073" s="5">
        <v>1</v>
      </c>
      <c r="G2073" s="5" t="s">
        <v>144</v>
      </c>
      <c r="H2073" s="5" t="s">
        <v>22</v>
      </c>
      <c r="I2073" s="351" t="s">
        <v>30</v>
      </c>
      <c r="J2073" s="348"/>
      <c r="K2073" s="5" t="s">
        <v>15</v>
      </c>
      <c r="L2073" s="5" t="s">
        <v>15</v>
      </c>
      <c r="M2073" s="5" t="s">
        <v>16</v>
      </c>
      <c r="N2073" s="5" t="s">
        <v>16</v>
      </c>
    </row>
    <row r="2074" spans="1:14" x14ac:dyDescent="0.25">
      <c r="A2074" s="3">
        <v>2065</v>
      </c>
      <c r="B2074" s="6" t="s">
        <v>3960</v>
      </c>
      <c r="C2074" s="352" t="s">
        <v>3961</v>
      </c>
      <c r="D2074" s="348"/>
      <c r="E2074" s="3">
        <v>2</v>
      </c>
      <c r="F2074" s="3">
        <v>1</v>
      </c>
      <c r="G2074" s="3" t="s">
        <v>144</v>
      </c>
      <c r="H2074" s="3" t="s">
        <v>22</v>
      </c>
      <c r="I2074" s="353" t="s">
        <v>30</v>
      </c>
      <c r="J2074" s="348"/>
      <c r="K2074" s="3" t="s">
        <v>22</v>
      </c>
      <c r="L2074" s="3" t="s">
        <v>15</v>
      </c>
      <c r="M2074" s="3" t="s">
        <v>17</v>
      </c>
      <c r="N2074" s="3" t="s">
        <v>16</v>
      </c>
    </row>
    <row r="2075" spans="1:14" x14ac:dyDescent="0.25">
      <c r="A2075" s="3">
        <v>2066</v>
      </c>
      <c r="B2075" s="6" t="s">
        <v>3962</v>
      </c>
      <c r="C2075" s="352" t="s">
        <v>3963</v>
      </c>
      <c r="D2075" s="348"/>
      <c r="E2075" s="3">
        <v>2</v>
      </c>
      <c r="F2075" s="3">
        <v>1</v>
      </c>
      <c r="G2075" s="3" t="s">
        <v>144</v>
      </c>
      <c r="H2075" s="3" t="s">
        <v>22</v>
      </c>
      <c r="I2075" s="353" t="s">
        <v>30</v>
      </c>
      <c r="J2075" s="348"/>
      <c r="K2075" s="3" t="s">
        <v>30</v>
      </c>
      <c r="L2075" s="3" t="s">
        <v>15</v>
      </c>
      <c r="M2075" s="3" t="s">
        <v>17</v>
      </c>
      <c r="N2075" s="3" t="s">
        <v>16</v>
      </c>
    </row>
    <row r="2076" spans="1:14" x14ac:dyDescent="0.25">
      <c r="A2076" s="3">
        <v>2067</v>
      </c>
      <c r="B2076" s="6" t="s">
        <v>3964</v>
      </c>
      <c r="C2076" s="352" t="s">
        <v>3959</v>
      </c>
      <c r="D2076" s="348"/>
      <c r="E2076" s="3">
        <v>2</v>
      </c>
      <c r="F2076" s="3">
        <v>1</v>
      </c>
      <c r="G2076" s="3" t="s">
        <v>144</v>
      </c>
      <c r="H2076" s="3" t="s">
        <v>22</v>
      </c>
      <c r="I2076" s="353" t="s">
        <v>30</v>
      </c>
      <c r="J2076" s="348"/>
      <c r="K2076" s="3" t="s">
        <v>49</v>
      </c>
      <c r="L2076" s="3" t="s">
        <v>15</v>
      </c>
      <c r="M2076" s="3" t="s">
        <v>17</v>
      </c>
      <c r="N2076" s="3" t="s">
        <v>16</v>
      </c>
    </row>
    <row r="2077" spans="1:14" x14ac:dyDescent="0.25">
      <c r="A2077" s="3">
        <v>2068</v>
      </c>
      <c r="B2077" s="4" t="s">
        <v>3965</v>
      </c>
      <c r="C2077" s="350" t="s">
        <v>3966</v>
      </c>
      <c r="D2077" s="348"/>
      <c r="E2077" s="5">
        <v>2</v>
      </c>
      <c r="F2077" s="5">
        <v>1</v>
      </c>
      <c r="G2077" s="5" t="s">
        <v>144</v>
      </c>
      <c r="H2077" s="5" t="s">
        <v>30</v>
      </c>
      <c r="I2077" s="351" t="s">
        <v>15</v>
      </c>
      <c r="J2077" s="348"/>
      <c r="K2077" s="5" t="s">
        <v>15</v>
      </c>
      <c r="L2077" s="5" t="s">
        <v>15</v>
      </c>
      <c r="M2077" s="5" t="s">
        <v>16</v>
      </c>
      <c r="N2077" s="5" t="s">
        <v>16</v>
      </c>
    </row>
    <row r="2078" spans="1:14" x14ac:dyDescent="0.25">
      <c r="A2078" s="3">
        <v>2069</v>
      </c>
      <c r="B2078" s="6" t="s">
        <v>3967</v>
      </c>
      <c r="C2078" s="352" t="s">
        <v>3968</v>
      </c>
      <c r="D2078" s="348"/>
      <c r="E2078" s="3">
        <v>2</v>
      </c>
      <c r="F2078" s="3">
        <v>1</v>
      </c>
      <c r="G2078" s="3" t="s">
        <v>144</v>
      </c>
      <c r="H2078" s="3" t="s">
        <v>30</v>
      </c>
      <c r="I2078" s="353" t="s">
        <v>22</v>
      </c>
      <c r="J2078" s="348"/>
      <c r="K2078" s="3" t="s">
        <v>15</v>
      </c>
      <c r="L2078" s="3" t="s">
        <v>15</v>
      </c>
      <c r="M2078" s="3" t="s">
        <v>17</v>
      </c>
      <c r="N2078" s="3" t="s">
        <v>16</v>
      </c>
    </row>
    <row r="2079" spans="1:14" x14ac:dyDescent="0.25">
      <c r="A2079" s="3">
        <v>2070</v>
      </c>
      <c r="B2079" s="6" t="s">
        <v>3969</v>
      </c>
      <c r="C2079" s="352" t="s">
        <v>3970</v>
      </c>
      <c r="D2079" s="348"/>
      <c r="E2079" s="3">
        <v>2</v>
      </c>
      <c r="F2079" s="3">
        <v>1</v>
      </c>
      <c r="G2079" s="3" t="s">
        <v>144</v>
      </c>
      <c r="H2079" s="3" t="s">
        <v>30</v>
      </c>
      <c r="I2079" s="353" t="s">
        <v>30</v>
      </c>
      <c r="J2079" s="348"/>
      <c r="K2079" s="3" t="s">
        <v>15</v>
      </c>
      <c r="L2079" s="3" t="s">
        <v>15</v>
      </c>
      <c r="M2079" s="3" t="s">
        <v>17</v>
      </c>
      <c r="N2079" s="3" t="s">
        <v>16</v>
      </c>
    </row>
    <row r="2080" spans="1:14" x14ac:dyDescent="0.25">
      <c r="A2080" s="3">
        <v>2071</v>
      </c>
      <c r="B2080" s="4" t="s">
        <v>3971</v>
      </c>
      <c r="C2080" s="350" t="s">
        <v>3972</v>
      </c>
      <c r="D2080" s="348"/>
      <c r="E2080" s="5">
        <v>2</v>
      </c>
      <c r="F2080" s="5">
        <v>1</v>
      </c>
      <c r="G2080" s="5" t="s">
        <v>144</v>
      </c>
      <c r="H2080" s="5" t="s">
        <v>49</v>
      </c>
      <c r="I2080" s="351" t="s">
        <v>15</v>
      </c>
      <c r="J2080" s="348"/>
      <c r="K2080" s="5" t="s">
        <v>15</v>
      </c>
      <c r="L2080" s="5" t="s">
        <v>15</v>
      </c>
      <c r="M2080" s="5" t="s">
        <v>16</v>
      </c>
      <c r="N2080" s="5" t="s">
        <v>16</v>
      </c>
    </row>
    <row r="2081" spans="1:14" x14ac:dyDescent="0.25">
      <c r="A2081" s="3">
        <v>2072</v>
      </c>
      <c r="B2081" s="6" t="s">
        <v>3973</v>
      </c>
      <c r="C2081" s="352" t="s">
        <v>3972</v>
      </c>
      <c r="D2081" s="348"/>
      <c r="E2081" s="3">
        <v>2</v>
      </c>
      <c r="F2081" s="3">
        <v>1</v>
      </c>
      <c r="G2081" s="3" t="s">
        <v>144</v>
      </c>
      <c r="H2081" s="3" t="s">
        <v>49</v>
      </c>
      <c r="I2081" s="353" t="s">
        <v>22</v>
      </c>
      <c r="J2081" s="348"/>
      <c r="K2081" s="3" t="s">
        <v>15</v>
      </c>
      <c r="L2081" s="3" t="s">
        <v>15</v>
      </c>
      <c r="M2081" s="3" t="s">
        <v>17</v>
      </c>
      <c r="N2081" s="3" t="s">
        <v>16</v>
      </c>
    </row>
    <row r="2082" spans="1:14" x14ac:dyDescent="0.25">
      <c r="A2082" s="3">
        <v>2073</v>
      </c>
      <c r="B2082" s="6" t="s">
        <v>3974</v>
      </c>
      <c r="C2082" s="352" t="s">
        <v>3975</v>
      </c>
      <c r="D2082" s="348"/>
      <c r="E2082" s="3">
        <v>2</v>
      </c>
      <c r="F2082" s="3">
        <v>1</v>
      </c>
      <c r="G2082" s="3" t="s">
        <v>144</v>
      </c>
      <c r="H2082" s="3" t="s">
        <v>49</v>
      </c>
      <c r="I2082" s="353" t="s">
        <v>30</v>
      </c>
      <c r="J2082" s="348"/>
      <c r="K2082" s="3" t="s">
        <v>15</v>
      </c>
      <c r="L2082" s="3" t="s">
        <v>15</v>
      </c>
      <c r="M2082" s="3" t="s">
        <v>17</v>
      </c>
      <c r="N2082" s="3" t="s">
        <v>16</v>
      </c>
    </row>
    <row r="2083" spans="1:14" x14ac:dyDescent="0.25">
      <c r="A2083" s="3">
        <v>2074</v>
      </c>
      <c r="B2083" s="4" t="s">
        <v>3976</v>
      </c>
      <c r="C2083" s="350" t="s">
        <v>3977</v>
      </c>
      <c r="D2083" s="348"/>
      <c r="E2083" s="5">
        <v>2</v>
      </c>
      <c r="F2083" s="5">
        <v>1</v>
      </c>
      <c r="G2083" s="5" t="s">
        <v>144</v>
      </c>
      <c r="H2083" s="5" t="s">
        <v>68</v>
      </c>
      <c r="I2083" s="351" t="s">
        <v>15</v>
      </c>
      <c r="J2083" s="348"/>
      <c r="K2083" s="5" t="s">
        <v>15</v>
      </c>
      <c r="L2083" s="5" t="s">
        <v>15</v>
      </c>
      <c r="M2083" s="5" t="s">
        <v>16</v>
      </c>
      <c r="N2083" s="5" t="s">
        <v>16</v>
      </c>
    </row>
    <row r="2084" spans="1:14" x14ac:dyDescent="0.25">
      <c r="A2084" s="3">
        <v>2075</v>
      </c>
      <c r="B2084" s="6" t="s">
        <v>3978</v>
      </c>
      <c r="C2084" s="352" t="s">
        <v>3979</v>
      </c>
      <c r="D2084" s="348"/>
      <c r="E2084" s="3">
        <v>2</v>
      </c>
      <c r="F2084" s="3">
        <v>1</v>
      </c>
      <c r="G2084" s="3" t="s">
        <v>144</v>
      </c>
      <c r="H2084" s="3" t="s">
        <v>68</v>
      </c>
      <c r="I2084" s="353" t="s">
        <v>22</v>
      </c>
      <c r="J2084" s="348"/>
      <c r="K2084" s="3" t="s">
        <v>15</v>
      </c>
      <c r="L2084" s="3" t="s">
        <v>15</v>
      </c>
      <c r="M2084" s="3" t="s">
        <v>17</v>
      </c>
      <c r="N2084" s="3" t="s">
        <v>16</v>
      </c>
    </row>
    <row r="2085" spans="1:14" x14ac:dyDescent="0.25">
      <c r="A2085" s="3">
        <v>2076</v>
      </c>
      <c r="B2085" s="6" t="s">
        <v>3980</v>
      </c>
      <c r="C2085" s="352" t="s">
        <v>3981</v>
      </c>
      <c r="D2085" s="348"/>
      <c r="E2085" s="3">
        <v>2</v>
      </c>
      <c r="F2085" s="3">
        <v>1</v>
      </c>
      <c r="G2085" s="3" t="s">
        <v>144</v>
      </c>
      <c r="H2085" s="3" t="s">
        <v>68</v>
      </c>
      <c r="I2085" s="353" t="s">
        <v>30</v>
      </c>
      <c r="J2085" s="348"/>
      <c r="K2085" s="3" t="s">
        <v>15</v>
      </c>
      <c r="L2085" s="3" t="s">
        <v>15</v>
      </c>
      <c r="M2085" s="3" t="s">
        <v>17</v>
      </c>
      <c r="N2085" s="3" t="s">
        <v>16</v>
      </c>
    </row>
    <row r="2086" spans="1:14" x14ac:dyDescent="0.25">
      <c r="A2086" s="3">
        <v>2077</v>
      </c>
      <c r="B2086" s="4" t="s">
        <v>3982</v>
      </c>
      <c r="C2086" s="350" t="s">
        <v>3983</v>
      </c>
      <c r="D2086" s="348"/>
      <c r="E2086" s="5">
        <v>2</v>
      </c>
      <c r="F2086" s="5">
        <v>1</v>
      </c>
      <c r="G2086" s="5" t="s">
        <v>144</v>
      </c>
      <c r="H2086" s="5" t="s">
        <v>77</v>
      </c>
      <c r="I2086" s="351" t="s">
        <v>15</v>
      </c>
      <c r="J2086" s="348"/>
      <c r="K2086" s="5" t="s">
        <v>15</v>
      </c>
      <c r="L2086" s="5" t="s">
        <v>15</v>
      </c>
      <c r="M2086" s="5" t="s">
        <v>16</v>
      </c>
      <c r="N2086" s="5" t="s">
        <v>16</v>
      </c>
    </row>
    <row r="2087" spans="1:14" x14ac:dyDescent="0.25">
      <c r="A2087" s="3">
        <v>2078</v>
      </c>
      <c r="B2087" s="6" t="s">
        <v>3984</v>
      </c>
      <c r="C2087" s="352" t="s">
        <v>312</v>
      </c>
      <c r="D2087" s="348"/>
      <c r="E2087" s="3">
        <v>2</v>
      </c>
      <c r="F2087" s="3">
        <v>1</v>
      </c>
      <c r="G2087" s="3" t="s">
        <v>144</v>
      </c>
      <c r="H2087" s="3" t="s">
        <v>77</v>
      </c>
      <c r="I2087" s="353" t="s">
        <v>22</v>
      </c>
      <c r="J2087" s="348"/>
      <c r="K2087" s="3" t="s">
        <v>15</v>
      </c>
      <c r="L2087" s="3" t="s">
        <v>15</v>
      </c>
      <c r="M2087" s="3" t="s">
        <v>17</v>
      </c>
      <c r="N2087" s="3" t="s">
        <v>16</v>
      </c>
    </row>
    <row r="2088" spans="1:14" x14ac:dyDescent="0.25">
      <c r="A2088" s="3">
        <v>2079</v>
      </c>
      <c r="B2088" s="6" t="s">
        <v>3985</v>
      </c>
      <c r="C2088" s="352" t="s">
        <v>314</v>
      </c>
      <c r="D2088" s="348"/>
      <c r="E2088" s="3">
        <v>2</v>
      </c>
      <c r="F2088" s="3">
        <v>1</v>
      </c>
      <c r="G2088" s="3" t="s">
        <v>144</v>
      </c>
      <c r="H2088" s="3" t="s">
        <v>77</v>
      </c>
      <c r="I2088" s="353" t="s">
        <v>30</v>
      </c>
      <c r="J2088" s="348"/>
      <c r="K2088" s="3" t="s">
        <v>15</v>
      </c>
      <c r="L2088" s="3" t="s">
        <v>15</v>
      </c>
      <c r="M2088" s="3" t="s">
        <v>17</v>
      </c>
      <c r="N2088" s="3" t="s">
        <v>16</v>
      </c>
    </row>
    <row r="2089" spans="1:14" x14ac:dyDescent="0.25">
      <c r="A2089" s="3">
        <v>2080</v>
      </c>
      <c r="B2089" s="6" t="s">
        <v>3986</v>
      </c>
      <c r="C2089" s="352" t="s">
        <v>316</v>
      </c>
      <c r="D2089" s="348"/>
      <c r="E2089" s="3">
        <v>2</v>
      </c>
      <c r="F2089" s="3">
        <v>1</v>
      </c>
      <c r="G2089" s="3" t="s">
        <v>144</v>
      </c>
      <c r="H2089" s="3" t="s">
        <v>77</v>
      </c>
      <c r="I2089" s="353" t="s">
        <v>49</v>
      </c>
      <c r="J2089" s="348"/>
      <c r="K2089" s="3" t="s">
        <v>15</v>
      </c>
      <c r="L2089" s="3" t="s">
        <v>15</v>
      </c>
      <c r="M2089" s="3" t="s">
        <v>17</v>
      </c>
      <c r="N2089" s="3" t="s">
        <v>16</v>
      </c>
    </row>
    <row r="2090" spans="1:14" x14ac:dyDescent="0.25">
      <c r="A2090" s="3">
        <v>2081</v>
      </c>
      <c r="B2090" s="4" t="s">
        <v>3987</v>
      </c>
      <c r="C2090" s="350" t="s">
        <v>3988</v>
      </c>
      <c r="D2090" s="348"/>
      <c r="E2090" s="5">
        <v>2</v>
      </c>
      <c r="F2090" s="5">
        <v>1</v>
      </c>
      <c r="G2090" s="5" t="s">
        <v>144</v>
      </c>
      <c r="H2090" s="5" t="s">
        <v>86</v>
      </c>
      <c r="I2090" s="351" t="s">
        <v>15</v>
      </c>
      <c r="J2090" s="348"/>
      <c r="K2090" s="5" t="s">
        <v>15</v>
      </c>
      <c r="L2090" s="5" t="s">
        <v>15</v>
      </c>
      <c r="M2090" s="5" t="s">
        <v>16</v>
      </c>
      <c r="N2090" s="5" t="s">
        <v>16</v>
      </c>
    </row>
    <row r="2091" spans="1:14" x14ac:dyDescent="0.25">
      <c r="A2091" s="3">
        <v>2082</v>
      </c>
      <c r="B2091" s="6" t="s">
        <v>3989</v>
      </c>
      <c r="C2091" s="352" t="s">
        <v>3990</v>
      </c>
      <c r="D2091" s="348"/>
      <c r="E2091" s="3">
        <v>2</v>
      </c>
      <c r="F2091" s="3">
        <v>1</v>
      </c>
      <c r="G2091" s="3" t="s">
        <v>144</v>
      </c>
      <c r="H2091" s="3" t="s">
        <v>86</v>
      </c>
      <c r="I2091" s="353" t="s">
        <v>22</v>
      </c>
      <c r="J2091" s="348"/>
      <c r="K2091" s="3" t="s">
        <v>15</v>
      </c>
      <c r="L2091" s="3" t="s">
        <v>15</v>
      </c>
      <c r="M2091" s="3" t="s">
        <v>17</v>
      </c>
      <c r="N2091" s="3" t="s">
        <v>16</v>
      </c>
    </row>
    <row r="2092" spans="1:14" x14ac:dyDescent="0.25">
      <c r="A2092" s="3">
        <v>2083</v>
      </c>
      <c r="B2092" s="6" t="s">
        <v>3991</v>
      </c>
      <c r="C2092" s="352" t="s">
        <v>3992</v>
      </c>
      <c r="D2092" s="348"/>
      <c r="E2092" s="3">
        <v>2</v>
      </c>
      <c r="F2092" s="3">
        <v>1</v>
      </c>
      <c r="G2092" s="3" t="s">
        <v>144</v>
      </c>
      <c r="H2092" s="3" t="s">
        <v>86</v>
      </c>
      <c r="I2092" s="353" t="s">
        <v>30</v>
      </c>
      <c r="J2092" s="348"/>
      <c r="K2092" s="3" t="s">
        <v>15</v>
      </c>
      <c r="L2092" s="3" t="s">
        <v>15</v>
      </c>
      <c r="M2092" s="3" t="s">
        <v>17</v>
      </c>
      <c r="N2092" s="3" t="s">
        <v>16</v>
      </c>
    </row>
    <row r="2093" spans="1:14" x14ac:dyDescent="0.25">
      <c r="A2093" s="3">
        <v>2084</v>
      </c>
      <c r="B2093" s="6" t="s">
        <v>3993</v>
      </c>
      <c r="C2093" s="352" t="s">
        <v>3994</v>
      </c>
      <c r="D2093" s="348"/>
      <c r="E2093" s="3">
        <v>2</v>
      </c>
      <c r="F2093" s="3">
        <v>1</v>
      </c>
      <c r="G2093" s="3" t="s">
        <v>144</v>
      </c>
      <c r="H2093" s="3" t="s">
        <v>86</v>
      </c>
      <c r="I2093" s="353" t="s">
        <v>208</v>
      </c>
      <c r="J2093" s="348"/>
      <c r="K2093" s="3" t="s">
        <v>15</v>
      </c>
      <c r="L2093" s="3" t="s">
        <v>15</v>
      </c>
      <c r="M2093" s="3" t="s">
        <v>17</v>
      </c>
      <c r="N2093" s="3" t="s">
        <v>16</v>
      </c>
    </row>
    <row r="2094" spans="1:14" x14ac:dyDescent="0.25">
      <c r="A2094" s="3">
        <v>2085</v>
      </c>
      <c r="B2094" s="4" t="s">
        <v>3995</v>
      </c>
      <c r="C2094" s="350" t="s">
        <v>3996</v>
      </c>
      <c r="D2094" s="348"/>
      <c r="E2094" s="5">
        <v>2</v>
      </c>
      <c r="F2094" s="5">
        <v>1</v>
      </c>
      <c r="G2094" s="5" t="s">
        <v>144</v>
      </c>
      <c r="H2094" s="5" t="s">
        <v>95</v>
      </c>
      <c r="I2094" s="351" t="s">
        <v>22</v>
      </c>
      <c r="J2094" s="348"/>
      <c r="K2094" s="5" t="s">
        <v>15</v>
      </c>
      <c r="L2094" s="5" t="s">
        <v>15</v>
      </c>
      <c r="M2094" s="5" t="s">
        <v>16</v>
      </c>
      <c r="N2094" s="5" t="s">
        <v>16</v>
      </c>
    </row>
    <row r="2095" spans="1:14" x14ac:dyDescent="0.25">
      <c r="A2095" s="3">
        <v>2086</v>
      </c>
      <c r="B2095" s="4" t="s">
        <v>3997</v>
      </c>
      <c r="C2095" s="350" t="s">
        <v>3998</v>
      </c>
      <c r="D2095" s="348"/>
      <c r="E2095" s="5">
        <v>2</v>
      </c>
      <c r="F2095" s="5">
        <v>1</v>
      </c>
      <c r="G2095" s="5" t="s">
        <v>144</v>
      </c>
      <c r="H2095" s="5" t="s">
        <v>95</v>
      </c>
      <c r="I2095" s="351" t="s">
        <v>22</v>
      </c>
      <c r="J2095" s="348"/>
      <c r="K2095" s="5" t="s">
        <v>22</v>
      </c>
      <c r="L2095" s="5" t="s">
        <v>15</v>
      </c>
      <c r="M2095" s="5" t="s">
        <v>16</v>
      </c>
      <c r="N2095" s="5" t="s">
        <v>16</v>
      </c>
    </row>
    <row r="2096" spans="1:14" x14ac:dyDescent="0.25">
      <c r="A2096" s="3">
        <v>2087</v>
      </c>
      <c r="B2096" s="6" t="s">
        <v>3999</v>
      </c>
      <c r="C2096" s="352" t="s">
        <v>4000</v>
      </c>
      <c r="D2096" s="348"/>
      <c r="E2096" s="3">
        <v>2</v>
      </c>
      <c r="F2096" s="3">
        <v>1</v>
      </c>
      <c r="G2096" s="3" t="s">
        <v>144</v>
      </c>
      <c r="H2096" s="3" t="s">
        <v>95</v>
      </c>
      <c r="I2096" s="353" t="s">
        <v>22</v>
      </c>
      <c r="J2096" s="348"/>
      <c r="K2096" s="3" t="s">
        <v>22</v>
      </c>
      <c r="L2096" s="3" t="s">
        <v>15</v>
      </c>
      <c r="M2096" s="3" t="s">
        <v>17</v>
      </c>
      <c r="N2096" s="3" t="s">
        <v>16</v>
      </c>
    </row>
    <row r="2097" spans="1:14" x14ac:dyDescent="0.25">
      <c r="A2097" s="3">
        <v>2088</v>
      </c>
      <c r="B2097" s="6" t="s">
        <v>4001</v>
      </c>
      <c r="C2097" s="352" t="s">
        <v>4002</v>
      </c>
      <c r="D2097" s="348"/>
      <c r="E2097" s="3">
        <v>2</v>
      </c>
      <c r="F2097" s="3">
        <v>1</v>
      </c>
      <c r="G2097" s="3" t="s">
        <v>144</v>
      </c>
      <c r="H2097" s="3" t="s">
        <v>95</v>
      </c>
      <c r="I2097" s="353" t="s">
        <v>22</v>
      </c>
      <c r="J2097" s="348"/>
      <c r="K2097" s="3" t="s">
        <v>30</v>
      </c>
      <c r="L2097" s="3" t="s">
        <v>15</v>
      </c>
      <c r="M2097" s="3" t="s">
        <v>17</v>
      </c>
      <c r="N2097" s="3" t="s">
        <v>16</v>
      </c>
    </row>
    <row r="2098" spans="1:14" x14ac:dyDescent="0.25">
      <c r="A2098" s="3">
        <v>2089</v>
      </c>
      <c r="B2098" s="6" t="s">
        <v>4003</v>
      </c>
      <c r="C2098" s="352" t="s">
        <v>4004</v>
      </c>
      <c r="D2098" s="348"/>
      <c r="E2098" s="3">
        <v>2</v>
      </c>
      <c r="F2098" s="3">
        <v>1</v>
      </c>
      <c r="G2098" s="3" t="s">
        <v>144</v>
      </c>
      <c r="H2098" s="3" t="s">
        <v>95</v>
      </c>
      <c r="I2098" s="353" t="s">
        <v>22</v>
      </c>
      <c r="J2098" s="348"/>
      <c r="K2098" s="3" t="s">
        <v>49</v>
      </c>
      <c r="L2098" s="3" t="s">
        <v>15</v>
      </c>
      <c r="M2098" s="3" t="s">
        <v>17</v>
      </c>
      <c r="N2098" s="3" t="s">
        <v>16</v>
      </c>
    </row>
    <row r="2099" spans="1:14" x14ac:dyDescent="0.25">
      <c r="A2099" s="3">
        <v>2090</v>
      </c>
      <c r="B2099" s="6" t="s">
        <v>4005</v>
      </c>
      <c r="C2099" s="352" t="s">
        <v>4006</v>
      </c>
      <c r="D2099" s="348"/>
      <c r="E2099" s="3">
        <v>2</v>
      </c>
      <c r="F2099" s="3">
        <v>1</v>
      </c>
      <c r="G2099" s="3" t="s">
        <v>144</v>
      </c>
      <c r="H2099" s="3" t="s">
        <v>95</v>
      </c>
      <c r="I2099" s="353" t="s">
        <v>22</v>
      </c>
      <c r="J2099" s="348"/>
      <c r="K2099" s="3" t="s">
        <v>68</v>
      </c>
      <c r="L2099" s="3" t="s">
        <v>15</v>
      </c>
      <c r="M2099" s="3" t="s">
        <v>17</v>
      </c>
      <c r="N2099" s="3" t="s">
        <v>16</v>
      </c>
    </row>
    <row r="2100" spans="1:14" x14ac:dyDescent="0.25">
      <c r="A2100" s="3">
        <v>2091</v>
      </c>
      <c r="B2100" s="6" t="s">
        <v>4007</v>
      </c>
      <c r="C2100" s="352" t="s">
        <v>4008</v>
      </c>
      <c r="D2100" s="348"/>
      <c r="E2100" s="3">
        <v>2</v>
      </c>
      <c r="F2100" s="3">
        <v>1</v>
      </c>
      <c r="G2100" s="3" t="s">
        <v>144</v>
      </c>
      <c r="H2100" s="3" t="s">
        <v>95</v>
      </c>
      <c r="I2100" s="353" t="s">
        <v>22</v>
      </c>
      <c r="J2100" s="348"/>
      <c r="K2100" s="3" t="s">
        <v>77</v>
      </c>
      <c r="L2100" s="3" t="s">
        <v>15</v>
      </c>
      <c r="M2100" s="3" t="s">
        <v>17</v>
      </c>
      <c r="N2100" s="3" t="s">
        <v>16</v>
      </c>
    </row>
    <row r="2101" spans="1:14" x14ac:dyDescent="0.25">
      <c r="A2101" s="3">
        <v>2092</v>
      </c>
      <c r="B2101" s="6" t="s">
        <v>4009</v>
      </c>
      <c r="C2101" s="352" t="s">
        <v>4010</v>
      </c>
      <c r="D2101" s="348"/>
      <c r="E2101" s="3">
        <v>2</v>
      </c>
      <c r="F2101" s="3">
        <v>1</v>
      </c>
      <c r="G2101" s="3" t="s">
        <v>144</v>
      </c>
      <c r="H2101" s="3" t="s">
        <v>95</v>
      </c>
      <c r="I2101" s="353" t="s">
        <v>22</v>
      </c>
      <c r="J2101" s="348"/>
      <c r="K2101" s="3" t="s">
        <v>86</v>
      </c>
      <c r="L2101" s="3" t="s">
        <v>15</v>
      </c>
      <c r="M2101" s="3" t="s">
        <v>17</v>
      </c>
      <c r="N2101" s="3" t="s">
        <v>16</v>
      </c>
    </row>
    <row r="2102" spans="1:14" x14ac:dyDescent="0.25">
      <c r="A2102" s="3">
        <v>2093</v>
      </c>
      <c r="B2102" s="4" t="s">
        <v>4011</v>
      </c>
      <c r="C2102" s="350" t="s">
        <v>4012</v>
      </c>
      <c r="D2102" s="348"/>
      <c r="E2102" s="5">
        <v>2</v>
      </c>
      <c r="F2102" s="5">
        <v>1</v>
      </c>
      <c r="G2102" s="5" t="s">
        <v>144</v>
      </c>
      <c r="H2102" s="5" t="s">
        <v>95</v>
      </c>
      <c r="I2102" s="351" t="s">
        <v>30</v>
      </c>
      <c r="J2102" s="348"/>
      <c r="K2102" s="5" t="s">
        <v>15</v>
      </c>
      <c r="L2102" s="5" t="s">
        <v>15</v>
      </c>
      <c r="M2102" s="5" t="s">
        <v>16</v>
      </c>
      <c r="N2102" s="5" t="s">
        <v>16</v>
      </c>
    </row>
    <row r="2103" spans="1:14" x14ac:dyDescent="0.25">
      <c r="A2103" s="3">
        <v>2094</v>
      </c>
      <c r="B2103" s="6" t="s">
        <v>4013</v>
      </c>
      <c r="C2103" s="352" t="s">
        <v>4014</v>
      </c>
      <c r="D2103" s="348"/>
      <c r="E2103" s="3">
        <v>2</v>
      </c>
      <c r="F2103" s="3">
        <v>1</v>
      </c>
      <c r="G2103" s="3" t="s">
        <v>144</v>
      </c>
      <c r="H2103" s="3" t="s">
        <v>95</v>
      </c>
      <c r="I2103" s="353" t="s">
        <v>30</v>
      </c>
      <c r="J2103" s="348"/>
      <c r="K2103" s="3" t="s">
        <v>22</v>
      </c>
      <c r="L2103" s="3" t="s">
        <v>15</v>
      </c>
      <c r="M2103" s="3" t="s">
        <v>17</v>
      </c>
      <c r="N2103" s="3" t="s">
        <v>16</v>
      </c>
    </row>
    <row r="2104" spans="1:14" x14ac:dyDescent="0.25">
      <c r="A2104" s="3">
        <v>2095</v>
      </c>
      <c r="B2104" s="6" t="s">
        <v>4015</v>
      </c>
      <c r="C2104" s="352" t="s">
        <v>4016</v>
      </c>
      <c r="D2104" s="348"/>
      <c r="E2104" s="3">
        <v>2</v>
      </c>
      <c r="F2104" s="3">
        <v>1</v>
      </c>
      <c r="G2104" s="3" t="s">
        <v>144</v>
      </c>
      <c r="H2104" s="3" t="s">
        <v>95</v>
      </c>
      <c r="I2104" s="353" t="s">
        <v>30</v>
      </c>
      <c r="J2104" s="348"/>
      <c r="K2104" s="3" t="s">
        <v>30</v>
      </c>
      <c r="L2104" s="3" t="s">
        <v>15</v>
      </c>
      <c r="M2104" s="3" t="s">
        <v>17</v>
      </c>
      <c r="N2104" s="3" t="s">
        <v>16</v>
      </c>
    </row>
    <row r="2105" spans="1:14" x14ac:dyDescent="0.25">
      <c r="A2105" s="3">
        <v>2096</v>
      </c>
      <c r="B2105" s="6" t="s">
        <v>4017</v>
      </c>
      <c r="C2105" s="352" t="s">
        <v>4018</v>
      </c>
      <c r="D2105" s="348"/>
      <c r="E2105" s="3">
        <v>2</v>
      </c>
      <c r="F2105" s="3">
        <v>1</v>
      </c>
      <c r="G2105" s="3" t="s">
        <v>144</v>
      </c>
      <c r="H2105" s="3" t="s">
        <v>95</v>
      </c>
      <c r="I2105" s="353" t="s">
        <v>30</v>
      </c>
      <c r="J2105" s="348"/>
      <c r="K2105" s="3" t="s">
        <v>49</v>
      </c>
      <c r="L2105" s="3" t="s">
        <v>15</v>
      </c>
      <c r="M2105" s="3" t="s">
        <v>17</v>
      </c>
      <c r="N2105" s="3" t="s">
        <v>16</v>
      </c>
    </row>
    <row r="2106" spans="1:14" x14ac:dyDescent="0.25">
      <c r="A2106" s="3">
        <v>2097</v>
      </c>
      <c r="B2106" s="6" t="s">
        <v>4019</v>
      </c>
      <c r="C2106" s="352" t="s">
        <v>4020</v>
      </c>
      <c r="D2106" s="348"/>
      <c r="E2106" s="3">
        <v>2</v>
      </c>
      <c r="F2106" s="3">
        <v>1</v>
      </c>
      <c r="G2106" s="3" t="s">
        <v>144</v>
      </c>
      <c r="H2106" s="3" t="s">
        <v>95</v>
      </c>
      <c r="I2106" s="353" t="s">
        <v>30</v>
      </c>
      <c r="J2106" s="348"/>
      <c r="K2106" s="3" t="s">
        <v>68</v>
      </c>
      <c r="L2106" s="3" t="s">
        <v>15</v>
      </c>
      <c r="M2106" s="3" t="s">
        <v>17</v>
      </c>
      <c r="N2106" s="3" t="s">
        <v>16</v>
      </c>
    </row>
    <row r="2107" spans="1:14" x14ac:dyDescent="0.25">
      <c r="A2107" s="3">
        <v>2098</v>
      </c>
      <c r="B2107" s="6" t="s">
        <v>4021</v>
      </c>
      <c r="C2107" s="352" t="s">
        <v>4022</v>
      </c>
      <c r="D2107" s="348"/>
      <c r="E2107" s="3">
        <v>2</v>
      </c>
      <c r="F2107" s="3">
        <v>1</v>
      </c>
      <c r="G2107" s="3" t="s">
        <v>144</v>
      </c>
      <c r="H2107" s="3" t="s">
        <v>95</v>
      </c>
      <c r="I2107" s="353" t="s">
        <v>30</v>
      </c>
      <c r="J2107" s="348"/>
      <c r="K2107" s="3" t="s">
        <v>77</v>
      </c>
      <c r="L2107" s="3" t="s">
        <v>15</v>
      </c>
      <c r="M2107" s="3" t="s">
        <v>17</v>
      </c>
      <c r="N2107" s="3" t="s">
        <v>16</v>
      </c>
    </row>
    <row r="2108" spans="1:14" x14ac:dyDescent="0.25">
      <c r="A2108" s="3">
        <v>2099</v>
      </c>
      <c r="B2108" s="6" t="s">
        <v>4023</v>
      </c>
      <c r="C2108" s="352" t="s">
        <v>4024</v>
      </c>
      <c r="D2108" s="348"/>
      <c r="E2108" s="3">
        <v>2</v>
      </c>
      <c r="F2108" s="3">
        <v>1</v>
      </c>
      <c r="G2108" s="3" t="s">
        <v>144</v>
      </c>
      <c r="H2108" s="3" t="s">
        <v>95</v>
      </c>
      <c r="I2108" s="353" t="s">
        <v>30</v>
      </c>
      <c r="J2108" s="348"/>
      <c r="K2108" s="3" t="s">
        <v>86</v>
      </c>
      <c r="L2108" s="3" t="s">
        <v>15</v>
      </c>
      <c r="M2108" s="3" t="s">
        <v>17</v>
      </c>
      <c r="N2108" s="3" t="s">
        <v>16</v>
      </c>
    </row>
    <row r="2109" spans="1:14" x14ac:dyDescent="0.25">
      <c r="A2109" s="3">
        <v>2100</v>
      </c>
      <c r="B2109" s="4" t="s">
        <v>4025</v>
      </c>
      <c r="C2109" s="350" t="s">
        <v>4026</v>
      </c>
      <c r="D2109" s="348"/>
      <c r="E2109" s="5">
        <v>2</v>
      </c>
      <c r="F2109" s="5">
        <v>1</v>
      </c>
      <c r="G2109" s="5" t="s">
        <v>144</v>
      </c>
      <c r="H2109" s="5" t="s">
        <v>95</v>
      </c>
      <c r="I2109" s="351" t="s">
        <v>49</v>
      </c>
      <c r="J2109" s="348"/>
      <c r="K2109" s="5" t="s">
        <v>15</v>
      </c>
      <c r="L2109" s="5" t="s">
        <v>15</v>
      </c>
      <c r="M2109" s="5" t="s">
        <v>16</v>
      </c>
      <c r="N2109" s="5" t="s">
        <v>16</v>
      </c>
    </row>
    <row r="2110" spans="1:14" x14ac:dyDescent="0.25">
      <c r="A2110" s="3">
        <v>2101</v>
      </c>
      <c r="B2110" s="6" t="s">
        <v>4027</v>
      </c>
      <c r="C2110" s="352" t="s">
        <v>4028</v>
      </c>
      <c r="D2110" s="348"/>
      <c r="E2110" s="3">
        <v>2</v>
      </c>
      <c r="F2110" s="3">
        <v>1</v>
      </c>
      <c r="G2110" s="3" t="s">
        <v>144</v>
      </c>
      <c r="H2110" s="3" t="s">
        <v>95</v>
      </c>
      <c r="I2110" s="353" t="s">
        <v>49</v>
      </c>
      <c r="J2110" s="348"/>
      <c r="K2110" s="3" t="s">
        <v>22</v>
      </c>
      <c r="L2110" s="3" t="s">
        <v>15</v>
      </c>
      <c r="M2110" s="3" t="s">
        <v>17</v>
      </c>
      <c r="N2110" s="3" t="s">
        <v>16</v>
      </c>
    </row>
    <row r="2111" spans="1:14" x14ac:dyDescent="0.25">
      <c r="A2111" s="3">
        <v>2102</v>
      </c>
      <c r="B2111" s="6" t="s">
        <v>4029</v>
      </c>
      <c r="C2111" s="352" t="s">
        <v>4030</v>
      </c>
      <c r="D2111" s="348"/>
      <c r="E2111" s="3">
        <v>2</v>
      </c>
      <c r="F2111" s="3">
        <v>1</v>
      </c>
      <c r="G2111" s="3" t="s">
        <v>144</v>
      </c>
      <c r="H2111" s="3" t="s">
        <v>95</v>
      </c>
      <c r="I2111" s="353" t="s">
        <v>49</v>
      </c>
      <c r="J2111" s="348"/>
      <c r="K2111" s="3" t="s">
        <v>30</v>
      </c>
      <c r="L2111" s="3" t="s">
        <v>15</v>
      </c>
      <c r="M2111" s="3" t="s">
        <v>17</v>
      </c>
      <c r="N2111" s="3" t="s">
        <v>16</v>
      </c>
    </row>
    <row r="2112" spans="1:14" x14ac:dyDescent="0.25">
      <c r="A2112" s="3">
        <v>2103</v>
      </c>
      <c r="B2112" s="6" t="s">
        <v>4031</v>
      </c>
      <c r="C2112" s="352" t="s">
        <v>4032</v>
      </c>
      <c r="D2112" s="348"/>
      <c r="E2112" s="3">
        <v>2</v>
      </c>
      <c r="F2112" s="3">
        <v>1</v>
      </c>
      <c r="G2112" s="3" t="s">
        <v>144</v>
      </c>
      <c r="H2112" s="3" t="s">
        <v>95</v>
      </c>
      <c r="I2112" s="353" t="s">
        <v>49</v>
      </c>
      <c r="J2112" s="348"/>
      <c r="K2112" s="3" t="s">
        <v>49</v>
      </c>
      <c r="L2112" s="3" t="s">
        <v>15</v>
      </c>
      <c r="M2112" s="3" t="s">
        <v>17</v>
      </c>
      <c r="N2112" s="3" t="s">
        <v>16</v>
      </c>
    </row>
    <row r="2113" spans="1:14" x14ac:dyDescent="0.25">
      <c r="A2113" s="3">
        <v>2104</v>
      </c>
      <c r="B2113" s="6" t="s">
        <v>4033</v>
      </c>
      <c r="C2113" s="352" t="s">
        <v>4034</v>
      </c>
      <c r="D2113" s="348"/>
      <c r="E2113" s="3">
        <v>2</v>
      </c>
      <c r="F2113" s="3">
        <v>1</v>
      </c>
      <c r="G2113" s="3" t="s">
        <v>144</v>
      </c>
      <c r="H2113" s="3" t="s">
        <v>95</v>
      </c>
      <c r="I2113" s="353" t="s">
        <v>49</v>
      </c>
      <c r="J2113" s="348"/>
      <c r="K2113" s="3" t="s">
        <v>68</v>
      </c>
      <c r="L2113" s="3" t="s">
        <v>15</v>
      </c>
      <c r="M2113" s="3" t="s">
        <v>17</v>
      </c>
      <c r="N2113" s="3" t="s">
        <v>16</v>
      </c>
    </row>
    <row r="2114" spans="1:14" x14ac:dyDescent="0.25">
      <c r="A2114" s="3">
        <v>2105</v>
      </c>
      <c r="B2114" s="6" t="s">
        <v>4035</v>
      </c>
      <c r="C2114" s="352" t="s">
        <v>4036</v>
      </c>
      <c r="D2114" s="348"/>
      <c r="E2114" s="3">
        <v>2</v>
      </c>
      <c r="F2114" s="3">
        <v>1</v>
      </c>
      <c r="G2114" s="3" t="s">
        <v>144</v>
      </c>
      <c r="H2114" s="3" t="s">
        <v>95</v>
      </c>
      <c r="I2114" s="353" t="s">
        <v>49</v>
      </c>
      <c r="J2114" s="348"/>
      <c r="K2114" s="3" t="s">
        <v>77</v>
      </c>
      <c r="L2114" s="3" t="s">
        <v>15</v>
      </c>
      <c r="M2114" s="3" t="s">
        <v>17</v>
      </c>
      <c r="N2114" s="3" t="s">
        <v>16</v>
      </c>
    </row>
    <row r="2115" spans="1:14" x14ac:dyDescent="0.25">
      <c r="A2115" s="3">
        <v>2106</v>
      </c>
      <c r="B2115" s="6" t="s">
        <v>4037</v>
      </c>
      <c r="C2115" s="352" t="s">
        <v>4038</v>
      </c>
      <c r="D2115" s="348"/>
      <c r="E2115" s="3">
        <v>2</v>
      </c>
      <c r="F2115" s="3">
        <v>1</v>
      </c>
      <c r="G2115" s="3" t="s">
        <v>144</v>
      </c>
      <c r="H2115" s="3" t="s">
        <v>95</v>
      </c>
      <c r="I2115" s="353" t="s">
        <v>49</v>
      </c>
      <c r="J2115" s="348"/>
      <c r="K2115" s="3" t="s">
        <v>86</v>
      </c>
      <c r="L2115" s="3" t="s">
        <v>15</v>
      </c>
      <c r="M2115" s="3" t="s">
        <v>17</v>
      </c>
      <c r="N2115" s="3" t="s">
        <v>16</v>
      </c>
    </row>
    <row r="2116" spans="1:14" x14ac:dyDescent="0.25">
      <c r="A2116" s="3">
        <v>2107</v>
      </c>
      <c r="B2116" s="6" t="s">
        <v>4039</v>
      </c>
      <c r="C2116" s="352" t="s">
        <v>4040</v>
      </c>
      <c r="D2116" s="348"/>
      <c r="E2116" s="3">
        <v>2</v>
      </c>
      <c r="F2116" s="3">
        <v>1</v>
      </c>
      <c r="G2116" s="3" t="s">
        <v>144</v>
      </c>
      <c r="H2116" s="3" t="s">
        <v>95</v>
      </c>
      <c r="I2116" s="353" t="s">
        <v>49</v>
      </c>
      <c r="J2116" s="348"/>
      <c r="K2116" s="3" t="s">
        <v>95</v>
      </c>
      <c r="L2116" s="3" t="s">
        <v>15</v>
      </c>
      <c r="M2116" s="3" t="s">
        <v>17</v>
      </c>
      <c r="N2116" s="3" t="s">
        <v>16</v>
      </c>
    </row>
    <row r="2117" spans="1:14" x14ac:dyDescent="0.25">
      <c r="A2117" s="3">
        <v>2108</v>
      </c>
      <c r="B2117" s="6" t="s">
        <v>4041</v>
      </c>
      <c r="C2117" s="352" t="s">
        <v>4042</v>
      </c>
      <c r="D2117" s="348"/>
      <c r="E2117" s="3">
        <v>2</v>
      </c>
      <c r="F2117" s="3">
        <v>1</v>
      </c>
      <c r="G2117" s="3" t="s">
        <v>144</v>
      </c>
      <c r="H2117" s="3" t="s">
        <v>95</v>
      </c>
      <c r="I2117" s="353" t="s">
        <v>49</v>
      </c>
      <c r="J2117" s="348"/>
      <c r="K2117" s="3" t="s">
        <v>141</v>
      </c>
      <c r="L2117" s="3" t="s">
        <v>15</v>
      </c>
      <c r="M2117" s="3" t="s">
        <v>17</v>
      </c>
      <c r="N2117" s="3" t="s">
        <v>16</v>
      </c>
    </row>
    <row r="2118" spans="1:14" x14ac:dyDescent="0.25">
      <c r="A2118" s="3">
        <v>2109</v>
      </c>
      <c r="B2118" s="6" t="s">
        <v>4043</v>
      </c>
      <c r="C2118" s="352" t="s">
        <v>4044</v>
      </c>
      <c r="D2118" s="348"/>
      <c r="E2118" s="3">
        <v>2</v>
      </c>
      <c r="F2118" s="3">
        <v>1</v>
      </c>
      <c r="G2118" s="3" t="s">
        <v>144</v>
      </c>
      <c r="H2118" s="3" t="s">
        <v>95</v>
      </c>
      <c r="I2118" s="353" t="s">
        <v>49</v>
      </c>
      <c r="J2118" s="348"/>
      <c r="K2118" s="3" t="s">
        <v>144</v>
      </c>
      <c r="L2118" s="3" t="s">
        <v>15</v>
      </c>
      <c r="M2118" s="3" t="s">
        <v>17</v>
      </c>
      <c r="N2118" s="3" t="s">
        <v>16</v>
      </c>
    </row>
    <row r="2119" spans="1:14" x14ac:dyDescent="0.25">
      <c r="A2119" s="3">
        <v>2110</v>
      </c>
      <c r="B2119" s="6" t="s">
        <v>4045</v>
      </c>
      <c r="C2119" s="352" t="s">
        <v>4046</v>
      </c>
      <c r="D2119" s="348"/>
      <c r="E2119" s="3">
        <v>2</v>
      </c>
      <c r="F2119" s="3">
        <v>1</v>
      </c>
      <c r="G2119" s="3" t="s">
        <v>144</v>
      </c>
      <c r="H2119" s="3" t="s">
        <v>95</v>
      </c>
      <c r="I2119" s="353" t="s">
        <v>49</v>
      </c>
      <c r="J2119" s="348"/>
      <c r="K2119" s="3" t="s">
        <v>1094</v>
      </c>
      <c r="L2119" s="3" t="s">
        <v>15</v>
      </c>
      <c r="M2119" s="3" t="s">
        <v>17</v>
      </c>
      <c r="N2119" s="3" t="s">
        <v>16</v>
      </c>
    </row>
    <row r="2120" spans="1:14" x14ac:dyDescent="0.25">
      <c r="A2120" s="3">
        <v>2111</v>
      </c>
      <c r="B2120" s="6" t="s">
        <v>4047</v>
      </c>
      <c r="C2120" s="352" t="s">
        <v>4048</v>
      </c>
      <c r="D2120" s="348"/>
      <c r="E2120" s="3">
        <v>2</v>
      </c>
      <c r="F2120" s="3">
        <v>1</v>
      </c>
      <c r="G2120" s="3" t="s">
        <v>144</v>
      </c>
      <c r="H2120" s="3" t="s">
        <v>95</v>
      </c>
      <c r="I2120" s="353" t="s">
        <v>49</v>
      </c>
      <c r="J2120" s="348"/>
      <c r="K2120" s="3" t="s">
        <v>18</v>
      </c>
      <c r="L2120" s="3" t="s">
        <v>15</v>
      </c>
      <c r="M2120" s="3" t="s">
        <v>17</v>
      </c>
      <c r="N2120" s="3" t="s">
        <v>16</v>
      </c>
    </row>
    <row r="2121" spans="1:14" x14ac:dyDescent="0.25">
      <c r="A2121" s="3">
        <v>2112</v>
      </c>
      <c r="B2121" s="6" t="s">
        <v>4049</v>
      </c>
      <c r="C2121" s="352" t="s">
        <v>4050</v>
      </c>
      <c r="D2121" s="348"/>
      <c r="E2121" s="3">
        <v>2</v>
      </c>
      <c r="F2121" s="3">
        <v>1</v>
      </c>
      <c r="G2121" s="3" t="s">
        <v>144</v>
      </c>
      <c r="H2121" s="3" t="s">
        <v>95</v>
      </c>
      <c r="I2121" s="353" t="s">
        <v>49</v>
      </c>
      <c r="J2121" s="348"/>
      <c r="K2121" s="3" t="s">
        <v>208</v>
      </c>
      <c r="L2121" s="3" t="s">
        <v>15</v>
      </c>
      <c r="M2121" s="3" t="s">
        <v>17</v>
      </c>
      <c r="N2121" s="3" t="s">
        <v>16</v>
      </c>
    </row>
    <row r="2122" spans="1:14" x14ac:dyDescent="0.25">
      <c r="A2122" s="3">
        <v>2113</v>
      </c>
      <c r="B2122" s="4" t="s">
        <v>4051</v>
      </c>
      <c r="C2122" s="350" t="s">
        <v>4052</v>
      </c>
      <c r="D2122" s="348"/>
      <c r="E2122" s="5">
        <v>2</v>
      </c>
      <c r="F2122" s="5">
        <v>1</v>
      </c>
      <c r="G2122" s="5" t="s">
        <v>144</v>
      </c>
      <c r="H2122" s="5" t="s">
        <v>95</v>
      </c>
      <c r="I2122" s="351" t="s">
        <v>68</v>
      </c>
      <c r="J2122" s="348"/>
      <c r="K2122" s="5" t="s">
        <v>15</v>
      </c>
      <c r="L2122" s="5" t="s">
        <v>15</v>
      </c>
      <c r="M2122" s="5" t="s">
        <v>16</v>
      </c>
      <c r="N2122" s="5" t="s">
        <v>16</v>
      </c>
    </row>
    <row r="2123" spans="1:14" x14ac:dyDescent="0.25">
      <c r="A2123" s="3">
        <v>2114</v>
      </c>
      <c r="B2123" s="6" t="s">
        <v>4053</v>
      </c>
      <c r="C2123" s="352" t="s">
        <v>4054</v>
      </c>
      <c r="D2123" s="348"/>
      <c r="E2123" s="3">
        <v>2</v>
      </c>
      <c r="F2123" s="3">
        <v>1</v>
      </c>
      <c r="G2123" s="3" t="s">
        <v>144</v>
      </c>
      <c r="H2123" s="3" t="s">
        <v>95</v>
      </c>
      <c r="I2123" s="353" t="s">
        <v>68</v>
      </c>
      <c r="J2123" s="348"/>
      <c r="K2123" s="3" t="s">
        <v>22</v>
      </c>
      <c r="L2123" s="3" t="s">
        <v>15</v>
      </c>
      <c r="M2123" s="3" t="s">
        <v>17</v>
      </c>
      <c r="N2123" s="3" t="s">
        <v>16</v>
      </c>
    </row>
    <row r="2124" spans="1:14" x14ac:dyDescent="0.25">
      <c r="A2124" s="3">
        <v>2115</v>
      </c>
      <c r="B2124" s="6" t="s">
        <v>4055</v>
      </c>
      <c r="C2124" s="352" t="s">
        <v>4056</v>
      </c>
      <c r="D2124" s="348"/>
      <c r="E2124" s="3">
        <v>2</v>
      </c>
      <c r="F2124" s="3">
        <v>1</v>
      </c>
      <c r="G2124" s="3" t="s">
        <v>144</v>
      </c>
      <c r="H2124" s="3" t="s">
        <v>95</v>
      </c>
      <c r="I2124" s="353" t="s">
        <v>68</v>
      </c>
      <c r="J2124" s="348"/>
      <c r="K2124" s="3" t="s">
        <v>30</v>
      </c>
      <c r="L2124" s="3" t="s">
        <v>15</v>
      </c>
      <c r="M2124" s="3" t="s">
        <v>17</v>
      </c>
      <c r="N2124" s="3" t="s">
        <v>16</v>
      </c>
    </row>
    <row r="2125" spans="1:14" x14ac:dyDescent="0.25">
      <c r="A2125" s="3">
        <v>2116</v>
      </c>
      <c r="B2125" s="4" t="s">
        <v>4057</v>
      </c>
      <c r="C2125" s="350" t="s">
        <v>4058</v>
      </c>
      <c r="D2125" s="348"/>
      <c r="E2125" s="5">
        <v>2</v>
      </c>
      <c r="F2125" s="5">
        <v>1</v>
      </c>
      <c r="G2125" s="5" t="s">
        <v>144</v>
      </c>
      <c r="H2125" s="5" t="s">
        <v>141</v>
      </c>
      <c r="I2125" s="351" t="s">
        <v>15</v>
      </c>
      <c r="J2125" s="348"/>
      <c r="K2125" s="5" t="s">
        <v>15</v>
      </c>
      <c r="L2125" s="5" t="s">
        <v>15</v>
      </c>
      <c r="M2125" s="5" t="s">
        <v>16</v>
      </c>
      <c r="N2125" s="5" t="s">
        <v>16</v>
      </c>
    </row>
    <row r="2126" spans="1:14" x14ac:dyDescent="0.25">
      <c r="A2126" s="3">
        <v>2117</v>
      </c>
      <c r="B2126" s="4" t="s">
        <v>4059</v>
      </c>
      <c r="C2126" s="350" t="s">
        <v>4060</v>
      </c>
      <c r="D2126" s="348"/>
      <c r="E2126" s="5">
        <v>2</v>
      </c>
      <c r="F2126" s="5">
        <v>1</v>
      </c>
      <c r="G2126" s="5" t="s">
        <v>144</v>
      </c>
      <c r="H2126" s="5" t="s">
        <v>208</v>
      </c>
      <c r="I2126" s="351" t="s">
        <v>15</v>
      </c>
      <c r="J2126" s="348"/>
      <c r="K2126" s="5" t="s">
        <v>15</v>
      </c>
      <c r="L2126" s="5" t="s">
        <v>15</v>
      </c>
      <c r="M2126" s="5" t="s">
        <v>16</v>
      </c>
      <c r="N2126" s="5" t="s">
        <v>17</v>
      </c>
    </row>
    <row r="2127" spans="1:14" x14ac:dyDescent="0.25">
      <c r="A2127" s="3">
        <v>2118</v>
      </c>
      <c r="B2127" s="4" t="s">
        <v>4061</v>
      </c>
      <c r="C2127" s="350" t="s">
        <v>4062</v>
      </c>
      <c r="D2127" s="348"/>
      <c r="E2127" s="5">
        <v>2</v>
      </c>
      <c r="F2127" s="5">
        <v>1</v>
      </c>
      <c r="G2127" s="5" t="s">
        <v>144</v>
      </c>
      <c r="H2127" s="5" t="s">
        <v>208</v>
      </c>
      <c r="I2127" s="351" t="s">
        <v>22</v>
      </c>
      <c r="J2127" s="348"/>
      <c r="K2127" s="5" t="s">
        <v>15</v>
      </c>
      <c r="L2127" s="5" t="s">
        <v>15</v>
      </c>
      <c r="M2127" s="5" t="s">
        <v>16</v>
      </c>
      <c r="N2127" s="5" t="s">
        <v>16</v>
      </c>
    </row>
    <row r="2128" spans="1:14" x14ac:dyDescent="0.25">
      <c r="A2128" s="3">
        <v>2119</v>
      </c>
      <c r="B2128" s="6" t="s">
        <v>4063</v>
      </c>
      <c r="C2128" s="352" t="s">
        <v>4064</v>
      </c>
      <c r="D2128" s="348"/>
      <c r="E2128" s="3">
        <v>2</v>
      </c>
      <c r="F2128" s="3">
        <v>1</v>
      </c>
      <c r="G2128" s="3" t="s">
        <v>144</v>
      </c>
      <c r="H2128" s="3" t="s">
        <v>208</v>
      </c>
      <c r="I2128" s="353" t="s">
        <v>22</v>
      </c>
      <c r="J2128" s="348"/>
      <c r="K2128" s="3" t="s">
        <v>22</v>
      </c>
      <c r="L2128" s="3" t="s">
        <v>15</v>
      </c>
      <c r="M2128" s="3" t="s">
        <v>17</v>
      </c>
      <c r="N2128" s="3" t="s">
        <v>16</v>
      </c>
    </row>
    <row r="2129" spans="1:14" x14ac:dyDescent="0.25">
      <c r="A2129" s="3">
        <v>2120</v>
      </c>
      <c r="B2129" s="6" t="s">
        <v>4065</v>
      </c>
      <c r="C2129" s="352" t="s">
        <v>4066</v>
      </c>
      <c r="D2129" s="348"/>
      <c r="E2129" s="3">
        <v>2</v>
      </c>
      <c r="F2129" s="3">
        <v>1</v>
      </c>
      <c r="G2129" s="3" t="s">
        <v>144</v>
      </c>
      <c r="H2129" s="3" t="s">
        <v>208</v>
      </c>
      <c r="I2129" s="353" t="s">
        <v>22</v>
      </c>
      <c r="J2129" s="348"/>
      <c r="K2129" s="3" t="s">
        <v>30</v>
      </c>
      <c r="L2129" s="3" t="s">
        <v>15</v>
      </c>
      <c r="M2129" s="3" t="s">
        <v>17</v>
      </c>
      <c r="N2129" s="3" t="s">
        <v>16</v>
      </c>
    </row>
    <row r="2130" spans="1:14" x14ac:dyDescent="0.25">
      <c r="A2130" s="3">
        <v>2121</v>
      </c>
      <c r="B2130" s="6" t="s">
        <v>4067</v>
      </c>
      <c r="C2130" s="352" t="s">
        <v>4068</v>
      </c>
      <c r="D2130" s="348"/>
      <c r="E2130" s="3">
        <v>2</v>
      </c>
      <c r="F2130" s="3">
        <v>1</v>
      </c>
      <c r="G2130" s="3" t="s">
        <v>144</v>
      </c>
      <c r="H2130" s="3" t="s">
        <v>208</v>
      </c>
      <c r="I2130" s="353" t="s">
        <v>22</v>
      </c>
      <c r="J2130" s="348"/>
      <c r="K2130" s="3" t="s">
        <v>49</v>
      </c>
      <c r="L2130" s="3" t="s">
        <v>15</v>
      </c>
      <c r="M2130" s="3" t="s">
        <v>17</v>
      </c>
      <c r="N2130" s="3" t="s">
        <v>16</v>
      </c>
    </row>
    <row r="2131" spans="1:14" x14ac:dyDescent="0.25">
      <c r="A2131" s="3">
        <v>2122</v>
      </c>
      <c r="B2131" s="6" t="s">
        <v>4069</v>
      </c>
      <c r="C2131" s="352" t="s">
        <v>4070</v>
      </c>
      <c r="D2131" s="348"/>
      <c r="E2131" s="3">
        <v>2</v>
      </c>
      <c r="F2131" s="3">
        <v>1</v>
      </c>
      <c r="G2131" s="3" t="s">
        <v>144</v>
      </c>
      <c r="H2131" s="3" t="s">
        <v>208</v>
      </c>
      <c r="I2131" s="353" t="s">
        <v>22</v>
      </c>
      <c r="J2131" s="348"/>
      <c r="K2131" s="3" t="s">
        <v>68</v>
      </c>
      <c r="L2131" s="3" t="s">
        <v>15</v>
      </c>
      <c r="M2131" s="3" t="s">
        <v>17</v>
      </c>
      <c r="N2131" s="3" t="s">
        <v>16</v>
      </c>
    </row>
    <row r="2132" spans="1:14" x14ac:dyDescent="0.25">
      <c r="A2132" s="3">
        <v>2123</v>
      </c>
      <c r="B2132" s="6" t="s">
        <v>4071</v>
      </c>
      <c r="C2132" s="352" t="s">
        <v>4072</v>
      </c>
      <c r="D2132" s="348"/>
      <c r="E2132" s="3">
        <v>2</v>
      </c>
      <c r="F2132" s="3">
        <v>1</v>
      </c>
      <c r="G2132" s="3" t="s">
        <v>144</v>
      </c>
      <c r="H2132" s="3" t="s">
        <v>208</v>
      </c>
      <c r="I2132" s="353" t="s">
        <v>22</v>
      </c>
      <c r="J2132" s="348"/>
      <c r="K2132" s="3" t="s">
        <v>77</v>
      </c>
      <c r="L2132" s="3" t="s">
        <v>15</v>
      </c>
      <c r="M2132" s="3" t="s">
        <v>17</v>
      </c>
      <c r="N2132" s="3" t="s">
        <v>16</v>
      </c>
    </row>
    <row r="2133" spans="1:14" x14ac:dyDescent="0.25">
      <c r="A2133" s="3">
        <v>2124</v>
      </c>
      <c r="B2133" s="6" t="s">
        <v>4073</v>
      </c>
      <c r="C2133" s="352" t="s">
        <v>4074</v>
      </c>
      <c r="D2133" s="348"/>
      <c r="E2133" s="3">
        <v>2</v>
      </c>
      <c r="F2133" s="3">
        <v>1</v>
      </c>
      <c r="G2133" s="3" t="s">
        <v>144</v>
      </c>
      <c r="H2133" s="3" t="s">
        <v>208</v>
      </c>
      <c r="I2133" s="353" t="s">
        <v>22</v>
      </c>
      <c r="J2133" s="348"/>
      <c r="K2133" s="3" t="s">
        <v>86</v>
      </c>
      <c r="L2133" s="3" t="s">
        <v>15</v>
      </c>
      <c r="M2133" s="3" t="s">
        <v>17</v>
      </c>
      <c r="N2133" s="3" t="s">
        <v>16</v>
      </c>
    </row>
    <row r="2134" spans="1:14" x14ac:dyDescent="0.25">
      <c r="A2134" s="3">
        <v>2125</v>
      </c>
      <c r="B2134" s="6" t="s">
        <v>4075</v>
      </c>
      <c r="C2134" s="352" t="s">
        <v>4076</v>
      </c>
      <c r="D2134" s="348"/>
      <c r="E2134" s="3">
        <v>2</v>
      </c>
      <c r="F2134" s="3">
        <v>1</v>
      </c>
      <c r="G2134" s="3" t="s">
        <v>144</v>
      </c>
      <c r="H2134" s="3" t="s">
        <v>208</v>
      </c>
      <c r="I2134" s="353" t="s">
        <v>22</v>
      </c>
      <c r="J2134" s="348"/>
      <c r="K2134" s="3" t="s">
        <v>208</v>
      </c>
      <c r="L2134" s="3" t="s">
        <v>15</v>
      </c>
      <c r="M2134" s="3" t="s">
        <v>17</v>
      </c>
      <c r="N2134" s="3" t="s">
        <v>16</v>
      </c>
    </row>
    <row r="2135" spans="1:14" x14ac:dyDescent="0.25">
      <c r="A2135" s="3">
        <v>2126</v>
      </c>
      <c r="B2135" s="4" t="s">
        <v>4077</v>
      </c>
      <c r="C2135" s="350" t="s">
        <v>4078</v>
      </c>
      <c r="D2135" s="348"/>
      <c r="E2135" s="5">
        <v>2</v>
      </c>
      <c r="F2135" s="5">
        <v>1</v>
      </c>
      <c r="G2135" s="5" t="s">
        <v>144</v>
      </c>
      <c r="H2135" s="5" t="s">
        <v>208</v>
      </c>
      <c r="I2135" s="351" t="s">
        <v>30</v>
      </c>
      <c r="J2135" s="348"/>
      <c r="K2135" s="5" t="s">
        <v>15</v>
      </c>
      <c r="L2135" s="5" t="s">
        <v>15</v>
      </c>
      <c r="M2135" s="5" t="s">
        <v>16</v>
      </c>
      <c r="N2135" s="5" t="s">
        <v>16</v>
      </c>
    </row>
    <row r="2136" spans="1:14" x14ac:dyDescent="0.25">
      <c r="A2136" s="3">
        <v>2127</v>
      </c>
      <c r="B2136" s="6" t="s">
        <v>4079</v>
      </c>
      <c r="C2136" s="352" t="s">
        <v>4080</v>
      </c>
      <c r="D2136" s="348"/>
      <c r="E2136" s="3">
        <v>2</v>
      </c>
      <c r="F2136" s="3">
        <v>1</v>
      </c>
      <c r="G2136" s="3" t="s">
        <v>144</v>
      </c>
      <c r="H2136" s="3" t="s">
        <v>208</v>
      </c>
      <c r="I2136" s="353" t="s">
        <v>30</v>
      </c>
      <c r="J2136" s="348"/>
      <c r="K2136" s="3" t="s">
        <v>22</v>
      </c>
      <c r="L2136" s="3" t="s">
        <v>15</v>
      </c>
      <c r="M2136" s="3" t="s">
        <v>17</v>
      </c>
      <c r="N2136" s="3" t="s">
        <v>16</v>
      </c>
    </row>
    <row r="2137" spans="1:14" x14ac:dyDescent="0.25">
      <c r="A2137" s="3">
        <v>2128</v>
      </c>
      <c r="B2137" s="6" t="s">
        <v>4081</v>
      </c>
      <c r="C2137" s="352" t="s">
        <v>4082</v>
      </c>
      <c r="D2137" s="348"/>
      <c r="E2137" s="3">
        <v>2</v>
      </c>
      <c r="F2137" s="3">
        <v>1</v>
      </c>
      <c r="G2137" s="3" t="s">
        <v>144</v>
      </c>
      <c r="H2137" s="3" t="s">
        <v>208</v>
      </c>
      <c r="I2137" s="353" t="s">
        <v>30</v>
      </c>
      <c r="J2137" s="348"/>
      <c r="K2137" s="3" t="s">
        <v>30</v>
      </c>
      <c r="L2137" s="3" t="s">
        <v>15</v>
      </c>
      <c r="M2137" s="3" t="s">
        <v>17</v>
      </c>
      <c r="N2137" s="3" t="s">
        <v>16</v>
      </c>
    </row>
    <row r="2138" spans="1:14" x14ac:dyDescent="0.25">
      <c r="A2138" s="3">
        <v>2129</v>
      </c>
      <c r="B2138" s="6" t="s">
        <v>4083</v>
      </c>
      <c r="C2138" s="352" t="s">
        <v>4084</v>
      </c>
      <c r="D2138" s="348"/>
      <c r="E2138" s="3">
        <v>2</v>
      </c>
      <c r="F2138" s="3">
        <v>1</v>
      </c>
      <c r="G2138" s="3" t="s">
        <v>144</v>
      </c>
      <c r="H2138" s="3" t="s">
        <v>208</v>
      </c>
      <c r="I2138" s="353" t="s">
        <v>30</v>
      </c>
      <c r="J2138" s="348"/>
      <c r="K2138" s="3" t="s">
        <v>49</v>
      </c>
      <c r="L2138" s="3" t="s">
        <v>15</v>
      </c>
      <c r="M2138" s="3" t="s">
        <v>17</v>
      </c>
      <c r="N2138" s="3" t="s">
        <v>16</v>
      </c>
    </row>
    <row r="2139" spans="1:14" x14ac:dyDescent="0.25">
      <c r="A2139" s="3">
        <v>2130</v>
      </c>
      <c r="B2139" s="6" t="s">
        <v>4085</v>
      </c>
      <c r="C2139" s="352" t="s">
        <v>4086</v>
      </c>
      <c r="D2139" s="348"/>
      <c r="E2139" s="3">
        <v>2</v>
      </c>
      <c r="F2139" s="3">
        <v>1</v>
      </c>
      <c r="G2139" s="3" t="s">
        <v>144</v>
      </c>
      <c r="H2139" s="3" t="s">
        <v>208</v>
      </c>
      <c r="I2139" s="353" t="s">
        <v>30</v>
      </c>
      <c r="J2139" s="348"/>
      <c r="K2139" s="3" t="s">
        <v>68</v>
      </c>
      <c r="L2139" s="3" t="s">
        <v>15</v>
      </c>
      <c r="M2139" s="3" t="s">
        <v>17</v>
      </c>
      <c r="N2139" s="3" t="s">
        <v>16</v>
      </c>
    </row>
    <row r="2140" spans="1:14" x14ac:dyDescent="0.25">
      <c r="A2140" s="3">
        <v>2131</v>
      </c>
      <c r="B2140" s="4" t="s">
        <v>4087</v>
      </c>
      <c r="C2140" s="350" t="s">
        <v>4088</v>
      </c>
      <c r="D2140" s="348"/>
      <c r="E2140" s="5">
        <v>2</v>
      </c>
      <c r="F2140" s="5">
        <v>1</v>
      </c>
      <c r="G2140" s="5" t="s">
        <v>144</v>
      </c>
      <c r="H2140" s="5" t="s">
        <v>208</v>
      </c>
      <c r="I2140" s="351" t="s">
        <v>49</v>
      </c>
      <c r="J2140" s="348"/>
      <c r="K2140" s="5" t="s">
        <v>15</v>
      </c>
      <c r="L2140" s="5" t="s">
        <v>15</v>
      </c>
      <c r="M2140" s="5" t="s">
        <v>16</v>
      </c>
      <c r="N2140" s="5" t="s">
        <v>16</v>
      </c>
    </row>
    <row r="2141" spans="1:14" x14ac:dyDescent="0.25">
      <c r="A2141" s="3">
        <v>2132</v>
      </c>
      <c r="B2141" s="6" t="s">
        <v>4089</v>
      </c>
      <c r="C2141" s="352" t="s">
        <v>4090</v>
      </c>
      <c r="D2141" s="348"/>
      <c r="E2141" s="3">
        <v>2</v>
      </c>
      <c r="F2141" s="3">
        <v>1</v>
      </c>
      <c r="G2141" s="3" t="s">
        <v>144</v>
      </c>
      <c r="H2141" s="3" t="s">
        <v>208</v>
      </c>
      <c r="I2141" s="353" t="s">
        <v>49</v>
      </c>
      <c r="J2141" s="348"/>
      <c r="K2141" s="3" t="s">
        <v>22</v>
      </c>
      <c r="L2141" s="3" t="s">
        <v>15</v>
      </c>
      <c r="M2141" s="3" t="s">
        <v>17</v>
      </c>
      <c r="N2141" s="3" t="s">
        <v>16</v>
      </c>
    </row>
    <row r="2142" spans="1:14" x14ac:dyDescent="0.25">
      <c r="A2142" s="3">
        <v>2133</v>
      </c>
      <c r="B2142" s="6" t="s">
        <v>4091</v>
      </c>
      <c r="C2142" s="352" t="s">
        <v>4092</v>
      </c>
      <c r="D2142" s="348"/>
      <c r="E2142" s="3">
        <v>2</v>
      </c>
      <c r="F2142" s="3">
        <v>1</v>
      </c>
      <c r="G2142" s="3" t="s">
        <v>144</v>
      </c>
      <c r="H2142" s="3" t="s">
        <v>208</v>
      </c>
      <c r="I2142" s="353" t="s">
        <v>49</v>
      </c>
      <c r="J2142" s="348"/>
      <c r="K2142" s="3" t="s">
        <v>30</v>
      </c>
      <c r="L2142" s="3" t="s">
        <v>15</v>
      </c>
      <c r="M2142" s="3" t="s">
        <v>17</v>
      </c>
      <c r="N2142" s="3" t="s">
        <v>16</v>
      </c>
    </row>
    <row r="2143" spans="1:14" x14ac:dyDescent="0.25">
      <c r="A2143" s="3">
        <v>2134</v>
      </c>
      <c r="B2143" s="6" t="s">
        <v>4093</v>
      </c>
      <c r="C2143" s="352" t="s">
        <v>4094</v>
      </c>
      <c r="D2143" s="348"/>
      <c r="E2143" s="3">
        <v>2</v>
      </c>
      <c r="F2143" s="3">
        <v>1</v>
      </c>
      <c r="G2143" s="3" t="s">
        <v>144</v>
      </c>
      <c r="H2143" s="3" t="s">
        <v>208</v>
      </c>
      <c r="I2143" s="353" t="s">
        <v>49</v>
      </c>
      <c r="J2143" s="348"/>
      <c r="K2143" s="3" t="s">
        <v>49</v>
      </c>
      <c r="L2143" s="3" t="s">
        <v>15</v>
      </c>
      <c r="M2143" s="3" t="s">
        <v>17</v>
      </c>
      <c r="N2143" s="3" t="s">
        <v>16</v>
      </c>
    </row>
    <row r="2144" spans="1:14" x14ac:dyDescent="0.25">
      <c r="A2144" s="3">
        <v>2135</v>
      </c>
      <c r="B2144" s="6" t="s">
        <v>4095</v>
      </c>
      <c r="C2144" s="352" t="s">
        <v>4096</v>
      </c>
      <c r="D2144" s="348"/>
      <c r="E2144" s="3">
        <v>2</v>
      </c>
      <c r="F2144" s="3">
        <v>1</v>
      </c>
      <c r="G2144" s="3" t="s">
        <v>144</v>
      </c>
      <c r="H2144" s="3" t="s">
        <v>208</v>
      </c>
      <c r="I2144" s="353" t="s">
        <v>49</v>
      </c>
      <c r="J2144" s="348"/>
      <c r="K2144" s="3" t="s">
        <v>68</v>
      </c>
      <c r="L2144" s="3" t="s">
        <v>15</v>
      </c>
      <c r="M2144" s="3" t="s">
        <v>17</v>
      </c>
      <c r="N2144" s="3" t="s">
        <v>16</v>
      </c>
    </row>
    <row r="2145" spans="1:14" x14ac:dyDescent="0.25">
      <c r="A2145" s="3">
        <v>2136</v>
      </c>
      <c r="B2145" s="4" t="s">
        <v>4097</v>
      </c>
      <c r="C2145" s="350" t="s">
        <v>4098</v>
      </c>
      <c r="D2145" s="348"/>
      <c r="E2145" s="5">
        <v>2</v>
      </c>
      <c r="F2145" s="5">
        <v>1</v>
      </c>
      <c r="G2145" s="5" t="s">
        <v>144</v>
      </c>
      <c r="H2145" s="5" t="s">
        <v>208</v>
      </c>
      <c r="I2145" s="351" t="s">
        <v>68</v>
      </c>
      <c r="J2145" s="348"/>
      <c r="K2145" s="5" t="s">
        <v>15</v>
      </c>
      <c r="L2145" s="5" t="s">
        <v>15</v>
      </c>
      <c r="M2145" s="5" t="s">
        <v>16</v>
      </c>
      <c r="N2145" s="5" t="s">
        <v>16</v>
      </c>
    </row>
    <row r="2146" spans="1:14" x14ac:dyDescent="0.25">
      <c r="A2146" s="3">
        <v>2137</v>
      </c>
      <c r="B2146" s="6" t="s">
        <v>4099</v>
      </c>
      <c r="C2146" s="352" t="s">
        <v>4100</v>
      </c>
      <c r="D2146" s="348"/>
      <c r="E2146" s="3">
        <v>2</v>
      </c>
      <c r="F2146" s="3">
        <v>1</v>
      </c>
      <c r="G2146" s="3" t="s">
        <v>144</v>
      </c>
      <c r="H2146" s="3" t="s">
        <v>208</v>
      </c>
      <c r="I2146" s="353" t="s">
        <v>68</v>
      </c>
      <c r="J2146" s="348"/>
      <c r="K2146" s="3" t="s">
        <v>22</v>
      </c>
      <c r="L2146" s="3" t="s">
        <v>15</v>
      </c>
      <c r="M2146" s="3" t="s">
        <v>17</v>
      </c>
      <c r="N2146" s="3" t="s">
        <v>16</v>
      </c>
    </row>
    <row r="2147" spans="1:14" x14ac:dyDescent="0.25">
      <c r="A2147" s="3">
        <v>2138</v>
      </c>
      <c r="B2147" s="6" t="s">
        <v>4101</v>
      </c>
      <c r="C2147" s="352" t="s">
        <v>4102</v>
      </c>
      <c r="D2147" s="348"/>
      <c r="E2147" s="3">
        <v>2</v>
      </c>
      <c r="F2147" s="3">
        <v>1</v>
      </c>
      <c r="G2147" s="3" t="s">
        <v>144</v>
      </c>
      <c r="H2147" s="3" t="s">
        <v>208</v>
      </c>
      <c r="I2147" s="353" t="s">
        <v>68</v>
      </c>
      <c r="J2147" s="348"/>
      <c r="K2147" s="3" t="s">
        <v>30</v>
      </c>
      <c r="L2147" s="3" t="s">
        <v>15</v>
      </c>
      <c r="M2147" s="3" t="s">
        <v>17</v>
      </c>
      <c r="N2147" s="3" t="s">
        <v>16</v>
      </c>
    </row>
    <row r="2148" spans="1:14" x14ac:dyDescent="0.25">
      <c r="A2148" s="3">
        <v>2139</v>
      </c>
      <c r="B2148" s="6" t="s">
        <v>4103</v>
      </c>
      <c r="C2148" s="352" t="s">
        <v>4104</v>
      </c>
      <c r="D2148" s="348"/>
      <c r="E2148" s="3">
        <v>2</v>
      </c>
      <c r="F2148" s="3">
        <v>1</v>
      </c>
      <c r="G2148" s="3" t="s">
        <v>144</v>
      </c>
      <c r="H2148" s="3" t="s">
        <v>208</v>
      </c>
      <c r="I2148" s="353" t="s">
        <v>68</v>
      </c>
      <c r="J2148" s="348"/>
      <c r="K2148" s="3" t="s">
        <v>49</v>
      </c>
      <c r="L2148" s="3" t="s">
        <v>15</v>
      </c>
      <c r="M2148" s="3" t="s">
        <v>17</v>
      </c>
      <c r="N2148" s="3" t="s">
        <v>16</v>
      </c>
    </row>
    <row r="2149" spans="1:14" x14ac:dyDescent="0.25">
      <c r="A2149" s="3">
        <v>2140</v>
      </c>
      <c r="B2149" s="6" t="s">
        <v>4105</v>
      </c>
      <c r="C2149" s="352" t="s">
        <v>4106</v>
      </c>
      <c r="D2149" s="348"/>
      <c r="E2149" s="3">
        <v>2</v>
      </c>
      <c r="F2149" s="3">
        <v>1</v>
      </c>
      <c r="G2149" s="3" t="s">
        <v>144</v>
      </c>
      <c r="H2149" s="3" t="s">
        <v>208</v>
      </c>
      <c r="I2149" s="353" t="s">
        <v>68</v>
      </c>
      <c r="J2149" s="348"/>
      <c r="K2149" s="3" t="s">
        <v>68</v>
      </c>
      <c r="L2149" s="3" t="s">
        <v>15</v>
      </c>
      <c r="M2149" s="3" t="s">
        <v>17</v>
      </c>
      <c r="N2149" s="3" t="s">
        <v>16</v>
      </c>
    </row>
    <row r="2150" spans="1:14" x14ac:dyDescent="0.25">
      <c r="A2150" s="3">
        <v>2141</v>
      </c>
      <c r="B2150" s="6" t="s">
        <v>4107</v>
      </c>
      <c r="C2150" s="352" t="s">
        <v>4108</v>
      </c>
      <c r="D2150" s="348"/>
      <c r="E2150" s="3">
        <v>2</v>
      </c>
      <c r="F2150" s="3">
        <v>1</v>
      </c>
      <c r="G2150" s="3" t="s">
        <v>144</v>
      </c>
      <c r="H2150" s="3" t="s">
        <v>208</v>
      </c>
      <c r="I2150" s="353" t="s">
        <v>68</v>
      </c>
      <c r="J2150" s="348"/>
      <c r="K2150" s="3" t="s">
        <v>208</v>
      </c>
      <c r="L2150" s="3" t="s">
        <v>15</v>
      </c>
      <c r="M2150" s="3" t="s">
        <v>17</v>
      </c>
      <c r="N2150" s="3" t="s">
        <v>16</v>
      </c>
    </row>
    <row r="2151" spans="1:14" x14ac:dyDescent="0.25">
      <c r="A2151" s="3">
        <v>2142</v>
      </c>
      <c r="B2151" s="4" t="s">
        <v>4109</v>
      </c>
      <c r="C2151" s="350" t="s">
        <v>4110</v>
      </c>
      <c r="D2151" s="348"/>
      <c r="E2151" s="5">
        <v>2</v>
      </c>
      <c r="F2151" s="5">
        <v>1</v>
      </c>
      <c r="G2151" s="5" t="s">
        <v>144</v>
      </c>
      <c r="H2151" s="5" t="s">
        <v>208</v>
      </c>
      <c r="I2151" s="351" t="s">
        <v>77</v>
      </c>
      <c r="J2151" s="348"/>
      <c r="K2151" s="5" t="s">
        <v>15</v>
      </c>
      <c r="L2151" s="5" t="s">
        <v>15</v>
      </c>
      <c r="M2151" s="5" t="s">
        <v>16</v>
      </c>
      <c r="N2151" s="5" t="s">
        <v>16</v>
      </c>
    </row>
    <row r="2152" spans="1:14" x14ac:dyDescent="0.25">
      <c r="A2152" s="3">
        <v>2143</v>
      </c>
      <c r="B2152" s="6" t="s">
        <v>4111</v>
      </c>
      <c r="C2152" s="352" t="s">
        <v>4112</v>
      </c>
      <c r="D2152" s="348"/>
      <c r="E2152" s="3">
        <v>2</v>
      </c>
      <c r="F2152" s="3">
        <v>1</v>
      </c>
      <c r="G2152" s="3" t="s">
        <v>144</v>
      </c>
      <c r="H2152" s="3" t="s">
        <v>208</v>
      </c>
      <c r="I2152" s="353" t="s">
        <v>77</v>
      </c>
      <c r="J2152" s="348"/>
      <c r="K2152" s="3" t="s">
        <v>22</v>
      </c>
      <c r="L2152" s="3" t="s">
        <v>15</v>
      </c>
      <c r="M2152" s="3" t="s">
        <v>17</v>
      </c>
      <c r="N2152" s="3" t="s">
        <v>16</v>
      </c>
    </row>
    <row r="2153" spans="1:14" x14ac:dyDescent="0.25">
      <c r="A2153" s="3">
        <v>2144</v>
      </c>
      <c r="B2153" s="6" t="s">
        <v>4113</v>
      </c>
      <c r="C2153" s="352" t="s">
        <v>4114</v>
      </c>
      <c r="D2153" s="348"/>
      <c r="E2153" s="3">
        <v>2</v>
      </c>
      <c r="F2153" s="3">
        <v>1</v>
      </c>
      <c r="G2153" s="3" t="s">
        <v>144</v>
      </c>
      <c r="H2153" s="3" t="s">
        <v>208</v>
      </c>
      <c r="I2153" s="353" t="s">
        <v>77</v>
      </c>
      <c r="J2153" s="348"/>
      <c r="K2153" s="3" t="s">
        <v>30</v>
      </c>
      <c r="L2153" s="3" t="s">
        <v>15</v>
      </c>
      <c r="M2153" s="3" t="s">
        <v>17</v>
      </c>
      <c r="N2153" s="3" t="s">
        <v>16</v>
      </c>
    </row>
    <row r="2154" spans="1:14" x14ac:dyDescent="0.25">
      <c r="A2154" s="3">
        <v>2145</v>
      </c>
      <c r="B2154" s="6" t="s">
        <v>4115</v>
      </c>
      <c r="C2154" s="352" t="s">
        <v>4116</v>
      </c>
      <c r="D2154" s="348"/>
      <c r="E2154" s="3">
        <v>2</v>
      </c>
      <c r="F2154" s="3">
        <v>1</v>
      </c>
      <c r="G2154" s="3" t="s">
        <v>144</v>
      </c>
      <c r="H2154" s="3" t="s">
        <v>208</v>
      </c>
      <c r="I2154" s="353" t="s">
        <v>77</v>
      </c>
      <c r="J2154" s="348"/>
      <c r="K2154" s="3" t="s">
        <v>49</v>
      </c>
      <c r="L2154" s="3" t="s">
        <v>15</v>
      </c>
      <c r="M2154" s="3" t="s">
        <v>17</v>
      </c>
      <c r="N2154" s="3" t="s">
        <v>16</v>
      </c>
    </row>
    <row r="2155" spans="1:14" x14ac:dyDescent="0.25">
      <c r="A2155" s="3">
        <v>2146</v>
      </c>
      <c r="B2155" s="4" t="s">
        <v>4117</v>
      </c>
      <c r="C2155" s="350" t="s">
        <v>4118</v>
      </c>
      <c r="D2155" s="348"/>
      <c r="E2155" s="5">
        <v>2</v>
      </c>
      <c r="F2155" s="5">
        <v>1</v>
      </c>
      <c r="G2155" s="5" t="s">
        <v>144</v>
      </c>
      <c r="H2155" s="5" t="s">
        <v>208</v>
      </c>
      <c r="I2155" s="351" t="s">
        <v>86</v>
      </c>
      <c r="J2155" s="348"/>
      <c r="K2155" s="5" t="s">
        <v>15</v>
      </c>
      <c r="L2155" s="5" t="s">
        <v>15</v>
      </c>
      <c r="M2155" s="5" t="s">
        <v>16</v>
      </c>
      <c r="N2155" s="5" t="s">
        <v>16</v>
      </c>
    </row>
    <row r="2156" spans="1:14" x14ac:dyDescent="0.25">
      <c r="A2156" s="3">
        <v>2147</v>
      </c>
      <c r="B2156" s="6" t="s">
        <v>4119</v>
      </c>
      <c r="C2156" s="352" t="s">
        <v>4120</v>
      </c>
      <c r="D2156" s="348"/>
      <c r="E2156" s="3">
        <v>2</v>
      </c>
      <c r="F2156" s="3">
        <v>1</v>
      </c>
      <c r="G2156" s="3" t="s">
        <v>144</v>
      </c>
      <c r="H2156" s="3" t="s">
        <v>208</v>
      </c>
      <c r="I2156" s="353" t="s">
        <v>86</v>
      </c>
      <c r="J2156" s="348"/>
      <c r="K2156" s="3" t="s">
        <v>22</v>
      </c>
      <c r="L2156" s="3" t="s">
        <v>15</v>
      </c>
      <c r="M2156" s="3" t="s">
        <v>17</v>
      </c>
      <c r="N2156" s="3" t="s">
        <v>16</v>
      </c>
    </row>
    <row r="2157" spans="1:14" x14ac:dyDescent="0.25">
      <c r="A2157" s="3">
        <v>2148</v>
      </c>
      <c r="B2157" s="4" t="s">
        <v>4121</v>
      </c>
      <c r="C2157" s="350" t="s">
        <v>4122</v>
      </c>
      <c r="D2157" s="348"/>
      <c r="E2157" s="5">
        <v>2</v>
      </c>
      <c r="F2157" s="5">
        <v>1</v>
      </c>
      <c r="G2157" s="5" t="s">
        <v>144</v>
      </c>
      <c r="H2157" s="5" t="s">
        <v>208</v>
      </c>
      <c r="I2157" s="351" t="s">
        <v>95</v>
      </c>
      <c r="J2157" s="348"/>
      <c r="K2157" s="5" t="s">
        <v>15</v>
      </c>
      <c r="L2157" s="5" t="s">
        <v>15</v>
      </c>
      <c r="M2157" s="5" t="s">
        <v>16</v>
      </c>
      <c r="N2157" s="5" t="s">
        <v>16</v>
      </c>
    </row>
    <row r="2158" spans="1:14" x14ac:dyDescent="0.25">
      <c r="A2158" s="3">
        <v>2149</v>
      </c>
      <c r="B2158" s="6" t="s">
        <v>4123</v>
      </c>
      <c r="C2158" s="352" t="s">
        <v>4124</v>
      </c>
      <c r="D2158" s="348"/>
      <c r="E2158" s="3">
        <v>2</v>
      </c>
      <c r="F2158" s="3">
        <v>1</v>
      </c>
      <c r="G2158" s="3" t="s">
        <v>144</v>
      </c>
      <c r="H2158" s="3" t="s">
        <v>208</v>
      </c>
      <c r="I2158" s="353" t="s">
        <v>95</v>
      </c>
      <c r="J2158" s="348"/>
      <c r="K2158" s="3" t="s">
        <v>22</v>
      </c>
      <c r="L2158" s="3" t="s">
        <v>15</v>
      </c>
      <c r="M2158" s="3" t="s">
        <v>17</v>
      </c>
      <c r="N2158" s="3" t="s">
        <v>16</v>
      </c>
    </row>
    <row r="2159" spans="1:14" x14ac:dyDescent="0.25">
      <c r="A2159" s="3">
        <v>2150</v>
      </c>
      <c r="B2159" s="6" t="s">
        <v>4125</v>
      </c>
      <c r="C2159" s="352" t="s">
        <v>4126</v>
      </c>
      <c r="D2159" s="348"/>
      <c r="E2159" s="3">
        <v>2</v>
      </c>
      <c r="F2159" s="3">
        <v>1</v>
      </c>
      <c r="G2159" s="3" t="s">
        <v>144</v>
      </c>
      <c r="H2159" s="3" t="s">
        <v>208</v>
      </c>
      <c r="I2159" s="353" t="s">
        <v>95</v>
      </c>
      <c r="J2159" s="348"/>
      <c r="K2159" s="3" t="s">
        <v>30</v>
      </c>
      <c r="L2159" s="3" t="s">
        <v>15</v>
      </c>
      <c r="M2159" s="3" t="s">
        <v>17</v>
      </c>
      <c r="N2159" s="3" t="s">
        <v>16</v>
      </c>
    </row>
    <row r="2160" spans="1:14" x14ac:dyDescent="0.25">
      <c r="A2160" s="3">
        <v>2151</v>
      </c>
      <c r="B2160" s="4" t="s">
        <v>4127</v>
      </c>
      <c r="C2160" s="350" t="s">
        <v>4128</v>
      </c>
      <c r="D2160" s="348"/>
      <c r="E2160" s="5">
        <v>2</v>
      </c>
      <c r="F2160" s="5">
        <v>1</v>
      </c>
      <c r="G2160" s="5" t="s">
        <v>144</v>
      </c>
      <c r="H2160" s="5" t="s">
        <v>208</v>
      </c>
      <c r="I2160" s="351" t="s">
        <v>144</v>
      </c>
      <c r="J2160" s="348"/>
      <c r="K2160" s="5" t="s">
        <v>15</v>
      </c>
      <c r="L2160" s="5" t="s">
        <v>15</v>
      </c>
      <c r="M2160" s="5" t="s">
        <v>16</v>
      </c>
      <c r="N2160" s="5" t="s">
        <v>16</v>
      </c>
    </row>
    <row r="2161" spans="1:14" x14ac:dyDescent="0.25">
      <c r="A2161" s="3">
        <v>2152</v>
      </c>
      <c r="B2161" s="6" t="s">
        <v>4129</v>
      </c>
      <c r="C2161" s="352" t="s">
        <v>4130</v>
      </c>
      <c r="D2161" s="348"/>
      <c r="E2161" s="3">
        <v>2</v>
      </c>
      <c r="F2161" s="3">
        <v>1</v>
      </c>
      <c r="G2161" s="3" t="s">
        <v>144</v>
      </c>
      <c r="H2161" s="3" t="s">
        <v>208</v>
      </c>
      <c r="I2161" s="353" t="s">
        <v>144</v>
      </c>
      <c r="J2161" s="348"/>
      <c r="K2161" s="3" t="s">
        <v>22</v>
      </c>
      <c r="L2161" s="3" t="s">
        <v>15</v>
      </c>
      <c r="M2161" s="3" t="s">
        <v>17</v>
      </c>
      <c r="N2161" s="3" t="s">
        <v>16</v>
      </c>
    </row>
    <row r="2162" spans="1:14" x14ac:dyDescent="0.25">
      <c r="A2162" s="3">
        <v>2153</v>
      </c>
      <c r="B2162" s="6" t="s">
        <v>4131</v>
      </c>
      <c r="C2162" s="352" t="s">
        <v>4132</v>
      </c>
      <c r="D2162" s="348"/>
      <c r="E2162" s="3">
        <v>2</v>
      </c>
      <c r="F2162" s="3">
        <v>1</v>
      </c>
      <c r="G2162" s="3" t="s">
        <v>144</v>
      </c>
      <c r="H2162" s="3" t="s">
        <v>208</v>
      </c>
      <c r="I2162" s="353" t="s">
        <v>144</v>
      </c>
      <c r="J2162" s="348"/>
      <c r="K2162" s="3" t="s">
        <v>30</v>
      </c>
      <c r="L2162" s="3" t="s">
        <v>15</v>
      </c>
      <c r="M2162" s="3" t="s">
        <v>17</v>
      </c>
      <c r="N2162" s="3" t="s">
        <v>16</v>
      </c>
    </row>
    <row r="2163" spans="1:14" x14ac:dyDescent="0.25">
      <c r="A2163" s="3">
        <v>2154</v>
      </c>
      <c r="B2163" s="6" t="s">
        <v>4133</v>
      </c>
      <c r="C2163" s="352" t="s">
        <v>4134</v>
      </c>
      <c r="D2163" s="348"/>
      <c r="E2163" s="3">
        <v>2</v>
      </c>
      <c r="F2163" s="3">
        <v>1</v>
      </c>
      <c r="G2163" s="3" t="s">
        <v>144</v>
      </c>
      <c r="H2163" s="3" t="s">
        <v>208</v>
      </c>
      <c r="I2163" s="353" t="s">
        <v>144</v>
      </c>
      <c r="J2163" s="348"/>
      <c r="K2163" s="3" t="s">
        <v>49</v>
      </c>
      <c r="L2163" s="3" t="s">
        <v>15</v>
      </c>
      <c r="M2163" s="3" t="s">
        <v>17</v>
      </c>
      <c r="N2163" s="3" t="s">
        <v>16</v>
      </c>
    </row>
    <row r="2164" spans="1:14" x14ac:dyDescent="0.25">
      <c r="A2164" s="3">
        <v>2155</v>
      </c>
      <c r="B2164" s="6" t="s">
        <v>4135</v>
      </c>
      <c r="C2164" s="352" t="s">
        <v>4136</v>
      </c>
      <c r="D2164" s="348"/>
      <c r="E2164" s="3">
        <v>2</v>
      </c>
      <c r="F2164" s="3">
        <v>1</v>
      </c>
      <c r="G2164" s="3" t="s">
        <v>144</v>
      </c>
      <c r="H2164" s="3" t="s">
        <v>208</v>
      </c>
      <c r="I2164" s="353" t="s">
        <v>144</v>
      </c>
      <c r="J2164" s="348"/>
      <c r="K2164" s="3" t="s">
        <v>68</v>
      </c>
      <c r="L2164" s="3" t="s">
        <v>15</v>
      </c>
      <c r="M2164" s="3" t="s">
        <v>17</v>
      </c>
      <c r="N2164" s="3" t="s">
        <v>16</v>
      </c>
    </row>
    <row r="2165" spans="1:14" x14ac:dyDescent="0.25">
      <c r="A2165" s="3">
        <v>2156</v>
      </c>
      <c r="B2165" s="6" t="s">
        <v>4137</v>
      </c>
      <c r="C2165" s="352" t="s">
        <v>4138</v>
      </c>
      <c r="D2165" s="348"/>
      <c r="E2165" s="3">
        <v>2</v>
      </c>
      <c r="F2165" s="3">
        <v>1</v>
      </c>
      <c r="G2165" s="3" t="s">
        <v>144</v>
      </c>
      <c r="H2165" s="3" t="s">
        <v>208</v>
      </c>
      <c r="I2165" s="353" t="s">
        <v>144</v>
      </c>
      <c r="J2165" s="348"/>
      <c r="K2165" s="3" t="s">
        <v>77</v>
      </c>
      <c r="L2165" s="3" t="s">
        <v>15</v>
      </c>
      <c r="M2165" s="3" t="s">
        <v>17</v>
      </c>
      <c r="N2165" s="3" t="s">
        <v>16</v>
      </c>
    </row>
    <row r="2166" spans="1:14" x14ac:dyDescent="0.25">
      <c r="A2166" s="3">
        <v>2157</v>
      </c>
      <c r="B2166" s="6" t="s">
        <v>4139</v>
      </c>
      <c r="C2166" s="352" t="s">
        <v>4140</v>
      </c>
      <c r="D2166" s="348"/>
      <c r="E2166" s="3">
        <v>2</v>
      </c>
      <c r="F2166" s="3">
        <v>1</v>
      </c>
      <c r="G2166" s="3" t="s">
        <v>144</v>
      </c>
      <c r="H2166" s="3" t="s">
        <v>208</v>
      </c>
      <c r="I2166" s="353" t="s">
        <v>144</v>
      </c>
      <c r="J2166" s="348"/>
      <c r="K2166" s="3" t="s">
        <v>86</v>
      </c>
      <c r="L2166" s="3" t="s">
        <v>15</v>
      </c>
      <c r="M2166" s="3" t="s">
        <v>17</v>
      </c>
      <c r="N2166" s="3" t="s">
        <v>16</v>
      </c>
    </row>
    <row r="2167" spans="1:14" x14ac:dyDescent="0.25">
      <c r="A2167" s="3">
        <v>2158</v>
      </c>
      <c r="B2167" s="6" t="s">
        <v>4141</v>
      </c>
      <c r="C2167" s="352" t="s">
        <v>4142</v>
      </c>
      <c r="D2167" s="348"/>
      <c r="E2167" s="3">
        <v>2</v>
      </c>
      <c r="F2167" s="3">
        <v>1</v>
      </c>
      <c r="G2167" s="3" t="s">
        <v>144</v>
      </c>
      <c r="H2167" s="3" t="s">
        <v>208</v>
      </c>
      <c r="I2167" s="353" t="s">
        <v>144</v>
      </c>
      <c r="J2167" s="348"/>
      <c r="K2167" s="3" t="s">
        <v>95</v>
      </c>
      <c r="L2167" s="3" t="s">
        <v>15</v>
      </c>
      <c r="M2167" s="3" t="s">
        <v>17</v>
      </c>
      <c r="N2167" s="3" t="s">
        <v>16</v>
      </c>
    </row>
    <row r="2168" spans="1:14" x14ac:dyDescent="0.25">
      <c r="A2168" s="3">
        <v>2159</v>
      </c>
      <c r="B2168" s="6" t="s">
        <v>4143</v>
      </c>
      <c r="C2168" s="352" t="s">
        <v>4144</v>
      </c>
      <c r="D2168" s="348"/>
      <c r="E2168" s="3">
        <v>2</v>
      </c>
      <c r="F2168" s="3">
        <v>1</v>
      </c>
      <c r="G2168" s="3" t="s">
        <v>144</v>
      </c>
      <c r="H2168" s="3" t="s">
        <v>208</v>
      </c>
      <c r="I2168" s="353" t="s">
        <v>144</v>
      </c>
      <c r="J2168" s="348"/>
      <c r="K2168" s="3" t="s">
        <v>141</v>
      </c>
      <c r="L2168" s="3" t="s">
        <v>15</v>
      </c>
      <c r="M2168" s="3" t="s">
        <v>17</v>
      </c>
      <c r="N2168" s="3" t="s">
        <v>16</v>
      </c>
    </row>
    <row r="2169" spans="1:14" x14ac:dyDescent="0.25">
      <c r="A2169" s="3">
        <v>2160</v>
      </c>
      <c r="B2169" s="4" t="s">
        <v>1129</v>
      </c>
      <c r="C2169" s="350" t="s">
        <v>4145</v>
      </c>
      <c r="D2169" s="348"/>
      <c r="E2169" s="5">
        <v>2</v>
      </c>
      <c r="F2169" s="5">
        <v>2</v>
      </c>
      <c r="G2169" s="5" t="s">
        <v>15</v>
      </c>
      <c r="H2169" s="5" t="s">
        <v>15</v>
      </c>
      <c r="I2169" s="351" t="s">
        <v>15</v>
      </c>
      <c r="J2169" s="348"/>
      <c r="K2169" s="5" t="s">
        <v>15</v>
      </c>
      <c r="L2169" s="5" t="s">
        <v>15</v>
      </c>
      <c r="M2169" s="5" t="s">
        <v>16</v>
      </c>
      <c r="N2169" s="5" t="s">
        <v>16</v>
      </c>
    </row>
    <row r="2170" spans="1:14" x14ac:dyDescent="0.25">
      <c r="A2170" s="3">
        <v>2161</v>
      </c>
      <c r="B2170" s="4" t="s">
        <v>4146</v>
      </c>
      <c r="C2170" s="350" t="s">
        <v>4147</v>
      </c>
      <c r="D2170" s="348"/>
      <c r="E2170" s="5">
        <v>2</v>
      </c>
      <c r="F2170" s="5">
        <v>2</v>
      </c>
      <c r="G2170" s="5" t="s">
        <v>22</v>
      </c>
      <c r="H2170" s="5" t="s">
        <v>15</v>
      </c>
      <c r="I2170" s="351" t="s">
        <v>15</v>
      </c>
      <c r="J2170" s="348"/>
      <c r="K2170" s="5" t="s">
        <v>15</v>
      </c>
      <c r="L2170" s="5" t="s">
        <v>15</v>
      </c>
      <c r="M2170" s="5" t="s">
        <v>16</v>
      </c>
      <c r="N2170" s="5" t="s">
        <v>16</v>
      </c>
    </row>
    <row r="2171" spans="1:14" x14ac:dyDescent="0.25">
      <c r="A2171" s="3">
        <v>2162</v>
      </c>
      <c r="B2171" s="4" t="s">
        <v>4148</v>
      </c>
      <c r="C2171" s="350" t="s">
        <v>4149</v>
      </c>
      <c r="D2171" s="348"/>
      <c r="E2171" s="5">
        <v>2</v>
      </c>
      <c r="F2171" s="5">
        <v>2</v>
      </c>
      <c r="G2171" s="5" t="s">
        <v>22</v>
      </c>
      <c r="H2171" s="5" t="s">
        <v>22</v>
      </c>
      <c r="I2171" s="351" t="s">
        <v>15</v>
      </c>
      <c r="J2171" s="348"/>
      <c r="K2171" s="5" t="s">
        <v>15</v>
      </c>
      <c r="L2171" s="5" t="s">
        <v>15</v>
      </c>
      <c r="M2171" s="5" t="s">
        <v>16</v>
      </c>
      <c r="N2171" s="5" t="s">
        <v>16</v>
      </c>
    </row>
    <row r="2172" spans="1:14" x14ac:dyDescent="0.25">
      <c r="A2172" s="3">
        <v>2163</v>
      </c>
      <c r="B2172" s="4" t="s">
        <v>4150</v>
      </c>
      <c r="C2172" s="350" t="s">
        <v>4151</v>
      </c>
      <c r="D2172" s="348"/>
      <c r="E2172" s="5">
        <v>2</v>
      </c>
      <c r="F2172" s="5">
        <v>2</v>
      </c>
      <c r="G2172" s="5" t="s">
        <v>22</v>
      </c>
      <c r="H2172" s="5" t="s">
        <v>22</v>
      </c>
      <c r="I2172" s="351" t="s">
        <v>22</v>
      </c>
      <c r="J2172" s="348"/>
      <c r="K2172" s="5" t="s">
        <v>15</v>
      </c>
      <c r="L2172" s="5" t="s">
        <v>15</v>
      </c>
      <c r="M2172" s="5" t="s">
        <v>16</v>
      </c>
      <c r="N2172" s="5" t="s">
        <v>16</v>
      </c>
    </row>
    <row r="2173" spans="1:14" x14ac:dyDescent="0.25">
      <c r="A2173" s="3">
        <v>2164</v>
      </c>
      <c r="B2173" s="6" t="s">
        <v>4152</v>
      </c>
      <c r="C2173" s="352" t="s">
        <v>4153</v>
      </c>
      <c r="D2173" s="348"/>
      <c r="E2173" s="3">
        <v>2</v>
      </c>
      <c r="F2173" s="3">
        <v>2</v>
      </c>
      <c r="G2173" s="3" t="s">
        <v>22</v>
      </c>
      <c r="H2173" s="3" t="s">
        <v>22</v>
      </c>
      <c r="I2173" s="353" t="s">
        <v>22</v>
      </c>
      <c r="J2173" s="348"/>
      <c r="K2173" s="3" t="s">
        <v>22</v>
      </c>
      <c r="L2173" s="3" t="s">
        <v>15</v>
      </c>
      <c r="M2173" s="3" t="s">
        <v>17</v>
      </c>
      <c r="N2173" s="3" t="s">
        <v>16</v>
      </c>
    </row>
    <row r="2174" spans="1:14" x14ac:dyDescent="0.25">
      <c r="A2174" s="3">
        <v>2165</v>
      </c>
      <c r="B2174" s="6" t="s">
        <v>4154</v>
      </c>
      <c r="C2174" s="352" t="s">
        <v>4155</v>
      </c>
      <c r="D2174" s="348"/>
      <c r="E2174" s="3">
        <v>2</v>
      </c>
      <c r="F2174" s="3">
        <v>2</v>
      </c>
      <c r="G2174" s="3" t="s">
        <v>22</v>
      </c>
      <c r="H2174" s="3" t="s">
        <v>22</v>
      </c>
      <c r="I2174" s="353" t="s">
        <v>22</v>
      </c>
      <c r="J2174" s="348"/>
      <c r="K2174" s="3" t="s">
        <v>30</v>
      </c>
      <c r="L2174" s="3" t="s">
        <v>15</v>
      </c>
      <c r="M2174" s="3" t="s">
        <v>17</v>
      </c>
      <c r="N2174" s="3" t="s">
        <v>16</v>
      </c>
    </row>
    <row r="2175" spans="1:14" x14ac:dyDescent="0.25">
      <c r="A2175" s="3">
        <v>2166</v>
      </c>
      <c r="B2175" s="6" t="s">
        <v>4156</v>
      </c>
      <c r="C2175" s="352" t="s">
        <v>4157</v>
      </c>
      <c r="D2175" s="348"/>
      <c r="E2175" s="3">
        <v>2</v>
      </c>
      <c r="F2175" s="3">
        <v>2</v>
      </c>
      <c r="G2175" s="3" t="s">
        <v>22</v>
      </c>
      <c r="H2175" s="3" t="s">
        <v>22</v>
      </c>
      <c r="I2175" s="353" t="s">
        <v>22</v>
      </c>
      <c r="J2175" s="348"/>
      <c r="K2175" s="3" t="s">
        <v>49</v>
      </c>
      <c r="L2175" s="3" t="s">
        <v>15</v>
      </c>
      <c r="M2175" s="3" t="s">
        <v>17</v>
      </c>
      <c r="N2175" s="3" t="s">
        <v>16</v>
      </c>
    </row>
    <row r="2176" spans="1:14" x14ac:dyDescent="0.25">
      <c r="A2176" s="3">
        <v>2167</v>
      </c>
      <c r="B2176" s="4" t="s">
        <v>4158</v>
      </c>
      <c r="C2176" s="350" t="s">
        <v>4159</v>
      </c>
      <c r="D2176" s="348"/>
      <c r="E2176" s="5">
        <v>2</v>
      </c>
      <c r="F2176" s="5">
        <v>2</v>
      </c>
      <c r="G2176" s="5" t="s">
        <v>22</v>
      </c>
      <c r="H2176" s="5" t="s">
        <v>22</v>
      </c>
      <c r="I2176" s="351" t="s">
        <v>30</v>
      </c>
      <c r="J2176" s="348"/>
      <c r="K2176" s="5" t="s">
        <v>15</v>
      </c>
      <c r="L2176" s="5" t="s">
        <v>15</v>
      </c>
      <c r="M2176" s="5" t="s">
        <v>16</v>
      </c>
      <c r="N2176" s="5" t="s">
        <v>16</v>
      </c>
    </row>
    <row r="2177" spans="1:14" x14ac:dyDescent="0.25">
      <c r="A2177" s="3">
        <v>2168</v>
      </c>
      <c r="B2177" s="6" t="s">
        <v>4160</v>
      </c>
      <c r="C2177" s="352" t="s">
        <v>4161</v>
      </c>
      <c r="D2177" s="348"/>
      <c r="E2177" s="3">
        <v>2</v>
      </c>
      <c r="F2177" s="3">
        <v>2</v>
      </c>
      <c r="G2177" s="3" t="s">
        <v>22</v>
      </c>
      <c r="H2177" s="3" t="s">
        <v>22</v>
      </c>
      <c r="I2177" s="353" t="s">
        <v>30</v>
      </c>
      <c r="J2177" s="348"/>
      <c r="K2177" s="3" t="s">
        <v>22</v>
      </c>
      <c r="L2177" s="3" t="s">
        <v>15</v>
      </c>
      <c r="M2177" s="3" t="s">
        <v>17</v>
      </c>
      <c r="N2177" s="3" t="s">
        <v>16</v>
      </c>
    </row>
    <row r="2178" spans="1:14" x14ac:dyDescent="0.25">
      <c r="A2178" s="3">
        <v>2169</v>
      </c>
      <c r="B2178" s="6" t="s">
        <v>4162</v>
      </c>
      <c r="C2178" s="352" t="s">
        <v>4163</v>
      </c>
      <c r="D2178" s="348"/>
      <c r="E2178" s="3">
        <v>2</v>
      </c>
      <c r="F2178" s="3">
        <v>2</v>
      </c>
      <c r="G2178" s="3" t="s">
        <v>22</v>
      </c>
      <c r="H2178" s="3" t="s">
        <v>22</v>
      </c>
      <c r="I2178" s="353" t="s">
        <v>30</v>
      </c>
      <c r="J2178" s="348"/>
      <c r="K2178" s="3" t="s">
        <v>30</v>
      </c>
      <c r="L2178" s="3" t="s">
        <v>15</v>
      </c>
      <c r="M2178" s="3" t="s">
        <v>17</v>
      </c>
      <c r="N2178" s="3" t="s">
        <v>16</v>
      </c>
    </row>
    <row r="2179" spans="1:14" x14ac:dyDescent="0.25">
      <c r="A2179" s="3">
        <v>2170</v>
      </c>
      <c r="B2179" s="6" t="s">
        <v>4164</v>
      </c>
      <c r="C2179" s="352" t="s">
        <v>4165</v>
      </c>
      <c r="D2179" s="348"/>
      <c r="E2179" s="3">
        <v>2</v>
      </c>
      <c r="F2179" s="3">
        <v>2</v>
      </c>
      <c r="G2179" s="3" t="s">
        <v>22</v>
      </c>
      <c r="H2179" s="3" t="s">
        <v>22</v>
      </c>
      <c r="I2179" s="353" t="s">
        <v>30</v>
      </c>
      <c r="J2179" s="348"/>
      <c r="K2179" s="3" t="s">
        <v>49</v>
      </c>
      <c r="L2179" s="3" t="s">
        <v>15</v>
      </c>
      <c r="M2179" s="3" t="s">
        <v>17</v>
      </c>
      <c r="N2179" s="3" t="s">
        <v>16</v>
      </c>
    </row>
    <row r="2180" spans="1:14" x14ac:dyDescent="0.25">
      <c r="A2180" s="3">
        <v>2171</v>
      </c>
      <c r="B2180" s="4" t="s">
        <v>4166</v>
      </c>
      <c r="C2180" s="350" t="s">
        <v>4167</v>
      </c>
      <c r="D2180" s="348"/>
      <c r="E2180" s="5">
        <v>2</v>
      </c>
      <c r="F2180" s="5">
        <v>2</v>
      </c>
      <c r="G2180" s="5" t="s">
        <v>22</v>
      </c>
      <c r="H2180" s="5" t="s">
        <v>22</v>
      </c>
      <c r="I2180" s="351" t="s">
        <v>49</v>
      </c>
      <c r="J2180" s="348"/>
      <c r="K2180" s="5" t="s">
        <v>15</v>
      </c>
      <c r="L2180" s="5" t="s">
        <v>15</v>
      </c>
      <c r="M2180" s="5" t="s">
        <v>16</v>
      </c>
      <c r="N2180" s="5" t="s">
        <v>16</v>
      </c>
    </row>
    <row r="2181" spans="1:14" x14ac:dyDescent="0.25">
      <c r="A2181" s="3">
        <v>2172</v>
      </c>
      <c r="B2181" s="6" t="s">
        <v>4168</v>
      </c>
      <c r="C2181" s="352" t="s">
        <v>4169</v>
      </c>
      <c r="D2181" s="348"/>
      <c r="E2181" s="3">
        <v>2</v>
      </c>
      <c r="F2181" s="3">
        <v>2</v>
      </c>
      <c r="G2181" s="3" t="s">
        <v>22</v>
      </c>
      <c r="H2181" s="3" t="s">
        <v>22</v>
      </c>
      <c r="I2181" s="353" t="s">
        <v>49</v>
      </c>
      <c r="J2181" s="348"/>
      <c r="K2181" s="3" t="s">
        <v>22</v>
      </c>
      <c r="L2181" s="3" t="s">
        <v>15</v>
      </c>
      <c r="M2181" s="3" t="s">
        <v>17</v>
      </c>
      <c r="N2181" s="3" t="s">
        <v>16</v>
      </c>
    </row>
    <row r="2182" spans="1:14" x14ac:dyDescent="0.25">
      <c r="A2182" s="3">
        <v>2173</v>
      </c>
      <c r="B2182" s="6" t="s">
        <v>4170</v>
      </c>
      <c r="C2182" s="352" t="s">
        <v>4171</v>
      </c>
      <c r="D2182" s="348"/>
      <c r="E2182" s="3">
        <v>2</v>
      </c>
      <c r="F2182" s="3">
        <v>2</v>
      </c>
      <c r="G2182" s="3" t="s">
        <v>22</v>
      </c>
      <c r="H2182" s="3" t="s">
        <v>22</v>
      </c>
      <c r="I2182" s="353" t="s">
        <v>49</v>
      </c>
      <c r="J2182" s="348"/>
      <c r="K2182" s="3" t="s">
        <v>30</v>
      </c>
      <c r="L2182" s="3" t="s">
        <v>15</v>
      </c>
      <c r="M2182" s="3" t="s">
        <v>17</v>
      </c>
      <c r="N2182" s="3" t="s">
        <v>16</v>
      </c>
    </row>
    <row r="2183" spans="1:14" x14ac:dyDescent="0.25">
      <c r="A2183" s="3">
        <v>2174</v>
      </c>
      <c r="B2183" s="6" t="s">
        <v>4172</v>
      </c>
      <c r="C2183" s="352" t="s">
        <v>4173</v>
      </c>
      <c r="D2183" s="348"/>
      <c r="E2183" s="3">
        <v>2</v>
      </c>
      <c r="F2183" s="3">
        <v>2</v>
      </c>
      <c r="G2183" s="3" t="s">
        <v>22</v>
      </c>
      <c r="H2183" s="3" t="s">
        <v>22</v>
      </c>
      <c r="I2183" s="353" t="s">
        <v>49</v>
      </c>
      <c r="J2183" s="348"/>
      <c r="K2183" s="3" t="s">
        <v>49</v>
      </c>
      <c r="L2183" s="3" t="s">
        <v>15</v>
      </c>
      <c r="M2183" s="3" t="s">
        <v>17</v>
      </c>
      <c r="N2183" s="3" t="s">
        <v>16</v>
      </c>
    </row>
    <row r="2184" spans="1:14" x14ac:dyDescent="0.25">
      <c r="A2184" s="3">
        <v>2175</v>
      </c>
      <c r="B2184" s="4" t="s">
        <v>4174</v>
      </c>
      <c r="C2184" s="350" t="s">
        <v>4175</v>
      </c>
      <c r="D2184" s="348"/>
      <c r="E2184" s="5">
        <v>2</v>
      </c>
      <c r="F2184" s="5">
        <v>2</v>
      </c>
      <c r="G2184" s="5" t="s">
        <v>22</v>
      </c>
      <c r="H2184" s="5" t="s">
        <v>30</v>
      </c>
      <c r="I2184" s="351" t="s">
        <v>15</v>
      </c>
      <c r="J2184" s="348"/>
      <c r="K2184" s="5" t="s">
        <v>15</v>
      </c>
      <c r="L2184" s="5" t="s">
        <v>15</v>
      </c>
      <c r="M2184" s="5" t="s">
        <v>16</v>
      </c>
      <c r="N2184" s="5" t="s">
        <v>16</v>
      </c>
    </row>
    <row r="2185" spans="1:14" x14ac:dyDescent="0.25">
      <c r="A2185" s="3">
        <v>2176</v>
      </c>
      <c r="B2185" s="4" t="s">
        <v>4176</v>
      </c>
      <c r="C2185" s="350" t="s">
        <v>4177</v>
      </c>
      <c r="D2185" s="348"/>
      <c r="E2185" s="5">
        <v>2</v>
      </c>
      <c r="F2185" s="5">
        <v>2</v>
      </c>
      <c r="G2185" s="5" t="s">
        <v>30</v>
      </c>
      <c r="H2185" s="5" t="s">
        <v>15</v>
      </c>
      <c r="I2185" s="351" t="s">
        <v>15</v>
      </c>
      <c r="J2185" s="348"/>
      <c r="K2185" s="5" t="s">
        <v>15</v>
      </c>
      <c r="L2185" s="5" t="s">
        <v>15</v>
      </c>
      <c r="M2185" s="5" t="s">
        <v>16</v>
      </c>
      <c r="N2185" s="5" t="s">
        <v>16</v>
      </c>
    </row>
    <row r="2186" spans="1:14" x14ac:dyDescent="0.25">
      <c r="A2186" s="3">
        <v>2177</v>
      </c>
      <c r="B2186" s="4" t="s">
        <v>4178</v>
      </c>
      <c r="C2186" s="350" t="s">
        <v>4179</v>
      </c>
      <c r="D2186" s="348"/>
      <c r="E2186" s="5">
        <v>2</v>
      </c>
      <c r="F2186" s="5">
        <v>2</v>
      </c>
      <c r="G2186" s="5" t="s">
        <v>30</v>
      </c>
      <c r="H2186" s="5" t="s">
        <v>22</v>
      </c>
      <c r="I2186" s="351" t="s">
        <v>15</v>
      </c>
      <c r="J2186" s="348"/>
      <c r="K2186" s="5" t="s">
        <v>15</v>
      </c>
      <c r="L2186" s="5" t="s">
        <v>15</v>
      </c>
      <c r="M2186" s="5" t="s">
        <v>16</v>
      </c>
      <c r="N2186" s="5" t="s">
        <v>16</v>
      </c>
    </row>
    <row r="2187" spans="1:14" x14ac:dyDescent="0.25">
      <c r="A2187" s="3">
        <v>2178</v>
      </c>
      <c r="B2187" s="4" t="s">
        <v>4180</v>
      </c>
      <c r="C2187" s="350" t="s">
        <v>4181</v>
      </c>
      <c r="D2187" s="348"/>
      <c r="E2187" s="5">
        <v>2</v>
      </c>
      <c r="F2187" s="5">
        <v>2</v>
      </c>
      <c r="G2187" s="5" t="s">
        <v>30</v>
      </c>
      <c r="H2187" s="5" t="s">
        <v>22</v>
      </c>
      <c r="I2187" s="351" t="s">
        <v>22</v>
      </c>
      <c r="J2187" s="348"/>
      <c r="K2187" s="5" t="s">
        <v>15</v>
      </c>
      <c r="L2187" s="5" t="s">
        <v>15</v>
      </c>
      <c r="M2187" s="5" t="s">
        <v>16</v>
      </c>
      <c r="N2187" s="5" t="s">
        <v>16</v>
      </c>
    </row>
    <row r="2188" spans="1:14" x14ac:dyDescent="0.25">
      <c r="A2188" s="3">
        <v>2179</v>
      </c>
      <c r="B2188" s="4" t="s">
        <v>4182</v>
      </c>
      <c r="C2188" s="350" t="s">
        <v>4183</v>
      </c>
      <c r="D2188" s="348"/>
      <c r="E2188" s="5">
        <v>2</v>
      </c>
      <c r="F2188" s="5">
        <v>2</v>
      </c>
      <c r="G2188" s="5" t="s">
        <v>30</v>
      </c>
      <c r="H2188" s="5" t="s">
        <v>22</v>
      </c>
      <c r="I2188" s="351" t="s">
        <v>22</v>
      </c>
      <c r="J2188" s="348"/>
      <c r="K2188" s="5" t="s">
        <v>22</v>
      </c>
      <c r="L2188" s="5" t="s">
        <v>15</v>
      </c>
      <c r="M2188" s="5" t="s">
        <v>16</v>
      </c>
      <c r="N2188" s="5" t="s">
        <v>16</v>
      </c>
    </row>
    <row r="2189" spans="1:14" x14ac:dyDescent="0.25">
      <c r="A2189" s="3">
        <v>2180</v>
      </c>
      <c r="B2189" s="6" t="s">
        <v>4184</v>
      </c>
      <c r="C2189" s="352" t="s">
        <v>4185</v>
      </c>
      <c r="D2189" s="348"/>
      <c r="E2189" s="3">
        <v>2</v>
      </c>
      <c r="F2189" s="3">
        <v>2</v>
      </c>
      <c r="G2189" s="3" t="s">
        <v>30</v>
      </c>
      <c r="H2189" s="3" t="s">
        <v>22</v>
      </c>
      <c r="I2189" s="353" t="s">
        <v>22</v>
      </c>
      <c r="J2189" s="348"/>
      <c r="K2189" s="3" t="s">
        <v>22</v>
      </c>
      <c r="L2189" s="3" t="s">
        <v>22</v>
      </c>
      <c r="M2189" s="3" t="s">
        <v>17</v>
      </c>
      <c r="N2189" s="3" t="s">
        <v>16</v>
      </c>
    </row>
    <row r="2190" spans="1:14" x14ac:dyDescent="0.25">
      <c r="A2190" s="3">
        <v>2181</v>
      </c>
      <c r="B2190" s="6" t="s">
        <v>4186</v>
      </c>
      <c r="C2190" s="352" t="s">
        <v>4187</v>
      </c>
      <c r="D2190" s="348"/>
      <c r="E2190" s="3">
        <v>2</v>
      </c>
      <c r="F2190" s="3">
        <v>2</v>
      </c>
      <c r="G2190" s="3" t="s">
        <v>30</v>
      </c>
      <c r="H2190" s="3" t="s">
        <v>22</v>
      </c>
      <c r="I2190" s="353" t="s">
        <v>22</v>
      </c>
      <c r="J2190" s="348"/>
      <c r="K2190" s="3" t="s">
        <v>22</v>
      </c>
      <c r="L2190" s="3" t="s">
        <v>30</v>
      </c>
      <c r="M2190" s="3" t="s">
        <v>17</v>
      </c>
      <c r="N2190" s="3" t="s">
        <v>16</v>
      </c>
    </row>
    <row r="2191" spans="1:14" x14ac:dyDescent="0.25">
      <c r="A2191" s="3">
        <v>2182</v>
      </c>
      <c r="B2191" s="4" t="s">
        <v>4188</v>
      </c>
      <c r="C2191" s="350" t="s">
        <v>4189</v>
      </c>
      <c r="D2191" s="348"/>
      <c r="E2191" s="5">
        <v>2</v>
      </c>
      <c r="F2191" s="5">
        <v>2</v>
      </c>
      <c r="G2191" s="5" t="s">
        <v>30</v>
      </c>
      <c r="H2191" s="5" t="s">
        <v>22</v>
      </c>
      <c r="I2191" s="351" t="s">
        <v>22</v>
      </c>
      <c r="J2191" s="348"/>
      <c r="K2191" s="5" t="s">
        <v>30</v>
      </c>
      <c r="L2191" s="5" t="s">
        <v>15</v>
      </c>
      <c r="M2191" s="5" t="s">
        <v>16</v>
      </c>
      <c r="N2191" s="5" t="s">
        <v>16</v>
      </c>
    </row>
    <row r="2192" spans="1:14" x14ac:dyDescent="0.25">
      <c r="A2192" s="3">
        <v>2183</v>
      </c>
      <c r="B2192" s="6" t="s">
        <v>4190</v>
      </c>
      <c r="C2192" s="352" t="s">
        <v>4191</v>
      </c>
      <c r="D2192" s="348"/>
      <c r="E2192" s="3">
        <v>2</v>
      </c>
      <c r="F2192" s="3">
        <v>2</v>
      </c>
      <c r="G2192" s="3" t="s">
        <v>30</v>
      </c>
      <c r="H2192" s="3" t="s">
        <v>22</v>
      </c>
      <c r="I2192" s="353" t="s">
        <v>22</v>
      </c>
      <c r="J2192" s="348"/>
      <c r="K2192" s="3" t="s">
        <v>30</v>
      </c>
      <c r="L2192" s="3" t="s">
        <v>22</v>
      </c>
      <c r="M2192" s="3" t="s">
        <v>17</v>
      </c>
      <c r="N2192" s="3" t="s">
        <v>16</v>
      </c>
    </row>
    <row r="2193" spans="1:14" x14ac:dyDescent="0.25">
      <c r="A2193" s="3">
        <v>2184</v>
      </c>
      <c r="B2193" s="6" t="s">
        <v>4192</v>
      </c>
      <c r="C2193" s="352" t="s">
        <v>4193</v>
      </c>
      <c r="D2193" s="348"/>
      <c r="E2193" s="3">
        <v>2</v>
      </c>
      <c r="F2193" s="3">
        <v>2</v>
      </c>
      <c r="G2193" s="3" t="s">
        <v>30</v>
      </c>
      <c r="H2193" s="3" t="s">
        <v>22</v>
      </c>
      <c r="I2193" s="353" t="s">
        <v>22</v>
      </c>
      <c r="J2193" s="348"/>
      <c r="K2193" s="3" t="s">
        <v>30</v>
      </c>
      <c r="L2193" s="3" t="s">
        <v>30</v>
      </c>
      <c r="M2193" s="3" t="s">
        <v>17</v>
      </c>
      <c r="N2193" s="3" t="s">
        <v>16</v>
      </c>
    </row>
    <row r="2194" spans="1:14" x14ac:dyDescent="0.25">
      <c r="A2194" s="3">
        <v>2185</v>
      </c>
      <c r="B2194" s="4" t="s">
        <v>4194</v>
      </c>
      <c r="C2194" s="350" t="s">
        <v>4195</v>
      </c>
      <c r="D2194" s="348"/>
      <c r="E2194" s="5">
        <v>2</v>
      </c>
      <c r="F2194" s="5">
        <v>2</v>
      </c>
      <c r="G2194" s="5" t="s">
        <v>30</v>
      </c>
      <c r="H2194" s="5" t="s">
        <v>22</v>
      </c>
      <c r="I2194" s="351" t="s">
        <v>30</v>
      </c>
      <c r="J2194" s="348"/>
      <c r="K2194" s="5" t="s">
        <v>15</v>
      </c>
      <c r="L2194" s="5" t="s">
        <v>15</v>
      </c>
      <c r="M2194" s="5" t="s">
        <v>16</v>
      </c>
      <c r="N2194" s="5" t="s">
        <v>16</v>
      </c>
    </row>
    <row r="2195" spans="1:14" x14ac:dyDescent="0.25">
      <c r="A2195" s="3">
        <v>2186</v>
      </c>
      <c r="B2195" s="4" t="s">
        <v>4196</v>
      </c>
      <c r="C2195" s="350" t="s">
        <v>4197</v>
      </c>
      <c r="D2195" s="348"/>
      <c r="E2195" s="5">
        <v>2</v>
      </c>
      <c r="F2195" s="5">
        <v>2</v>
      </c>
      <c r="G2195" s="5" t="s">
        <v>30</v>
      </c>
      <c r="H2195" s="5" t="s">
        <v>22</v>
      </c>
      <c r="I2195" s="351" t="s">
        <v>30</v>
      </c>
      <c r="J2195" s="348"/>
      <c r="K2195" s="5" t="s">
        <v>22</v>
      </c>
      <c r="L2195" s="5" t="s">
        <v>15</v>
      </c>
      <c r="M2195" s="5" t="s">
        <v>16</v>
      </c>
      <c r="N2195" s="5" t="s">
        <v>16</v>
      </c>
    </row>
    <row r="2196" spans="1:14" x14ac:dyDescent="0.25">
      <c r="A2196" s="3">
        <v>2187</v>
      </c>
      <c r="B2196" s="6" t="s">
        <v>4198</v>
      </c>
      <c r="C2196" s="352" t="s">
        <v>4199</v>
      </c>
      <c r="D2196" s="348"/>
      <c r="E2196" s="3">
        <v>2</v>
      </c>
      <c r="F2196" s="3">
        <v>2</v>
      </c>
      <c r="G2196" s="3" t="s">
        <v>30</v>
      </c>
      <c r="H2196" s="3" t="s">
        <v>22</v>
      </c>
      <c r="I2196" s="353" t="s">
        <v>30</v>
      </c>
      <c r="J2196" s="348"/>
      <c r="K2196" s="3" t="s">
        <v>22</v>
      </c>
      <c r="L2196" s="3" t="s">
        <v>22</v>
      </c>
      <c r="M2196" s="3" t="s">
        <v>17</v>
      </c>
      <c r="N2196" s="3" t="s">
        <v>16</v>
      </c>
    </row>
    <row r="2197" spans="1:14" x14ac:dyDescent="0.25">
      <c r="A2197" s="3">
        <v>2188</v>
      </c>
      <c r="B2197" s="6" t="s">
        <v>4200</v>
      </c>
      <c r="C2197" s="352" t="s">
        <v>4201</v>
      </c>
      <c r="D2197" s="348"/>
      <c r="E2197" s="3">
        <v>2</v>
      </c>
      <c r="F2197" s="3">
        <v>2</v>
      </c>
      <c r="G2197" s="3" t="s">
        <v>30</v>
      </c>
      <c r="H2197" s="3" t="s">
        <v>22</v>
      </c>
      <c r="I2197" s="353" t="s">
        <v>30</v>
      </c>
      <c r="J2197" s="348"/>
      <c r="K2197" s="3" t="s">
        <v>22</v>
      </c>
      <c r="L2197" s="3" t="s">
        <v>30</v>
      </c>
      <c r="M2197" s="3" t="s">
        <v>17</v>
      </c>
      <c r="N2197" s="3" t="s">
        <v>16</v>
      </c>
    </row>
    <row r="2198" spans="1:14" x14ac:dyDescent="0.25">
      <c r="A2198" s="3">
        <v>2189</v>
      </c>
      <c r="B2198" s="4" t="s">
        <v>4202</v>
      </c>
      <c r="C2198" s="350" t="s">
        <v>4203</v>
      </c>
      <c r="D2198" s="348"/>
      <c r="E2198" s="5">
        <v>2</v>
      </c>
      <c r="F2198" s="5">
        <v>2</v>
      </c>
      <c r="G2198" s="5" t="s">
        <v>30</v>
      </c>
      <c r="H2198" s="5" t="s">
        <v>22</v>
      </c>
      <c r="I2198" s="351" t="s">
        <v>30</v>
      </c>
      <c r="J2198" s="348"/>
      <c r="K2198" s="5" t="s">
        <v>30</v>
      </c>
      <c r="L2198" s="5" t="s">
        <v>15</v>
      </c>
      <c r="M2198" s="5" t="s">
        <v>16</v>
      </c>
      <c r="N2198" s="5" t="s">
        <v>16</v>
      </c>
    </row>
    <row r="2199" spans="1:14" x14ac:dyDescent="0.25">
      <c r="A2199" s="3">
        <v>2190</v>
      </c>
      <c r="B2199" s="6" t="s">
        <v>4204</v>
      </c>
      <c r="C2199" s="352" t="s">
        <v>4205</v>
      </c>
      <c r="D2199" s="348"/>
      <c r="E2199" s="3">
        <v>2</v>
      </c>
      <c r="F2199" s="3">
        <v>2</v>
      </c>
      <c r="G2199" s="3" t="s">
        <v>30</v>
      </c>
      <c r="H2199" s="3" t="s">
        <v>22</v>
      </c>
      <c r="I2199" s="353" t="s">
        <v>30</v>
      </c>
      <c r="J2199" s="348"/>
      <c r="K2199" s="3" t="s">
        <v>30</v>
      </c>
      <c r="L2199" s="3" t="s">
        <v>22</v>
      </c>
      <c r="M2199" s="3" t="s">
        <v>17</v>
      </c>
      <c r="N2199" s="3" t="s">
        <v>16</v>
      </c>
    </row>
    <row r="2200" spans="1:14" x14ac:dyDescent="0.25">
      <c r="A2200" s="3">
        <v>2191</v>
      </c>
      <c r="B2200" s="6" t="s">
        <v>4206</v>
      </c>
      <c r="C2200" s="352" t="s">
        <v>4207</v>
      </c>
      <c r="D2200" s="348"/>
      <c r="E2200" s="3">
        <v>2</v>
      </c>
      <c r="F2200" s="3">
        <v>2</v>
      </c>
      <c r="G2200" s="3" t="s">
        <v>30</v>
      </c>
      <c r="H2200" s="3" t="s">
        <v>22</v>
      </c>
      <c r="I2200" s="353" t="s">
        <v>30</v>
      </c>
      <c r="J2200" s="348"/>
      <c r="K2200" s="3" t="s">
        <v>30</v>
      </c>
      <c r="L2200" s="3" t="s">
        <v>30</v>
      </c>
      <c r="M2200" s="3" t="s">
        <v>17</v>
      </c>
      <c r="N2200" s="3" t="s">
        <v>16</v>
      </c>
    </row>
    <row r="2201" spans="1:14" x14ac:dyDescent="0.25">
      <c r="A2201" s="3">
        <v>2192</v>
      </c>
      <c r="B2201" s="4" t="s">
        <v>4208</v>
      </c>
      <c r="C2201" s="350" t="s">
        <v>4209</v>
      </c>
      <c r="D2201" s="348"/>
      <c r="E2201" s="5">
        <v>2</v>
      </c>
      <c r="F2201" s="5">
        <v>2</v>
      </c>
      <c r="G2201" s="5" t="s">
        <v>30</v>
      </c>
      <c r="H2201" s="5" t="s">
        <v>22</v>
      </c>
      <c r="I2201" s="351" t="s">
        <v>49</v>
      </c>
      <c r="J2201" s="348"/>
      <c r="K2201" s="5" t="s">
        <v>15</v>
      </c>
      <c r="L2201" s="5" t="s">
        <v>15</v>
      </c>
      <c r="M2201" s="5" t="s">
        <v>16</v>
      </c>
      <c r="N2201" s="5" t="s">
        <v>16</v>
      </c>
    </row>
    <row r="2202" spans="1:14" x14ac:dyDescent="0.25">
      <c r="A2202" s="3">
        <v>2193</v>
      </c>
      <c r="B2202" s="4" t="s">
        <v>4210</v>
      </c>
      <c r="C2202" s="350" t="s">
        <v>4211</v>
      </c>
      <c r="D2202" s="348"/>
      <c r="E2202" s="5">
        <v>2</v>
      </c>
      <c r="F2202" s="5">
        <v>2</v>
      </c>
      <c r="G2202" s="5" t="s">
        <v>30</v>
      </c>
      <c r="H2202" s="5" t="s">
        <v>22</v>
      </c>
      <c r="I2202" s="351" t="s">
        <v>49</v>
      </c>
      <c r="J2202" s="348"/>
      <c r="K2202" s="5" t="s">
        <v>22</v>
      </c>
      <c r="L2202" s="5" t="s">
        <v>15</v>
      </c>
      <c r="M2202" s="5" t="s">
        <v>16</v>
      </c>
      <c r="N2202" s="5" t="s">
        <v>16</v>
      </c>
    </row>
    <row r="2203" spans="1:14" x14ac:dyDescent="0.25">
      <c r="A2203" s="3">
        <v>2194</v>
      </c>
      <c r="B2203" s="6" t="s">
        <v>4212</v>
      </c>
      <c r="C2203" s="352" t="s">
        <v>4213</v>
      </c>
      <c r="D2203" s="348"/>
      <c r="E2203" s="3">
        <v>2</v>
      </c>
      <c r="F2203" s="3">
        <v>2</v>
      </c>
      <c r="G2203" s="3" t="s">
        <v>30</v>
      </c>
      <c r="H2203" s="3" t="s">
        <v>22</v>
      </c>
      <c r="I2203" s="353" t="s">
        <v>49</v>
      </c>
      <c r="J2203" s="348"/>
      <c r="K2203" s="3" t="s">
        <v>22</v>
      </c>
      <c r="L2203" s="3" t="s">
        <v>22</v>
      </c>
      <c r="M2203" s="3" t="s">
        <v>17</v>
      </c>
      <c r="N2203" s="3" t="s">
        <v>16</v>
      </c>
    </row>
    <row r="2204" spans="1:14" x14ac:dyDescent="0.25">
      <c r="A2204" s="3">
        <v>2195</v>
      </c>
      <c r="B2204" s="6" t="s">
        <v>4214</v>
      </c>
      <c r="C2204" s="352" t="s">
        <v>4215</v>
      </c>
      <c r="D2204" s="348"/>
      <c r="E2204" s="3">
        <v>2</v>
      </c>
      <c r="F2204" s="3">
        <v>2</v>
      </c>
      <c r="G2204" s="3" t="s">
        <v>30</v>
      </c>
      <c r="H2204" s="3" t="s">
        <v>22</v>
      </c>
      <c r="I2204" s="353" t="s">
        <v>49</v>
      </c>
      <c r="J2204" s="348"/>
      <c r="K2204" s="3" t="s">
        <v>22</v>
      </c>
      <c r="L2204" s="3" t="s">
        <v>30</v>
      </c>
      <c r="M2204" s="3" t="s">
        <v>17</v>
      </c>
      <c r="N2204" s="3" t="s">
        <v>16</v>
      </c>
    </row>
    <row r="2205" spans="1:14" x14ac:dyDescent="0.25">
      <c r="A2205" s="3">
        <v>2196</v>
      </c>
      <c r="B2205" s="4" t="s">
        <v>4216</v>
      </c>
      <c r="C2205" s="350" t="s">
        <v>4217</v>
      </c>
      <c r="D2205" s="348"/>
      <c r="E2205" s="5">
        <v>2</v>
      </c>
      <c r="F2205" s="5">
        <v>2</v>
      </c>
      <c r="G2205" s="5" t="s">
        <v>30</v>
      </c>
      <c r="H2205" s="5" t="s">
        <v>22</v>
      </c>
      <c r="I2205" s="351" t="s">
        <v>49</v>
      </c>
      <c r="J2205" s="348"/>
      <c r="K2205" s="5" t="s">
        <v>30</v>
      </c>
      <c r="L2205" s="5" t="s">
        <v>15</v>
      </c>
      <c r="M2205" s="5" t="s">
        <v>16</v>
      </c>
      <c r="N2205" s="5" t="s">
        <v>16</v>
      </c>
    </row>
    <row r="2206" spans="1:14" x14ac:dyDescent="0.25">
      <c r="A2206" s="3">
        <v>2197</v>
      </c>
      <c r="B2206" s="6" t="s">
        <v>4218</v>
      </c>
      <c r="C2206" s="352" t="s">
        <v>4219</v>
      </c>
      <c r="D2206" s="348"/>
      <c r="E2206" s="3">
        <v>2</v>
      </c>
      <c r="F2206" s="3">
        <v>2</v>
      </c>
      <c r="G2206" s="3" t="s">
        <v>30</v>
      </c>
      <c r="H2206" s="3" t="s">
        <v>22</v>
      </c>
      <c r="I2206" s="353" t="s">
        <v>49</v>
      </c>
      <c r="J2206" s="348"/>
      <c r="K2206" s="3" t="s">
        <v>30</v>
      </c>
      <c r="L2206" s="3" t="s">
        <v>22</v>
      </c>
      <c r="M2206" s="3" t="s">
        <v>17</v>
      </c>
      <c r="N2206" s="3" t="s">
        <v>16</v>
      </c>
    </row>
    <row r="2207" spans="1:14" x14ac:dyDescent="0.25">
      <c r="A2207" s="3">
        <v>2198</v>
      </c>
      <c r="B2207" s="6" t="s">
        <v>4220</v>
      </c>
      <c r="C2207" s="352" t="s">
        <v>4221</v>
      </c>
      <c r="D2207" s="348"/>
      <c r="E2207" s="3">
        <v>2</v>
      </c>
      <c r="F2207" s="3">
        <v>2</v>
      </c>
      <c r="G2207" s="3" t="s">
        <v>30</v>
      </c>
      <c r="H2207" s="3" t="s">
        <v>22</v>
      </c>
      <c r="I2207" s="353" t="s">
        <v>49</v>
      </c>
      <c r="J2207" s="348"/>
      <c r="K2207" s="3" t="s">
        <v>30</v>
      </c>
      <c r="L2207" s="3" t="s">
        <v>30</v>
      </c>
      <c r="M2207" s="3" t="s">
        <v>17</v>
      </c>
      <c r="N2207" s="3" t="s">
        <v>16</v>
      </c>
    </row>
    <row r="2208" spans="1:14" x14ac:dyDescent="0.25">
      <c r="A2208" s="3">
        <v>2199</v>
      </c>
      <c r="B2208" s="4" t="s">
        <v>4222</v>
      </c>
      <c r="C2208" s="350" t="s">
        <v>4223</v>
      </c>
      <c r="D2208" s="348"/>
      <c r="E2208" s="5">
        <v>2</v>
      </c>
      <c r="F2208" s="5">
        <v>2</v>
      </c>
      <c r="G2208" s="5" t="s">
        <v>30</v>
      </c>
      <c r="H2208" s="5" t="s">
        <v>22</v>
      </c>
      <c r="I2208" s="351" t="s">
        <v>49</v>
      </c>
      <c r="J2208" s="348"/>
      <c r="K2208" s="5" t="s">
        <v>49</v>
      </c>
      <c r="L2208" s="5" t="s">
        <v>15</v>
      </c>
      <c r="M2208" s="5" t="s">
        <v>16</v>
      </c>
      <c r="N2208" s="5" t="s">
        <v>16</v>
      </c>
    </row>
    <row r="2209" spans="1:14" x14ac:dyDescent="0.25">
      <c r="A2209" s="3">
        <v>2200</v>
      </c>
      <c r="B2209" s="6" t="s">
        <v>4224</v>
      </c>
      <c r="C2209" s="352" t="s">
        <v>4225</v>
      </c>
      <c r="D2209" s="348"/>
      <c r="E2209" s="3">
        <v>2</v>
      </c>
      <c r="F2209" s="3">
        <v>2</v>
      </c>
      <c r="G2209" s="3" t="s">
        <v>30</v>
      </c>
      <c r="H2209" s="3" t="s">
        <v>22</v>
      </c>
      <c r="I2209" s="353" t="s">
        <v>49</v>
      </c>
      <c r="J2209" s="348"/>
      <c r="K2209" s="3" t="s">
        <v>49</v>
      </c>
      <c r="L2209" s="3" t="s">
        <v>22</v>
      </c>
      <c r="M2209" s="3" t="s">
        <v>17</v>
      </c>
      <c r="N2209" s="3" t="s">
        <v>16</v>
      </c>
    </row>
    <row r="2210" spans="1:14" x14ac:dyDescent="0.25">
      <c r="A2210" s="3">
        <v>2201</v>
      </c>
      <c r="B2210" s="6" t="s">
        <v>4226</v>
      </c>
      <c r="C2210" s="352" t="s">
        <v>4227</v>
      </c>
      <c r="D2210" s="348"/>
      <c r="E2210" s="3">
        <v>2</v>
      </c>
      <c r="F2210" s="3">
        <v>2</v>
      </c>
      <c r="G2210" s="3" t="s">
        <v>30</v>
      </c>
      <c r="H2210" s="3" t="s">
        <v>22</v>
      </c>
      <c r="I2210" s="353" t="s">
        <v>49</v>
      </c>
      <c r="J2210" s="348"/>
      <c r="K2210" s="3" t="s">
        <v>49</v>
      </c>
      <c r="L2210" s="3" t="s">
        <v>30</v>
      </c>
      <c r="M2210" s="3" t="s">
        <v>17</v>
      </c>
      <c r="N2210" s="3" t="s">
        <v>16</v>
      </c>
    </row>
    <row r="2211" spans="1:14" x14ac:dyDescent="0.25">
      <c r="A2211" s="3">
        <v>2202</v>
      </c>
      <c r="B2211" s="4" t="s">
        <v>4228</v>
      </c>
      <c r="C2211" s="350" t="s">
        <v>4229</v>
      </c>
      <c r="D2211" s="348"/>
      <c r="E2211" s="5">
        <v>2</v>
      </c>
      <c r="F2211" s="5">
        <v>2</v>
      </c>
      <c r="G2211" s="5" t="s">
        <v>30</v>
      </c>
      <c r="H2211" s="5" t="s">
        <v>30</v>
      </c>
      <c r="I2211" s="351" t="s">
        <v>15</v>
      </c>
      <c r="J2211" s="348"/>
      <c r="K2211" s="5" t="s">
        <v>15</v>
      </c>
      <c r="L2211" s="5" t="s">
        <v>15</v>
      </c>
      <c r="M2211" s="5" t="s">
        <v>16</v>
      </c>
      <c r="N2211" s="5" t="s">
        <v>16</v>
      </c>
    </row>
    <row r="2212" spans="1:14" x14ac:dyDescent="0.25">
      <c r="A2212" s="3">
        <v>2203</v>
      </c>
      <c r="B2212" s="6" t="s">
        <v>4230</v>
      </c>
      <c r="C2212" s="352" t="s">
        <v>4231</v>
      </c>
      <c r="D2212" s="348"/>
      <c r="E2212" s="3">
        <v>2</v>
      </c>
      <c r="F2212" s="3">
        <v>2</v>
      </c>
      <c r="G2212" s="3" t="s">
        <v>30</v>
      </c>
      <c r="H2212" s="3" t="s">
        <v>30</v>
      </c>
      <c r="I2212" s="353" t="s">
        <v>22</v>
      </c>
      <c r="J2212" s="348"/>
      <c r="K2212" s="3" t="s">
        <v>22</v>
      </c>
      <c r="L2212" s="3" t="s">
        <v>15</v>
      </c>
      <c r="M2212" s="3" t="s">
        <v>17</v>
      </c>
      <c r="N2212" s="3" t="s">
        <v>16</v>
      </c>
    </row>
    <row r="2213" spans="1:14" x14ac:dyDescent="0.25">
      <c r="A2213" s="3">
        <v>2204</v>
      </c>
      <c r="B2213" s="6" t="s">
        <v>4232</v>
      </c>
      <c r="C2213" s="352" t="s">
        <v>4233</v>
      </c>
      <c r="D2213" s="348"/>
      <c r="E2213" s="3">
        <v>2</v>
      </c>
      <c r="F2213" s="3">
        <v>2</v>
      </c>
      <c r="G2213" s="3" t="s">
        <v>30</v>
      </c>
      <c r="H2213" s="3" t="s">
        <v>30</v>
      </c>
      <c r="I2213" s="353" t="s">
        <v>30</v>
      </c>
      <c r="J2213" s="348"/>
      <c r="K2213" s="3" t="s">
        <v>30</v>
      </c>
      <c r="L2213" s="3" t="s">
        <v>15</v>
      </c>
      <c r="M2213" s="3" t="s">
        <v>17</v>
      </c>
      <c r="N2213" s="3" t="s">
        <v>16</v>
      </c>
    </row>
    <row r="2214" spans="1:14" x14ac:dyDescent="0.25">
      <c r="A2214" s="3">
        <v>2205</v>
      </c>
      <c r="B2214" s="4" t="s">
        <v>4234</v>
      </c>
      <c r="C2214" s="350" t="s">
        <v>4235</v>
      </c>
      <c r="D2214" s="348"/>
      <c r="E2214" s="5">
        <v>2</v>
      </c>
      <c r="F2214" s="5">
        <v>2</v>
      </c>
      <c r="G2214" s="5" t="s">
        <v>30</v>
      </c>
      <c r="H2214" s="5" t="s">
        <v>49</v>
      </c>
      <c r="I2214" s="351" t="s">
        <v>15</v>
      </c>
      <c r="J2214" s="348"/>
      <c r="K2214" s="5" t="s">
        <v>15</v>
      </c>
      <c r="L2214" s="5" t="s">
        <v>15</v>
      </c>
      <c r="M2214" s="5" t="s">
        <v>16</v>
      </c>
      <c r="N2214" s="5" t="s">
        <v>16</v>
      </c>
    </row>
    <row r="2215" spans="1:14" x14ac:dyDescent="0.25">
      <c r="A2215" s="3">
        <v>2206</v>
      </c>
      <c r="B2215" s="4" t="s">
        <v>4236</v>
      </c>
      <c r="C2215" s="350" t="s">
        <v>4237</v>
      </c>
      <c r="D2215" s="348"/>
      <c r="E2215" s="5">
        <v>2</v>
      </c>
      <c r="F2215" s="5">
        <v>2</v>
      </c>
      <c r="G2215" s="5" t="s">
        <v>30</v>
      </c>
      <c r="H2215" s="5" t="s">
        <v>49</v>
      </c>
      <c r="I2215" s="351" t="s">
        <v>22</v>
      </c>
      <c r="J2215" s="348"/>
      <c r="K2215" s="5" t="s">
        <v>15</v>
      </c>
      <c r="L2215" s="5" t="s">
        <v>15</v>
      </c>
      <c r="M2215" s="5" t="s">
        <v>16</v>
      </c>
      <c r="N2215" s="5" t="s">
        <v>16</v>
      </c>
    </row>
    <row r="2216" spans="1:14" x14ac:dyDescent="0.25">
      <c r="A2216" s="3">
        <v>2207</v>
      </c>
      <c r="B2216" s="4" t="s">
        <v>4238</v>
      </c>
      <c r="C2216" s="350" t="s">
        <v>4239</v>
      </c>
      <c r="D2216" s="348"/>
      <c r="E2216" s="5">
        <v>2</v>
      </c>
      <c r="F2216" s="5">
        <v>2</v>
      </c>
      <c r="G2216" s="5" t="s">
        <v>30</v>
      </c>
      <c r="H2216" s="5" t="s">
        <v>49</v>
      </c>
      <c r="I2216" s="351" t="s">
        <v>22</v>
      </c>
      <c r="J2216" s="348"/>
      <c r="K2216" s="5" t="s">
        <v>22</v>
      </c>
      <c r="L2216" s="5" t="s">
        <v>15</v>
      </c>
      <c r="M2216" s="5" t="s">
        <v>16</v>
      </c>
      <c r="N2216" s="5" t="s">
        <v>16</v>
      </c>
    </row>
    <row r="2217" spans="1:14" x14ac:dyDescent="0.25">
      <c r="A2217" s="3">
        <v>2208</v>
      </c>
      <c r="B2217" s="6" t="s">
        <v>4240</v>
      </c>
      <c r="C2217" s="352" t="s">
        <v>4241</v>
      </c>
      <c r="D2217" s="348"/>
      <c r="E2217" s="3">
        <v>2</v>
      </c>
      <c r="F2217" s="3">
        <v>2</v>
      </c>
      <c r="G2217" s="3" t="s">
        <v>30</v>
      </c>
      <c r="H2217" s="3" t="s">
        <v>49</v>
      </c>
      <c r="I2217" s="353" t="s">
        <v>22</v>
      </c>
      <c r="J2217" s="348"/>
      <c r="K2217" s="3" t="s">
        <v>22</v>
      </c>
      <c r="L2217" s="3" t="s">
        <v>22</v>
      </c>
      <c r="M2217" s="3" t="s">
        <v>17</v>
      </c>
      <c r="N2217" s="3" t="s">
        <v>16</v>
      </c>
    </row>
    <row r="2218" spans="1:14" x14ac:dyDescent="0.25">
      <c r="A2218" s="3">
        <v>2209</v>
      </c>
      <c r="B2218" s="6" t="s">
        <v>4242</v>
      </c>
      <c r="C2218" s="352" t="s">
        <v>4243</v>
      </c>
      <c r="D2218" s="348"/>
      <c r="E2218" s="3">
        <v>2</v>
      </c>
      <c r="F2218" s="3">
        <v>2</v>
      </c>
      <c r="G2218" s="3" t="s">
        <v>30</v>
      </c>
      <c r="H2218" s="3" t="s">
        <v>49</v>
      </c>
      <c r="I2218" s="353" t="s">
        <v>22</v>
      </c>
      <c r="J2218" s="348"/>
      <c r="K2218" s="3" t="s">
        <v>22</v>
      </c>
      <c r="L2218" s="3" t="s">
        <v>30</v>
      </c>
      <c r="M2218" s="3" t="s">
        <v>17</v>
      </c>
      <c r="N2218" s="3" t="s">
        <v>16</v>
      </c>
    </row>
    <row r="2219" spans="1:14" x14ac:dyDescent="0.25">
      <c r="A2219" s="3">
        <v>2210</v>
      </c>
      <c r="B2219" s="4" t="s">
        <v>4244</v>
      </c>
      <c r="C2219" s="350" t="s">
        <v>4245</v>
      </c>
      <c r="D2219" s="348"/>
      <c r="E2219" s="5">
        <v>2</v>
      </c>
      <c r="F2219" s="5">
        <v>2</v>
      </c>
      <c r="G2219" s="5" t="s">
        <v>30</v>
      </c>
      <c r="H2219" s="5" t="s">
        <v>49</v>
      </c>
      <c r="I2219" s="351" t="s">
        <v>22</v>
      </c>
      <c r="J2219" s="348"/>
      <c r="K2219" s="5" t="s">
        <v>30</v>
      </c>
      <c r="L2219" s="5" t="s">
        <v>15</v>
      </c>
      <c r="M2219" s="5" t="s">
        <v>16</v>
      </c>
      <c r="N2219" s="5" t="s">
        <v>16</v>
      </c>
    </row>
    <row r="2220" spans="1:14" x14ac:dyDescent="0.25">
      <c r="A2220" s="3">
        <v>2211</v>
      </c>
      <c r="B2220" s="6" t="s">
        <v>4246</v>
      </c>
      <c r="C2220" s="352" t="s">
        <v>4247</v>
      </c>
      <c r="D2220" s="348"/>
      <c r="E2220" s="3">
        <v>2</v>
      </c>
      <c r="F2220" s="3">
        <v>2</v>
      </c>
      <c r="G2220" s="3" t="s">
        <v>30</v>
      </c>
      <c r="H2220" s="3" t="s">
        <v>49</v>
      </c>
      <c r="I2220" s="353" t="s">
        <v>22</v>
      </c>
      <c r="J2220" s="348"/>
      <c r="K2220" s="3" t="s">
        <v>30</v>
      </c>
      <c r="L2220" s="3" t="s">
        <v>22</v>
      </c>
      <c r="M2220" s="3" t="s">
        <v>17</v>
      </c>
      <c r="N2220" s="3" t="s">
        <v>16</v>
      </c>
    </row>
    <row r="2221" spans="1:14" x14ac:dyDescent="0.25">
      <c r="A2221" s="3">
        <v>2212</v>
      </c>
      <c r="B2221" s="6" t="s">
        <v>4248</v>
      </c>
      <c r="C2221" s="352" t="s">
        <v>4249</v>
      </c>
      <c r="D2221" s="348"/>
      <c r="E2221" s="3">
        <v>2</v>
      </c>
      <c r="F2221" s="3">
        <v>2</v>
      </c>
      <c r="G2221" s="3" t="s">
        <v>30</v>
      </c>
      <c r="H2221" s="3" t="s">
        <v>49</v>
      </c>
      <c r="I2221" s="353" t="s">
        <v>22</v>
      </c>
      <c r="J2221" s="348"/>
      <c r="K2221" s="3" t="s">
        <v>30</v>
      </c>
      <c r="L2221" s="3" t="s">
        <v>30</v>
      </c>
      <c r="M2221" s="3" t="s">
        <v>17</v>
      </c>
      <c r="N2221" s="3" t="s">
        <v>16</v>
      </c>
    </row>
    <row r="2222" spans="1:14" x14ac:dyDescent="0.25">
      <c r="A2222" s="3">
        <v>2213</v>
      </c>
      <c r="B2222" s="4" t="s">
        <v>4250</v>
      </c>
      <c r="C2222" s="350" t="s">
        <v>4251</v>
      </c>
      <c r="D2222" s="348"/>
      <c r="E2222" s="5">
        <v>2</v>
      </c>
      <c r="F2222" s="5">
        <v>2</v>
      </c>
      <c r="G2222" s="5" t="s">
        <v>30</v>
      </c>
      <c r="H2222" s="5" t="s">
        <v>49</v>
      </c>
      <c r="I2222" s="351" t="s">
        <v>30</v>
      </c>
      <c r="J2222" s="348"/>
      <c r="K2222" s="5" t="s">
        <v>15</v>
      </c>
      <c r="L2222" s="5" t="s">
        <v>15</v>
      </c>
      <c r="M2222" s="5" t="s">
        <v>16</v>
      </c>
      <c r="N2222" s="5" t="s">
        <v>16</v>
      </c>
    </row>
    <row r="2223" spans="1:14" x14ac:dyDescent="0.25">
      <c r="A2223" s="3">
        <v>2214</v>
      </c>
      <c r="B2223" s="4" t="s">
        <v>4252</v>
      </c>
      <c r="C2223" s="350" t="s">
        <v>4253</v>
      </c>
      <c r="D2223" s="348"/>
      <c r="E2223" s="5">
        <v>2</v>
      </c>
      <c r="F2223" s="5">
        <v>2</v>
      </c>
      <c r="G2223" s="5" t="s">
        <v>30</v>
      </c>
      <c r="H2223" s="5" t="s">
        <v>49</v>
      </c>
      <c r="I2223" s="351" t="s">
        <v>30</v>
      </c>
      <c r="J2223" s="348"/>
      <c r="K2223" s="5" t="s">
        <v>22</v>
      </c>
      <c r="L2223" s="5" t="s">
        <v>15</v>
      </c>
      <c r="M2223" s="5" t="s">
        <v>16</v>
      </c>
      <c r="N2223" s="5" t="s">
        <v>16</v>
      </c>
    </row>
    <row r="2224" spans="1:14" x14ac:dyDescent="0.25">
      <c r="A2224" s="3">
        <v>2215</v>
      </c>
      <c r="B2224" s="6" t="s">
        <v>4254</v>
      </c>
      <c r="C2224" s="352" t="s">
        <v>4255</v>
      </c>
      <c r="D2224" s="348"/>
      <c r="E2224" s="3">
        <v>2</v>
      </c>
      <c r="F2224" s="3">
        <v>2</v>
      </c>
      <c r="G2224" s="3" t="s">
        <v>30</v>
      </c>
      <c r="H2224" s="3" t="s">
        <v>49</v>
      </c>
      <c r="I2224" s="353" t="s">
        <v>30</v>
      </c>
      <c r="J2224" s="348"/>
      <c r="K2224" s="3" t="s">
        <v>22</v>
      </c>
      <c r="L2224" s="3" t="s">
        <v>22</v>
      </c>
      <c r="M2224" s="3" t="s">
        <v>17</v>
      </c>
      <c r="N2224" s="3" t="s">
        <v>16</v>
      </c>
    </row>
    <row r="2225" spans="1:14" x14ac:dyDescent="0.25">
      <c r="A2225" s="3">
        <v>2216</v>
      </c>
      <c r="B2225" s="6" t="s">
        <v>4256</v>
      </c>
      <c r="C2225" s="352" t="s">
        <v>4257</v>
      </c>
      <c r="D2225" s="348"/>
      <c r="E2225" s="3">
        <v>2</v>
      </c>
      <c r="F2225" s="3">
        <v>2</v>
      </c>
      <c r="G2225" s="3" t="s">
        <v>30</v>
      </c>
      <c r="H2225" s="3" t="s">
        <v>49</v>
      </c>
      <c r="I2225" s="353" t="s">
        <v>30</v>
      </c>
      <c r="J2225" s="348"/>
      <c r="K2225" s="3" t="s">
        <v>22</v>
      </c>
      <c r="L2225" s="3" t="s">
        <v>30</v>
      </c>
      <c r="M2225" s="3" t="s">
        <v>17</v>
      </c>
      <c r="N2225" s="3" t="s">
        <v>16</v>
      </c>
    </row>
    <row r="2226" spans="1:14" x14ac:dyDescent="0.25">
      <c r="A2226" s="3">
        <v>2217</v>
      </c>
      <c r="B2226" s="4" t="s">
        <v>4258</v>
      </c>
      <c r="C2226" s="350" t="s">
        <v>4259</v>
      </c>
      <c r="D2226" s="348"/>
      <c r="E2226" s="5">
        <v>2</v>
      </c>
      <c r="F2226" s="5">
        <v>2</v>
      </c>
      <c r="G2226" s="5" t="s">
        <v>30</v>
      </c>
      <c r="H2226" s="5" t="s">
        <v>49</v>
      </c>
      <c r="I2226" s="351" t="s">
        <v>30</v>
      </c>
      <c r="J2226" s="348"/>
      <c r="K2226" s="5" t="s">
        <v>30</v>
      </c>
      <c r="L2226" s="5" t="s">
        <v>15</v>
      </c>
      <c r="M2226" s="5" t="s">
        <v>16</v>
      </c>
      <c r="N2226" s="5" t="s">
        <v>16</v>
      </c>
    </row>
    <row r="2227" spans="1:14" x14ac:dyDescent="0.25">
      <c r="A2227" s="3">
        <v>2218</v>
      </c>
      <c r="B2227" s="6" t="s">
        <v>4260</v>
      </c>
      <c r="C2227" s="352" t="s">
        <v>4261</v>
      </c>
      <c r="D2227" s="348"/>
      <c r="E2227" s="3">
        <v>2</v>
      </c>
      <c r="F2227" s="3">
        <v>2</v>
      </c>
      <c r="G2227" s="3" t="s">
        <v>30</v>
      </c>
      <c r="H2227" s="3" t="s">
        <v>49</v>
      </c>
      <c r="I2227" s="353" t="s">
        <v>30</v>
      </c>
      <c r="J2227" s="348"/>
      <c r="K2227" s="3" t="s">
        <v>30</v>
      </c>
      <c r="L2227" s="3" t="s">
        <v>22</v>
      </c>
      <c r="M2227" s="3" t="s">
        <v>17</v>
      </c>
      <c r="N2227" s="3" t="s">
        <v>16</v>
      </c>
    </row>
    <row r="2228" spans="1:14" x14ac:dyDescent="0.25">
      <c r="A2228" s="3">
        <v>2219</v>
      </c>
      <c r="B2228" s="6" t="s">
        <v>4262</v>
      </c>
      <c r="C2228" s="352" t="s">
        <v>4263</v>
      </c>
      <c r="D2228" s="348"/>
      <c r="E2228" s="3">
        <v>2</v>
      </c>
      <c r="F2228" s="3">
        <v>2</v>
      </c>
      <c r="G2228" s="3" t="s">
        <v>30</v>
      </c>
      <c r="H2228" s="3" t="s">
        <v>49</v>
      </c>
      <c r="I2228" s="353" t="s">
        <v>30</v>
      </c>
      <c r="J2228" s="348"/>
      <c r="K2228" s="3" t="s">
        <v>30</v>
      </c>
      <c r="L2228" s="3" t="s">
        <v>30</v>
      </c>
      <c r="M2228" s="3" t="s">
        <v>17</v>
      </c>
      <c r="N2228" s="3" t="s">
        <v>16</v>
      </c>
    </row>
    <row r="2229" spans="1:14" x14ac:dyDescent="0.25">
      <c r="A2229" s="3">
        <v>2220</v>
      </c>
      <c r="B2229" s="4" t="s">
        <v>4264</v>
      </c>
      <c r="C2229" s="350" t="s">
        <v>4265</v>
      </c>
      <c r="D2229" s="348"/>
      <c r="E2229" s="5">
        <v>2</v>
      </c>
      <c r="F2229" s="5">
        <v>2</v>
      </c>
      <c r="G2229" s="5" t="s">
        <v>30</v>
      </c>
      <c r="H2229" s="5" t="s">
        <v>49</v>
      </c>
      <c r="I2229" s="351" t="s">
        <v>49</v>
      </c>
      <c r="J2229" s="348"/>
      <c r="K2229" s="5" t="s">
        <v>15</v>
      </c>
      <c r="L2229" s="5" t="s">
        <v>15</v>
      </c>
      <c r="M2229" s="5" t="s">
        <v>16</v>
      </c>
      <c r="N2229" s="5" t="s">
        <v>16</v>
      </c>
    </row>
    <row r="2230" spans="1:14" x14ac:dyDescent="0.25">
      <c r="A2230" s="3">
        <v>2221</v>
      </c>
      <c r="B2230" s="4" t="s">
        <v>4266</v>
      </c>
      <c r="C2230" s="350" t="s">
        <v>4267</v>
      </c>
      <c r="D2230" s="348"/>
      <c r="E2230" s="5">
        <v>2</v>
      </c>
      <c r="F2230" s="5">
        <v>2</v>
      </c>
      <c r="G2230" s="5" t="s">
        <v>30</v>
      </c>
      <c r="H2230" s="5" t="s">
        <v>49</v>
      </c>
      <c r="I2230" s="351" t="s">
        <v>49</v>
      </c>
      <c r="J2230" s="348"/>
      <c r="K2230" s="5" t="s">
        <v>22</v>
      </c>
      <c r="L2230" s="5" t="s">
        <v>15</v>
      </c>
      <c r="M2230" s="5" t="s">
        <v>16</v>
      </c>
      <c r="N2230" s="5" t="s">
        <v>16</v>
      </c>
    </row>
    <row r="2231" spans="1:14" x14ac:dyDescent="0.25">
      <c r="A2231" s="3">
        <v>2222</v>
      </c>
      <c r="B2231" s="6" t="s">
        <v>4268</v>
      </c>
      <c r="C2231" s="352" t="s">
        <v>4269</v>
      </c>
      <c r="D2231" s="348"/>
      <c r="E2231" s="3">
        <v>2</v>
      </c>
      <c r="F2231" s="3">
        <v>2</v>
      </c>
      <c r="G2231" s="3" t="s">
        <v>30</v>
      </c>
      <c r="H2231" s="3" t="s">
        <v>49</v>
      </c>
      <c r="I2231" s="353" t="s">
        <v>49</v>
      </c>
      <c r="J2231" s="348"/>
      <c r="K2231" s="3" t="s">
        <v>22</v>
      </c>
      <c r="L2231" s="3" t="s">
        <v>22</v>
      </c>
      <c r="M2231" s="3" t="s">
        <v>17</v>
      </c>
      <c r="N2231" s="3" t="s">
        <v>16</v>
      </c>
    </row>
    <row r="2232" spans="1:14" x14ac:dyDescent="0.25">
      <c r="A2232" s="3">
        <v>2223</v>
      </c>
      <c r="B2232" s="6" t="s">
        <v>4270</v>
      </c>
      <c r="C2232" s="352" t="s">
        <v>4271</v>
      </c>
      <c r="D2232" s="348"/>
      <c r="E2232" s="3">
        <v>2</v>
      </c>
      <c r="F2232" s="3">
        <v>2</v>
      </c>
      <c r="G2232" s="3" t="s">
        <v>30</v>
      </c>
      <c r="H2232" s="3" t="s">
        <v>49</v>
      </c>
      <c r="I2232" s="353" t="s">
        <v>49</v>
      </c>
      <c r="J2232" s="348"/>
      <c r="K2232" s="3" t="s">
        <v>22</v>
      </c>
      <c r="L2232" s="3" t="s">
        <v>30</v>
      </c>
      <c r="M2232" s="3" t="s">
        <v>17</v>
      </c>
      <c r="N2232" s="3" t="s">
        <v>16</v>
      </c>
    </row>
    <row r="2233" spans="1:14" x14ac:dyDescent="0.25">
      <c r="A2233" s="3">
        <v>2224</v>
      </c>
      <c r="B2233" s="4" t="s">
        <v>4272</v>
      </c>
      <c r="C2233" s="350" t="s">
        <v>4273</v>
      </c>
      <c r="D2233" s="348"/>
      <c r="E2233" s="5">
        <v>2</v>
      </c>
      <c r="F2233" s="5">
        <v>2</v>
      </c>
      <c r="G2233" s="5" t="s">
        <v>30</v>
      </c>
      <c r="H2233" s="5" t="s">
        <v>49</v>
      </c>
      <c r="I2233" s="351" t="s">
        <v>49</v>
      </c>
      <c r="J2233" s="348"/>
      <c r="K2233" s="5" t="s">
        <v>30</v>
      </c>
      <c r="L2233" s="5" t="s">
        <v>15</v>
      </c>
      <c r="M2233" s="5" t="s">
        <v>16</v>
      </c>
      <c r="N2233" s="5" t="s">
        <v>16</v>
      </c>
    </row>
    <row r="2234" spans="1:14" x14ac:dyDescent="0.25">
      <c r="A2234" s="3">
        <v>2225</v>
      </c>
      <c r="B2234" s="6" t="s">
        <v>4274</v>
      </c>
      <c r="C2234" s="352" t="s">
        <v>4275</v>
      </c>
      <c r="D2234" s="348"/>
      <c r="E2234" s="3">
        <v>2</v>
      </c>
      <c r="F2234" s="3">
        <v>2</v>
      </c>
      <c r="G2234" s="3" t="s">
        <v>30</v>
      </c>
      <c r="H2234" s="3" t="s">
        <v>49</v>
      </c>
      <c r="I2234" s="353" t="s">
        <v>49</v>
      </c>
      <c r="J2234" s="348"/>
      <c r="K2234" s="3" t="s">
        <v>30</v>
      </c>
      <c r="L2234" s="3" t="s">
        <v>22</v>
      </c>
      <c r="M2234" s="3" t="s">
        <v>17</v>
      </c>
      <c r="N2234" s="3" t="s">
        <v>16</v>
      </c>
    </row>
    <row r="2235" spans="1:14" x14ac:dyDescent="0.25">
      <c r="A2235" s="3">
        <v>2226</v>
      </c>
      <c r="B2235" s="6" t="s">
        <v>4276</v>
      </c>
      <c r="C2235" s="352" t="s">
        <v>4277</v>
      </c>
      <c r="D2235" s="348"/>
      <c r="E2235" s="3">
        <v>2</v>
      </c>
      <c r="F2235" s="3">
        <v>2</v>
      </c>
      <c r="G2235" s="3" t="s">
        <v>30</v>
      </c>
      <c r="H2235" s="3" t="s">
        <v>49</v>
      </c>
      <c r="I2235" s="353" t="s">
        <v>49</v>
      </c>
      <c r="J2235" s="348"/>
      <c r="K2235" s="3" t="s">
        <v>30</v>
      </c>
      <c r="L2235" s="3" t="s">
        <v>30</v>
      </c>
      <c r="M2235" s="3" t="s">
        <v>17</v>
      </c>
      <c r="N2235" s="3" t="s">
        <v>16</v>
      </c>
    </row>
    <row r="2236" spans="1:14" x14ac:dyDescent="0.25">
      <c r="A2236" s="3">
        <v>2227</v>
      </c>
      <c r="B2236" s="4" t="s">
        <v>4278</v>
      </c>
      <c r="C2236" s="350" t="s">
        <v>4279</v>
      </c>
      <c r="D2236" s="348"/>
      <c r="E2236" s="5">
        <v>2</v>
      </c>
      <c r="F2236" s="5">
        <v>2</v>
      </c>
      <c r="G2236" s="5" t="s">
        <v>30</v>
      </c>
      <c r="H2236" s="5" t="s">
        <v>49</v>
      </c>
      <c r="I2236" s="351" t="s">
        <v>49</v>
      </c>
      <c r="J2236" s="348"/>
      <c r="K2236" s="5" t="s">
        <v>49</v>
      </c>
      <c r="L2236" s="5" t="s">
        <v>15</v>
      </c>
      <c r="M2236" s="5" t="s">
        <v>16</v>
      </c>
      <c r="N2236" s="5" t="s">
        <v>16</v>
      </c>
    </row>
    <row r="2237" spans="1:14" x14ac:dyDescent="0.25">
      <c r="A2237" s="3">
        <v>2228</v>
      </c>
      <c r="B2237" s="6" t="s">
        <v>4280</v>
      </c>
      <c r="C2237" s="352" t="s">
        <v>4281</v>
      </c>
      <c r="D2237" s="348"/>
      <c r="E2237" s="3">
        <v>2</v>
      </c>
      <c r="F2237" s="3">
        <v>2</v>
      </c>
      <c r="G2237" s="3" t="s">
        <v>30</v>
      </c>
      <c r="H2237" s="3" t="s">
        <v>49</v>
      </c>
      <c r="I2237" s="353" t="s">
        <v>49</v>
      </c>
      <c r="J2237" s="348"/>
      <c r="K2237" s="3" t="s">
        <v>49</v>
      </c>
      <c r="L2237" s="3" t="s">
        <v>22</v>
      </c>
      <c r="M2237" s="3" t="s">
        <v>17</v>
      </c>
      <c r="N2237" s="3" t="s">
        <v>16</v>
      </c>
    </row>
    <row r="2238" spans="1:14" x14ac:dyDescent="0.25">
      <c r="A2238" s="3">
        <v>2229</v>
      </c>
      <c r="B2238" s="6" t="s">
        <v>4282</v>
      </c>
      <c r="C2238" s="352" t="s">
        <v>4283</v>
      </c>
      <c r="D2238" s="348"/>
      <c r="E2238" s="3">
        <v>2</v>
      </c>
      <c r="F2238" s="3">
        <v>2</v>
      </c>
      <c r="G2238" s="3" t="s">
        <v>30</v>
      </c>
      <c r="H2238" s="3" t="s">
        <v>49</v>
      </c>
      <c r="I2238" s="353" t="s">
        <v>49</v>
      </c>
      <c r="J2238" s="348"/>
      <c r="K2238" s="3" t="s">
        <v>49</v>
      </c>
      <c r="L2238" s="3" t="s">
        <v>30</v>
      </c>
      <c r="M2238" s="3" t="s">
        <v>17</v>
      </c>
      <c r="N2238" s="3" t="s">
        <v>16</v>
      </c>
    </row>
    <row r="2239" spans="1:14" x14ac:dyDescent="0.25">
      <c r="A2239" s="3">
        <v>2230</v>
      </c>
      <c r="B2239" s="4" t="s">
        <v>4284</v>
      </c>
      <c r="C2239" s="350" t="s">
        <v>4285</v>
      </c>
      <c r="D2239" s="348"/>
      <c r="E2239" s="5">
        <v>2</v>
      </c>
      <c r="F2239" s="5">
        <v>2</v>
      </c>
      <c r="G2239" s="5" t="s">
        <v>30</v>
      </c>
      <c r="H2239" s="5" t="s">
        <v>49</v>
      </c>
      <c r="I2239" s="351" t="s">
        <v>49</v>
      </c>
      <c r="J2239" s="348"/>
      <c r="K2239" s="5" t="s">
        <v>68</v>
      </c>
      <c r="L2239" s="5" t="s">
        <v>15</v>
      </c>
      <c r="M2239" s="5" t="s">
        <v>16</v>
      </c>
      <c r="N2239" s="5" t="s">
        <v>16</v>
      </c>
    </row>
    <row r="2240" spans="1:14" x14ac:dyDescent="0.25">
      <c r="A2240" s="3">
        <v>2231</v>
      </c>
      <c r="B2240" s="6" t="s">
        <v>4286</v>
      </c>
      <c r="C2240" s="352" t="s">
        <v>4287</v>
      </c>
      <c r="D2240" s="348"/>
      <c r="E2240" s="3">
        <v>2</v>
      </c>
      <c r="F2240" s="3">
        <v>2</v>
      </c>
      <c r="G2240" s="3" t="s">
        <v>30</v>
      </c>
      <c r="H2240" s="3" t="s">
        <v>49</v>
      </c>
      <c r="I2240" s="353" t="s">
        <v>49</v>
      </c>
      <c r="J2240" s="348"/>
      <c r="K2240" s="3" t="s">
        <v>68</v>
      </c>
      <c r="L2240" s="3" t="s">
        <v>22</v>
      </c>
      <c r="M2240" s="3" t="s">
        <v>17</v>
      </c>
      <c r="N2240" s="3" t="s">
        <v>16</v>
      </c>
    </row>
    <row r="2241" spans="1:14" x14ac:dyDescent="0.25">
      <c r="A2241" s="3">
        <v>2232</v>
      </c>
      <c r="B2241" s="6" t="s">
        <v>4288</v>
      </c>
      <c r="C2241" s="352" t="s">
        <v>4289</v>
      </c>
      <c r="D2241" s="348"/>
      <c r="E2241" s="3">
        <v>2</v>
      </c>
      <c r="F2241" s="3">
        <v>2</v>
      </c>
      <c r="G2241" s="3" t="s">
        <v>30</v>
      </c>
      <c r="H2241" s="3" t="s">
        <v>49</v>
      </c>
      <c r="I2241" s="353" t="s">
        <v>49</v>
      </c>
      <c r="J2241" s="348"/>
      <c r="K2241" s="3" t="s">
        <v>68</v>
      </c>
      <c r="L2241" s="3" t="s">
        <v>30</v>
      </c>
      <c r="M2241" s="3" t="s">
        <v>17</v>
      </c>
      <c r="N2241" s="3" t="s">
        <v>16</v>
      </c>
    </row>
    <row r="2242" spans="1:14" x14ac:dyDescent="0.25">
      <c r="A2242" s="3">
        <v>2233</v>
      </c>
      <c r="B2242" s="4" t="s">
        <v>4290</v>
      </c>
      <c r="C2242" s="350" t="s">
        <v>4291</v>
      </c>
      <c r="D2242" s="348"/>
      <c r="E2242" s="5">
        <v>2</v>
      </c>
      <c r="F2242" s="5">
        <v>2</v>
      </c>
      <c r="G2242" s="5" t="s">
        <v>49</v>
      </c>
      <c r="H2242" s="5" t="s">
        <v>15</v>
      </c>
      <c r="I2242" s="351" t="s">
        <v>15</v>
      </c>
      <c r="J2242" s="348"/>
      <c r="K2242" s="5" t="s">
        <v>15</v>
      </c>
      <c r="L2242" s="5" t="s">
        <v>15</v>
      </c>
      <c r="M2242" s="5" t="s">
        <v>16</v>
      </c>
      <c r="N2242" s="5" t="s">
        <v>16</v>
      </c>
    </row>
    <row r="2243" spans="1:14" x14ac:dyDescent="0.25">
      <c r="A2243" s="3">
        <v>2234</v>
      </c>
      <c r="B2243" s="4" t="s">
        <v>4292</v>
      </c>
      <c r="C2243" s="350" t="s">
        <v>4293</v>
      </c>
      <c r="D2243" s="348"/>
      <c r="E2243" s="5">
        <v>2</v>
      </c>
      <c r="F2243" s="5">
        <v>2</v>
      </c>
      <c r="G2243" s="5" t="s">
        <v>49</v>
      </c>
      <c r="H2243" s="5" t="s">
        <v>22</v>
      </c>
      <c r="I2243" s="351" t="s">
        <v>15</v>
      </c>
      <c r="J2243" s="348"/>
      <c r="K2243" s="5" t="s">
        <v>15</v>
      </c>
      <c r="L2243" s="5" t="s">
        <v>15</v>
      </c>
      <c r="M2243" s="5" t="s">
        <v>16</v>
      </c>
      <c r="N2243" s="5" t="s">
        <v>16</v>
      </c>
    </row>
    <row r="2244" spans="1:14" x14ac:dyDescent="0.25">
      <c r="A2244" s="3">
        <v>2235</v>
      </c>
      <c r="B2244" s="4" t="s">
        <v>4294</v>
      </c>
      <c r="C2244" s="350" t="s">
        <v>4295</v>
      </c>
      <c r="D2244" s="348"/>
      <c r="E2244" s="5">
        <v>2</v>
      </c>
      <c r="F2244" s="5">
        <v>2</v>
      </c>
      <c r="G2244" s="5" t="s">
        <v>49</v>
      </c>
      <c r="H2244" s="5" t="s">
        <v>22</v>
      </c>
      <c r="I2244" s="351" t="s">
        <v>22</v>
      </c>
      <c r="J2244" s="348"/>
      <c r="K2244" s="5" t="s">
        <v>15</v>
      </c>
      <c r="L2244" s="5" t="s">
        <v>15</v>
      </c>
      <c r="M2244" s="5" t="s">
        <v>16</v>
      </c>
      <c r="N2244" s="5" t="s">
        <v>16</v>
      </c>
    </row>
    <row r="2245" spans="1:14" x14ac:dyDescent="0.25">
      <c r="A2245" s="3">
        <v>2236</v>
      </c>
      <c r="B2245" s="6" t="s">
        <v>4296</v>
      </c>
      <c r="C2245" s="352" t="s">
        <v>4297</v>
      </c>
      <c r="D2245" s="348"/>
      <c r="E2245" s="3">
        <v>2</v>
      </c>
      <c r="F2245" s="3">
        <v>2</v>
      </c>
      <c r="G2245" s="3" t="s">
        <v>49</v>
      </c>
      <c r="H2245" s="3" t="s">
        <v>22</v>
      </c>
      <c r="I2245" s="353" t="s">
        <v>22</v>
      </c>
      <c r="J2245" s="348"/>
      <c r="K2245" s="3" t="s">
        <v>22</v>
      </c>
      <c r="L2245" s="3" t="s">
        <v>15</v>
      </c>
      <c r="M2245" s="3" t="s">
        <v>17</v>
      </c>
      <c r="N2245" s="3" t="s">
        <v>16</v>
      </c>
    </row>
    <row r="2246" spans="1:14" x14ac:dyDescent="0.25">
      <c r="A2246" s="3">
        <v>2237</v>
      </c>
      <c r="B2246" s="6" t="s">
        <v>4298</v>
      </c>
      <c r="C2246" s="352" t="s">
        <v>4299</v>
      </c>
      <c r="D2246" s="348"/>
      <c r="E2246" s="3">
        <v>2</v>
      </c>
      <c r="F2246" s="3">
        <v>2</v>
      </c>
      <c r="G2246" s="3" t="s">
        <v>49</v>
      </c>
      <c r="H2246" s="3" t="s">
        <v>22</v>
      </c>
      <c r="I2246" s="353" t="s">
        <v>22</v>
      </c>
      <c r="J2246" s="348"/>
      <c r="K2246" s="3" t="s">
        <v>30</v>
      </c>
      <c r="L2246" s="3" t="s">
        <v>15</v>
      </c>
      <c r="M2246" s="3" t="s">
        <v>17</v>
      </c>
      <c r="N2246" s="3" t="s">
        <v>16</v>
      </c>
    </row>
    <row r="2247" spans="1:14" x14ac:dyDescent="0.25">
      <c r="A2247" s="3">
        <v>2238</v>
      </c>
      <c r="B2247" s="6" t="s">
        <v>4300</v>
      </c>
      <c r="C2247" s="352" t="s">
        <v>4301</v>
      </c>
      <c r="D2247" s="348"/>
      <c r="E2247" s="3">
        <v>2</v>
      </c>
      <c r="F2247" s="3">
        <v>2</v>
      </c>
      <c r="G2247" s="3" t="s">
        <v>49</v>
      </c>
      <c r="H2247" s="3" t="s">
        <v>22</v>
      </c>
      <c r="I2247" s="353" t="s">
        <v>22</v>
      </c>
      <c r="J2247" s="348"/>
      <c r="K2247" s="3" t="s">
        <v>49</v>
      </c>
      <c r="L2247" s="3" t="s">
        <v>15</v>
      </c>
      <c r="M2247" s="3" t="s">
        <v>17</v>
      </c>
      <c r="N2247" s="3" t="s">
        <v>16</v>
      </c>
    </row>
    <row r="2248" spans="1:14" x14ac:dyDescent="0.25">
      <c r="A2248" s="3">
        <v>2239</v>
      </c>
      <c r="B2248" s="6" t="s">
        <v>4302</v>
      </c>
      <c r="C2248" s="352" t="s">
        <v>4303</v>
      </c>
      <c r="D2248" s="348"/>
      <c r="E2248" s="3">
        <v>2</v>
      </c>
      <c r="F2248" s="3">
        <v>2</v>
      </c>
      <c r="G2248" s="3" t="s">
        <v>49</v>
      </c>
      <c r="H2248" s="3" t="s">
        <v>22</v>
      </c>
      <c r="I2248" s="353" t="s">
        <v>22</v>
      </c>
      <c r="J2248" s="348"/>
      <c r="K2248" s="3" t="s">
        <v>68</v>
      </c>
      <c r="L2248" s="3" t="s">
        <v>15</v>
      </c>
      <c r="M2248" s="3" t="s">
        <v>17</v>
      </c>
      <c r="N2248" s="3" t="s">
        <v>16</v>
      </c>
    </row>
    <row r="2249" spans="1:14" x14ac:dyDescent="0.25">
      <c r="A2249" s="3">
        <v>2240</v>
      </c>
      <c r="B2249" s="4" t="s">
        <v>4304</v>
      </c>
      <c r="C2249" s="350" t="s">
        <v>4305</v>
      </c>
      <c r="D2249" s="348"/>
      <c r="E2249" s="5">
        <v>2</v>
      </c>
      <c r="F2249" s="5">
        <v>2</v>
      </c>
      <c r="G2249" s="5" t="s">
        <v>49</v>
      </c>
      <c r="H2249" s="5" t="s">
        <v>22</v>
      </c>
      <c r="I2249" s="351" t="s">
        <v>30</v>
      </c>
      <c r="J2249" s="348"/>
      <c r="K2249" s="5" t="s">
        <v>15</v>
      </c>
      <c r="L2249" s="5" t="s">
        <v>15</v>
      </c>
      <c r="M2249" s="5" t="s">
        <v>16</v>
      </c>
      <c r="N2249" s="5" t="s">
        <v>16</v>
      </c>
    </row>
    <row r="2250" spans="1:14" x14ac:dyDescent="0.25">
      <c r="A2250" s="3">
        <v>2241</v>
      </c>
      <c r="B2250" s="6" t="s">
        <v>4306</v>
      </c>
      <c r="C2250" s="352" t="s">
        <v>4307</v>
      </c>
      <c r="D2250" s="348"/>
      <c r="E2250" s="3">
        <v>2</v>
      </c>
      <c r="F2250" s="3">
        <v>2</v>
      </c>
      <c r="G2250" s="3" t="s">
        <v>49</v>
      </c>
      <c r="H2250" s="3" t="s">
        <v>22</v>
      </c>
      <c r="I2250" s="353" t="s">
        <v>30</v>
      </c>
      <c r="J2250" s="348"/>
      <c r="K2250" s="3" t="s">
        <v>22</v>
      </c>
      <c r="L2250" s="3" t="s">
        <v>15</v>
      </c>
      <c r="M2250" s="3" t="s">
        <v>17</v>
      </c>
      <c r="N2250" s="3" t="s">
        <v>16</v>
      </c>
    </row>
    <row r="2251" spans="1:14" x14ac:dyDescent="0.25">
      <c r="A2251" s="3">
        <v>2242</v>
      </c>
      <c r="B2251" s="6" t="s">
        <v>4308</v>
      </c>
      <c r="C2251" s="352" t="s">
        <v>4309</v>
      </c>
      <c r="D2251" s="348"/>
      <c r="E2251" s="3">
        <v>2</v>
      </c>
      <c r="F2251" s="3">
        <v>2</v>
      </c>
      <c r="G2251" s="3" t="s">
        <v>49</v>
      </c>
      <c r="H2251" s="3" t="s">
        <v>22</v>
      </c>
      <c r="I2251" s="353" t="s">
        <v>30</v>
      </c>
      <c r="J2251" s="348"/>
      <c r="K2251" s="3" t="s">
        <v>30</v>
      </c>
      <c r="L2251" s="3" t="s">
        <v>15</v>
      </c>
      <c r="M2251" s="3" t="s">
        <v>17</v>
      </c>
      <c r="N2251" s="3" t="s">
        <v>16</v>
      </c>
    </row>
    <row r="2252" spans="1:14" x14ac:dyDescent="0.25">
      <c r="A2252" s="3">
        <v>2243</v>
      </c>
      <c r="B2252" s="6" t="s">
        <v>4310</v>
      </c>
      <c r="C2252" s="352" t="s">
        <v>4311</v>
      </c>
      <c r="D2252" s="348"/>
      <c r="E2252" s="3">
        <v>2</v>
      </c>
      <c r="F2252" s="3">
        <v>2</v>
      </c>
      <c r="G2252" s="3" t="s">
        <v>49</v>
      </c>
      <c r="H2252" s="3" t="s">
        <v>22</v>
      </c>
      <c r="I2252" s="353" t="s">
        <v>30</v>
      </c>
      <c r="J2252" s="348"/>
      <c r="K2252" s="3" t="s">
        <v>49</v>
      </c>
      <c r="L2252" s="3" t="s">
        <v>15</v>
      </c>
      <c r="M2252" s="3" t="s">
        <v>17</v>
      </c>
      <c r="N2252" s="3" t="s">
        <v>16</v>
      </c>
    </row>
    <row r="2253" spans="1:14" x14ac:dyDescent="0.25">
      <c r="A2253" s="3">
        <v>2244</v>
      </c>
      <c r="B2253" s="6" t="s">
        <v>4312</v>
      </c>
      <c r="C2253" s="352" t="s">
        <v>4313</v>
      </c>
      <c r="D2253" s="348"/>
      <c r="E2253" s="3">
        <v>2</v>
      </c>
      <c r="F2253" s="3">
        <v>2</v>
      </c>
      <c r="G2253" s="3" t="s">
        <v>49</v>
      </c>
      <c r="H2253" s="3" t="s">
        <v>22</v>
      </c>
      <c r="I2253" s="353" t="s">
        <v>30</v>
      </c>
      <c r="J2253" s="348"/>
      <c r="K2253" s="3" t="s">
        <v>68</v>
      </c>
      <c r="L2253" s="3" t="s">
        <v>15</v>
      </c>
      <c r="M2253" s="3" t="s">
        <v>17</v>
      </c>
      <c r="N2253" s="3" t="s">
        <v>16</v>
      </c>
    </row>
    <row r="2254" spans="1:14" x14ac:dyDescent="0.25">
      <c r="A2254" s="3">
        <v>2245</v>
      </c>
      <c r="B2254" s="4" t="s">
        <v>4314</v>
      </c>
      <c r="C2254" s="350" t="s">
        <v>4315</v>
      </c>
      <c r="D2254" s="348"/>
      <c r="E2254" s="5">
        <v>2</v>
      </c>
      <c r="F2254" s="5">
        <v>2</v>
      </c>
      <c r="G2254" s="5" t="s">
        <v>68</v>
      </c>
      <c r="H2254" s="5" t="s">
        <v>15</v>
      </c>
      <c r="I2254" s="351" t="s">
        <v>15</v>
      </c>
      <c r="J2254" s="348"/>
      <c r="K2254" s="5" t="s">
        <v>15</v>
      </c>
      <c r="L2254" s="5" t="s">
        <v>15</v>
      </c>
      <c r="M2254" s="5" t="s">
        <v>16</v>
      </c>
      <c r="N2254" s="5" t="s">
        <v>16</v>
      </c>
    </row>
    <row r="2255" spans="1:14" x14ac:dyDescent="0.25">
      <c r="A2255" s="3">
        <v>2246</v>
      </c>
      <c r="B2255" s="4" t="s">
        <v>4316</v>
      </c>
      <c r="C2255" s="350" t="s">
        <v>4317</v>
      </c>
      <c r="D2255" s="348"/>
      <c r="E2255" s="5">
        <v>2</v>
      </c>
      <c r="F2255" s="5">
        <v>2</v>
      </c>
      <c r="G2255" s="5" t="s">
        <v>68</v>
      </c>
      <c r="H2255" s="5" t="s">
        <v>22</v>
      </c>
      <c r="I2255" s="351" t="s">
        <v>15</v>
      </c>
      <c r="J2255" s="348"/>
      <c r="K2255" s="5" t="s">
        <v>15</v>
      </c>
      <c r="L2255" s="5" t="s">
        <v>15</v>
      </c>
      <c r="M2255" s="5" t="s">
        <v>16</v>
      </c>
      <c r="N2255" s="5" t="s">
        <v>16</v>
      </c>
    </row>
    <row r="2256" spans="1:14" x14ac:dyDescent="0.25">
      <c r="A2256" s="3">
        <v>2247</v>
      </c>
      <c r="B2256" s="4" t="s">
        <v>4318</v>
      </c>
      <c r="C2256" s="350" t="s">
        <v>4319</v>
      </c>
      <c r="D2256" s="348"/>
      <c r="E2256" s="5">
        <v>2</v>
      </c>
      <c r="F2256" s="5">
        <v>2</v>
      </c>
      <c r="G2256" s="5" t="s">
        <v>68</v>
      </c>
      <c r="H2256" s="5" t="s">
        <v>22</v>
      </c>
      <c r="I2256" s="351" t="s">
        <v>22</v>
      </c>
      <c r="J2256" s="348"/>
      <c r="K2256" s="5" t="s">
        <v>15</v>
      </c>
      <c r="L2256" s="5" t="s">
        <v>15</v>
      </c>
      <c r="M2256" s="5" t="s">
        <v>16</v>
      </c>
      <c r="N2256" s="5" t="s">
        <v>16</v>
      </c>
    </row>
    <row r="2257" spans="1:14" x14ac:dyDescent="0.25">
      <c r="A2257" s="3">
        <v>2248</v>
      </c>
      <c r="B2257" s="6" t="s">
        <v>4320</v>
      </c>
      <c r="C2257" s="352" t="s">
        <v>4321</v>
      </c>
      <c r="D2257" s="348"/>
      <c r="E2257" s="3">
        <v>2</v>
      </c>
      <c r="F2257" s="3">
        <v>2</v>
      </c>
      <c r="G2257" s="3" t="s">
        <v>68</v>
      </c>
      <c r="H2257" s="3" t="s">
        <v>22</v>
      </c>
      <c r="I2257" s="353" t="s">
        <v>22</v>
      </c>
      <c r="J2257" s="348"/>
      <c r="K2257" s="3" t="s">
        <v>22</v>
      </c>
      <c r="L2257" s="3" t="s">
        <v>15</v>
      </c>
      <c r="M2257" s="3" t="s">
        <v>17</v>
      </c>
      <c r="N2257" s="3" t="s">
        <v>16</v>
      </c>
    </row>
    <row r="2258" spans="1:14" x14ac:dyDescent="0.25">
      <c r="A2258" s="3">
        <v>2249</v>
      </c>
      <c r="B2258" s="6" t="s">
        <v>4322</v>
      </c>
      <c r="C2258" s="352" t="s">
        <v>4323</v>
      </c>
      <c r="D2258" s="348"/>
      <c r="E2258" s="3">
        <v>2</v>
      </c>
      <c r="F2258" s="3">
        <v>2</v>
      </c>
      <c r="G2258" s="3" t="s">
        <v>68</v>
      </c>
      <c r="H2258" s="3" t="s">
        <v>22</v>
      </c>
      <c r="I2258" s="353" t="s">
        <v>22</v>
      </c>
      <c r="J2258" s="348"/>
      <c r="K2258" s="3" t="s">
        <v>30</v>
      </c>
      <c r="L2258" s="3" t="s">
        <v>15</v>
      </c>
      <c r="M2258" s="3" t="s">
        <v>17</v>
      </c>
      <c r="N2258" s="3" t="s">
        <v>16</v>
      </c>
    </row>
    <row r="2259" spans="1:14" x14ac:dyDescent="0.25">
      <c r="A2259" s="3">
        <v>2250</v>
      </c>
      <c r="B2259" s="6" t="s">
        <v>4324</v>
      </c>
      <c r="C2259" s="352" t="s">
        <v>4325</v>
      </c>
      <c r="D2259" s="348"/>
      <c r="E2259" s="3">
        <v>2</v>
      </c>
      <c r="F2259" s="3">
        <v>2</v>
      </c>
      <c r="G2259" s="3" t="s">
        <v>68</v>
      </c>
      <c r="H2259" s="3" t="s">
        <v>22</v>
      </c>
      <c r="I2259" s="353" t="s">
        <v>22</v>
      </c>
      <c r="J2259" s="348"/>
      <c r="K2259" s="3" t="s">
        <v>49</v>
      </c>
      <c r="L2259" s="3" t="s">
        <v>15</v>
      </c>
      <c r="M2259" s="3" t="s">
        <v>17</v>
      </c>
      <c r="N2259" s="3" t="s">
        <v>16</v>
      </c>
    </row>
    <row r="2260" spans="1:14" x14ac:dyDescent="0.25">
      <c r="A2260" s="3">
        <v>2251</v>
      </c>
      <c r="B2260" s="6" t="s">
        <v>4326</v>
      </c>
      <c r="C2260" s="352" t="s">
        <v>4327</v>
      </c>
      <c r="D2260" s="348"/>
      <c r="E2260" s="3">
        <v>2</v>
      </c>
      <c r="F2260" s="3">
        <v>2</v>
      </c>
      <c r="G2260" s="3" t="s">
        <v>68</v>
      </c>
      <c r="H2260" s="3" t="s">
        <v>22</v>
      </c>
      <c r="I2260" s="353" t="s">
        <v>22</v>
      </c>
      <c r="J2260" s="348"/>
      <c r="K2260" s="3" t="s">
        <v>208</v>
      </c>
      <c r="L2260" s="3" t="s">
        <v>15</v>
      </c>
      <c r="M2260" s="3" t="s">
        <v>17</v>
      </c>
      <c r="N2260" s="3" t="s">
        <v>16</v>
      </c>
    </row>
    <row r="2261" spans="1:14" x14ac:dyDescent="0.25">
      <c r="A2261" s="3">
        <v>2252</v>
      </c>
      <c r="B2261" s="6" t="s">
        <v>4328</v>
      </c>
      <c r="C2261" s="352" t="s">
        <v>4329</v>
      </c>
      <c r="D2261" s="348"/>
      <c r="E2261" s="3">
        <v>2</v>
      </c>
      <c r="F2261" s="3">
        <v>2</v>
      </c>
      <c r="G2261" s="3" t="s">
        <v>68</v>
      </c>
      <c r="H2261" s="3" t="s">
        <v>22</v>
      </c>
      <c r="I2261" s="353" t="s">
        <v>30</v>
      </c>
      <c r="J2261" s="348"/>
      <c r="K2261" s="3" t="s">
        <v>15</v>
      </c>
      <c r="L2261" s="3" t="s">
        <v>15</v>
      </c>
      <c r="M2261" s="3" t="s">
        <v>17</v>
      </c>
      <c r="N2261" s="3" t="s">
        <v>16</v>
      </c>
    </row>
    <row r="2262" spans="1:14" x14ac:dyDescent="0.25">
      <c r="A2262" s="3">
        <v>2253</v>
      </c>
      <c r="B2262" s="4" t="s">
        <v>4330</v>
      </c>
      <c r="C2262" s="350" t="s">
        <v>4331</v>
      </c>
      <c r="D2262" s="348"/>
      <c r="E2262" s="5">
        <v>2</v>
      </c>
      <c r="F2262" s="5">
        <v>2</v>
      </c>
      <c r="G2262" s="5" t="s">
        <v>68</v>
      </c>
      <c r="H2262" s="5" t="s">
        <v>22</v>
      </c>
      <c r="I2262" s="351" t="s">
        <v>49</v>
      </c>
      <c r="J2262" s="348"/>
      <c r="K2262" s="5" t="s">
        <v>15</v>
      </c>
      <c r="L2262" s="5" t="s">
        <v>15</v>
      </c>
      <c r="M2262" s="5" t="s">
        <v>16</v>
      </c>
      <c r="N2262" s="5" t="s">
        <v>16</v>
      </c>
    </row>
    <row r="2263" spans="1:14" x14ac:dyDescent="0.25">
      <c r="A2263" s="3">
        <v>2254</v>
      </c>
      <c r="B2263" s="6" t="s">
        <v>4332</v>
      </c>
      <c r="C2263" s="352" t="s">
        <v>4333</v>
      </c>
      <c r="D2263" s="348"/>
      <c r="E2263" s="3">
        <v>2</v>
      </c>
      <c r="F2263" s="3">
        <v>2</v>
      </c>
      <c r="G2263" s="3" t="s">
        <v>68</v>
      </c>
      <c r="H2263" s="3" t="s">
        <v>22</v>
      </c>
      <c r="I2263" s="353" t="s">
        <v>49</v>
      </c>
      <c r="J2263" s="348"/>
      <c r="K2263" s="3" t="s">
        <v>22</v>
      </c>
      <c r="L2263" s="3" t="s">
        <v>15</v>
      </c>
      <c r="M2263" s="3" t="s">
        <v>17</v>
      </c>
      <c r="N2263" s="3" t="s">
        <v>16</v>
      </c>
    </row>
    <row r="2264" spans="1:14" x14ac:dyDescent="0.25">
      <c r="A2264" s="3">
        <v>2255</v>
      </c>
      <c r="B2264" s="6" t="s">
        <v>4334</v>
      </c>
      <c r="C2264" s="352" t="s">
        <v>4335</v>
      </c>
      <c r="D2264" s="348"/>
      <c r="E2264" s="3">
        <v>2</v>
      </c>
      <c r="F2264" s="3">
        <v>2</v>
      </c>
      <c r="G2264" s="3" t="s">
        <v>68</v>
      </c>
      <c r="H2264" s="3" t="s">
        <v>22</v>
      </c>
      <c r="I2264" s="353" t="s">
        <v>49</v>
      </c>
      <c r="J2264" s="348"/>
      <c r="K2264" s="3" t="s">
        <v>30</v>
      </c>
      <c r="L2264" s="3" t="s">
        <v>15</v>
      </c>
      <c r="M2264" s="3" t="s">
        <v>17</v>
      </c>
      <c r="N2264" s="3" t="s">
        <v>16</v>
      </c>
    </row>
    <row r="2265" spans="1:14" x14ac:dyDescent="0.25">
      <c r="A2265" s="3">
        <v>2256</v>
      </c>
      <c r="B2265" s="6" t="s">
        <v>4336</v>
      </c>
      <c r="C2265" s="352" t="s">
        <v>4337</v>
      </c>
      <c r="D2265" s="348"/>
      <c r="E2265" s="3">
        <v>2</v>
      </c>
      <c r="F2265" s="3">
        <v>2</v>
      </c>
      <c r="G2265" s="3" t="s">
        <v>68</v>
      </c>
      <c r="H2265" s="3" t="s">
        <v>22</v>
      </c>
      <c r="I2265" s="353" t="s">
        <v>49</v>
      </c>
      <c r="J2265" s="348"/>
      <c r="K2265" s="3" t="s">
        <v>208</v>
      </c>
      <c r="L2265" s="3" t="s">
        <v>15</v>
      </c>
      <c r="M2265" s="3" t="s">
        <v>17</v>
      </c>
      <c r="N2265" s="3" t="s">
        <v>16</v>
      </c>
    </row>
    <row r="2266" spans="1:14" x14ac:dyDescent="0.25">
      <c r="A2266" s="3">
        <v>2257</v>
      </c>
      <c r="B2266" s="4" t="s">
        <v>4338</v>
      </c>
      <c r="C2266" s="350" t="s">
        <v>4339</v>
      </c>
      <c r="D2266" s="348"/>
      <c r="E2266" s="5">
        <v>2</v>
      </c>
      <c r="F2266" s="5">
        <v>2</v>
      </c>
      <c r="G2266" s="5" t="s">
        <v>68</v>
      </c>
      <c r="H2266" s="5" t="s">
        <v>22</v>
      </c>
      <c r="I2266" s="351" t="s">
        <v>208</v>
      </c>
      <c r="J2266" s="348"/>
      <c r="K2266" s="5" t="s">
        <v>15</v>
      </c>
      <c r="L2266" s="5" t="s">
        <v>15</v>
      </c>
      <c r="M2266" s="5" t="s">
        <v>16</v>
      </c>
      <c r="N2266" s="5" t="s">
        <v>16</v>
      </c>
    </row>
    <row r="2267" spans="1:14" x14ac:dyDescent="0.25">
      <c r="A2267" s="3">
        <v>2258</v>
      </c>
      <c r="B2267" s="6" t="s">
        <v>4340</v>
      </c>
      <c r="C2267" s="352" t="s">
        <v>4341</v>
      </c>
      <c r="D2267" s="348"/>
      <c r="E2267" s="3">
        <v>2</v>
      </c>
      <c r="F2267" s="3">
        <v>2</v>
      </c>
      <c r="G2267" s="3" t="s">
        <v>68</v>
      </c>
      <c r="H2267" s="3" t="s">
        <v>22</v>
      </c>
      <c r="I2267" s="353" t="s">
        <v>208</v>
      </c>
      <c r="J2267" s="348"/>
      <c r="K2267" s="3" t="s">
        <v>208</v>
      </c>
      <c r="L2267" s="3" t="s">
        <v>15</v>
      </c>
      <c r="M2267" s="3" t="s">
        <v>17</v>
      </c>
      <c r="N2267" s="3" t="s">
        <v>16</v>
      </c>
    </row>
    <row r="2268" spans="1:14" x14ac:dyDescent="0.25">
      <c r="A2268" s="3">
        <v>2259</v>
      </c>
      <c r="B2268" s="4" t="s">
        <v>4342</v>
      </c>
      <c r="C2268" s="350" t="s">
        <v>4343</v>
      </c>
      <c r="D2268" s="348"/>
      <c r="E2268" s="5">
        <v>2</v>
      </c>
      <c r="F2268" s="5">
        <v>2</v>
      </c>
      <c r="G2268" s="5" t="s">
        <v>68</v>
      </c>
      <c r="H2268" s="5" t="s">
        <v>30</v>
      </c>
      <c r="I2268" s="351" t="s">
        <v>15</v>
      </c>
      <c r="J2268" s="348"/>
      <c r="K2268" s="5" t="s">
        <v>15</v>
      </c>
      <c r="L2268" s="5" t="s">
        <v>15</v>
      </c>
      <c r="M2268" s="5" t="s">
        <v>16</v>
      </c>
      <c r="N2268" s="5" t="s">
        <v>16</v>
      </c>
    </row>
    <row r="2269" spans="1:14" x14ac:dyDescent="0.25">
      <c r="A2269" s="3">
        <v>2260</v>
      </c>
      <c r="B2269" s="4" t="s">
        <v>4344</v>
      </c>
      <c r="C2269" s="350" t="s">
        <v>4319</v>
      </c>
      <c r="D2269" s="348"/>
      <c r="E2269" s="5">
        <v>2</v>
      </c>
      <c r="F2269" s="5">
        <v>2</v>
      </c>
      <c r="G2269" s="5" t="s">
        <v>68</v>
      </c>
      <c r="H2269" s="5" t="s">
        <v>30</v>
      </c>
      <c r="I2269" s="351" t="s">
        <v>22</v>
      </c>
      <c r="J2269" s="348"/>
      <c r="K2269" s="5" t="s">
        <v>15</v>
      </c>
      <c r="L2269" s="5" t="s">
        <v>15</v>
      </c>
      <c r="M2269" s="5" t="s">
        <v>16</v>
      </c>
      <c r="N2269" s="5" t="s">
        <v>16</v>
      </c>
    </row>
    <row r="2270" spans="1:14" x14ac:dyDescent="0.25">
      <c r="A2270" s="3">
        <v>2261</v>
      </c>
      <c r="B2270" s="6" t="s">
        <v>4345</v>
      </c>
      <c r="C2270" s="352" t="s">
        <v>4321</v>
      </c>
      <c r="D2270" s="348"/>
      <c r="E2270" s="3">
        <v>2</v>
      </c>
      <c r="F2270" s="3">
        <v>2</v>
      </c>
      <c r="G2270" s="3" t="s">
        <v>68</v>
      </c>
      <c r="H2270" s="3" t="s">
        <v>30</v>
      </c>
      <c r="I2270" s="353" t="s">
        <v>22</v>
      </c>
      <c r="J2270" s="348"/>
      <c r="K2270" s="3" t="s">
        <v>22</v>
      </c>
      <c r="L2270" s="3" t="s">
        <v>15</v>
      </c>
      <c r="M2270" s="3" t="s">
        <v>17</v>
      </c>
      <c r="N2270" s="3" t="s">
        <v>16</v>
      </c>
    </row>
    <row r="2271" spans="1:14" x14ac:dyDescent="0.25">
      <c r="A2271" s="3">
        <v>2262</v>
      </c>
      <c r="B2271" s="6" t="s">
        <v>4346</v>
      </c>
      <c r="C2271" s="352" t="s">
        <v>4325</v>
      </c>
      <c r="D2271" s="348"/>
      <c r="E2271" s="3">
        <v>2</v>
      </c>
      <c r="F2271" s="3">
        <v>2</v>
      </c>
      <c r="G2271" s="3" t="s">
        <v>68</v>
      </c>
      <c r="H2271" s="3" t="s">
        <v>30</v>
      </c>
      <c r="I2271" s="353" t="s">
        <v>22</v>
      </c>
      <c r="J2271" s="348"/>
      <c r="K2271" s="3" t="s">
        <v>30</v>
      </c>
      <c r="L2271" s="3" t="s">
        <v>15</v>
      </c>
      <c r="M2271" s="3" t="s">
        <v>17</v>
      </c>
      <c r="N2271" s="3" t="s">
        <v>16</v>
      </c>
    </row>
    <row r="2272" spans="1:14" x14ac:dyDescent="0.25">
      <c r="A2272" s="3">
        <v>2263</v>
      </c>
      <c r="B2272" s="6" t="s">
        <v>4347</v>
      </c>
      <c r="C2272" s="352" t="s">
        <v>4327</v>
      </c>
      <c r="D2272" s="348"/>
      <c r="E2272" s="3">
        <v>2</v>
      </c>
      <c r="F2272" s="3">
        <v>2</v>
      </c>
      <c r="G2272" s="3" t="s">
        <v>68</v>
      </c>
      <c r="H2272" s="3" t="s">
        <v>30</v>
      </c>
      <c r="I2272" s="353" t="s">
        <v>22</v>
      </c>
      <c r="J2272" s="348"/>
      <c r="K2272" s="3" t="s">
        <v>208</v>
      </c>
      <c r="L2272" s="3" t="s">
        <v>15</v>
      </c>
      <c r="M2272" s="3" t="s">
        <v>17</v>
      </c>
      <c r="N2272" s="3" t="s">
        <v>16</v>
      </c>
    </row>
    <row r="2273" spans="1:14" x14ac:dyDescent="0.25">
      <c r="A2273" s="3">
        <v>2264</v>
      </c>
      <c r="B2273" s="6" t="s">
        <v>4348</v>
      </c>
      <c r="C2273" s="352" t="s">
        <v>4349</v>
      </c>
      <c r="D2273" s="348"/>
      <c r="E2273" s="3">
        <v>2</v>
      </c>
      <c r="F2273" s="3">
        <v>2</v>
      </c>
      <c r="G2273" s="3" t="s">
        <v>68</v>
      </c>
      <c r="H2273" s="3" t="s">
        <v>30</v>
      </c>
      <c r="I2273" s="353" t="s">
        <v>30</v>
      </c>
      <c r="J2273" s="348"/>
      <c r="K2273" s="3" t="s">
        <v>15</v>
      </c>
      <c r="L2273" s="3" t="s">
        <v>15</v>
      </c>
      <c r="M2273" s="3" t="s">
        <v>17</v>
      </c>
      <c r="N2273" s="3" t="s">
        <v>16</v>
      </c>
    </row>
    <row r="2274" spans="1:14" x14ac:dyDescent="0.25">
      <c r="A2274" s="3">
        <v>2265</v>
      </c>
      <c r="B2274" s="4" t="s">
        <v>4350</v>
      </c>
      <c r="C2274" s="350" t="s">
        <v>4339</v>
      </c>
      <c r="D2274" s="348"/>
      <c r="E2274" s="5">
        <v>2</v>
      </c>
      <c r="F2274" s="5">
        <v>2</v>
      </c>
      <c r="G2274" s="5" t="s">
        <v>68</v>
      </c>
      <c r="H2274" s="5" t="s">
        <v>30</v>
      </c>
      <c r="I2274" s="351" t="s">
        <v>208</v>
      </c>
      <c r="J2274" s="348"/>
      <c r="K2274" s="5" t="s">
        <v>15</v>
      </c>
      <c r="L2274" s="5" t="s">
        <v>15</v>
      </c>
      <c r="M2274" s="5" t="s">
        <v>16</v>
      </c>
      <c r="N2274" s="5" t="s">
        <v>16</v>
      </c>
    </row>
    <row r="2275" spans="1:14" x14ac:dyDescent="0.25">
      <c r="A2275" s="3">
        <v>2266</v>
      </c>
      <c r="B2275" s="6" t="s">
        <v>4351</v>
      </c>
      <c r="C2275" s="352" t="s">
        <v>4341</v>
      </c>
      <c r="D2275" s="348"/>
      <c r="E2275" s="3">
        <v>2</v>
      </c>
      <c r="F2275" s="3">
        <v>2</v>
      </c>
      <c r="G2275" s="3" t="s">
        <v>68</v>
      </c>
      <c r="H2275" s="3" t="s">
        <v>30</v>
      </c>
      <c r="I2275" s="353" t="s">
        <v>208</v>
      </c>
      <c r="J2275" s="348"/>
      <c r="K2275" s="3" t="s">
        <v>208</v>
      </c>
      <c r="L2275" s="3" t="s">
        <v>15</v>
      </c>
      <c r="M2275" s="3" t="s">
        <v>17</v>
      </c>
      <c r="N2275" s="3" t="s">
        <v>16</v>
      </c>
    </row>
    <row r="2276" spans="1:14" x14ac:dyDescent="0.25">
      <c r="A2276" s="3">
        <v>2267</v>
      </c>
      <c r="B2276" s="4" t="s">
        <v>4352</v>
      </c>
      <c r="C2276" s="350" t="s">
        <v>4353</v>
      </c>
      <c r="D2276" s="348"/>
      <c r="E2276" s="5">
        <v>2</v>
      </c>
      <c r="F2276" s="5">
        <v>2</v>
      </c>
      <c r="G2276" s="5" t="s">
        <v>68</v>
      </c>
      <c r="H2276" s="5" t="s">
        <v>49</v>
      </c>
      <c r="I2276" s="351" t="s">
        <v>15</v>
      </c>
      <c r="J2276" s="348"/>
      <c r="K2276" s="5" t="s">
        <v>15</v>
      </c>
      <c r="L2276" s="5" t="s">
        <v>15</v>
      </c>
      <c r="M2276" s="5" t="s">
        <v>16</v>
      </c>
      <c r="N2276" s="5" t="s">
        <v>16</v>
      </c>
    </row>
    <row r="2277" spans="1:14" x14ac:dyDescent="0.25">
      <c r="A2277" s="3">
        <v>2268</v>
      </c>
      <c r="B2277" s="4" t="s">
        <v>4354</v>
      </c>
      <c r="C2277" s="350" t="s">
        <v>4319</v>
      </c>
      <c r="D2277" s="348"/>
      <c r="E2277" s="5">
        <v>2</v>
      </c>
      <c r="F2277" s="5">
        <v>2</v>
      </c>
      <c r="G2277" s="5" t="s">
        <v>68</v>
      </c>
      <c r="H2277" s="5" t="s">
        <v>49</v>
      </c>
      <c r="I2277" s="351" t="s">
        <v>22</v>
      </c>
      <c r="J2277" s="348"/>
      <c r="K2277" s="5" t="s">
        <v>15</v>
      </c>
      <c r="L2277" s="5" t="s">
        <v>15</v>
      </c>
      <c r="M2277" s="5" t="s">
        <v>16</v>
      </c>
      <c r="N2277" s="5" t="s">
        <v>16</v>
      </c>
    </row>
    <row r="2278" spans="1:14" x14ac:dyDescent="0.25">
      <c r="A2278" s="3">
        <v>2269</v>
      </c>
      <c r="B2278" s="6" t="s">
        <v>4355</v>
      </c>
      <c r="C2278" s="352" t="s">
        <v>4321</v>
      </c>
      <c r="D2278" s="348"/>
      <c r="E2278" s="3">
        <v>2</v>
      </c>
      <c r="F2278" s="3">
        <v>2</v>
      </c>
      <c r="G2278" s="3" t="s">
        <v>68</v>
      </c>
      <c r="H2278" s="3" t="s">
        <v>49</v>
      </c>
      <c r="I2278" s="353" t="s">
        <v>22</v>
      </c>
      <c r="J2278" s="348"/>
      <c r="K2278" s="3" t="s">
        <v>22</v>
      </c>
      <c r="L2278" s="3" t="s">
        <v>15</v>
      </c>
      <c r="M2278" s="3" t="s">
        <v>17</v>
      </c>
      <c r="N2278" s="3" t="s">
        <v>16</v>
      </c>
    </row>
    <row r="2279" spans="1:14" x14ac:dyDescent="0.25">
      <c r="A2279" s="3">
        <v>2270</v>
      </c>
      <c r="B2279" s="6" t="s">
        <v>4356</v>
      </c>
      <c r="C2279" s="352" t="s">
        <v>4325</v>
      </c>
      <c r="D2279" s="348"/>
      <c r="E2279" s="3">
        <v>2</v>
      </c>
      <c r="F2279" s="3">
        <v>2</v>
      </c>
      <c r="G2279" s="3" t="s">
        <v>68</v>
      </c>
      <c r="H2279" s="3" t="s">
        <v>49</v>
      </c>
      <c r="I2279" s="353" t="s">
        <v>22</v>
      </c>
      <c r="J2279" s="348"/>
      <c r="K2279" s="3" t="s">
        <v>30</v>
      </c>
      <c r="L2279" s="3" t="s">
        <v>15</v>
      </c>
      <c r="M2279" s="3" t="s">
        <v>17</v>
      </c>
      <c r="N2279" s="3" t="s">
        <v>16</v>
      </c>
    </row>
    <row r="2280" spans="1:14" x14ac:dyDescent="0.25">
      <c r="A2280" s="3">
        <v>2271</v>
      </c>
      <c r="B2280" s="6" t="s">
        <v>4357</v>
      </c>
      <c r="C2280" s="352" t="s">
        <v>4327</v>
      </c>
      <c r="D2280" s="348"/>
      <c r="E2280" s="3">
        <v>2</v>
      </c>
      <c r="F2280" s="3">
        <v>2</v>
      </c>
      <c r="G2280" s="3" t="s">
        <v>68</v>
      </c>
      <c r="H2280" s="3" t="s">
        <v>49</v>
      </c>
      <c r="I2280" s="353" t="s">
        <v>22</v>
      </c>
      <c r="J2280" s="348"/>
      <c r="K2280" s="3" t="s">
        <v>208</v>
      </c>
      <c r="L2280" s="3" t="s">
        <v>15</v>
      </c>
      <c r="M2280" s="3" t="s">
        <v>17</v>
      </c>
      <c r="N2280" s="3" t="s">
        <v>16</v>
      </c>
    </row>
    <row r="2281" spans="1:14" x14ac:dyDescent="0.25">
      <c r="A2281" s="3">
        <v>2272</v>
      </c>
      <c r="B2281" s="6" t="s">
        <v>4358</v>
      </c>
      <c r="C2281" s="352" t="s">
        <v>4349</v>
      </c>
      <c r="D2281" s="348"/>
      <c r="E2281" s="3">
        <v>2</v>
      </c>
      <c r="F2281" s="3">
        <v>2</v>
      </c>
      <c r="G2281" s="3" t="s">
        <v>68</v>
      </c>
      <c r="H2281" s="3" t="s">
        <v>49</v>
      </c>
      <c r="I2281" s="353" t="s">
        <v>30</v>
      </c>
      <c r="J2281" s="348"/>
      <c r="K2281" s="3" t="s">
        <v>15</v>
      </c>
      <c r="L2281" s="3" t="s">
        <v>15</v>
      </c>
      <c r="M2281" s="3" t="s">
        <v>17</v>
      </c>
      <c r="N2281" s="3" t="s">
        <v>16</v>
      </c>
    </row>
    <row r="2282" spans="1:14" x14ac:dyDescent="0.25">
      <c r="A2282" s="3">
        <v>2273</v>
      </c>
      <c r="B2282" s="4" t="s">
        <v>4359</v>
      </c>
      <c r="C2282" s="350" t="s">
        <v>4339</v>
      </c>
      <c r="D2282" s="348"/>
      <c r="E2282" s="5">
        <v>2</v>
      </c>
      <c r="F2282" s="5">
        <v>2</v>
      </c>
      <c r="G2282" s="5" t="s">
        <v>68</v>
      </c>
      <c r="H2282" s="5" t="s">
        <v>49</v>
      </c>
      <c r="I2282" s="351" t="s">
        <v>208</v>
      </c>
      <c r="J2282" s="348"/>
      <c r="K2282" s="5" t="s">
        <v>15</v>
      </c>
      <c r="L2282" s="5" t="s">
        <v>15</v>
      </c>
      <c r="M2282" s="5" t="s">
        <v>16</v>
      </c>
      <c r="N2282" s="5" t="s">
        <v>16</v>
      </c>
    </row>
    <row r="2283" spans="1:14" x14ac:dyDescent="0.25">
      <c r="A2283" s="3">
        <v>2274</v>
      </c>
      <c r="B2283" s="6" t="s">
        <v>4360</v>
      </c>
      <c r="C2283" s="352" t="s">
        <v>4341</v>
      </c>
      <c r="D2283" s="348"/>
      <c r="E2283" s="3">
        <v>2</v>
      </c>
      <c r="F2283" s="3">
        <v>2</v>
      </c>
      <c r="G2283" s="3" t="s">
        <v>68</v>
      </c>
      <c r="H2283" s="3" t="s">
        <v>49</v>
      </c>
      <c r="I2283" s="353" t="s">
        <v>208</v>
      </c>
      <c r="J2283" s="348"/>
      <c r="K2283" s="3" t="s">
        <v>208</v>
      </c>
      <c r="L2283" s="3" t="s">
        <v>15</v>
      </c>
      <c r="M2283" s="3" t="s">
        <v>17</v>
      </c>
      <c r="N2283" s="3" t="s">
        <v>16</v>
      </c>
    </row>
    <row r="2284" spans="1:14" x14ac:dyDescent="0.25">
      <c r="A2284" s="3">
        <v>2275</v>
      </c>
      <c r="B2284" s="4" t="s">
        <v>4361</v>
      </c>
      <c r="C2284" s="350" t="s">
        <v>4362</v>
      </c>
      <c r="D2284" s="348"/>
      <c r="E2284" s="5">
        <v>2</v>
      </c>
      <c r="F2284" s="5">
        <v>2</v>
      </c>
      <c r="G2284" s="5" t="s">
        <v>77</v>
      </c>
      <c r="H2284" s="5" t="s">
        <v>15</v>
      </c>
      <c r="I2284" s="351" t="s">
        <v>15</v>
      </c>
      <c r="J2284" s="348"/>
      <c r="K2284" s="5" t="s">
        <v>15</v>
      </c>
      <c r="L2284" s="5" t="s">
        <v>15</v>
      </c>
      <c r="M2284" s="5" t="s">
        <v>16</v>
      </c>
      <c r="N2284" s="5" t="s">
        <v>16</v>
      </c>
    </row>
    <row r="2285" spans="1:14" x14ac:dyDescent="0.25">
      <c r="A2285" s="3">
        <v>2276</v>
      </c>
      <c r="B2285" s="4" t="s">
        <v>4363</v>
      </c>
      <c r="C2285" s="350" t="s">
        <v>4364</v>
      </c>
      <c r="D2285" s="348"/>
      <c r="E2285" s="5">
        <v>2</v>
      </c>
      <c r="F2285" s="5">
        <v>2</v>
      </c>
      <c r="G2285" s="5" t="s">
        <v>77</v>
      </c>
      <c r="H2285" s="5" t="s">
        <v>22</v>
      </c>
      <c r="I2285" s="351" t="s">
        <v>15</v>
      </c>
      <c r="J2285" s="348"/>
      <c r="K2285" s="5" t="s">
        <v>15</v>
      </c>
      <c r="L2285" s="5" t="s">
        <v>15</v>
      </c>
      <c r="M2285" s="5" t="s">
        <v>16</v>
      </c>
      <c r="N2285" s="5" t="s">
        <v>16</v>
      </c>
    </row>
    <row r="2286" spans="1:14" x14ac:dyDescent="0.25">
      <c r="A2286" s="3">
        <v>2277</v>
      </c>
      <c r="B2286" s="6" t="s">
        <v>4365</v>
      </c>
      <c r="C2286" s="352" t="s">
        <v>4366</v>
      </c>
      <c r="D2286" s="348"/>
      <c r="E2286" s="3">
        <v>2</v>
      </c>
      <c r="F2286" s="3">
        <v>2</v>
      </c>
      <c r="G2286" s="3" t="s">
        <v>77</v>
      </c>
      <c r="H2286" s="3" t="s">
        <v>22</v>
      </c>
      <c r="I2286" s="353" t="s">
        <v>22</v>
      </c>
      <c r="J2286" s="348"/>
      <c r="K2286" s="3" t="s">
        <v>15</v>
      </c>
      <c r="L2286" s="3" t="s">
        <v>15</v>
      </c>
      <c r="M2286" s="3" t="s">
        <v>17</v>
      </c>
      <c r="N2286" s="3" t="s">
        <v>16</v>
      </c>
    </row>
    <row r="2287" spans="1:14" x14ac:dyDescent="0.25">
      <c r="A2287" s="3">
        <v>2278</v>
      </c>
      <c r="B2287" s="6" t="s">
        <v>4367</v>
      </c>
      <c r="C2287" s="352" t="s">
        <v>4368</v>
      </c>
      <c r="D2287" s="348"/>
      <c r="E2287" s="3">
        <v>2</v>
      </c>
      <c r="F2287" s="3">
        <v>2</v>
      </c>
      <c r="G2287" s="3" t="s">
        <v>77</v>
      </c>
      <c r="H2287" s="3" t="s">
        <v>22</v>
      </c>
      <c r="I2287" s="353" t="s">
        <v>30</v>
      </c>
      <c r="J2287" s="348"/>
      <c r="K2287" s="3" t="s">
        <v>15</v>
      </c>
      <c r="L2287" s="3" t="s">
        <v>15</v>
      </c>
      <c r="M2287" s="3" t="s">
        <v>17</v>
      </c>
      <c r="N2287" s="3" t="s">
        <v>16</v>
      </c>
    </row>
    <row r="2288" spans="1:14" x14ac:dyDescent="0.25">
      <c r="A2288" s="3">
        <v>2279</v>
      </c>
      <c r="B2288" s="6" t="s">
        <v>4369</v>
      </c>
      <c r="C2288" s="352" t="s">
        <v>4370</v>
      </c>
      <c r="D2288" s="348"/>
      <c r="E2288" s="3">
        <v>2</v>
      </c>
      <c r="F2288" s="3">
        <v>2</v>
      </c>
      <c r="G2288" s="3" t="s">
        <v>77</v>
      </c>
      <c r="H2288" s="3" t="s">
        <v>22</v>
      </c>
      <c r="I2288" s="353" t="s">
        <v>49</v>
      </c>
      <c r="J2288" s="348"/>
      <c r="K2288" s="3" t="s">
        <v>15</v>
      </c>
      <c r="L2288" s="3" t="s">
        <v>15</v>
      </c>
      <c r="M2288" s="3" t="s">
        <v>17</v>
      </c>
      <c r="N2288" s="3" t="s">
        <v>16</v>
      </c>
    </row>
    <row r="2289" spans="1:14" x14ac:dyDescent="0.25">
      <c r="A2289" s="3">
        <v>2280</v>
      </c>
      <c r="B2289" s="6" t="s">
        <v>4371</v>
      </c>
      <c r="C2289" s="352" t="s">
        <v>4372</v>
      </c>
      <c r="D2289" s="348"/>
      <c r="E2289" s="3">
        <v>2</v>
      </c>
      <c r="F2289" s="3">
        <v>2</v>
      </c>
      <c r="G2289" s="3" t="s">
        <v>77</v>
      </c>
      <c r="H2289" s="3" t="s">
        <v>22</v>
      </c>
      <c r="I2289" s="353" t="s">
        <v>68</v>
      </c>
      <c r="J2289" s="348"/>
      <c r="K2289" s="3" t="s">
        <v>15</v>
      </c>
      <c r="L2289" s="3" t="s">
        <v>15</v>
      </c>
      <c r="M2289" s="3" t="s">
        <v>17</v>
      </c>
      <c r="N2289" s="3" t="s">
        <v>16</v>
      </c>
    </row>
    <row r="2290" spans="1:14" x14ac:dyDescent="0.25">
      <c r="A2290" s="3">
        <v>2281</v>
      </c>
      <c r="B2290" s="6" t="s">
        <v>4373</v>
      </c>
      <c r="C2290" s="352" t="s">
        <v>4374</v>
      </c>
      <c r="D2290" s="348"/>
      <c r="E2290" s="3">
        <v>2</v>
      </c>
      <c r="F2290" s="3">
        <v>2</v>
      </c>
      <c r="G2290" s="3" t="s">
        <v>77</v>
      </c>
      <c r="H2290" s="3" t="s">
        <v>22</v>
      </c>
      <c r="I2290" s="353" t="s">
        <v>77</v>
      </c>
      <c r="J2290" s="348"/>
      <c r="K2290" s="3" t="s">
        <v>15</v>
      </c>
      <c r="L2290" s="3" t="s">
        <v>15</v>
      </c>
      <c r="M2290" s="3" t="s">
        <v>17</v>
      </c>
      <c r="N2290" s="3" t="s">
        <v>16</v>
      </c>
    </row>
    <row r="2291" spans="1:14" x14ac:dyDescent="0.25">
      <c r="A2291" s="3">
        <v>2282</v>
      </c>
      <c r="B2291" s="6" t="s">
        <v>4375</v>
      </c>
      <c r="C2291" s="352" t="s">
        <v>4376</v>
      </c>
      <c r="D2291" s="348"/>
      <c r="E2291" s="3">
        <v>2</v>
      </c>
      <c r="F2291" s="3">
        <v>2</v>
      </c>
      <c r="G2291" s="3" t="s">
        <v>77</v>
      </c>
      <c r="H2291" s="3" t="s">
        <v>22</v>
      </c>
      <c r="I2291" s="353" t="s">
        <v>208</v>
      </c>
      <c r="J2291" s="348"/>
      <c r="K2291" s="3" t="s">
        <v>15</v>
      </c>
      <c r="L2291" s="3" t="s">
        <v>15</v>
      </c>
      <c r="M2291" s="3" t="s">
        <v>17</v>
      </c>
      <c r="N2291" s="3" t="s">
        <v>16</v>
      </c>
    </row>
    <row r="2292" spans="1:14" x14ac:dyDescent="0.25">
      <c r="A2292" s="3">
        <v>2283</v>
      </c>
      <c r="B2292" s="4" t="s">
        <v>4377</v>
      </c>
      <c r="C2292" s="350" t="s">
        <v>4378</v>
      </c>
      <c r="D2292" s="348"/>
      <c r="E2292" s="5">
        <v>2</v>
      </c>
      <c r="F2292" s="5">
        <v>2</v>
      </c>
      <c r="G2292" s="5" t="s">
        <v>144</v>
      </c>
      <c r="H2292" s="5" t="s">
        <v>15</v>
      </c>
      <c r="I2292" s="351" t="s">
        <v>15</v>
      </c>
      <c r="J2292" s="348"/>
      <c r="K2292" s="5" t="s">
        <v>15</v>
      </c>
      <c r="L2292" s="5" t="s">
        <v>15</v>
      </c>
      <c r="M2292" s="5" t="s">
        <v>16</v>
      </c>
      <c r="N2292" s="5" t="s">
        <v>16</v>
      </c>
    </row>
    <row r="2293" spans="1:14" x14ac:dyDescent="0.25">
      <c r="A2293" s="3">
        <v>2284</v>
      </c>
      <c r="B2293" s="4" t="s">
        <v>4379</v>
      </c>
      <c r="C2293" s="350" t="s">
        <v>4380</v>
      </c>
      <c r="D2293" s="348"/>
      <c r="E2293" s="5">
        <v>2</v>
      </c>
      <c r="F2293" s="5">
        <v>2</v>
      </c>
      <c r="G2293" s="5" t="s">
        <v>144</v>
      </c>
      <c r="H2293" s="5" t="s">
        <v>22</v>
      </c>
      <c r="I2293" s="351" t="s">
        <v>15</v>
      </c>
      <c r="J2293" s="348"/>
      <c r="K2293" s="5" t="s">
        <v>15</v>
      </c>
      <c r="L2293" s="5" t="s">
        <v>15</v>
      </c>
      <c r="M2293" s="5" t="s">
        <v>16</v>
      </c>
      <c r="N2293" s="5" t="s">
        <v>16</v>
      </c>
    </row>
    <row r="2294" spans="1:14" x14ac:dyDescent="0.25">
      <c r="A2294" s="3">
        <v>2285</v>
      </c>
      <c r="B2294" s="4" t="s">
        <v>4381</v>
      </c>
      <c r="C2294" s="350" t="s">
        <v>4382</v>
      </c>
      <c r="D2294" s="348"/>
      <c r="E2294" s="5">
        <v>2</v>
      </c>
      <c r="F2294" s="5">
        <v>2</v>
      </c>
      <c r="G2294" s="5" t="s">
        <v>144</v>
      </c>
      <c r="H2294" s="5" t="s">
        <v>22</v>
      </c>
      <c r="I2294" s="351" t="s">
        <v>22</v>
      </c>
      <c r="J2294" s="348"/>
      <c r="K2294" s="5" t="s">
        <v>15</v>
      </c>
      <c r="L2294" s="5" t="s">
        <v>15</v>
      </c>
      <c r="M2294" s="5" t="s">
        <v>16</v>
      </c>
      <c r="N2294" s="5" t="s">
        <v>16</v>
      </c>
    </row>
    <row r="2295" spans="1:14" x14ac:dyDescent="0.25">
      <c r="A2295" s="3">
        <v>2286</v>
      </c>
      <c r="B2295" s="6" t="s">
        <v>4383</v>
      </c>
      <c r="C2295" s="352" t="s">
        <v>4384</v>
      </c>
      <c r="D2295" s="348"/>
      <c r="E2295" s="3">
        <v>2</v>
      </c>
      <c r="F2295" s="3">
        <v>2</v>
      </c>
      <c r="G2295" s="3" t="s">
        <v>144</v>
      </c>
      <c r="H2295" s="3" t="s">
        <v>22</v>
      </c>
      <c r="I2295" s="353" t="s">
        <v>22</v>
      </c>
      <c r="J2295" s="348"/>
      <c r="K2295" s="3" t="s">
        <v>22</v>
      </c>
      <c r="L2295" s="3" t="s">
        <v>15</v>
      </c>
      <c r="M2295" s="3" t="s">
        <v>17</v>
      </c>
      <c r="N2295" s="3" t="s">
        <v>16</v>
      </c>
    </row>
    <row r="2296" spans="1:14" x14ac:dyDescent="0.25">
      <c r="A2296" s="3">
        <v>2287</v>
      </c>
      <c r="B2296" s="6" t="s">
        <v>4385</v>
      </c>
      <c r="C2296" s="352" t="s">
        <v>4386</v>
      </c>
      <c r="D2296" s="348"/>
      <c r="E2296" s="3">
        <v>2</v>
      </c>
      <c r="F2296" s="3">
        <v>2</v>
      </c>
      <c r="G2296" s="3" t="s">
        <v>144</v>
      </c>
      <c r="H2296" s="3" t="s">
        <v>22</v>
      </c>
      <c r="I2296" s="353" t="s">
        <v>22</v>
      </c>
      <c r="J2296" s="348"/>
      <c r="K2296" s="3" t="s">
        <v>30</v>
      </c>
      <c r="L2296" s="3" t="s">
        <v>15</v>
      </c>
      <c r="M2296" s="3" t="s">
        <v>17</v>
      </c>
      <c r="N2296" s="3" t="s">
        <v>16</v>
      </c>
    </row>
    <row r="2297" spans="1:14" x14ac:dyDescent="0.25">
      <c r="A2297" s="3">
        <v>2288</v>
      </c>
      <c r="B2297" s="4" t="s">
        <v>4387</v>
      </c>
      <c r="C2297" s="350" t="s">
        <v>4388</v>
      </c>
      <c r="D2297" s="348"/>
      <c r="E2297" s="5">
        <v>2</v>
      </c>
      <c r="F2297" s="5">
        <v>2</v>
      </c>
      <c r="G2297" s="5" t="s">
        <v>144</v>
      </c>
      <c r="H2297" s="5" t="s">
        <v>22</v>
      </c>
      <c r="I2297" s="351" t="s">
        <v>208</v>
      </c>
      <c r="J2297" s="348"/>
      <c r="K2297" s="5" t="s">
        <v>15</v>
      </c>
      <c r="L2297" s="5" t="s">
        <v>15</v>
      </c>
      <c r="M2297" s="5" t="s">
        <v>16</v>
      </c>
      <c r="N2297" s="5" t="s">
        <v>16</v>
      </c>
    </row>
    <row r="2298" spans="1:14" x14ac:dyDescent="0.25">
      <c r="A2298" s="3">
        <v>2289</v>
      </c>
      <c r="B2298" s="6" t="s">
        <v>4389</v>
      </c>
      <c r="C2298" s="352" t="s">
        <v>4390</v>
      </c>
      <c r="D2298" s="348"/>
      <c r="E2298" s="3">
        <v>2</v>
      </c>
      <c r="F2298" s="3">
        <v>2</v>
      </c>
      <c r="G2298" s="3" t="s">
        <v>144</v>
      </c>
      <c r="H2298" s="3" t="s">
        <v>22</v>
      </c>
      <c r="I2298" s="353" t="s">
        <v>208</v>
      </c>
      <c r="J2298" s="348"/>
      <c r="K2298" s="3" t="s">
        <v>22</v>
      </c>
      <c r="L2298" s="3" t="s">
        <v>15</v>
      </c>
      <c r="M2298" s="3" t="s">
        <v>17</v>
      </c>
      <c r="N2298" s="3" t="s">
        <v>16</v>
      </c>
    </row>
    <row r="2299" spans="1:14" x14ac:dyDescent="0.25">
      <c r="A2299" s="3">
        <v>2290</v>
      </c>
      <c r="B2299" s="6" t="s">
        <v>4391</v>
      </c>
      <c r="C2299" s="352" t="s">
        <v>4392</v>
      </c>
      <c r="D2299" s="348"/>
      <c r="E2299" s="3">
        <v>2</v>
      </c>
      <c r="F2299" s="3">
        <v>2</v>
      </c>
      <c r="G2299" s="3" t="s">
        <v>144</v>
      </c>
      <c r="H2299" s="3" t="s">
        <v>22</v>
      </c>
      <c r="I2299" s="353" t="s">
        <v>208</v>
      </c>
      <c r="J2299" s="348"/>
      <c r="K2299" s="3" t="s">
        <v>30</v>
      </c>
      <c r="L2299" s="3" t="s">
        <v>15</v>
      </c>
      <c r="M2299" s="3" t="s">
        <v>17</v>
      </c>
      <c r="N2299" s="3" t="s">
        <v>16</v>
      </c>
    </row>
    <row r="2300" spans="1:14" x14ac:dyDescent="0.25">
      <c r="A2300" s="3">
        <v>2291</v>
      </c>
      <c r="B2300" s="6" t="s">
        <v>4393</v>
      </c>
      <c r="C2300" s="352" t="s">
        <v>4394</v>
      </c>
      <c r="D2300" s="348"/>
      <c r="E2300" s="3">
        <v>2</v>
      </c>
      <c r="F2300" s="3">
        <v>2</v>
      </c>
      <c r="G2300" s="3" t="s">
        <v>144</v>
      </c>
      <c r="H2300" s="3" t="s">
        <v>22</v>
      </c>
      <c r="I2300" s="353" t="s">
        <v>208</v>
      </c>
      <c r="J2300" s="348"/>
      <c r="K2300" s="3" t="s">
        <v>208</v>
      </c>
      <c r="L2300" s="3" t="s">
        <v>15</v>
      </c>
      <c r="M2300" s="3" t="s">
        <v>17</v>
      </c>
      <c r="N2300" s="3" t="s">
        <v>16</v>
      </c>
    </row>
    <row r="2301" spans="1:14" x14ac:dyDescent="0.25">
      <c r="A2301" s="3">
        <v>2292</v>
      </c>
      <c r="B2301" s="4" t="s">
        <v>4395</v>
      </c>
      <c r="C2301" s="350" t="s">
        <v>3932</v>
      </c>
      <c r="D2301" s="348"/>
      <c r="E2301" s="5">
        <v>2</v>
      </c>
      <c r="F2301" s="5">
        <v>2</v>
      </c>
      <c r="G2301" s="5" t="s">
        <v>144</v>
      </c>
      <c r="H2301" s="5" t="s">
        <v>30</v>
      </c>
      <c r="I2301" s="351" t="s">
        <v>15</v>
      </c>
      <c r="J2301" s="348"/>
      <c r="K2301" s="5" t="s">
        <v>15</v>
      </c>
      <c r="L2301" s="5" t="s">
        <v>15</v>
      </c>
      <c r="M2301" s="5" t="s">
        <v>16</v>
      </c>
      <c r="N2301" s="5" t="s">
        <v>16</v>
      </c>
    </row>
    <row r="2302" spans="1:14" x14ac:dyDescent="0.25">
      <c r="A2302" s="3">
        <v>2293</v>
      </c>
      <c r="B2302" s="4" t="s">
        <v>4396</v>
      </c>
      <c r="C2302" s="350" t="s">
        <v>3934</v>
      </c>
      <c r="D2302" s="348"/>
      <c r="E2302" s="5">
        <v>2</v>
      </c>
      <c r="F2302" s="5">
        <v>2</v>
      </c>
      <c r="G2302" s="5" t="s">
        <v>144</v>
      </c>
      <c r="H2302" s="5" t="s">
        <v>30</v>
      </c>
      <c r="I2302" s="351" t="s">
        <v>22</v>
      </c>
      <c r="J2302" s="348"/>
      <c r="K2302" s="5" t="s">
        <v>15</v>
      </c>
      <c r="L2302" s="5" t="s">
        <v>15</v>
      </c>
      <c r="M2302" s="5" t="s">
        <v>16</v>
      </c>
      <c r="N2302" s="5" t="s">
        <v>16</v>
      </c>
    </row>
    <row r="2303" spans="1:14" x14ac:dyDescent="0.25">
      <c r="A2303" s="3">
        <v>2294</v>
      </c>
      <c r="B2303" s="6" t="s">
        <v>4397</v>
      </c>
      <c r="C2303" s="352" t="s">
        <v>3936</v>
      </c>
      <c r="D2303" s="348"/>
      <c r="E2303" s="3">
        <v>2</v>
      </c>
      <c r="F2303" s="3">
        <v>2</v>
      </c>
      <c r="G2303" s="3" t="s">
        <v>144</v>
      </c>
      <c r="H2303" s="3" t="s">
        <v>30</v>
      </c>
      <c r="I2303" s="353" t="s">
        <v>22</v>
      </c>
      <c r="J2303" s="348"/>
      <c r="K2303" s="3" t="s">
        <v>22</v>
      </c>
      <c r="L2303" s="3" t="s">
        <v>15</v>
      </c>
      <c r="M2303" s="3" t="s">
        <v>17</v>
      </c>
      <c r="N2303" s="3" t="s">
        <v>16</v>
      </c>
    </row>
    <row r="2304" spans="1:14" x14ac:dyDescent="0.25">
      <c r="A2304" s="3">
        <v>2295</v>
      </c>
      <c r="B2304" s="6" t="s">
        <v>4398</v>
      </c>
      <c r="C2304" s="352" t="s">
        <v>3938</v>
      </c>
      <c r="D2304" s="348"/>
      <c r="E2304" s="3">
        <v>2</v>
      </c>
      <c r="F2304" s="3">
        <v>2</v>
      </c>
      <c r="G2304" s="3" t="s">
        <v>144</v>
      </c>
      <c r="H2304" s="3" t="s">
        <v>30</v>
      </c>
      <c r="I2304" s="353" t="s">
        <v>22</v>
      </c>
      <c r="J2304" s="348"/>
      <c r="K2304" s="3" t="s">
        <v>30</v>
      </c>
      <c r="L2304" s="3" t="s">
        <v>15</v>
      </c>
      <c r="M2304" s="3" t="s">
        <v>17</v>
      </c>
      <c r="N2304" s="3" t="s">
        <v>16</v>
      </c>
    </row>
    <row r="2305" spans="1:14" x14ac:dyDescent="0.25">
      <c r="A2305" s="3">
        <v>2296</v>
      </c>
      <c r="B2305" s="6" t="s">
        <v>4399</v>
      </c>
      <c r="C2305" s="352" t="s">
        <v>3940</v>
      </c>
      <c r="D2305" s="348"/>
      <c r="E2305" s="3">
        <v>2</v>
      </c>
      <c r="F2305" s="3">
        <v>2</v>
      </c>
      <c r="G2305" s="3" t="s">
        <v>144</v>
      </c>
      <c r="H2305" s="3" t="s">
        <v>30</v>
      </c>
      <c r="I2305" s="353" t="s">
        <v>22</v>
      </c>
      <c r="J2305" s="348"/>
      <c r="K2305" s="3" t="s">
        <v>49</v>
      </c>
      <c r="L2305" s="3" t="s">
        <v>15</v>
      </c>
      <c r="M2305" s="3" t="s">
        <v>17</v>
      </c>
      <c r="N2305" s="3" t="s">
        <v>16</v>
      </c>
    </row>
    <row r="2306" spans="1:14" x14ac:dyDescent="0.25">
      <c r="A2306" s="3">
        <v>2297</v>
      </c>
      <c r="B2306" s="4" t="s">
        <v>4400</v>
      </c>
      <c r="C2306" s="350" t="s">
        <v>3942</v>
      </c>
      <c r="D2306" s="348"/>
      <c r="E2306" s="5">
        <v>2</v>
      </c>
      <c r="F2306" s="5">
        <v>2</v>
      </c>
      <c r="G2306" s="5" t="s">
        <v>144</v>
      </c>
      <c r="H2306" s="5" t="s">
        <v>30</v>
      </c>
      <c r="I2306" s="351" t="s">
        <v>30</v>
      </c>
      <c r="J2306" s="348"/>
      <c r="K2306" s="5" t="s">
        <v>15</v>
      </c>
      <c r="L2306" s="5" t="s">
        <v>15</v>
      </c>
      <c r="M2306" s="5" t="s">
        <v>16</v>
      </c>
      <c r="N2306" s="5" t="s">
        <v>16</v>
      </c>
    </row>
    <row r="2307" spans="1:14" x14ac:dyDescent="0.25">
      <c r="A2307" s="3">
        <v>2298</v>
      </c>
      <c r="B2307" s="6" t="s">
        <v>4401</v>
      </c>
      <c r="C2307" s="352" t="s">
        <v>4402</v>
      </c>
      <c r="D2307" s="348"/>
      <c r="E2307" s="3">
        <v>2</v>
      </c>
      <c r="F2307" s="3">
        <v>2</v>
      </c>
      <c r="G2307" s="3" t="s">
        <v>144</v>
      </c>
      <c r="H2307" s="3" t="s">
        <v>30</v>
      </c>
      <c r="I2307" s="353" t="s">
        <v>30</v>
      </c>
      <c r="J2307" s="348"/>
      <c r="K2307" s="3" t="s">
        <v>22</v>
      </c>
      <c r="L2307" s="3" t="s">
        <v>15</v>
      </c>
      <c r="M2307" s="3" t="s">
        <v>17</v>
      </c>
      <c r="N2307" s="3" t="s">
        <v>16</v>
      </c>
    </row>
    <row r="2308" spans="1:14" x14ac:dyDescent="0.25">
      <c r="A2308" s="3">
        <v>2299</v>
      </c>
      <c r="B2308" s="6" t="s">
        <v>4403</v>
      </c>
      <c r="C2308" s="352" t="s">
        <v>4404</v>
      </c>
      <c r="D2308" s="348"/>
      <c r="E2308" s="3">
        <v>2</v>
      </c>
      <c r="F2308" s="3">
        <v>2</v>
      </c>
      <c r="G2308" s="3" t="s">
        <v>144</v>
      </c>
      <c r="H2308" s="3" t="s">
        <v>30</v>
      </c>
      <c r="I2308" s="353" t="s">
        <v>30</v>
      </c>
      <c r="J2308" s="348"/>
      <c r="K2308" s="3" t="s">
        <v>30</v>
      </c>
      <c r="L2308" s="3" t="s">
        <v>15</v>
      </c>
      <c r="M2308" s="3" t="s">
        <v>17</v>
      </c>
      <c r="N2308" s="3" t="s">
        <v>16</v>
      </c>
    </row>
    <row r="2309" spans="1:14" x14ac:dyDescent="0.25">
      <c r="A2309" s="3">
        <v>2300</v>
      </c>
      <c r="B2309" s="6" t="s">
        <v>4405</v>
      </c>
      <c r="C2309" s="352" t="s">
        <v>4406</v>
      </c>
      <c r="D2309" s="348"/>
      <c r="E2309" s="3">
        <v>2</v>
      </c>
      <c r="F2309" s="3">
        <v>2</v>
      </c>
      <c r="G2309" s="3" t="s">
        <v>144</v>
      </c>
      <c r="H2309" s="3" t="s">
        <v>30</v>
      </c>
      <c r="I2309" s="353" t="s">
        <v>30</v>
      </c>
      <c r="J2309" s="348"/>
      <c r="K2309" s="3" t="s">
        <v>49</v>
      </c>
      <c r="L2309" s="3" t="s">
        <v>15</v>
      </c>
      <c r="M2309" s="3" t="s">
        <v>17</v>
      </c>
      <c r="N2309" s="3" t="s">
        <v>16</v>
      </c>
    </row>
    <row r="2310" spans="1:14" x14ac:dyDescent="0.25">
      <c r="A2310" s="3">
        <v>2301</v>
      </c>
      <c r="B2310" s="4" t="s">
        <v>4407</v>
      </c>
      <c r="C2310" s="350" t="s">
        <v>4408</v>
      </c>
      <c r="D2310" s="348"/>
      <c r="E2310" s="5">
        <v>2</v>
      </c>
      <c r="F2310" s="5">
        <v>2</v>
      </c>
      <c r="G2310" s="5" t="s">
        <v>144</v>
      </c>
      <c r="H2310" s="5" t="s">
        <v>49</v>
      </c>
      <c r="I2310" s="351" t="s">
        <v>15</v>
      </c>
      <c r="J2310" s="348"/>
      <c r="K2310" s="5" t="s">
        <v>15</v>
      </c>
      <c r="L2310" s="5" t="s">
        <v>15</v>
      </c>
      <c r="M2310" s="5" t="s">
        <v>16</v>
      </c>
      <c r="N2310" s="5" t="s">
        <v>16</v>
      </c>
    </row>
    <row r="2311" spans="1:14" x14ac:dyDescent="0.25">
      <c r="A2311" s="3">
        <v>2302</v>
      </c>
      <c r="B2311" s="6" t="s">
        <v>4409</v>
      </c>
      <c r="C2311" s="352" t="s">
        <v>4408</v>
      </c>
      <c r="D2311" s="348"/>
      <c r="E2311" s="3">
        <v>2</v>
      </c>
      <c r="F2311" s="3">
        <v>2</v>
      </c>
      <c r="G2311" s="3" t="s">
        <v>144</v>
      </c>
      <c r="H2311" s="3" t="s">
        <v>49</v>
      </c>
      <c r="I2311" s="353" t="s">
        <v>22</v>
      </c>
      <c r="J2311" s="348"/>
      <c r="K2311" s="3" t="s">
        <v>15</v>
      </c>
      <c r="L2311" s="3" t="s">
        <v>15</v>
      </c>
      <c r="M2311" s="3" t="s">
        <v>17</v>
      </c>
      <c r="N2311" s="3" t="s">
        <v>16</v>
      </c>
    </row>
    <row r="2312" spans="1:14" x14ac:dyDescent="0.25">
      <c r="A2312" s="3">
        <v>2303</v>
      </c>
      <c r="B2312" s="6" t="s">
        <v>4410</v>
      </c>
      <c r="C2312" s="352" t="s">
        <v>4411</v>
      </c>
      <c r="D2312" s="348"/>
      <c r="E2312" s="3">
        <v>2</v>
      </c>
      <c r="F2312" s="3">
        <v>2</v>
      </c>
      <c r="G2312" s="3" t="s">
        <v>144</v>
      </c>
      <c r="H2312" s="3" t="s">
        <v>49</v>
      </c>
      <c r="I2312" s="353" t="s">
        <v>30</v>
      </c>
      <c r="J2312" s="348"/>
      <c r="K2312" s="3" t="s">
        <v>15</v>
      </c>
      <c r="L2312" s="3" t="s">
        <v>15</v>
      </c>
      <c r="M2312" s="3" t="s">
        <v>17</v>
      </c>
      <c r="N2312" s="3" t="s">
        <v>16</v>
      </c>
    </row>
    <row r="2313" spans="1:14" x14ac:dyDescent="0.25">
      <c r="A2313" s="3">
        <v>2304</v>
      </c>
      <c r="B2313" s="4" t="s">
        <v>4412</v>
      </c>
      <c r="C2313" s="350" t="s">
        <v>4413</v>
      </c>
      <c r="D2313" s="348"/>
      <c r="E2313" s="5">
        <v>2</v>
      </c>
      <c r="F2313" s="5">
        <v>2</v>
      </c>
      <c r="G2313" s="5" t="s">
        <v>144</v>
      </c>
      <c r="H2313" s="5" t="s">
        <v>68</v>
      </c>
      <c r="I2313" s="351" t="s">
        <v>15</v>
      </c>
      <c r="J2313" s="348"/>
      <c r="K2313" s="5" t="s">
        <v>15</v>
      </c>
      <c r="L2313" s="5" t="s">
        <v>15</v>
      </c>
      <c r="M2313" s="5" t="s">
        <v>16</v>
      </c>
      <c r="N2313" s="5" t="s">
        <v>16</v>
      </c>
    </row>
    <row r="2314" spans="1:14" x14ac:dyDescent="0.25">
      <c r="A2314" s="3">
        <v>2305</v>
      </c>
      <c r="B2314" s="6" t="s">
        <v>4414</v>
      </c>
      <c r="C2314" s="352" t="s">
        <v>4415</v>
      </c>
      <c r="D2314" s="348"/>
      <c r="E2314" s="3">
        <v>2</v>
      </c>
      <c r="F2314" s="3">
        <v>2</v>
      </c>
      <c r="G2314" s="3" t="s">
        <v>144</v>
      </c>
      <c r="H2314" s="3" t="s">
        <v>68</v>
      </c>
      <c r="I2314" s="353" t="s">
        <v>22</v>
      </c>
      <c r="J2314" s="348"/>
      <c r="K2314" s="3" t="s">
        <v>15</v>
      </c>
      <c r="L2314" s="3" t="s">
        <v>15</v>
      </c>
      <c r="M2314" s="3" t="s">
        <v>17</v>
      </c>
      <c r="N2314" s="3" t="s">
        <v>16</v>
      </c>
    </row>
    <row r="2315" spans="1:14" x14ac:dyDescent="0.25">
      <c r="A2315" s="3">
        <v>2306</v>
      </c>
      <c r="B2315" s="6" t="s">
        <v>4416</v>
      </c>
      <c r="C2315" s="352" t="s">
        <v>4417</v>
      </c>
      <c r="D2315" s="348"/>
      <c r="E2315" s="3">
        <v>2</v>
      </c>
      <c r="F2315" s="3">
        <v>2</v>
      </c>
      <c r="G2315" s="3" t="s">
        <v>144</v>
      </c>
      <c r="H2315" s="3" t="s">
        <v>68</v>
      </c>
      <c r="I2315" s="353" t="s">
        <v>30</v>
      </c>
      <c r="J2315" s="348"/>
      <c r="K2315" s="3" t="s">
        <v>15</v>
      </c>
      <c r="L2315" s="3" t="s">
        <v>15</v>
      </c>
      <c r="M2315" s="3" t="s">
        <v>17</v>
      </c>
      <c r="N2315" s="3" t="s">
        <v>16</v>
      </c>
    </row>
    <row r="2316" spans="1:14" x14ac:dyDescent="0.25">
      <c r="A2316" s="3">
        <v>2307</v>
      </c>
      <c r="B2316" s="4" t="s">
        <v>4418</v>
      </c>
      <c r="C2316" s="350" t="s">
        <v>4419</v>
      </c>
      <c r="D2316" s="348"/>
      <c r="E2316" s="5">
        <v>2</v>
      </c>
      <c r="F2316" s="5">
        <v>2</v>
      </c>
      <c r="G2316" s="5" t="s">
        <v>144</v>
      </c>
      <c r="H2316" s="5" t="s">
        <v>77</v>
      </c>
      <c r="I2316" s="351" t="s">
        <v>15</v>
      </c>
      <c r="J2316" s="348"/>
      <c r="K2316" s="5" t="s">
        <v>15</v>
      </c>
      <c r="L2316" s="5" t="s">
        <v>15</v>
      </c>
      <c r="M2316" s="5" t="s">
        <v>16</v>
      </c>
      <c r="N2316" s="5" t="s">
        <v>16</v>
      </c>
    </row>
    <row r="2317" spans="1:14" x14ac:dyDescent="0.25">
      <c r="A2317" s="3">
        <v>2308</v>
      </c>
      <c r="B2317" s="6" t="s">
        <v>4420</v>
      </c>
      <c r="C2317" s="352" t="s">
        <v>4421</v>
      </c>
      <c r="D2317" s="348"/>
      <c r="E2317" s="3">
        <v>2</v>
      </c>
      <c r="F2317" s="3">
        <v>2</v>
      </c>
      <c r="G2317" s="3" t="s">
        <v>144</v>
      </c>
      <c r="H2317" s="3" t="s">
        <v>77</v>
      </c>
      <c r="I2317" s="353" t="s">
        <v>22</v>
      </c>
      <c r="J2317" s="348"/>
      <c r="K2317" s="3" t="s">
        <v>15</v>
      </c>
      <c r="L2317" s="3" t="s">
        <v>15</v>
      </c>
      <c r="M2317" s="3" t="s">
        <v>17</v>
      </c>
      <c r="N2317" s="3" t="s">
        <v>16</v>
      </c>
    </row>
    <row r="2318" spans="1:14" x14ac:dyDescent="0.25">
      <c r="A2318" s="3">
        <v>2309</v>
      </c>
      <c r="B2318" s="6" t="s">
        <v>4422</v>
      </c>
      <c r="C2318" s="352" t="s">
        <v>4423</v>
      </c>
      <c r="D2318" s="348"/>
      <c r="E2318" s="3">
        <v>2</v>
      </c>
      <c r="F2318" s="3">
        <v>2</v>
      </c>
      <c r="G2318" s="3" t="s">
        <v>144</v>
      </c>
      <c r="H2318" s="3" t="s">
        <v>77</v>
      </c>
      <c r="I2318" s="353" t="s">
        <v>30</v>
      </c>
      <c r="J2318" s="348"/>
      <c r="K2318" s="3" t="s">
        <v>15</v>
      </c>
      <c r="L2318" s="3" t="s">
        <v>15</v>
      </c>
      <c r="M2318" s="3" t="s">
        <v>17</v>
      </c>
      <c r="N2318" s="3" t="s">
        <v>16</v>
      </c>
    </row>
    <row r="2319" spans="1:14" x14ac:dyDescent="0.25">
      <c r="A2319" s="3">
        <v>2310</v>
      </c>
      <c r="B2319" s="6" t="s">
        <v>4424</v>
      </c>
      <c r="C2319" s="352" t="s">
        <v>4425</v>
      </c>
      <c r="D2319" s="348"/>
      <c r="E2319" s="3">
        <v>2</v>
      </c>
      <c r="F2319" s="3">
        <v>2</v>
      </c>
      <c r="G2319" s="3" t="s">
        <v>144</v>
      </c>
      <c r="H2319" s="3" t="s">
        <v>77</v>
      </c>
      <c r="I2319" s="353" t="s">
        <v>49</v>
      </c>
      <c r="J2319" s="348"/>
      <c r="K2319" s="3" t="s">
        <v>15</v>
      </c>
      <c r="L2319" s="3" t="s">
        <v>15</v>
      </c>
      <c r="M2319" s="3" t="s">
        <v>17</v>
      </c>
      <c r="N2319" s="3" t="s">
        <v>16</v>
      </c>
    </row>
    <row r="2320" spans="1:14" x14ac:dyDescent="0.25">
      <c r="A2320" s="3">
        <v>2311</v>
      </c>
      <c r="B2320" s="4" t="s">
        <v>4426</v>
      </c>
      <c r="C2320" s="350" t="s">
        <v>4427</v>
      </c>
      <c r="D2320" s="348"/>
      <c r="E2320" s="5">
        <v>2</v>
      </c>
      <c r="F2320" s="5">
        <v>2</v>
      </c>
      <c r="G2320" s="5" t="s">
        <v>144</v>
      </c>
      <c r="H2320" s="5" t="s">
        <v>86</v>
      </c>
      <c r="I2320" s="351" t="s">
        <v>15</v>
      </c>
      <c r="J2320" s="348"/>
      <c r="K2320" s="5" t="s">
        <v>15</v>
      </c>
      <c r="L2320" s="5" t="s">
        <v>15</v>
      </c>
      <c r="M2320" s="5" t="s">
        <v>16</v>
      </c>
      <c r="N2320" s="5" t="s">
        <v>16</v>
      </c>
    </row>
    <row r="2321" spans="1:14" x14ac:dyDescent="0.25">
      <c r="A2321" s="3">
        <v>2312</v>
      </c>
      <c r="B2321" s="6" t="s">
        <v>4428</v>
      </c>
      <c r="C2321" s="352" t="s">
        <v>3990</v>
      </c>
      <c r="D2321" s="348"/>
      <c r="E2321" s="3">
        <v>2</v>
      </c>
      <c r="F2321" s="3">
        <v>2</v>
      </c>
      <c r="G2321" s="3" t="s">
        <v>144</v>
      </c>
      <c r="H2321" s="3" t="s">
        <v>86</v>
      </c>
      <c r="I2321" s="353" t="s">
        <v>22</v>
      </c>
      <c r="J2321" s="348"/>
      <c r="K2321" s="3" t="s">
        <v>15</v>
      </c>
      <c r="L2321" s="3" t="s">
        <v>15</v>
      </c>
      <c r="M2321" s="3" t="s">
        <v>17</v>
      </c>
      <c r="N2321" s="3" t="s">
        <v>16</v>
      </c>
    </row>
    <row r="2322" spans="1:14" x14ac:dyDescent="0.25">
      <c r="A2322" s="3">
        <v>2313</v>
      </c>
      <c r="B2322" s="6" t="s">
        <v>4429</v>
      </c>
      <c r="C2322" s="352" t="s">
        <v>3992</v>
      </c>
      <c r="D2322" s="348"/>
      <c r="E2322" s="3">
        <v>2</v>
      </c>
      <c r="F2322" s="3">
        <v>2</v>
      </c>
      <c r="G2322" s="3" t="s">
        <v>144</v>
      </c>
      <c r="H2322" s="3" t="s">
        <v>86</v>
      </c>
      <c r="I2322" s="353" t="s">
        <v>30</v>
      </c>
      <c r="J2322" s="348"/>
      <c r="K2322" s="3" t="s">
        <v>15</v>
      </c>
      <c r="L2322" s="3" t="s">
        <v>15</v>
      </c>
      <c r="M2322" s="3" t="s">
        <v>17</v>
      </c>
      <c r="N2322" s="3" t="s">
        <v>16</v>
      </c>
    </row>
    <row r="2323" spans="1:14" x14ac:dyDescent="0.25">
      <c r="A2323" s="3">
        <v>2314</v>
      </c>
      <c r="B2323" s="6" t="s">
        <v>4430</v>
      </c>
      <c r="C2323" s="352" t="s">
        <v>3994</v>
      </c>
      <c r="D2323" s="348"/>
      <c r="E2323" s="3">
        <v>2</v>
      </c>
      <c r="F2323" s="3">
        <v>2</v>
      </c>
      <c r="G2323" s="3" t="s">
        <v>144</v>
      </c>
      <c r="H2323" s="3" t="s">
        <v>86</v>
      </c>
      <c r="I2323" s="353" t="s">
        <v>208</v>
      </c>
      <c r="J2323" s="348"/>
      <c r="K2323" s="3" t="s">
        <v>15</v>
      </c>
      <c r="L2323" s="3" t="s">
        <v>15</v>
      </c>
      <c r="M2323" s="3" t="s">
        <v>17</v>
      </c>
      <c r="N2323" s="3" t="s">
        <v>16</v>
      </c>
    </row>
    <row r="2324" spans="1:14" x14ac:dyDescent="0.25">
      <c r="A2324" s="3">
        <v>2315</v>
      </c>
      <c r="B2324" s="4" t="s">
        <v>4431</v>
      </c>
      <c r="C2324" s="350" t="s">
        <v>4432</v>
      </c>
      <c r="D2324" s="348"/>
      <c r="E2324" s="5">
        <v>2</v>
      </c>
      <c r="F2324" s="5">
        <v>2</v>
      </c>
      <c r="G2324" s="5" t="s">
        <v>144</v>
      </c>
      <c r="H2324" s="5" t="s">
        <v>208</v>
      </c>
      <c r="I2324" s="351" t="s">
        <v>15</v>
      </c>
      <c r="J2324" s="348"/>
      <c r="K2324" s="5" t="s">
        <v>15</v>
      </c>
      <c r="L2324" s="5" t="s">
        <v>15</v>
      </c>
      <c r="M2324" s="5" t="s">
        <v>16</v>
      </c>
      <c r="N2324" s="5" t="s">
        <v>16</v>
      </c>
    </row>
    <row r="2325" spans="1:14" x14ac:dyDescent="0.25">
      <c r="A2325" s="3">
        <v>2316</v>
      </c>
      <c r="B2325" s="4" t="s">
        <v>4433</v>
      </c>
      <c r="C2325" s="350" t="s">
        <v>4434</v>
      </c>
      <c r="D2325" s="348"/>
      <c r="E2325" s="5">
        <v>2</v>
      </c>
      <c r="F2325" s="5">
        <v>2</v>
      </c>
      <c r="G2325" s="5" t="s">
        <v>144</v>
      </c>
      <c r="H2325" s="5" t="s">
        <v>208</v>
      </c>
      <c r="I2325" s="351" t="s">
        <v>22</v>
      </c>
      <c r="J2325" s="348"/>
      <c r="K2325" s="5" t="s">
        <v>15</v>
      </c>
      <c r="L2325" s="5" t="s">
        <v>15</v>
      </c>
      <c r="M2325" s="5" t="s">
        <v>16</v>
      </c>
      <c r="N2325" s="5" t="s">
        <v>16</v>
      </c>
    </row>
    <row r="2326" spans="1:14" x14ac:dyDescent="0.25">
      <c r="A2326" s="3">
        <v>2317</v>
      </c>
      <c r="B2326" s="6" t="s">
        <v>4435</v>
      </c>
      <c r="C2326" s="352" t="s">
        <v>4436</v>
      </c>
      <c r="D2326" s="348"/>
      <c r="E2326" s="3">
        <v>2</v>
      </c>
      <c r="F2326" s="3">
        <v>2</v>
      </c>
      <c r="G2326" s="3" t="s">
        <v>144</v>
      </c>
      <c r="H2326" s="3" t="s">
        <v>208</v>
      </c>
      <c r="I2326" s="353" t="s">
        <v>22</v>
      </c>
      <c r="J2326" s="348"/>
      <c r="K2326" s="3" t="s">
        <v>22</v>
      </c>
      <c r="L2326" s="3" t="s">
        <v>15</v>
      </c>
      <c r="M2326" s="3" t="s">
        <v>17</v>
      </c>
      <c r="N2326" s="3" t="s">
        <v>16</v>
      </c>
    </row>
    <row r="2327" spans="1:14" x14ac:dyDescent="0.25">
      <c r="A2327" s="3">
        <v>2318</v>
      </c>
      <c r="B2327" s="6" t="s">
        <v>4437</v>
      </c>
      <c r="C2327" s="352" t="s">
        <v>4438</v>
      </c>
      <c r="D2327" s="348"/>
      <c r="E2327" s="3">
        <v>2</v>
      </c>
      <c r="F2327" s="3">
        <v>2</v>
      </c>
      <c r="G2327" s="3" t="s">
        <v>144</v>
      </c>
      <c r="H2327" s="3" t="s">
        <v>208</v>
      </c>
      <c r="I2327" s="353" t="s">
        <v>22</v>
      </c>
      <c r="J2327" s="348"/>
      <c r="K2327" s="3" t="s">
        <v>30</v>
      </c>
      <c r="L2327" s="3" t="s">
        <v>15</v>
      </c>
      <c r="M2327" s="3" t="s">
        <v>17</v>
      </c>
      <c r="N2327" s="3" t="s">
        <v>16</v>
      </c>
    </row>
    <row r="2328" spans="1:14" x14ac:dyDescent="0.25">
      <c r="A2328" s="3">
        <v>2319</v>
      </c>
      <c r="B2328" s="4" t="s">
        <v>4439</v>
      </c>
      <c r="C2328" s="350" t="s">
        <v>4440</v>
      </c>
      <c r="D2328" s="348"/>
      <c r="E2328" s="5">
        <v>2</v>
      </c>
      <c r="F2328" s="5">
        <v>2</v>
      </c>
      <c r="G2328" s="5" t="s">
        <v>144</v>
      </c>
      <c r="H2328" s="5" t="s">
        <v>208</v>
      </c>
      <c r="I2328" s="351" t="s">
        <v>30</v>
      </c>
      <c r="J2328" s="348"/>
      <c r="K2328" s="5" t="s">
        <v>15</v>
      </c>
      <c r="L2328" s="5" t="s">
        <v>15</v>
      </c>
      <c r="M2328" s="5" t="s">
        <v>16</v>
      </c>
      <c r="N2328" s="5" t="s">
        <v>16</v>
      </c>
    </row>
    <row r="2329" spans="1:14" x14ac:dyDescent="0.25">
      <c r="A2329" s="3">
        <v>2320</v>
      </c>
      <c r="B2329" s="6" t="s">
        <v>4441</v>
      </c>
      <c r="C2329" s="352" t="s">
        <v>4442</v>
      </c>
      <c r="D2329" s="348"/>
      <c r="E2329" s="3">
        <v>2</v>
      </c>
      <c r="F2329" s="3">
        <v>2</v>
      </c>
      <c r="G2329" s="3" t="s">
        <v>144</v>
      </c>
      <c r="H2329" s="3" t="s">
        <v>208</v>
      </c>
      <c r="I2329" s="353" t="s">
        <v>30</v>
      </c>
      <c r="J2329" s="348"/>
      <c r="K2329" s="3" t="s">
        <v>22</v>
      </c>
      <c r="L2329" s="3" t="s">
        <v>15</v>
      </c>
      <c r="M2329" s="3" t="s">
        <v>17</v>
      </c>
      <c r="N2329" s="3" t="s">
        <v>16</v>
      </c>
    </row>
    <row r="2330" spans="1:14" x14ac:dyDescent="0.25">
      <c r="A2330" s="3">
        <v>2321</v>
      </c>
      <c r="B2330" s="6" t="s">
        <v>4443</v>
      </c>
      <c r="C2330" s="352" t="s">
        <v>4444</v>
      </c>
      <c r="D2330" s="348"/>
      <c r="E2330" s="3">
        <v>2</v>
      </c>
      <c r="F2330" s="3">
        <v>2</v>
      </c>
      <c r="G2330" s="3" t="s">
        <v>144</v>
      </c>
      <c r="H2330" s="3" t="s">
        <v>208</v>
      </c>
      <c r="I2330" s="353" t="s">
        <v>30</v>
      </c>
      <c r="J2330" s="348"/>
      <c r="K2330" s="3" t="s">
        <v>30</v>
      </c>
      <c r="L2330" s="3" t="s">
        <v>15</v>
      </c>
      <c r="M2330" s="3" t="s">
        <v>17</v>
      </c>
      <c r="N2330" s="3" t="s">
        <v>16</v>
      </c>
    </row>
    <row r="2331" spans="1:14" x14ac:dyDescent="0.25">
      <c r="A2331" s="3">
        <v>2322</v>
      </c>
      <c r="B2331" s="6" t="s">
        <v>4445</v>
      </c>
      <c r="C2331" s="352" t="s">
        <v>4446</v>
      </c>
      <c r="D2331" s="348"/>
      <c r="E2331" s="3">
        <v>2</v>
      </c>
      <c r="F2331" s="3">
        <v>2</v>
      </c>
      <c r="G2331" s="3" t="s">
        <v>144</v>
      </c>
      <c r="H2331" s="3" t="s">
        <v>208</v>
      </c>
      <c r="I2331" s="353" t="s">
        <v>30</v>
      </c>
      <c r="J2331" s="348"/>
      <c r="K2331" s="3" t="s">
        <v>49</v>
      </c>
      <c r="L2331" s="3" t="s">
        <v>15</v>
      </c>
      <c r="M2331" s="3" t="s">
        <v>17</v>
      </c>
      <c r="N2331" s="3" t="s">
        <v>16</v>
      </c>
    </row>
    <row r="2332" spans="1:14" x14ac:dyDescent="0.25">
      <c r="A2332" s="3">
        <v>2323</v>
      </c>
      <c r="B2332" s="4" t="s">
        <v>4447</v>
      </c>
      <c r="C2332" s="350" t="s">
        <v>4448</v>
      </c>
      <c r="D2332" s="348"/>
      <c r="E2332" s="5">
        <v>2</v>
      </c>
      <c r="F2332" s="5">
        <v>2</v>
      </c>
      <c r="G2332" s="5" t="s">
        <v>144</v>
      </c>
      <c r="H2332" s="5" t="s">
        <v>208</v>
      </c>
      <c r="I2332" s="351" t="s">
        <v>49</v>
      </c>
      <c r="J2332" s="348"/>
      <c r="K2332" s="5" t="s">
        <v>15</v>
      </c>
      <c r="L2332" s="5" t="s">
        <v>15</v>
      </c>
      <c r="M2332" s="5" t="s">
        <v>16</v>
      </c>
      <c r="N2332" s="5" t="s">
        <v>16</v>
      </c>
    </row>
    <row r="2333" spans="1:14" x14ac:dyDescent="0.25">
      <c r="A2333" s="3">
        <v>2324</v>
      </c>
      <c r="B2333" s="6" t="s">
        <v>4449</v>
      </c>
      <c r="C2333" s="352" t="s">
        <v>4450</v>
      </c>
      <c r="D2333" s="348"/>
      <c r="E2333" s="3">
        <v>2</v>
      </c>
      <c r="F2333" s="3">
        <v>2</v>
      </c>
      <c r="G2333" s="3" t="s">
        <v>144</v>
      </c>
      <c r="H2333" s="3" t="s">
        <v>208</v>
      </c>
      <c r="I2333" s="353" t="s">
        <v>49</v>
      </c>
      <c r="J2333" s="348"/>
      <c r="K2333" s="3" t="s">
        <v>22</v>
      </c>
      <c r="L2333" s="3" t="s">
        <v>15</v>
      </c>
      <c r="M2333" s="3" t="s">
        <v>17</v>
      </c>
      <c r="N2333" s="3" t="s">
        <v>16</v>
      </c>
    </row>
    <row r="2334" spans="1:14" x14ac:dyDescent="0.25">
      <c r="A2334" s="3">
        <v>2325</v>
      </c>
      <c r="B2334" s="4" t="s">
        <v>4451</v>
      </c>
      <c r="C2334" s="350" t="s">
        <v>4452</v>
      </c>
      <c r="D2334" s="348"/>
      <c r="E2334" s="5">
        <v>2</v>
      </c>
      <c r="F2334" s="5">
        <v>2</v>
      </c>
      <c r="G2334" s="5" t="s">
        <v>144</v>
      </c>
      <c r="H2334" s="5" t="s">
        <v>208</v>
      </c>
      <c r="I2334" s="351" t="s">
        <v>68</v>
      </c>
      <c r="J2334" s="348"/>
      <c r="K2334" s="5" t="s">
        <v>15</v>
      </c>
      <c r="L2334" s="5" t="s">
        <v>15</v>
      </c>
      <c r="M2334" s="5" t="s">
        <v>16</v>
      </c>
      <c r="N2334" s="5" t="s">
        <v>16</v>
      </c>
    </row>
    <row r="2335" spans="1:14" x14ac:dyDescent="0.25">
      <c r="A2335" s="3">
        <v>2326</v>
      </c>
      <c r="B2335" s="6" t="s">
        <v>4453</v>
      </c>
      <c r="C2335" s="352" t="s">
        <v>4454</v>
      </c>
      <c r="D2335" s="348"/>
      <c r="E2335" s="3">
        <v>2</v>
      </c>
      <c r="F2335" s="3">
        <v>2</v>
      </c>
      <c r="G2335" s="3" t="s">
        <v>144</v>
      </c>
      <c r="H2335" s="3" t="s">
        <v>208</v>
      </c>
      <c r="I2335" s="353" t="s">
        <v>68</v>
      </c>
      <c r="J2335" s="348"/>
      <c r="K2335" s="3" t="s">
        <v>22</v>
      </c>
      <c r="L2335" s="3" t="s">
        <v>15</v>
      </c>
      <c r="M2335" s="3" t="s">
        <v>17</v>
      </c>
      <c r="N2335" s="3" t="s">
        <v>16</v>
      </c>
    </row>
    <row r="2336" spans="1:14" x14ac:dyDescent="0.25">
      <c r="A2336" s="3">
        <v>2327</v>
      </c>
      <c r="B2336" s="6" t="s">
        <v>4455</v>
      </c>
      <c r="C2336" s="352" t="s">
        <v>4456</v>
      </c>
      <c r="D2336" s="348"/>
      <c r="E2336" s="3">
        <v>2</v>
      </c>
      <c r="F2336" s="3">
        <v>2</v>
      </c>
      <c r="G2336" s="3" t="s">
        <v>144</v>
      </c>
      <c r="H2336" s="3" t="s">
        <v>208</v>
      </c>
      <c r="I2336" s="353" t="s">
        <v>68</v>
      </c>
      <c r="J2336" s="348"/>
      <c r="K2336" s="3" t="s">
        <v>30</v>
      </c>
      <c r="L2336" s="3" t="s">
        <v>15</v>
      </c>
      <c r="M2336" s="3" t="s">
        <v>17</v>
      </c>
      <c r="N2336" s="3" t="s">
        <v>16</v>
      </c>
    </row>
    <row r="2337" spans="1:14" x14ac:dyDescent="0.25">
      <c r="A2337" s="3">
        <v>2328</v>
      </c>
      <c r="B2337" s="6" t="s">
        <v>4457</v>
      </c>
      <c r="C2337" s="352" t="s">
        <v>4458</v>
      </c>
      <c r="D2337" s="348"/>
      <c r="E2337" s="3">
        <v>2</v>
      </c>
      <c r="F2337" s="3">
        <v>2</v>
      </c>
      <c r="G2337" s="3" t="s">
        <v>144</v>
      </c>
      <c r="H2337" s="3" t="s">
        <v>208</v>
      </c>
      <c r="I2337" s="353" t="s">
        <v>68</v>
      </c>
      <c r="J2337" s="348"/>
      <c r="K2337" s="3" t="s">
        <v>49</v>
      </c>
      <c r="L2337" s="3" t="s">
        <v>15</v>
      </c>
      <c r="M2337" s="3" t="s">
        <v>17</v>
      </c>
      <c r="N2337" s="3" t="s">
        <v>16</v>
      </c>
    </row>
    <row r="2338" spans="1:14" x14ac:dyDescent="0.25">
      <c r="A2338" s="3">
        <v>2329</v>
      </c>
      <c r="B2338" s="4" t="s">
        <v>4459</v>
      </c>
      <c r="C2338" s="350" t="s">
        <v>4460</v>
      </c>
      <c r="D2338" s="348"/>
      <c r="E2338" s="5">
        <v>2</v>
      </c>
      <c r="F2338" s="5">
        <v>2</v>
      </c>
      <c r="G2338" s="5" t="s">
        <v>144</v>
      </c>
      <c r="H2338" s="5" t="s">
        <v>208</v>
      </c>
      <c r="I2338" s="351" t="s">
        <v>77</v>
      </c>
      <c r="J2338" s="348"/>
      <c r="K2338" s="5" t="s">
        <v>15</v>
      </c>
      <c r="L2338" s="5" t="s">
        <v>15</v>
      </c>
      <c r="M2338" s="5" t="s">
        <v>16</v>
      </c>
      <c r="N2338" s="5" t="s">
        <v>16</v>
      </c>
    </row>
    <row r="2339" spans="1:14" x14ac:dyDescent="0.25">
      <c r="A2339" s="3">
        <v>2330</v>
      </c>
      <c r="B2339" s="6" t="s">
        <v>4461</v>
      </c>
      <c r="C2339" s="352" t="s">
        <v>4462</v>
      </c>
      <c r="D2339" s="348"/>
      <c r="E2339" s="3">
        <v>2</v>
      </c>
      <c r="F2339" s="3">
        <v>2</v>
      </c>
      <c r="G2339" s="3" t="s">
        <v>144</v>
      </c>
      <c r="H2339" s="3" t="s">
        <v>208</v>
      </c>
      <c r="I2339" s="353" t="s">
        <v>77</v>
      </c>
      <c r="J2339" s="348"/>
      <c r="K2339" s="3" t="s">
        <v>22</v>
      </c>
      <c r="L2339" s="3" t="s">
        <v>15</v>
      </c>
      <c r="M2339" s="3" t="s">
        <v>17</v>
      </c>
      <c r="N2339" s="3" t="s">
        <v>16</v>
      </c>
    </row>
    <row r="2340" spans="1:14" x14ac:dyDescent="0.25">
      <c r="A2340" s="3">
        <v>2331</v>
      </c>
      <c r="B2340" s="4" t="s">
        <v>4463</v>
      </c>
      <c r="C2340" s="350" t="s">
        <v>4464</v>
      </c>
      <c r="D2340" s="348"/>
      <c r="E2340" s="5">
        <v>2</v>
      </c>
      <c r="F2340" s="5">
        <v>2</v>
      </c>
      <c r="G2340" s="5" t="s">
        <v>144</v>
      </c>
      <c r="H2340" s="5" t="s">
        <v>208</v>
      </c>
      <c r="I2340" s="351" t="s">
        <v>144</v>
      </c>
      <c r="J2340" s="348"/>
      <c r="K2340" s="5" t="s">
        <v>15</v>
      </c>
      <c r="L2340" s="5" t="s">
        <v>15</v>
      </c>
      <c r="M2340" s="5" t="s">
        <v>16</v>
      </c>
      <c r="N2340" s="5" t="s">
        <v>16</v>
      </c>
    </row>
    <row r="2341" spans="1:14" x14ac:dyDescent="0.25">
      <c r="A2341" s="3">
        <v>2332</v>
      </c>
      <c r="B2341" s="6" t="s">
        <v>4465</v>
      </c>
      <c r="C2341" s="352" t="s">
        <v>4466</v>
      </c>
      <c r="D2341" s="348"/>
      <c r="E2341" s="3">
        <v>2</v>
      </c>
      <c r="F2341" s="3">
        <v>2</v>
      </c>
      <c r="G2341" s="3" t="s">
        <v>144</v>
      </c>
      <c r="H2341" s="3" t="s">
        <v>208</v>
      </c>
      <c r="I2341" s="353" t="s">
        <v>144</v>
      </c>
      <c r="J2341" s="348"/>
      <c r="K2341" s="3" t="s">
        <v>22</v>
      </c>
      <c r="L2341" s="3" t="s">
        <v>15</v>
      </c>
      <c r="M2341" s="3" t="s">
        <v>17</v>
      </c>
      <c r="N2341" s="3" t="s">
        <v>16</v>
      </c>
    </row>
    <row r="2342" spans="1:14" x14ac:dyDescent="0.25">
      <c r="A2342" s="3">
        <v>2333</v>
      </c>
      <c r="B2342" s="6" t="s">
        <v>4467</v>
      </c>
      <c r="C2342" s="352" t="s">
        <v>4468</v>
      </c>
      <c r="D2342" s="348"/>
      <c r="E2342" s="3">
        <v>2</v>
      </c>
      <c r="F2342" s="3">
        <v>2</v>
      </c>
      <c r="G2342" s="3" t="s">
        <v>144</v>
      </c>
      <c r="H2342" s="3" t="s">
        <v>208</v>
      </c>
      <c r="I2342" s="353" t="s">
        <v>144</v>
      </c>
      <c r="J2342" s="348"/>
      <c r="K2342" s="3" t="s">
        <v>30</v>
      </c>
      <c r="L2342" s="3" t="s">
        <v>15</v>
      </c>
      <c r="M2342" s="3" t="s">
        <v>17</v>
      </c>
      <c r="N2342" s="3" t="s">
        <v>16</v>
      </c>
    </row>
    <row r="2343" spans="1:14" x14ac:dyDescent="0.25">
      <c r="A2343" s="3">
        <v>2334</v>
      </c>
      <c r="B2343" s="6" t="s">
        <v>4469</v>
      </c>
      <c r="C2343" s="352" t="s">
        <v>4470</v>
      </c>
      <c r="D2343" s="348"/>
      <c r="E2343" s="3">
        <v>2</v>
      </c>
      <c r="F2343" s="3">
        <v>2</v>
      </c>
      <c r="G2343" s="3" t="s">
        <v>144</v>
      </c>
      <c r="H2343" s="3" t="s">
        <v>208</v>
      </c>
      <c r="I2343" s="353" t="s">
        <v>144</v>
      </c>
      <c r="J2343" s="348"/>
      <c r="K2343" s="3" t="s">
        <v>49</v>
      </c>
      <c r="L2343" s="3" t="s">
        <v>15</v>
      </c>
      <c r="M2343" s="3" t="s">
        <v>17</v>
      </c>
      <c r="N2343" s="3" t="s">
        <v>16</v>
      </c>
    </row>
    <row r="2344" spans="1:14" x14ac:dyDescent="0.25">
      <c r="A2344" s="3">
        <v>2335</v>
      </c>
      <c r="B2344" s="6" t="s">
        <v>4471</v>
      </c>
      <c r="C2344" s="352" t="s">
        <v>4472</v>
      </c>
      <c r="D2344" s="348"/>
      <c r="E2344" s="3">
        <v>2</v>
      </c>
      <c r="F2344" s="3">
        <v>2</v>
      </c>
      <c r="G2344" s="3" t="s">
        <v>144</v>
      </c>
      <c r="H2344" s="3" t="s">
        <v>208</v>
      </c>
      <c r="I2344" s="353" t="s">
        <v>144</v>
      </c>
      <c r="J2344" s="348"/>
      <c r="K2344" s="3" t="s">
        <v>68</v>
      </c>
      <c r="L2344" s="3" t="s">
        <v>15</v>
      </c>
      <c r="M2344" s="3" t="s">
        <v>17</v>
      </c>
      <c r="N2344" s="3" t="s">
        <v>16</v>
      </c>
    </row>
    <row r="2345" spans="1:14" x14ac:dyDescent="0.25">
      <c r="A2345" s="3">
        <v>2336</v>
      </c>
      <c r="B2345" s="6" t="s">
        <v>4473</v>
      </c>
      <c r="C2345" s="352" t="s">
        <v>4474</v>
      </c>
      <c r="D2345" s="348"/>
      <c r="E2345" s="3">
        <v>2</v>
      </c>
      <c r="F2345" s="3">
        <v>2</v>
      </c>
      <c r="G2345" s="3" t="s">
        <v>144</v>
      </c>
      <c r="H2345" s="3" t="s">
        <v>208</v>
      </c>
      <c r="I2345" s="353" t="s">
        <v>144</v>
      </c>
      <c r="J2345" s="348"/>
      <c r="K2345" s="3" t="s">
        <v>77</v>
      </c>
      <c r="L2345" s="3" t="s">
        <v>15</v>
      </c>
      <c r="M2345" s="3" t="s">
        <v>17</v>
      </c>
      <c r="N2345" s="3" t="s">
        <v>16</v>
      </c>
    </row>
    <row r="2346" spans="1:14" x14ac:dyDescent="0.25">
      <c r="A2346" s="3">
        <v>2337</v>
      </c>
      <c r="B2346" s="6" t="s">
        <v>4475</v>
      </c>
      <c r="C2346" s="352" t="s">
        <v>4476</v>
      </c>
      <c r="D2346" s="348"/>
      <c r="E2346" s="3">
        <v>2</v>
      </c>
      <c r="F2346" s="3">
        <v>2</v>
      </c>
      <c r="G2346" s="3" t="s">
        <v>144</v>
      </c>
      <c r="H2346" s="3" t="s">
        <v>208</v>
      </c>
      <c r="I2346" s="353" t="s">
        <v>144</v>
      </c>
      <c r="J2346" s="348"/>
      <c r="K2346" s="3" t="s">
        <v>86</v>
      </c>
      <c r="L2346" s="3" t="s">
        <v>15</v>
      </c>
      <c r="M2346" s="3" t="s">
        <v>17</v>
      </c>
      <c r="N2346" s="3" t="s">
        <v>16</v>
      </c>
    </row>
    <row r="2347" spans="1:14" x14ac:dyDescent="0.25">
      <c r="A2347" s="3">
        <v>2338</v>
      </c>
      <c r="B2347" s="4" t="s">
        <v>4477</v>
      </c>
      <c r="C2347" s="350" t="s">
        <v>4478</v>
      </c>
      <c r="D2347" s="348"/>
      <c r="E2347" s="5">
        <v>3</v>
      </c>
      <c r="F2347" s="5">
        <v>0</v>
      </c>
      <c r="G2347" s="5" t="s">
        <v>15</v>
      </c>
      <c r="H2347" s="5" t="s">
        <v>15</v>
      </c>
      <c r="I2347" s="351" t="s">
        <v>15</v>
      </c>
      <c r="J2347" s="348"/>
      <c r="K2347" s="5" t="s">
        <v>15</v>
      </c>
      <c r="L2347" s="5" t="s">
        <v>15</v>
      </c>
      <c r="M2347" s="5" t="s">
        <v>16</v>
      </c>
      <c r="N2347" s="5" t="s">
        <v>16</v>
      </c>
    </row>
    <row r="2348" spans="1:14" x14ac:dyDescent="0.25">
      <c r="A2348" s="3">
        <v>2339</v>
      </c>
      <c r="B2348" s="4" t="s">
        <v>1156</v>
      </c>
      <c r="C2348" s="350" t="s">
        <v>4479</v>
      </c>
      <c r="D2348" s="348"/>
      <c r="E2348" s="5">
        <v>3</v>
      </c>
      <c r="F2348" s="5">
        <v>1</v>
      </c>
      <c r="G2348" s="5" t="s">
        <v>15</v>
      </c>
      <c r="H2348" s="5" t="s">
        <v>15</v>
      </c>
      <c r="I2348" s="351" t="s">
        <v>15</v>
      </c>
      <c r="J2348" s="348"/>
      <c r="K2348" s="5" t="s">
        <v>15</v>
      </c>
      <c r="L2348" s="5" t="s">
        <v>15</v>
      </c>
      <c r="M2348" s="5" t="s">
        <v>16</v>
      </c>
      <c r="N2348" s="5" t="s">
        <v>16</v>
      </c>
    </row>
    <row r="2349" spans="1:14" x14ac:dyDescent="0.25">
      <c r="A2349" s="3">
        <v>2340</v>
      </c>
      <c r="B2349" s="4" t="s">
        <v>4480</v>
      </c>
      <c r="C2349" s="350" t="s">
        <v>4481</v>
      </c>
      <c r="D2349" s="348"/>
      <c r="E2349" s="5">
        <v>3</v>
      </c>
      <c r="F2349" s="5">
        <v>1</v>
      </c>
      <c r="G2349" s="5" t="s">
        <v>22</v>
      </c>
      <c r="H2349" s="5" t="s">
        <v>15</v>
      </c>
      <c r="I2349" s="351" t="s">
        <v>15</v>
      </c>
      <c r="J2349" s="348"/>
      <c r="K2349" s="5" t="s">
        <v>15</v>
      </c>
      <c r="L2349" s="5" t="s">
        <v>15</v>
      </c>
      <c r="M2349" s="5" t="s">
        <v>16</v>
      </c>
      <c r="N2349" s="5" t="s">
        <v>16</v>
      </c>
    </row>
    <row r="2350" spans="1:14" x14ac:dyDescent="0.25">
      <c r="A2350" s="3">
        <v>2341</v>
      </c>
      <c r="B2350" s="4" t="s">
        <v>4482</v>
      </c>
      <c r="C2350" s="350" t="s">
        <v>4483</v>
      </c>
      <c r="D2350" s="348"/>
      <c r="E2350" s="5">
        <v>3</v>
      </c>
      <c r="F2350" s="5">
        <v>1</v>
      </c>
      <c r="G2350" s="5" t="s">
        <v>22</v>
      </c>
      <c r="H2350" s="5" t="s">
        <v>22</v>
      </c>
      <c r="I2350" s="351" t="s">
        <v>15</v>
      </c>
      <c r="J2350" s="348"/>
      <c r="K2350" s="5" t="s">
        <v>15</v>
      </c>
      <c r="L2350" s="5" t="s">
        <v>15</v>
      </c>
      <c r="M2350" s="5" t="s">
        <v>16</v>
      </c>
      <c r="N2350" s="5" t="s">
        <v>16</v>
      </c>
    </row>
    <row r="2351" spans="1:14" x14ac:dyDescent="0.25">
      <c r="A2351" s="3">
        <v>2342</v>
      </c>
      <c r="B2351" s="6">
        <v>31010101</v>
      </c>
      <c r="C2351" s="352" t="s">
        <v>4484</v>
      </c>
      <c r="D2351" s="348"/>
      <c r="E2351" s="3">
        <v>3</v>
      </c>
      <c r="F2351" s="3">
        <v>1</v>
      </c>
      <c r="G2351" s="3" t="s">
        <v>22</v>
      </c>
      <c r="H2351" s="3" t="s">
        <v>22</v>
      </c>
      <c r="I2351" s="353" t="s">
        <v>22</v>
      </c>
      <c r="J2351" s="348"/>
      <c r="K2351" s="3" t="s">
        <v>15</v>
      </c>
      <c r="L2351" s="3" t="s">
        <v>15</v>
      </c>
      <c r="M2351" s="3" t="s">
        <v>17</v>
      </c>
      <c r="N2351" s="3" t="s">
        <v>16</v>
      </c>
    </row>
    <row r="2352" spans="1:14" x14ac:dyDescent="0.25">
      <c r="A2352" s="3">
        <v>2343</v>
      </c>
      <c r="B2352" s="6" t="s">
        <v>4485</v>
      </c>
      <c r="C2352" s="352" t="s">
        <v>4486</v>
      </c>
      <c r="D2352" s="348"/>
      <c r="E2352" s="3">
        <v>3</v>
      </c>
      <c r="F2352" s="3">
        <v>1</v>
      </c>
      <c r="G2352" s="3" t="s">
        <v>22</v>
      </c>
      <c r="H2352" s="3" t="s">
        <v>22</v>
      </c>
      <c r="I2352" s="353" t="s">
        <v>30</v>
      </c>
      <c r="J2352" s="348"/>
      <c r="K2352" s="3" t="s">
        <v>15</v>
      </c>
      <c r="L2352" s="3" t="s">
        <v>15</v>
      </c>
      <c r="M2352" s="3" t="s">
        <v>17</v>
      </c>
      <c r="N2352" s="3" t="s">
        <v>16</v>
      </c>
    </row>
    <row r="2353" spans="1:14" x14ac:dyDescent="0.25">
      <c r="A2353" s="3">
        <v>2344</v>
      </c>
      <c r="B2353" s="4" t="s">
        <v>4487</v>
      </c>
      <c r="C2353" s="350" t="s">
        <v>4488</v>
      </c>
      <c r="D2353" s="348"/>
      <c r="E2353" s="5">
        <v>3</v>
      </c>
      <c r="F2353" s="5">
        <v>1</v>
      </c>
      <c r="G2353" s="5" t="s">
        <v>22</v>
      </c>
      <c r="H2353" s="5" t="s">
        <v>30</v>
      </c>
      <c r="I2353" s="351" t="s">
        <v>15</v>
      </c>
      <c r="J2353" s="348"/>
      <c r="K2353" s="5" t="s">
        <v>15</v>
      </c>
      <c r="L2353" s="5" t="s">
        <v>15</v>
      </c>
      <c r="M2353" s="5" t="s">
        <v>16</v>
      </c>
      <c r="N2353" s="5" t="s">
        <v>16</v>
      </c>
    </row>
    <row r="2354" spans="1:14" x14ac:dyDescent="0.25">
      <c r="A2354" s="3">
        <v>2345</v>
      </c>
      <c r="B2354" s="4" t="s">
        <v>4489</v>
      </c>
      <c r="C2354" s="350" t="s">
        <v>4490</v>
      </c>
      <c r="D2354" s="348"/>
      <c r="E2354" s="5">
        <v>3</v>
      </c>
      <c r="F2354" s="5">
        <v>1</v>
      </c>
      <c r="G2354" s="5" t="s">
        <v>22</v>
      </c>
      <c r="H2354" s="5" t="s">
        <v>30</v>
      </c>
      <c r="I2354" s="351" t="s">
        <v>22</v>
      </c>
      <c r="J2354" s="348"/>
      <c r="K2354" s="5" t="s">
        <v>15</v>
      </c>
      <c r="L2354" s="5" t="s">
        <v>15</v>
      </c>
      <c r="M2354" s="5" t="s">
        <v>16</v>
      </c>
      <c r="N2354" s="5" t="s">
        <v>16</v>
      </c>
    </row>
    <row r="2355" spans="1:14" x14ac:dyDescent="0.25">
      <c r="A2355" s="3">
        <v>2346</v>
      </c>
      <c r="B2355" s="6" t="s">
        <v>4491</v>
      </c>
      <c r="C2355" s="352" t="s">
        <v>4492</v>
      </c>
      <c r="D2355" s="348"/>
      <c r="E2355" s="3">
        <v>3</v>
      </c>
      <c r="F2355" s="3">
        <v>1</v>
      </c>
      <c r="G2355" s="3" t="s">
        <v>22</v>
      </c>
      <c r="H2355" s="3" t="s">
        <v>30</v>
      </c>
      <c r="I2355" s="353" t="s">
        <v>22</v>
      </c>
      <c r="J2355" s="348"/>
      <c r="K2355" s="3" t="s">
        <v>22</v>
      </c>
      <c r="L2355" s="3" t="s">
        <v>15</v>
      </c>
      <c r="M2355" s="3" t="s">
        <v>17</v>
      </c>
      <c r="N2355" s="3" t="s">
        <v>16</v>
      </c>
    </row>
    <row r="2356" spans="1:14" x14ac:dyDescent="0.25">
      <c r="A2356" s="3">
        <v>2347</v>
      </c>
      <c r="B2356" s="6" t="s">
        <v>4493</v>
      </c>
      <c r="C2356" s="352" t="s">
        <v>4494</v>
      </c>
      <c r="D2356" s="348"/>
      <c r="E2356" s="3">
        <v>3</v>
      </c>
      <c r="F2356" s="3">
        <v>1</v>
      </c>
      <c r="G2356" s="3" t="s">
        <v>22</v>
      </c>
      <c r="H2356" s="3" t="s">
        <v>30</v>
      </c>
      <c r="I2356" s="353" t="s">
        <v>22</v>
      </c>
      <c r="J2356" s="348"/>
      <c r="K2356" s="3" t="s">
        <v>30</v>
      </c>
      <c r="L2356" s="3" t="s">
        <v>15</v>
      </c>
      <c r="M2356" s="3" t="s">
        <v>17</v>
      </c>
      <c r="N2356" s="3" t="s">
        <v>16</v>
      </c>
    </row>
    <row r="2357" spans="1:14" x14ac:dyDescent="0.25">
      <c r="A2357" s="3">
        <v>2348</v>
      </c>
      <c r="B2357" s="6" t="s">
        <v>4495</v>
      </c>
      <c r="C2357" s="352" t="s">
        <v>4496</v>
      </c>
      <c r="D2357" s="348"/>
      <c r="E2357" s="3">
        <v>3</v>
      </c>
      <c r="F2357" s="3">
        <v>1</v>
      </c>
      <c r="G2357" s="3" t="s">
        <v>22</v>
      </c>
      <c r="H2357" s="3" t="s">
        <v>30</v>
      </c>
      <c r="I2357" s="353" t="s">
        <v>30</v>
      </c>
      <c r="J2357" s="348"/>
      <c r="K2357" s="3" t="s">
        <v>15</v>
      </c>
      <c r="L2357" s="3" t="s">
        <v>15</v>
      </c>
      <c r="M2357" s="3" t="s">
        <v>17</v>
      </c>
      <c r="N2357" s="3" t="s">
        <v>16</v>
      </c>
    </row>
    <row r="2358" spans="1:14" x14ac:dyDescent="0.25">
      <c r="A2358" s="3">
        <v>2349</v>
      </c>
      <c r="B2358" s="4" t="s">
        <v>4497</v>
      </c>
      <c r="C2358" s="350" t="s">
        <v>4498</v>
      </c>
      <c r="D2358" s="348"/>
      <c r="E2358" s="5">
        <v>3</v>
      </c>
      <c r="F2358" s="5">
        <v>1</v>
      </c>
      <c r="G2358" s="5" t="s">
        <v>22</v>
      </c>
      <c r="H2358" s="5" t="s">
        <v>49</v>
      </c>
      <c r="I2358" s="351" t="s">
        <v>15</v>
      </c>
      <c r="J2358" s="348"/>
      <c r="K2358" s="5" t="s">
        <v>15</v>
      </c>
      <c r="L2358" s="5" t="s">
        <v>15</v>
      </c>
      <c r="M2358" s="5" t="s">
        <v>16</v>
      </c>
      <c r="N2358" s="5" t="s">
        <v>16</v>
      </c>
    </row>
    <row r="2359" spans="1:14" x14ac:dyDescent="0.25">
      <c r="A2359" s="3">
        <v>2350</v>
      </c>
      <c r="B2359" s="4" t="s">
        <v>4499</v>
      </c>
      <c r="C2359" s="350" t="s">
        <v>4500</v>
      </c>
      <c r="D2359" s="348"/>
      <c r="E2359" s="5">
        <v>3</v>
      </c>
      <c r="F2359" s="5">
        <v>1</v>
      </c>
      <c r="G2359" s="5" t="s">
        <v>22</v>
      </c>
      <c r="H2359" s="5" t="s">
        <v>49</v>
      </c>
      <c r="I2359" s="351" t="s">
        <v>22</v>
      </c>
      <c r="J2359" s="348"/>
      <c r="K2359" s="5" t="s">
        <v>15</v>
      </c>
      <c r="L2359" s="5" t="s">
        <v>15</v>
      </c>
      <c r="M2359" s="5" t="s">
        <v>16</v>
      </c>
      <c r="N2359" s="5" t="s">
        <v>16</v>
      </c>
    </row>
    <row r="2360" spans="1:14" x14ac:dyDescent="0.25">
      <c r="A2360" s="3">
        <v>2351</v>
      </c>
      <c r="B2360" s="6" t="s">
        <v>4501</v>
      </c>
      <c r="C2360" s="352" t="s">
        <v>4502</v>
      </c>
      <c r="D2360" s="348"/>
      <c r="E2360" s="3">
        <v>3</v>
      </c>
      <c r="F2360" s="3">
        <v>1</v>
      </c>
      <c r="G2360" s="3" t="s">
        <v>22</v>
      </c>
      <c r="H2360" s="3" t="s">
        <v>49</v>
      </c>
      <c r="I2360" s="353" t="s">
        <v>22</v>
      </c>
      <c r="J2360" s="348"/>
      <c r="K2360" s="3" t="s">
        <v>22</v>
      </c>
      <c r="L2360" s="3" t="s">
        <v>15</v>
      </c>
      <c r="M2360" s="3" t="s">
        <v>17</v>
      </c>
      <c r="N2360" s="3" t="s">
        <v>16</v>
      </c>
    </row>
    <row r="2361" spans="1:14" x14ac:dyDescent="0.25">
      <c r="A2361" s="3">
        <v>2352</v>
      </c>
      <c r="B2361" s="6" t="s">
        <v>4503</v>
      </c>
      <c r="C2361" s="352" t="s">
        <v>4504</v>
      </c>
      <c r="D2361" s="348"/>
      <c r="E2361" s="3">
        <v>3</v>
      </c>
      <c r="F2361" s="3">
        <v>1</v>
      </c>
      <c r="G2361" s="3" t="s">
        <v>22</v>
      </c>
      <c r="H2361" s="3" t="s">
        <v>49</v>
      </c>
      <c r="I2361" s="353" t="s">
        <v>22</v>
      </c>
      <c r="J2361" s="348"/>
      <c r="K2361" s="3" t="s">
        <v>30</v>
      </c>
      <c r="L2361" s="3" t="s">
        <v>15</v>
      </c>
      <c r="M2361" s="3" t="s">
        <v>17</v>
      </c>
      <c r="N2361" s="3" t="s">
        <v>16</v>
      </c>
    </row>
    <row r="2362" spans="1:14" x14ac:dyDescent="0.25">
      <c r="A2362" s="3">
        <v>2353</v>
      </c>
      <c r="B2362" s="4" t="s">
        <v>4505</v>
      </c>
      <c r="C2362" s="350" t="s">
        <v>4506</v>
      </c>
      <c r="D2362" s="348"/>
      <c r="E2362" s="5">
        <v>3</v>
      </c>
      <c r="F2362" s="5">
        <v>1</v>
      </c>
      <c r="G2362" s="5" t="s">
        <v>22</v>
      </c>
      <c r="H2362" s="5" t="s">
        <v>49</v>
      </c>
      <c r="I2362" s="351" t="s">
        <v>30</v>
      </c>
      <c r="J2362" s="348"/>
      <c r="K2362" s="5" t="s">
        <v>15</v>
      </c>
      <c r="L2362" s="5" t="s">
        <v>15</v>
      </c>
      <c r="M2362" s="5" t="s">
        <v>16</v>
      </c>
      <c r="N2362" s="5" t="s">
        <v>16</v>
      </c>
    </row>
    <row r="2363" spans="1:14" x14ac:dyDescent="0.25">
      <c r="A2363" s="3">
        <v>2354</v>
      </c>
      <c r="B2363" s="6" t="s">
        <v>4507</v>
      </c>
      <c r="C2363" s="352" t="s">
        <v>4508</v>
      </c>
      <c r="D2363" s="348"/>
      <c r="E2363" s="3">
        <v>3</v>
      </c>
      <c r="F2363" s="3">
        <v>1</v>
      </c>
      <c r="G2363" s="3" t="s">
        <v>22</v>
      </c>
      <c r="H2363" s="3" t="s">
        <v>49</v>
      </c>
      <c r="I2363" s="353" t="s">
        <v>30</v>
      </c>
      <c r="J2363" s="348"/>
      <c r="K2363" s="3" t="s">
        <v>22</v>
      </c>
      <c r="L2363" s="3" t="s">
        <v>15</v>
      </c>
      <c r="M2363" s="3" t="s">
        <v>17</v>
      </c>
      <c r="N2363" s="3" t="s">
        <v>16</v>
      </c>
    </row>
    <row r="2364" spans="1:14" x14ac:dyDescent="0.25">
      <c r="A2364" s="3">
        <v>2355</v>
      </c>
      <c r="B2364" s="6" t="s">
        <v>4509</v>
      </c>
      <c r="C2364" s="352" t="s">
        <v>4510</v>
      </c>
      <c r="D2364" s="348"/>
      <c r="E2364" s="3">
        <v>3</v>
      </c>
      <c r="F2364" s="3">
        <v>1</v>
      </c>
      <c r="G2364" s="3" t="s">
        <v>22</v>
      </c>
      <c r="H2364" s="3" t="s">
        <v>49</v>
      </c>
      <c r="I2364" s="353" t="s">
        <v>30</v>
      </c>
      <c r="J2364" s="348"/>
      <c r="K2364" s="3" t="s">
        <v>30</v>
      </c>
      <c r="L2364" s="3" t="s">
        <v>15</v>
      </c>
      <c r="M2364" s="3" t="s">
        <v>17</v>
      </c>
      <c r="N2364" s="3" t="s">
        <v>16</v>
      </c>
    </row>
    <row r="2365" spans="1:14" x14ac:dyDescent="0.25">
      <c r="A2365" s="3">
        <v>2356</v>
      </c>
      <c r="B2365" s="4" t="s">
        <v>4511</v>
      </c>
      <c r="C2365" s="350" t="s">
        <v>4512</v>
      </c>
      <c r="D2365" s="348"/>
      <c r="E2365" s="5">
        <v>3</v>
      </c>
      <c r="F2365" s="5">
        <v>1</v>
      </c>
      <c r="G2365" s="5" t="s">
        <v>30</v>
      </c>
      <c r="H2365" s="5" t="s">
        <v>15</v>
      </c>
      <c r="I2365" s="351" t="s">
        <v>15</v>
      </c>
      <c r="J2365" s="348"/>
      <c r="K2365" s="5" t="s">
        <v>15</v>
      </c>
      <c r="L2365" s="5" t="s">
        <v>15</v>
      </c>
      <c r="M2365" s="5" t="s">
        <v>16</v>
      </c>
      <c r="N2365" s="5" t="s">
        <v>16</v>
      </c>
    </row>
    <row r="2366" spans="1:14" x14ac:dyDescent="0.25">
      <c r="A2366" s="3">
        <v>2357</v>
      </c>
      <c r="B2366" s="4" t="s">
        <v>4513</v>
      </c>
      <c r="C2366" s="350" t="s">
        <v>4514</v>
      </c>
      <c r="D2366" s="348"/>
      <c r="E2366" s="5">
        <v>3</v>
      </c>
      <c r="F2366" s="5">
        <v>1</v>
      </c>
      <c r="G2366" s="5" t="s">
        <v>30</v>
      </c>
      <c r="H2366" s="5" t="s">
        <v>22</v>
      </c>
      <c r="I2366" s="351" t="s">
        <v>15</v>
      </c>
      <c r="J2366" s="348"/>
      <c r="K2366" s="5" t="s">
        <v>15</v>
      </c>
      <c r="L2366" s="5" t="s">
        <v>15</v>
      </c>
      <c r="M2366" s="5" t="s">
        <v>16</v>
      </c>
      <c r="N2366" s="5" t="s">
        <v>16</v>
      </c>
    </row>
    <row r="2367" spans="1:14" x14ac:dyDescent="0.25">
      <c r="A2367" s="3">
        <v>2358</v>
      </c>
      <c r="B2367" s="6" t="s">
        <v>4515</v>
      </c>
      <c r="C2367" s="352" t="s">
        <v>4516</v>
      </c>
      <c r="D2367" s="348"/>
      <c r="E2367" s="3">
        <v>3</v>
      </c>
      <c r="F2367" s="3">
        <v>1</v>
      </c>
      <c r="G2367" s="3" t="s">
        <v>30</v>
      </c>
      <c r="H2367" s="3" t="s">
        <v>22</v>
      </c>
      <c r="I2367" s="353" t="s">
        <v>22</v>
      </c>
      <c r="J2367" s="348"/>
      <c r="K2367" s="3" t="s">
        <v>15</v>
      </c>
      <c r="L2367" s="3" t="s">
        <v>15</v>
      </c>
      <c r="M2367" s="3" t="s">
        <v>17</v>
      </c>
      <c r="N2367" s="3" t="s">
        <v>16</v>
      </c>
    </row>
    <row r="2368" spans="1:14" x14ac:dyDescent="0.25">
      <c r="A2368" s="3">
        <v>2359</v>
      </c>
      <c r="B2368" s="6" t="s">
        <v>4517</v>
      </c>
      <c r="C2368" s="352" t="s">
        <v>4518</v>
      </c>
      <c r="D2368" s="348"/>
      <c r="E2368" s="3">
        <v>3</v>
      </c>
      <c r="F2368" s="3">
        <v>1</v>
      </c>
      <c r="G2368" s="3" t="s">
        <v>30</v>
      </c>
      <c r="H2368" s="3" t="s">
        <v>22</v>
      </c>
      <c r="I2368" s="353" t="s">
        <v>30</v>
      </c>
      <c r="J2368" s="348"/>
      <c r="K2368" s="3" t="s">
        <v>15</v>
      </c>
      <c r="L2368" s="3" t="s">
        <v>15</v>
      </c>
      <c r="M2368" s="3" t="s">
        <v>17</v>
      </c>
      <c r="N2368" s="3" t="s">
        <v>16</v>
      </c>
    </row>
    <row r="2369" spans="1:14" x14ac:dyDescent="0.25">
      <c r="A2369" s="3">
        <v>2360</v>
      </c>
      <c r="B2369" s="6" t="s">
        <v>4519</v>
      </c>
      <c r="C2369" s="352" t="s">
        <v>4520</v>
      </c>
      <c r="D2369" s="348"/>
      <c r="E2369" s="3">
        <v>3</v>
      </c>
      <c r="F2369" s="3">
        <v>1</v>
      </c>
      <c r="G2369" s="3" t="s">
        <v>30</v>
      </c>
      <c r="H2369" s="3" t="s">
        <v>22</v>
      </c>
      <c r="I2369" s="353" t="s">
        <v>49</v>
      </c>
      <c r="J2369" s="348"/>
      <c r="K2369" s="3" t="s">
        <v>15</v>
      </c>
      <c r="L2369" s="3" t="s">
        <v>15</v>
      </c>
      <c r="M2369" s="3" t="s">
        <v>17</v>
      </c>
      <c r="N2369" s="3" t="s">
        <v>16</v>
      </c>
    </row>
    <row r="2370" spans="1:14" x14ac:dyDescent="0.25">
      <c r="A2370" s="3">
        <v>2361</v>
      </c>
      <c r="B2370" s="6" t="s">
        <v>4521</v>
      </c>
      <c r="C2370" s="352" t="s">
        <v>4522</v>
      </c>
      <c r="D2370" s="348"/>
      <c r="E2370" s="3">
        <v>3</v>
      </c>
      <c r="F2370" s="3">
        <v>1</v>
      </c>
      <c r="G2370" s="3" t="s">
        <v>30</v>
      </c>
      <c r="H2370" s="3" t="s">
        <v>22</v>
      </c>
      <c r="I2370" s="353" t="s">
        <v>68</v>
      </c>
      <c r="J2370" s="348"/>
      <c r="K2370" s="3" t="s">
        <v>15</v>
      </c>
      <c r="L2370" s="3" t="s">
        <v>15</v>
      </c>
      <c r="M2370" s="3" t="s">
        <v>17</v>
      </c>
      <c r="N2370" s="3" t="s">
        <v>16</v>
      </c>
    </row>
    <row r="2371" spans="1:14" x14ac:dyDescent="0.25">
      <c r="A2371" s="3">
        <v>2362</v>
      </c>
      <c r="B2371" s="6" t="s">
        <v>4523</v>
      </c>
      <c r="C2371" s="352" t="s">
        <v>4524</v>
      </c>
      <c r="D2371" s="348"/>
      <c r="E2371" s="3">
        <v>3</v>
      </c>
      <c r="F2371" s="3">
        <v>1</v>
      </c>
      <c r="G2371" s="3" t="s">
        <v>30</v>
      </c>
      <c r="H2371" s="3" t="s">
        <v>22</v>
      </c>
      <c r="I2371" s="353" t="s">
        <v>77</v>
      </c>
      <c r="J2371" s="348"/>
      <c r="K2371" s="3" t="s">
        <v>15</v>
      </c>
      <c r="L2371" s="3" t="s">
        <v>15</v>
      </c>
      <c r="M2371" s="3" t="s">
        <v>17</v>
      </c>
      <c r="N2371" s="3" t="s">
        <v>16</v>
      </c>
    </row>
    <row r="2372" spans="1:14" x14ac:dyDescent="0.25">
      <c r="A2372" s="3">
        <v>2363</v>
      </c>
      <c r="B2372" s="6" t="s">
        <v>4525</v>
      </c>
      <c r="C2372" s="352" t="s">
        <v>4526</v>
      </c>
      <c r="D2372" s="348"/>
      <c r="E2372" s="3">
        <v>3</v>
      </c>
      <c r="F2372" s="3">
        <v>1</v>
      </c>
      <c r="G2372" s="3" t="s">
        <v>30</v>
      </c>
      <c r="H2372" s="3" t="s">
        <v>22</v>
      </c>
      <c r="I2372" s="353" t="s">
        <v>86</v>
      </c>
      <c r="J2372" s="348"/>
      <c r="K2372" s="3" t="s">
        <v>15</v>
      </c>
      <c r="L2372" s="3" t="s">
        <v>15</v>
      </c>
      <c r="M2372" s="3" t="s">
        <v>17</v>
      </c>
      <c r="N2372" s="3" t="s">
        <v>16</v>
      </c>
    </row>
    <row r="2373" spans="1:14" x14ac:dyDescent="0.25">
      <c r="A2373" s="3">
        <v>2364</v>
      </c>
      <c r="B2373" s="4" t="s">
        <v>4527</v>
      </c>
      <c r="C2373" s="350" t="s">
        <v>4528</v>
      </c>
      <c r="D2373" s="348"/>
      <c r="E2373" s="5">
        <v>3</v>
      </c>
      <c r="F2373" s="5">
        <v>1</v>
      </c>
      <c r="G2373" s="5" t="s">
        <v>30</v>
      </c>
      <c r="H2373" s="5" t="s">
        <v>208</v>
      </c>
      <c r="I2373" s="351" t="s">
        <v>15</v>
      </c>
      <c r="J2373" s="348"/>
      <c r="K2373" s="5" t="s">
        <v>15</v>
      </c>
      <c r="L2373" s="5" t="s">
        <v>15</v>
      </c>
      <c r="M2373" s="5" t="s">
        <v>16</v>
      </c>
      <c r="N2373" s="5" t="s">
        <v>16</v>
      </c>
    </row>
    <row r="2374" spans="1:14" x14ac:dyDescent="0.25">
      <c r="A2374" s="3">
        <v>2365</v>
      </c>
      <c r="B2374" s="6" t="s">
        <v>4529</v>
      </c>
      <c r="C2374" s="352" t="s">
        <v>4530</v>
      </c>
      <c r="D2374" s="348"/>
      <c r="E2374" s="3">
        <v>3</v>
      </c>
      <c r="F2374" s="3">
        <v>1</v>
      </c>
      <c r="G2374" s="3" t="s">
        <v>30</v>
      </c>
      <c r="H2374" s="3" t="s">
        <v>208</v>
      </c>
      <c r="I2374" s="353" t="s">
        <v>208</v>
      </c>
      <c r="J2374" s="348"/>
      <c r="K2374" s="3" t="s">
        <v>15</v>
      </c>
      <c r="L2374" s="3" t="s">
        <v>15</v>
      </c>
      <c r="M2374" s="3" t="s">
        <v>17</v>
      </c>
      <c r="N2374" s="3" t="s">
        <v>16</v>
      </c>
    </row>
    <row r="2375" spans="1:14" x14ac:dyDescent="0.25">
      <c r="A2375" s="3">
        <v>2366</v>
      </c>
      <c r="B2375" s="4" t="s">
        <v>4531</v>
      </c>
      <c r="C2375" s="350" t="s">
        <v>4532</v>
      </c>
      <c r="D2375" s="348"/>
      <c r="E2375" s="5">
        <v>3</v>
      </c>
      <c r="F2375" s="5">
        <v>1</v>
      </c>
      <c r="G2375" s="5" t="s">
        <v>49</v>
      </c>
      <c r="H2375" s="5" t="s">
        <v>15</v>
      </c>
      <c r="I2375" s="351" t="s">
        <v>15</v>
      </c>
      <c r="J2375" s="348"/>
      <c r="K2375" s="5" t="s">
        <v>15</v>
      </c>
      <c r="L2375" s="5" t="s">
        <v>15</v>
      </c>
      <c r="M2375" s="5" t="s">
        <v>16</v>
      </c>
      <c r="N2375" s="5" t="s">
        <v>16</v>
      </c>
    </row>
    <row r="2376" spans="1:14" x14ac:dyDescent="0.25">
      <c r="A2376" s="3">
        <v>2367</v>
      </c>
      <c r="B2376" s="4" t="s">
        <v>4533</v>
      </c>
      <c r="C2376" s="350" t="s">
        <v>4534</v>
      </c>
      <c r="D2376" s="348"/>
      <c r="E2376" s="5">
        <v>3</v>
      </c>
      <c r="F2376" s="5">
        <v>1</v>
      </c>
      <c r="G2376" s="5" t="s">
        <v>49</v>
      </c>
      <c r="H2376" s="5" t="s">
        <v>22</v>
      </c>
      <c r="I2376" s="351" t="s">
        <v>15</v>
      </c>
      <c r="J2376" s="348"/>
      <c r="K2376" s="5" t="s">
        <v>15</v>
      </c>
      <c r="L2376" s="5" t="s">
        <v>15</v>
      </c>
      <c r="M2376" s="5" t="s">
        <v>16</v>
      </c>
      <c r="N2376" s="5" t="s">
        <v>16</v>
      </c>
    </row>
    <row r="2377" spans="1:14" x14ac:dyDescent="0.25">
      <c r="A2377" s="3">
        <v>2368</v>
      </c>
      <c r="B2377" s="6" t="s">
        <v>4535</v>
      </c>
      <c r="C2377" s="352" t="s">
        <v>4536</v>
      </c>
      <c r="D2377" s="348"/>
      <c r="E2377" s="3">
        <v>3</v>
      </c>
      <c r="F2377" s="3">
        <v>1</v>
      </c>
      <c r="G2377" s="3" t="s">
        <v>49</v>
      </c>
      <c r="H2377" s="3" t="s">
        <v>22</v>
      </c>
      <c r="I2377" s="353" t="s">
        <v>22</v>
      </c>
      <c r="J2377" s="348"/>
      <c r="K2377" s="3" t="s">
        <v>15</v>
      </c>
      <c r="L2377" s="3" t="s">
        <v>15</v>
      </c>
      <c r="M2377" s="3" t="s">
        <v>17</v>
      </c>
      <c r="N2377" s="3" t="s">
        <v>16</v>
      </c>
    </row>
    <row r="2378" spans="1:14" x14ac:dyDescent="0.25">
      <c r="A2378" s="3">
        <v>2369</v>
      </c>
      <c r="B2378" s="6" t="s">
        <v>4537</v>
      </c>
      <c r="C2378" s="352" t="s">
        <v>4538</v>
      </c>
      <c r="D2378" s="348"/>
      <c r="E2378" s="3">
        <v>3</v>
      </c>
      <c r="F2378" s="3">
        <v>1</v>
      </c>
      <c r="G2378" s="3" t="s">
        <v>49</v>
      </c>
      <c r="H2378" s="3" t="s">
        <v>22</v>
      </c>
      <c r="I2378" s="353" t="s">
        <v>30</v>
      </c>
      <c r="J2378" s="348"/>
      <c r="K2378" s="3" t="s">
        <v>15</v>
      </c>
      <c r="L2378" s="3" t="s">
        <v>15</v>
      </c>
      <c r="M2378" s="3" t="s">
        <v>17</v>
      </c>
      <c r="N2378" s="3" t="s">
        <v>16</v>
      </c>
    </row>
    <row r="2379" spans="1:14" x14ac:dyDescent="0.25">
      <c r="A2379" s="3">
        <v>2370</v>
      </c>
      <c r="B2379" s="4" t="s">
        <v>4539</v>
      </c>
      <c r="C2379" s="350" t="s">
        <v>4540</v>
      </c>
      <c r="D2379" s="348"/>
      <c r="E2379" s="5">
        <v>3</v>
      </c>
      <c r="F2379" s="5">
        <v>1</v>
      </c>
      <c r="G2379" s="5" t="s">
        <v>49</v>
      </c>
      <c r="H2379" s="5" t="s">
        <v>30</v>
      </c>
      <c r="I2379" s="351" t="s">
        <v>15</v>
      </c>
      <c r="J2379" s="348"/>
      <c r="K2379" s="5" t="s">
        <v>15</v>
      </c>
      <c r="L2379" s="5" t="s">
        <v>15</v>
      </c>
      <c r="M2379" s="5" t="s">
        <v>16</v>
      </c>
      <c r="N2379" s="5" t="s">
        <v>16</v>
      </c>
    </row>
    <row r="2380" spans="1:14" x14ac:dyDescent="0.25">
      <c r="A2380" s="3">
        <v>2371</v>
      </c>
      <c r="B2380" s="6" t="s">
        <v>4541</v>
      </c>
      <c r="C2380" s="352" t="s">
        <v>4540</v>
      </c>
      <c r="D2380" s="348"/>
      <c r="E2380" s="3">
        <v>3</v>
      </c>
      <c r="F2380" s="3">
        <v>1</v>
      </c>
      <c r="G2380" s="3" t="s">
        <v>49</v>
      </c>
      <c r="H2380" s="3" t="s">
        <v>30</v>
      </c>
      <c r="I2380" s="353" t="s">
        <v>22</v>
      </c>
      <c r="J2380" s="348"/>
      <c r="K2380" s="3" t="s">
        <v>15</v>
      </c>
      <c r="L2380" s="3" t="s">
        <v>15</v>
      </c>
      <c r="M2380" s="3" t="s">
        <v>17</v>
      </c>
      <c r="N2380" s="3" t="s">
        <v>16</v>
      </c>
    </row>
    <row r="2381" spans="1:14" x14ac:dyDescent="0.25">
      <c r="A2381" s="3">
        <v>2372</v>
      </c>
      <c r="B2381" s="4" t="s">
        <v>4542</v>
      </c>
      <c r="C2381" s="350" t="s">
        <v>4543</v>
      </c>
      <c r="D2381" s="348"/>
      <c r="E2381" s="5">
        <v>3</v>
      </c>
      <c r="F2381" s="5">
        <v>1</v>
      </c>
      <c r="G2381" s="5" t="s">
        <v>49</v>
      </c>
      <c r="H2381" s="5" t="s">
        <v>49</v>
      </c>
      <c r="I2381" s="351" t="s">
        <v>15</v>
      </c>
      <c r="J2381" s="348"/>
      <c r="K2381" s="5" t="s">
        <v>15</v>
      </c>
      <c r="L2381" s="5" t="s">
        <v>15</v>
      </c>
      <c r="M2381" s="5" t="s">
        <v>16</v>
      </c>
      <c r="N2381" s="5" t="s">
        <v>16</v>
      </c>
    </row>
    <row r="2382" spans="1:14" x14ac:dyDescent="0.25">
      <c r="A2382" s="3">
        <v>2373</v>
      </c>
      <c r="B2382" s="6" t="s">
        <v>4544</v>
      </c>
      <c r="C2382" s="352" t="s">
        <v>4543</v>
      </c>
      <c r="D2382" s="348"/>
      <c r="E2382" s="3">
        <v>3</v>
      </c>
      <c r="F2382" s="3">
        <v>1</v>
      </c>
      <c r="G2382" s="3" t="s">
        <v>49</v>
      </c>
      <c r="H2382" s="3" t="s">
        <v>49</v>
      </c>
      <c r="I2382" s="353" t="s">
        <v>22</v>
      </c>
      <c r="J2382" s="348"/>
      <c r="K2382" s="3" t="s">
        <v>15</v>
      </c>
      <c r="L2382" s="3" t="s">
        <v>15</v>
      </c>
      <c r="M2382" s="3" t="s">
        <v>17</v>
      </c>
      <c r="N2382" s="3" t="s">
        <v>16</v>
      </c>
    </row>
    <row r="2383" spans="1:14" x14ac:dyDescent="0.25">
      <c r="A2383" s="3">
        <v>2374</v>
      </c>
      <c r="B2383" s="4" t="s">
        <v>4545</v>
      </c>
      <c r="C2383" s="350" t="s">
        <v>4546</v>
      </c>
      <c r="D2383" s="348"/>
      <c r="E2383" s="5">
        <v>3</v>
      </c>
      <c r="F2383" s="5">
        <v>1</v>
      </c>
      <c r="G2383" s="5" t="s">
        <v>49</v>
      </c>
      <c r="H2383" s="5" t="s">
        <v>208</v>
      </c>
      <c r="I2383" s="351" t="s">
        <v>15</v>
      </c>
      <c r="J2383" s="348"/>
      <c r="K2383" s="5" t="s">
        <v>15</v>
      </c>
      <c r="L2383" s="5" t="s">
        <v>15</v>
      </c>
      <c r="M2383" s="5" t="s">
        <v>16</v>
      </c>
      <c r="N2383" s="5" t="s">
        <v>16</v>
      </c>
    </row>
    <row r="2384" spans="1:14" x14ac:dyDescent="0.25">
      <c r="A2384" s="3">
        <v>2375</v>
      </c>
      <c r="B2384" s="6" t="s">
        <v>4547</v>
      </c>
      <c r="C2384" s="352" t="s">
        <v>4548</v>
      </c>
      <c r="D2384" s="348"/>
      <c r="E2384" s="3">
        <v>3</v>
      </c>
      <c r="F2384" s="3">
        <v>1</v>
      </c>
      <c r="G2384" s="3" t="s">
        <v>49</v>
      </c>
      <c r="H2384" s="3" t="s">
        <v>208</v>
      </c>
      <c r="I2384" s="353" t="s">
        <v>208</v>
      </c>
      <c r="J2384" s="348"/>
      <c r="K2384" s="3" t="s">
        <v>15</v>
      </c>
      <c r="L2384" s="3" t="s">
        <v>15</v>
      </c>
      <c r="M2384" s="3" t="s">
        <v>17</v>
      </c>
      <c r="N2384" s="3" t="s">
        <v>16</v>
      </c>
    </row>
    <row r="2385" spans="1:14" x14ac:dyDescent="0.25">
      <c r="A2385" s="3">
        <v>2376</v>
      </c>
      <c r="B2385" s="4" t="s">
        <v>4549</v>
      </c>
      <c r="C2385" s="350" t="s">
        <v>4550</v>
      </c>
      <c r="D2385" s="348"/>
      <c r="E2385" s="5">
        <v>3</v>
      </c>
      <c r="F2385" s="5">
        <v>1</v>
      </c>
      <c r="G2385" s="5" t="s">
        <v>68</v>
      </c>
      <c r="H2385" s="5" t="s">
        <v>15</v>
      </c>
      <c r="I2385" s="351" t="s">
        <v>15</v>
      </c>
      <c r="J2385" s="348"/>
      <c r="K2385" s="5" t="s">
        <v>15</v>
      </c>
      <c r="L2385" s="5" t="s">
        <v>15</v>
      </c>
      <c r="M2385" s="5" t="s">
        <v>16</v>
      </c>
      <c r="N2385" s="5" t="s">
        <v>16</v>
      </c>
    </row>
    <row r="2386" spans="1:14" x14ac:dyDescent="0.25">
      <c r="A2386" s="3">
        <v>2377</v>
      </c>
      <c r="B2386" s="4" t="s">
        <v>4551</v>
      </c>
      <c r="C2386" s="350" t="s">
        <v>4552</v>
      </c>
      <c r="D2386" s="348"/>
      <c r="E2386" s="5">
        <v>3</v>
      </c>
      <c r="F2386" s="5">
        <v>1</v>
      </c>
      <c r="G2386" s="5" t="s">
        <v>68</v>
      </c>
      <c r="H2386" s="5" t="s">
        <v>22</v>
      </c>
      <c r="I2386" s="351" t="s">
        <v>15</v>
      </c>
      <c r="J2386" s="348"/>
      <c r="K2386" s="5" t="s">
        <v>15</v>
      </c>
      <c r="L2386" s="5" t="s">
        <v>15</v>
      </c>
      <c r="M2386" s="5" t="s">
        <v>16</v>
      </c>
      <c r="N2386" s="5" t="s">
        <v>16</v>
      </c>
    </row>
    <row r="2387" spans="1:14" x14ac:dyDescent="0.25">
      <c r="A2387" s="3">
        <v>2378</v>
      </c>
      <c r="B2387" s="6" t="s">
        <v>4553</v>
      </c>
      <c r="C2387" s="352" t="s">
        <v>4554</v>
      </c>
      <c r="D2387" s="348"/>
      <c r="E2387" s="3">
        <v>3</v>
      </c>
      <c r="F2387" s="3">
        <v>1</v>
      </c>
      <c r="G2387" s="3" t="s">
        <v>68</v>
      </c>
      <c r="H2387" s="3" t="s">
        <v>22</v>
      </c>
      <c r="I2387" s="353" t="s">
        <v>22</v>
      </c>
      <c r="J2387" s="348"/>
      <c r="K2387" s="3" t="s">
        <v>15</v>
      </c>
      <c r="L2387" s="3" t="s">
        <v>15</v>
      </c>
      <c r="M2387" s="3" t="s">
        <v>17</v>
      </c>
      <c r="N2387" s="3" t="s">
        <v>16</v>
      </c>
    </row>
    <row r="2388" spans="1:14" x14ac:dyDescent="0.25">
      <c r="A2388" s="3">
        <v>2379</v>
      </c>
      <c r="B2388" s="4" t="s">
        <v>4555</v>
      </c>
      <c r="C2388" s="350" t="s">
        <v>4556</v>
      </c>
      <c r="D2388" s="348"/>
      <c r="E2388" s="5">
        <v>3</v>
      </c>
      <c r="F2388" s="5">
        <v>1</v>
      </c>
      <c r="G2388" s="5" t="s">
        <v>68</v>
      </c>
      <c r="H2388" s="5" t="s">
        <v>22</v>
      </c>
      <c r="I2388" s="351" t="s">
        <v>30</v>
      </c>
      <c r="J2388" s="348"/>
      <c r="K2388" s="5" t="s">
        <v>15</v>
      </c>
      <c r="L2388" s="5" t="s">
        <v>15</v>
      </c>
      <c r="M2388" s="5" t="s">
        <v>16</v>
      </c>
      <c r="N2388" s="5" t="s">
        <v>16</v>
      </c>
    </row>
    <row r="2389" spans="1:14" x14ac:dyDescent="0.25">
      <c r="A2389" s="3">
        <v>2380</v>
      </c>
      <c r="B2389" s="6" t="s">
        <v>4557</v>
      </c>
      <c r="C2389" s="352" t="s">
        <v>4558</v>
      </c>
      <c r="D2389" s="348"/>
      <c r="E2389" s="3">
        <v>3</v>
      </c>
      <c r="F2389" s="3">
        <v>1</v>
      </c>
      <c r="G2389" s="3" t="s">
        <v>68</v>
      </c>
      <c r="H2389" s="3" t="s">
        <v>22</v>
      </c>
      <c r="I2389" s="353" t="s">
        <v>30</v>
      </c>
      <c r="J2389" s="348"/>
      <c r="K2389" s="3" t="s">
        <v>22</v>
      </c>
      <c r="L2389" s="3" t="s">
        <v>15</v>
      </c>
      <c r="M2389" s="3" t="s">
        <v>17</v>
      </c>
      <c r="N2389" s="3" t="s">
        <v>16</v>
      </c>
    </row>
    <row r="2390" spans="1:14" x14ac:dyDescent="0.25">
      <c r="A2390" s="3">
        <v>2381</v>
      </c>
      <c r="B2390" s="6" t="s">
        <v>4559</v>
      </c>
      <c r="C2390" s="352" t="s">
        <v>4560</v>
      </c>
      <c r="D2390" s="348"/>
      <c r="E2390" s="3">
        <v>3</v>
      </c>
      <c r="F2390" s="3">
        <v>1</v>
      </c>
      <c r="G2390" s="3" t="s">
        <v>68</v>
      </c>
      <c r="H2390" s="3" t="s">
        <v>22</v>
      </c>
      <c r="I2390" s="353" t="s">
        <v>30</v>
      </c>
      <c r="J2390" s="348"/>
      <c r="K2390" s="3" t="s">
        <v>30</v>
      </c>
      <c r="L2390" s="3" t="s">
        <v>15</v>
      </c>
      <c r="M2390" s="3" t="s">
        <v>17</v>
      </c>
      <c r="N2390" s="3" t="s">
        <v>16</v>
      </c>
    </row>
    <row r="2391" spans="1:14" x14ac:dyDescent="0.25">
      <c r="A2391" s="3">
        <v>2382</v>
      </c>
      <c r="B2391" s="6" t="s">
        <v>4561</v>
      </c>
      <c r="C2391" s="352" t="s">
        <v>4562</v>
      </c>
      <c r="D2391" s="348"/>
      <c r="E2391" s="3">
        <v>3</v>
      </c>
      <c r="F2391" s="3">
        <v>1</v>
      </c>
      <c r="G2391" s="3" t="s">
        <v>68</v>
      </c>
      <c r="H2391" s="3" t="s">
        <v>22</v>
      </c>
      <c r="I2391" s="353" t="s">
        <v>30</v>
      </c>
      <c r="J2391" s="348"/>
      <c r="K2391" s="3" t="s">
        <v>208</v>
      </c>
      <c r="L2391" s="3" t="s">
        <v>15</v>
      </c>
      <c r="M2391" s="3" t="s">
        <v>17</v>
      </c>
      <c r="N2391" s="3" t="s">
        <v>16</v>
      </c>
    </row>
    <row r="2392" spans="1:14" x14ac:dyDescent="0.25">
      <c r="A2392" s="3">
        <v>2383</v>
      </c>
      <c r="B2392" s="6" t="s">
        <v>4563</v>
      </c>
      <c r="C2392" s="352" t="s">
        <v>4564</v>
      </c>
      <c r="D2392" s="348"/>
      <c r="E2392" s="3">
        <v>3</v>
      </c>
      <c r="F2392" s="3">
        <v>1</v>
      </c>
      <c r="G2392" s="3" t="s">
        <v>68</v>
      </c>
      <c r="H2392" s="3" t="s">
        <v>22</v>
      </c>
      <c r="I2392" s="353" t="s">
        <v>49</v>
      </c>
      <c r="J2392" s="348"/>
      <c r="K2392" s="3" t="s">
        <v>15</v>
      </c>
      <c r="L2392" s="3" t="s">
        <v>15</v>
      </c>
      <c r="M2392" s="3" t="s">
        <v>17</v>
      </c>
      <c r="N2392" s="3" t="s">
        <v>16</v>
      </c>
    </row>
    <row r="2393" spans="1:14" x14ac:dyDescent="0.25">
      <c r="A2393" s="3">
        <v>2384</v>
      </c>
      <c r="B2393" s="6" t="s">
        <v>4565</v>
      </c>
      <c r="C2393" s="352" t="s">
        <v>4566</v>
      </c>
      <c r="D2393" s="348"/>
      <c r="E2393" s="3">
        <v>3</v>
      </c>
      <c r="F2393" s="3">
        <v>1</v>
      </c>
      <c r="G2393" s="3" t="s">
        <v>68</v>
      </c>
      <c r="H2393" s="3" t="s">
        <v>22</v>
      </c>
      <c r="I2393" s="353" t="s">
        <v>208</v>
      </c>
      <c r="J2393" s="348"/>
      <c r="K2393" s="3" t="s">
        <v>15</v>
      </c>
      <c r="L2393" s="3" t="s">
        <v>15</v>
      </c>
      <c r="M2393" s="3" t="s">
        <v>17</v>
      </c>
      <c r="N2393" s="3" t="s">
        <v>16</v>
      </c>
    </row>
    <row r="2394" spans="1:14" x14ac:dyDescent="0.25">
      <c r="A2394" s="3">
        <v>2385</v>
      </c>
      <c r="B2394" s="4" t="s">
        <v>4567</v>
      </c>
      <c r="C2394" s="350" t="s">
        <v>4568</v>
      </c>
      <c r="D2394" s="348"/>
      <c r="E2394" s="5">
        <v>3</v>
      </c>
      <c r="F2394" s="5">
        <v>1</v>
      </c>
      <c r="G2394" s="5" t="s">
        <v>68</v>
      </c>
      <c r="H2394" s="5" t="s">
        <v>30</v>
      </c>
      <c r="I2394" s="351" t="s">
        <v>15</v>
      </c>
      <c r="J2394" s="348"/>
      <c r="K2394" s="5" t="s">
        <v>15</v>
      </c>
      <c r="L2394" s="5" t="s">
        <v>15</v>
      </c>
      <c r="M2394" s="5" t="s">
        <v>16</v>
      </c>
      <c r="N2394" s="5" t="s">
        <v>16</v>
      </c>
    </row>
    <row r="2395" spans="1:14" x14ac:dyDescent="0.25">
      <c r="A2395" s="3">
        <v>2386</v>
      </c>
      <c r="B2395" s="6" t="s">
        <v>4569</v>
      </c>
      <c r="C2395" s="352" t="s">
        <v>4570</v>
      </c>
      <c r="D2395" s="348"/>
      <c r="E2395" s="3">
        <v>3</v>
      </c>
      <c r="F2395" s="3">
        <v>1</v>
      </c>
      <c r="G2395" s="3" t="s">
        <v>68</v>
      </c>
      <c r="H2395" s="3" t="s">
        <v>30</v>
      </c>
      <c r="I2395" s="353" t="s">
        <v>22</v>
      </c>
      <c r="J2395" s="348"/>
      <c r="K2395" s="3" t="s">
        <v>15</v>
      </c>
      <c r="L2395" s="3" t="s">
        <v>15</v>
      </c>
      <c r="M2395" s="3" t="s">
        <v>17</v>
      </c>
      <c r="N2395" s="3" t="s">
        <v>16</v>
      </c>
    </row>
    <row r="2396" spans="1:14" x14ac:dyDescent="0.25">
      <c r="A2396" s="3">
        <v>2387</v>
      </c>
      <c r="B2396" s="6" t="s">
        <v>4571</v>
      </c>
      <c r="C2396" s="352" t="s">
        <v>4572</v>
      </c>
      <c r="D2396" s="348"/>
      <c r="E2396" s="3">
        <v>3</v>
      </c>
      <c r="F2396" s="3">
        <v>1</v>
      </c>
      <c r="G2396" s="3" t="s">
        <v>68</v>
      </c>
      <c r="H2396" s="3" t="s">
        <v>30</v>
      </c>
      <c r="I2396" s="353" t="s">
        <v>30</v>
      </c>
      <c r="J2396" s="348"/>
      <c r="K2396" s="3" t="s">
        <v>15</v>
      </c>
      <c r="L2396" s="3" t="s">
        <v>15</v>
      </c>
      <c r="M2396" s="3" t="s">
        <v>17</v>
      </c>
      <c r="N2396" s="3" t="s">
        <v>16</v>
      </c>
    </row>
    <row r="2397" spans="1:14" x14ac:dyDescent="0.25">
      <c r="A2397" s="3">
        <v>2388</v>
      </c>
      <c r="B2397" s="6" t="s">
        <v>4573</v>
      </c>
      <c r="C2397" s="352" t="s">
        <v>4574</v>
      </c>
      <c r="D2397" s="348"/>
      <c r="E2397" s="3">
        <v>3</v>
      </c>
      <c r="F2397" s="3">
        <v>1</v>
      </c>
      <c r="G2397" s="3" t="s">
        <v>68</v>
      </c>
      <c r="H2397" s="3" t="s">
        <v>30</v>
      </c>
      <c r="I2397" s="353" t="s">
        <v>49</v>
      </c>
      <c r="J2397" s="348"/>
      <c r="K2397" s="3" t="s">
        <v>15</v>
      </c>
      <c r="L2397" s="3" t="s">
        <v>15</v>
      </c>
      <c r="M2397" s="3" t="s">
        <v>17</v>
      </c>
      <c r="N2397" s="3" t="s">
        <v>16</v>
      </c>
    </row>
    <row r="2398" spans="1:14" x14ac:dyDescent="0.25">
      <c r="A2398" s="3">
        <v>2389</v>
      </c>
      <c r="B2398" s="4" t="s">
        <v>1159</v>
      </c>
      <c r="C2398" s="350" t="s">
        <v>4575</v>
      </c>
      <c r="D2398" s="348"/>
      <c r="E2398" s="5">
        <v>3</v>
      </c>
      <c r="F2398" s="5">
        <v>2</v>
      </c>
      <c r="G2398" s="5" t="s">
        <v>15</v>
      </c>
      <c r="H2398" s="5" t="s">
        <v>15</v>
      </c>
      <c r="I2398" s="351" t="s">
        <v>15</v>
      </c>
      <c r="J2398" s="348"/>
      <c r="K2398" s="5" t="s">
        <v>15</v>
      </c>
      <c r="L2398" s="5" t="s">
        <v>15</v>
      </c>
      <c r="M2398" s="5" t="s">
        <v>16</v>
      </c>
      <c r="N2398" s="5" t="s">
        <v>16</v>
      </c>
    </row>
    <row r="2399" spans="1:14" x14ac:dyDescent="0.25">
      <c r="A2399" s="3">
        <v>2390</v>
      </c>
      <c r="B2399" s="4" t="s">
        <v>4576</v>
      </c>
      <c r="C2399" s="350" t="s">
        <v>4577</v>
      </c>
      <c r="D2399" s="348"/>
      <c r="E2399" s="5">
        <v>3</v>
      </c>
      <c r="F2399" s="5">
        <v>2</v>
      </c>
      <c r="G2399" s="5" t="s">
        <v>22</v>
      </c>
      <c r="H2399" s="5" t="s">
        <v>15</v>
      </c>
      <c r="I2399" s="351" t="s">
        <v>15</v>
      </c>
      <c r="J2399" s="348"/>
      <c r="K2399" s="5" t="s">
        <v>15</v>
      </c>
      <c r="L2399" s="5" t="s">
        <v>15</v>
      </c>
      <c r="M2399" s="5" t="s">
        <v>16</v>
      </c>
      <c r="N2399" s="5" t="s">
        <v>16</v>
      </c>
    </row>
    <row r="2400" spans="1:14" x14ac:dyDescent="0.25">
      <c r="A2400" s="3">
        <v>2391</v>
      </c>
      <c r="B2400" s="6" t="s">
        <v>4578</v>
      </c>
      <c r="C2400" s="352" t="s">
        <v>4579</v>
      </c>
      <c r="D2400" s="348"/>
      <c r="E2400" s="3">
        <v>3</v>
      </c>
      <c r="F2400" s="3">
        <v>2</v>
      </c>
      <c r="G2400" s="3" t="s">
        <v>22</v>
      </c>
      <c r="H2400" s="3" t="s">
        <v>30</v>
      </c>
      <c r="I2400" s="353" t="s">
        <v>15</v>
      </c>
      <c r="J2400" s="348"/>
      <c r="K2400" s="3" t="s">
        <v>15</v>
      </c>
      <c r="L2400" s="3" t="s">
        <v>15</v>
      </c>
      <c r="M2400" s="3" t="s">
        <v>17</v>
      </c>
      <c r="N2400" s="3" t="s">
        <v>16</v>
      </c>
    </row>
    <row r="2401" spans="1:14" x14ac:dyDescent="0.25">
      <c r="A2401" s="3">
        <v>2392</v>
      </c>
      <c r="B2401" s="6" t="s">
        <v>4580</v>
      </c>
      <c r="C2401" s="352" t="s">
        <v>4581</v>
      </c>
      <c r="D2401" s="348"/>
      <c r="E2401" s="3">
        <v>3</v>
      </c>
      <c r="F2401" s="3">
        <v>2</v>
      </c>
      <c r="G2401" s="3" t="s">
        <v>22</v>
      </c>
      <c r="H2401" s="3" t="s">
        <v>49</v>
      </c>
      <c r="I2401" s="353" t="s">
        <v>15</v>
      </c>
      <c r="J2401" s="348"/>
      <c r="K2401" s="3" t="s">
        <v>15</v>
      </c>
      <c r="L2401" s="3" t="s">
        <v>15</v>
      </c>
      <c r="M2401" s="3" t="s">
        <v>17</v>
      </c>
      <c r="N2401" s="3" t="s">
        <v>16</v>
      </c>
    </row>
    <row r="2402" spans="1:14" x14ac:dyDescent="0.25">
      <c r="A2402" s="3">
        <v>2393</v>
      </c>
      <c r="B2402" s="6" t="s">
        <v>4582</v>
      </c>
      <c r="C2402" s="352" t="s">
        <v>4583</v>
      </c>
      <c r="D2402" s="348"/>
      <c r="E2402" s="3">
        <v>3</v>
      </c>
      <c r="F2402" s="3">
        <v>2</v>
      </c>
      <c r="G2402" s="3" t="s">
        <v>22</v>
      </c>
      <c r="H2402" s="3" t="s">
        <v>68</v>
      </c>
      <c r="I2402" s="353" t="s">
        <v>15</v>
      </c>
      <c r="J2402" s="348"/>
      <c r="K2402" s="3" t="s">
        <v>15</v>
      </c>
      <c r="L2402" s="3" t="s">
        <v>15</v>
      </c>
      <c r="M2402" s="3" t="s">
        <v>17</v>
      </c>
      <c r="N2402" s="3" t="s">
        <v>16</v>
      </c>
    </row>
    <row r="2403" spans="1:14" x14ac:dyDescent="0.25">
      <c r="A2403" s="3">
        <v>2394</v>
      </c>
      <c r="B2403" s="6" t="s">
        <v>4584</v>
      </c>
      <c r="C2403" s="352" t="s">
        <v>4585</v>
      </c>
      <c r="D2403" s="348"/>
      <c r="E2403" s="3">
        <v>3</v>
      </c>
      <c r="F2403" s="3">
        <v>2</v>
      </c>
      <c r="G2403" s="3" t="s">
        <v>22</v>
      </c>
      <c r="H2403" s="3" t="s">
        <v>77</v>
      </c>
      <c r="I2403" s="353" t="s">
        <v>15</v>
      </c>
      <c r="J2403" s="348"/>
      <c r="K2403" s="3" t="s">
        <v>15</v>
      </c>
      <c r="L2403" s="3" t="s">
        <v>15</v>
      </c>
      <c r="M2403" s="3" t="s">
        <v>17</v>
      </c>
      <c r="N2403" s="3" t="s">
        <v>16</v>
      </c>
    </row>
    <row r="2404" spans="1:14" x14ac:dyDescent="0.25">
      <c r="A2404" s="3">
        <v>2395</v>
      </c>
      <c r="B2404" s="6" t="s">
        <v>4586</v>
      </c>
      <c r="C2404" s="352" t="s">
        <v>4587</v>
      </c>
      <c r="D2404" s="348"/>
      <c r="E2404" s="3">
        <v>3</v>
      </c>
      <c r="F2404" s="3">
        <v>2</v>
      </c>
      <c r="G2404" s="3" t="s">
        <v>22</v>
      </c>
      <c r="H2404" s="3" t="s">
        <v>86</v>
      </c>
      <c r="I2404" s="353" t="s">
        <v>15</v>
      </c>
      <c r="J2404" s="348"/>
      <c r="K2404" s="3" t="s">
        <v>15</v>
      </c>
      <c r="L2404" s="3" t="s">
        <v>15</v>
      </c>
      <c r="M2404" s="3" t="s">
        <v>17</v>
      </c>
      <c r="N2404" s="3" t="s">
        <v>16</v>
      </c>
    </row>
    <row r="2405" spans="1:14" x14ac:dyDescent="0.25">
      <c r="A2405" s="3">
        <v>2396</v>
      </c>
      <c r="B2405" s="6" t="s">
        <v>4588</v>
      </c>
      <c r="C2405" s="352" t="s">
        <v>4589</v>
      </c>
      <c r="D2405" s="348"/>
      <c r="E2405" s="3">
        <v>3</v>
      </c>
      <c r="F2405" s="3">
        <v>2</v>
      </c>
      <c r="G2405" s="3" t="s">
        <v>22</v>
      </c>
      <c r="H2405" s="3" t="s">
        <v>95</v>
      </c>
      <c r="I2405" s="353" t="s">
        <v>15</v>
      </c>
      <c r="J2405" s="348"/>
      <c r="K2405" s="3" t="s">
        <v>15</v>
      </c>
      <c r="L2405" s="3" t="s">
        <v>15</v>
      </c>
      <c r="M2405" s="3" t="s">
        <v>17</v>
      </c>
      <c r="N2405" s="3" t="s">
        <v>16</v>
      </c>
    </row>
    <row r="2406" spans="1:14" x14ac:dyDescent="0.25">
      <c r="A2406" s="3">
        <v>2397</v>
      </c>
      <c r="B2406" s="6" t="s">
        <v>4590</v>
      </c>
      <c r="C2406" s="352" t="s">
        <v>4591</v>
      </c>
      <c r="D2406" s="348"/>
      <c r="E2406" s="3">
        <v>3</v>
      </c>
      <c r="F2406" s="3">
        <v>2</v>
      </c>
      <c r="G2406" s="3" t="s">
        <v>22</v>
      </c>
      <c r="H2406" s="3" t="s">
        <v>208</v>
      </c>
      <c r="I2406" s="353" t="s">
        <v>15</v>
      </c>
      <c r="J2406" s="348"/>
      <c r="K2406" s="3" t="s">
        <v>15</v>
      </c>
      <c r="L2406" s="3" t="s">
        <v>15</v>
      </c>
      <c r="M2406" s="3" t="s">
        <v>17</v>
      </c>
      <c r="N2406" s="3" t="s">
        <v>16</v>
      </c>
    </row>
    <row r="2407" spans="1:14" x14ac:dyDescent="0.25">
      <c r="A2407" s="3">
        <v>2398</v>
      </c>
      <c r="B2407" s="4" t="s">
        <v>4592</v>
      </c>
      <c r="C2407" s="350" t="s">
        <v>4593</v>
      </c>
      <c r="D2407" s="348"/>
      <c r="E2407" s="5">
        <v>3</v>
      </c>
      <c r="F2407" s="5">
        <v>2</v>
      </c>
      <c r="G2407" s="5" t="s">
        <v>30</v>
      </c>
      <c r="H2407" s="5" t="s">
        <v>15</v>
      </c>
      <c r="I2407" s="351" t="s">
        <v>15</v>
      </c>
      <c r="J2407" s="348"/>
      <c r="K2407" s="5" t="s">
        <v>15</v>
      </c>
      <c r="L2407" s="5" t="s">
        <v>15</v>
      </c>
      <c r="M2407" s="5" t="s">
        <v>16</v>
      </c>
      <c r="N2407" s="5" t="s">
        <v>16</v>
      </c>
    </row>
    <row r="2408" spans="1:14" x14ac:dyDescent="0.25">
      <c r="A2408" s="3">
        <v>2399</v>
      </c>
      <c r="B2408" s="4" t="s">
        <v>4594</v>
      </c>
      <c r="C2408" s="350" t="s">
        <v>4595</v>
      </c>
      <c r="D2408" s="348"/>
      <c r="E2408" s="5">
        <v>3</v>
      </c>
      <c r="F2408" s="5">
        <v>2</v>
      </c>
      <c r="G2408" s="5" t="s">
        <v>30</v>
      </c>
      <c r="H2408" s="5" t="s">
        <v>22</v>
      </c>
      <c r="I2408" s="351" t="s">
        <v>15</v>
      </c>
      <c r="J2408" s="348"/>
      <c r="K2408" s="5" t="s">
        <v>15</v>
      </c>
      <c r="L2408" s="5" t="s">
        <v>15</v>
      </c>
      <c r="M2408" s="5" t="s">
        <v>16</v>
      </c>
      <c r="N2408" s="5" t="s">
        <v>16</v>
      </c>
    </row>
    <row r="2409" spans="1:14" x14ac:dyDescent="0.25">
      <c r="A2409" s="3">
        <v>2400</v>
      </c>
      <c r="B2409" s="6" t="s">
        <v>4596</v>
      </c>
      <c r="C2409" s="352" t="s">
        <v>4597</v>
      </c>
      <c r="D2409" s="348"/>
      <c r="E2409" s="3">
        <v>3</v>
      </c>
      <c r="F2409" s="3">
        <v>2</v>
      </c>
      <c r="G2409" s="3" t="s">
        <v>30</v>
      </c>
      <c r="H2409" s="3" t="s">
        <v>22</v>
      </c>
      <c r="I2409" s="353" t="s">
        <v>30</v>
      </c>
      <c r="J2409" s="348"/>
      <c r="K2409" s="3" t="s">
        <v>15</v>
      </c>
      <c r="L2409" s="3" t="s">
        <v>15</v>
      </c>
      <c r="M2409" s="3" t="s">
        <v>17</v>
      </c>
      <c r="N2409" s="3" t="s">
        <v>16</v>
      </c>
    </row>
    <row r="2410" spans="1:14" x14ac:dyDescent="0.25">
      <c r="A2410" s="3">
        <v>2401</v>
      </c>
      <c r="B2410" s="6" t="s">
        <v>4598</v>
      </c>
      <c r="C2410" s="352" t="s">
        <v>4599</v>
      </c>
      <c r="D2410" s="348"/>
      <c r="E2410" s="3">
        <v>3</v>
      </c>
      <c r="F2410" s="3">
        <v>2</v>
      </c>
      <c r="G2410" s="3" t="s">
        <v>30</v>
      </c>
      <c r="H2410" s="3" t="s">
        <v>22</v>
      </c>
      <c r="I2410" s="353" t="s">
        <v>49</v>
      </c>
      <c r="J2410" s="348"/>
      <c r="K2410" s="3" t="s">
        <v>15</v>
      </c>
      <c r="L2410" s="3" t="s">
        <v>15</v>
      </c>
      <c r="M2410" s="3" t="s">
        <v>17</v>
      </c>
      <c r="N2410" s="3" t="s">
        <v>16</v>
      </c>
    </row>
    <row r="2411" spans="1:14" x14ac:dyDescent="0.25">
      <c r="A2411" s="3">
        <v>2402</v>
      </c>
      <c r="B2411" s="6" t="s">
        <v>4600</v>
      </c>
      <c r="C2411" s="352" t="s">
        <v>4601</v>
      </c>
      <c r="D2411" s="348"/>
      <c r="E2411" s="3">
        <v>3</v>
      </c>
      <c r="F2411" s="3">
        <v>2</v>
      </c>
      <c r="G2411" s="3" t="s">
        <v>30</v>
      </c>
      <c r="H2411" s="3" t="s">
        <v>22</v>
      </c>
      <c r="I2411" s="353" t="s">
        <v>68</v>
      </c>
      <c r="J2411" s="348"/>
      <c r="K2411" s="3" t="s">
        <v>15</v>
      </c>
      <c r="L2411" s="3" t="s">
        <v>15</v>
      </c>
      <c r="M2411" s="3" t="s">
        <v>17</v>
      </c>
      <c r="N2411" s="3" t="s">
        <v>16</v>
      </c>
    </row>
    <row r="2412" spans="1:14" x14ac:dyDescent="0.25">
      <c r="A2412" s="3">
        <v>2403</v>
      </c>
      <c r="B2412" s="6" t="s">
        <v>4602</v>
      </c>
      <c r="C2412" s="352" t="s">
        <v>4603</v>
      </c>
      <c r="D2412" s="348"/>
      <c r="E2412" s="3">
        <v>3</v>
      </c>
      <c r="F2412" s="3">
        <v>2</v>
      </c>
      <c r="G2412" s="3" t="s">
        <v>30</v>
      </c>
      <c r="H2412" s="3" t="s">
        <v>22</v>
      </c>
      <c r="I2412" s="353" t="s">
        <v>77</v>
      </c>
      <c r="J2412" s="348"/>
      <c r="K2412" s="3" t="s">
        <v>15</v>
      </c>
      <c r="L2412" s="3" t="s">
        <v>15</v>
      </c>
      <c r="M2412" s="3" t="s">
        <v>17</v>
      </c>
      <c r="N2412" s="3" t="s">
        <v>16</v>
      </c>
    </row>
    <row r="2413" spans="1:14" x14ac:dyDescent="0.25">
      <c r="A2413" s="3">
        <v>2404</v>
      </c>
      <c r="B2413" s="6" t="s">
        <v>4604</v>
      </c>
      <c r="C2413" s="352" t="s">
        <v>4605</v>
      </c>
      <c r="D2413" s="348"/>
      <c r="E2413" s="3">
        <v>3</v>
      </c>
      <c r="F2413" s="3">
        <v>2</v>
      </c>
      <c r="G2413" s="3" t="s">
        <v>30</v>
      </c>
      <c r="H2413" s="3" t="s">
        <v>22</v>
      </c>
      <c r="I2413" s="353" t="s">
        <v>86</v>
      </c>
      <c r="J2413" s="348"/>
      <c r="K2413" s="3" t="s">
        <v>15</v>
      </c>
      <c r="L2413" s="3" t="s">
        <v>15</v>
      </c>
      <c r="M2413" s="3" t="s">
        <v>17</v>
      </c>
      <c r="N2413" s="3" t="s">
        <v>16</v>
      </c>
    </row>
    <row r="2414" spans="1:14" x14ac:dyDescent="0.25">
      <c r="A2414" s="3">
        <v>2405</v>
      </c>
      <c r="B2414" s="6" t="s">
        <v>4606</v>
      </c>
      <c r="C2414" s="352" t="s">
        <v>4607</v>
      </c>
      <c r="D2414" s="348"/>
      <c r="E2414" s="3">
        <v>3</v>
      </c>
      <c r="F2414" s="3">
        <v>2</v>
      </c>
      <c r="G2414" s="3" t="s">
        <v>30</v>
      </c>
      <c r="H2414" s="3" t="s">
        <v>22</v>
      </c>
      <c r="I2414" s="353" t="s">
        <v>95</v>
      </c>
      <c r="J2414" s="348"/>
      <c r="K2414" s="3" t="s">
        <v>15</v>
      </c>
      <c r="L2414" s="3" t="s">
        <v>15</v>
      </c>
      <c r="M2414" s="3" t="s">
        <v>17</v>
      </c>
      <c r="N2414" s="3" t="s">
        <v>16</v>
      </c>
    </row>
    <row r="2415" spans="1:14" x14ac:dyDescent="0.25">
      <c r="A2415" s="3">
        <v>2406</v>
      </c>
      <c r="B2415" s="6" t="s">
        <v>4608</v>
      </c>
      <c r="C2415" s="352" t="s">
        <v>4609</v>
      </c>
      <c r="D2415" s="348"/>
      <c r="E2415" s="3">
        <v>3</v>
      </c>
      <c r="F2415" s="3">
        <v>2</v>
      </c>
      <c r="G2415" s="3" t="s">
        <v>30</v>
      </c>
      <c r="H2415" s="3" t="s">
        <v>22</v>
      </c>
      <c r="I2415" s="353" t="s">
        <v>208</v>
      </c>
      <c r="J2415" s="348"/>
      <c r="K2415" s="3" t="s">
        <v>15</v>
      </c>
      <c r="L2415" s="3" t="s">
        <v>15</v>
      </c>
      <c r="M2415" s="3" t="s">
        <v>17</v>
      </c>
      <c r="N2415" s="3" t="s">
        <v>16</v>
      </c>
    </row>
    <row r="2416" spans="1:14" x14ac:dyDescent="0.25">
      <c r="A2416" s="3">
        <v>2407</v>
      </c>
      <c r="B2416" s="4" t="s">
        <v>4610</v>
      </c>
      <c r="C2416" s="350" t="s">
        <v>4611</v>
      </c>
      <c r="D2416" s="348"/>
      <c r="E2416" s="5">
        <v>3</v>
      </c>
      <c r="F2416" s="5">
        <v>2</v>
      </c>
      <c r="G2416" s="5" t="s">
        <v>30</v>
      </c>
      <c r="H2416" s="5" t="s">
        <v>30</v>
      </c>
      <c r="I2416" s="351" t="s">
        <v>15</v>
      </c>
      <c r="J2416" s="348"/>
      <c r="K2416" s="5" t="s">
        <v>15</v>
      </c>
      <c r="L2416" s="5" t="s">
        <v>15</v>
      </c>
      <c r="M2416" s="5" t="s">
        <v>16</v>
      </c>
      <c r="N2416" s="5" t="s">
        <v>16</v>
      </c>
    </row>
    <row r="2417" spans="1:14" x14ac:dyDescent="0.25">
      <c r="A2417" s="3">
        <v>2408</v>
      </c>
      <c r="B2417" s="6" t="s">
        <v>4612</v>
      </c>
      <c r="C2417" s="352" t="s">
        <v>4613</v>
      </c>
      <c r="D2417" s="348"/>
      <c r="E2417" s="3">
        <v>3</v>
      </c>
      <c r="F2417" s="3">
        <v>2</v>
      </c>
      <c r="G2417" s="3" t="s">
        <v>30</v>
      </c>
      <c r="H2417" s="3" t="s">
        <v>30</v>
      </c>
      <c r="I2417" s="353" t="s">
        <v>30</v>
      </c>
      <c r="J2417" s="348"/>
      <c r="K2417" s="3" t="s">
        <v>15</v>
      </c>
      <c r="L2417" s="3" t="s">
        <v>15</v>
      </c>
      <c r="M2417" s="3" t="s">
        <v>17</v>
      </c>
      <c r="N2417" s="3" t="s">
        <v>16</v>
      </c>
    </row>
    <row r="2418" spans="1:14" x14ac:dyDescent="0.25">
      <c r="A2418" s="3">
        <v>2409</v>
      </c>
      <c r="B2418" s="6" t="s">
        <v>4614</v>
      </c>
      <c r="C2418" s="352" t="s">
        <v>4615</v>
      </c>
      <c r="D2418" s="348"/>
      <c r="E2418" s="3">
        <v>3</v>
      </c>
      <c r="F2418" s="3">
        <v>2</v>
      </c>
      <c r="G2418" s="3" t="s">
        <v>30</v>
      </c>
      <c r="H2418" s="3" t="s">
        <v>30</v>
      </c>
      <c r="I2418" s="353" t="s">
        <v>49</v>
      </c>
      <c r="J2418" s="348"/>
      <c r="K2418" s="3" t="s">
        <v>15</v>
      </c>
      <c r="L2418" s="3" t="s">
        <v>15</v>
      </c>
      <c r="M2418" s="3" t="s">
        <v>17</v>
      </c>
      <c r="N2418" s="3" t="s">
        <v>16</v>
      </c>
    </row>
    <row r="2419" spans="1:14" x14ac:dyDescent="0.25">
      <c r="A2419" s="3">
        <v>2410</v>
      </c>
      <c r="B2419" s="6" t="s">
        <v>4616</v>
      </c>
      <c r="C2419" s="352" t="s">
        <v>4617</v>
      </c>
      <c r="D2419" s="348"/>
      <c r="E2419" s="3">
        <v>3</v>
      </c>
      <c r="F2419" s="3">
        <v>2</v>
      </c>
      <c r="G2419" s="3" t="s">
        <v>30</v>
      </c>
      <c r="H2419" s="3" t="s">
        <v>30</v>
      </c>
      <c r="I2419" s="353" t="s">
        <v>68</v>
      </c>
      <c r="J2419" s="348"/>
      <c r="K2419" s="3" t="s">
        <v>15</v>
      </c>
      <c r="L2419" s="3" t="s">
        <v>15</v>
      </c>
      <c r="M2419" s="3" t="s">
        <v>17</v>
      </c>
      <c r="N2419" s="3" t="s">
        <v>16</v>
      </c>
    </row>
    <row r="2420" spans="1:14" x14ac:dyDescent="0.25">
      <c r="A2420" s="3">
        <v>2411</v>
      </c>
      <c r="B2420" s="6" t="s">
        <v>4618</v>
      </c>
      <c r="C2420" s="352" t="s">
        <v>4619</v>
      </c>
      <c r="D2420" s="348"/>
      <c r="E2420" s="3">
        <v>3</v>
      </c>
      <c r="F2420" s="3">
        <v>2</v>
      </c>
      <c r="G2420" s="3" t="s">
        <v>30</v>
      </c>
      <c r="H2420" s="3" t="s">
        <v>30</v>
      </c>
      <c r="I2420" s="353" t="s">
        <v>77</v>
      </c>
      <c r="J2420" s="348"/>
      <c r="K2420" s="3" t="s">
        <v>15</v>
      </c>
      <c r="L2420" s="3" t="s">
        <v>15</v>
      </c>
      <c r="M2420" s="3" t="s">
        <v>17</v>
      </c>
      <c r="N2420" s="3" t="s">
        <v>16</v>
      </c>
    </row>
    <row r="2421" spans="1:14" x14ac:dyDescent="0.25">
      <c r="A2421" s="3">
        <v>2412</v>
      </c>
      <c r="B2421" s="6" t="s">
        <v>4620</v>
      </c>
      <c r="C2421" s="352" t="s">
        <v>4621</v>
      </c>
      <c r="D2421" s="348"/>
      <c r="E2421" s="3">
        <v>3</v>
      </c>
      <c r="F2421" s="3">
        <v>2</v>
      </c>
      <c r="G2421" s="3" t="s">
        <v>30</v>
      </c>
      <c r="H2421" s="3" t="s">
        <v>30</v>
      </c>
      <c r="I2421" s="353" t="s">
        <v>86</v>
      </c>
      <c r="J2421" s="348"/>
      <c r="K2421" s="3" t="s">
        <v>15</v>
      </c>
      <c r="L2421" s="3" t="s">
        <v>15</v>
      </c>
      <c r="M2421" s="3" t="s">
        <v>17</v>
      </c>
      <c r="N2421" s="3" t="s">
        <v>16</v>
      </c>
    </row>
    <row r="2422" spans="1:14" x14ac:dyDescent="0.25">
      <c r="A2422" s="3">
        <v>2413</v>
      </c>
      <c r="B2422" s="6" t="s">
        <v>4622</v>
      </c>
      <c r="C2422" s="352" t="s">
        <v>4623</v>
      </c>
      <c r="D2422" s="348"/>
      <c r="E2422" s="3">
        <v>3</v>
      </c>
      <c r="F2422" s="3">
        <v>2</v>
      </c>
      <c r="G2422" s="3" t="s">
        <v>30</v>
      </c>
      <c r="H2422" s="3" t="s">
        <v>30</v>
      </c>
      <c r="I2422" s="353" t="s">
        <v>95</v>
      </c>
      <c r="J2422" s="348"/>
      <c r="K2422" s="3" t="s">
        <v>15</v>
      </c>
      <c r="L2422" s="3" t="s">
        <v>15</v>
      </c>
      <c r="M2422" s="3" t="s">
        <v>17</v>
      </c>
      <c r="N2422" s="3" t="s">
        <v>16</v>
      </c>
    </row>
    <row r="2423" spans="1:14" x14ac:dyDescent="0.25">
      <c r="A2423" s="3">
        <v>2414</v>
      </c>
      <c r="B2423" s="6" t="s">
        <v>4624</v>
      </c>
      <c r="C2423" s="352" t="s">
        <v>4625</v>
      </c>
      <c r="D2423" s="348"/>
      <c r="E2423" s="3">
        <v>3</v>
      </c>
      <c r="F2423" s="3">
        <v>2</v>
      </c>
      <c r="G2423" s="3" t="s">
        <v>30</v>
      </c>
      <c r="H2423" s="3" t="s">
        <v>30</v>
      </c>
      <c r="I2423" s="353" t="s">
        <v>208</v>
      </c>
      <c r="J2423" s="348"/>
      <c r="K2423" s="3" t="s">
        <v>15</v>
      </c>
      <c r="L2423" s="3" t="s">
        <v>15</v>
      </c>
      <c r="M2423" s="3" t="s">
        <v>17</v>
      </c>
      <c r="N2423" s="3" t="s">
        <v>16</v>
      </c>
    </row>
    <row r="2424" spans="1:14" x14ac:dyDescent="0.25">
      <c r="A2424" s="3">
        <v>2415</v>
      </c>
      <c r="B2424" s="4" t="s">
        <v>4626</v>
      </c>
      <c r="C2424" s="350" t="s">
        <v>4627</v>
      </c>
      <c r="D2424" s="348"/>
      <c r="E2424" s="5">
        <v>3</v>
      </c>
      <c r="F2424" s="5">
        <v>2</v>
      </c>
      <c r="G2424" s="5" t="s">
        <v>30</v>
      </c>
      <c r="H2424" s="5" t="s">
        <v>49</v>
      </c>
      <c r="I2424" s="351" t="s">
        <v>15</v>
      </c>
      <c r="J2424" s="348"/>
      <c r="K2424" s="5" t="s">
        <v>15</v>
      </c>
      <c r="L2424" s="5" t="s">
        <v>15</v>
      </c>
      <c r="M2424" s="5" t="s">
        <v>16</v>
      </c>
      <c r="N2424" s="5" t="s">
        <v>16</v>
      </c>
    </row>
    <row r="2425" spans="1:14" x14ac:dyDescent="0.25">
      <c r="A2425" s="3">
        <v>2416</v>
      </c>
      <c r="B2425" s="6" t="s">
        <v>4628</v>
      </c>
      <c r="C2425" s="352" t="s">
        <v>4629</v>
      </c>
      <c r="D2425" s="348"/>
      <c r="E2425" s="3">
        <v>3</v>
      </c>
      <c r="F2425" s="3">
        <v>2</v>
      </c>
      <c r="G2425" s="3" t="s">
        <v>30</v>
      </c>
      <c r="H2425" s="3" t="s">
        <v>49</v>
      </c>
      <c r="I2425" s="353" t="s">
        <v>30</v>
      </c>
      <c r="J2425" s="348"/>
      <c r="K2425" s="3" t="s">
        <v>15</v>
      </c>
      <c r="L2425" s="3" t="s">
        <v>15</v>
      </c>
      <c r="M2425" s="3" t="s">
        <v>17</v>
      </c>
      <c r="N2425" s="3" t="s">
        <v>16</v>
      </c>
    </row>
    <row r="2426" spans="1:14" x14ac:dyDescent="0.25">
      <c r="A2426" s="3">
        <v>2417</v>
      </c>
      <c r="B2426" s="6" t="s">
        <v>4630</v>
      </c>
      <c r="C2426" s="352" t="s">
        <v>4631</v>
      </c>
      <c r="D2426" s="348"/>
      <c r="E2426" s="3">
        <v>3</v>
      </c>
      <c r="F2426" s="3">
        <v>2</v>
      </c>
      <c r="G2426" s="3" t="s">
        <v>30</v>
      </c>
      <c r="H2426" s="3" t="s">
        <v>49</v>
      </c>
      <c r="I2426" s="353" t="s">
        <v>49</v>
      </c>
      <c r="J2426" s="348"/>
      <c r="K2426" s="3" t="s">
        <v>15</v>
      </c>
      <c r="L2426" s="3" t="s">
        <v>15</v>
      </c>
      <c r="M2426" s="3" t="s">
        <v>17</v>
      </c>
      <c r="N2426" s="3" t="s">
        <v>16</v>
      </c>
    </row>
    <row r="2427" spans="1:14" x14ac:dyDescent="0.25">
      <c r="A2427" s="3">
        <v>2418</v>
      </c>
      <c r="B2427" s="6" t="s">
        <v>4632</v>
      </c>
      <c r="C2427" s="352" t="s">
        <v>4633</v>
      </c>
      <c r="D2427" s="348"/>
      <c r="E2427" s="3">
        <v>3</v>
      </c>
      <c r="F2427" s="3">
        <v>2</v>
      </c>
      <c r="G2427" s="3" t="s">
        <v>30</v>
      </c>
      <c r="H2427" s="3" t="s">
        <v>49</v>
      </c>
      <c r="I2427" s="353" t="s">
        <v>68</v>
      </c>
      <c r="J2427" s="348"/>
      <c r="K2427" s="3" t="s">
        <v>15</v>
      </c>
      <c r="L2427" s="3" t="s">
        <v>15</v>
      </c>
      <c r="M2427" s="3" t="s">
        <v>17</v>
      </c>
      <c r="N2427" s="3" t="s">
        <v>16</v>
      </c>
    </row>
    <row r="2428" spans="1:14" x14ac:dyDescent="0.25">
      <c r="A2428" s="3">
        <v>2419</v>
      </c>
      <c r="B2428" s="6" t="s">
        <v>4634</v>
      </c>
      <c r="C2428" s="352" t="s">
        <v>4635</v>
      </c>
      <c r="D2428" s="348"/>
      <c r="E2428" s="3">
        <v>3</v>
      </c>
      <c r="F2428" s="3">
        <v>2</v>
      </c>
      <c r="G2428" s="3" t="s">
        <v>30</v>
      </c>
      <c r="H2428" s="3" t="s">
        <v>49</v>
      </c>
      <c r="I2428" s="353" t="s">
        <v>77</v>
      </c>
      <c r="J2428" s="348"/>
      <c r="K2428" s="3" t="s">
        <v>15</v>
      </c>
      <c r="L2428" s="3" t="s">
        <v>15</v>
      </c>
      <c r="M2428" s="3" t="s">
        <v>17</v>
      </c>
      <c r="N2428" s="3" t="s">
        <v>16</v>
      </c>
    </row>
    <row r="2429" spans="1:14" x14ac:dyDescent="0.25">
      <c r="A2429" s="3">
        <v>2420</v>
      </c>
      <c r="B2429" s="6" t="s">
        <v>4636</v>
      </c>
      <c r="C2429" s="352" t="s">
        <v>4637</v>
      </c>
      <c r="D2429" s="348"/>
      <c r="E2429" s="3">
        <v>3</v>
      </c>
      <c r="F2429" s="3">
        <v>2</v>
      </c>
      <c r="G2429" s="3" t="s">
        <v>30</v>
      </c>
      <c r="H2429" s="3" t="s">
        <v>49</v>
      </c>
      <c r="I2429" s="353" t="s">
        <v>86</v>
      </c>
      <c r="J2429" s="348"/>
      <c r="K2429" s="3" t="s">
        <v>15</v>
      </c>
      <c r="L2429" s="3" t="s">
        <v>15</v>
      </c>
      <c r="M2429" s="3" t="s">
        <v>17</v>
      </c>
      <c r="N2429" s="3" t="s">
        <v>16</v>
      </c>
    </row>
    <row r="2430" spans="1:14" x14ac:dyDescent="0.25">
      <c r="A2430" s="3">
        <v>2421</v>
      </c>
      <c r="B2430" s="6" t="s">
        <v>4638</v>
      </c>
      <c r="C2430" s="352" t="s">
        <v>4639</v>
      </c>
      <c r="D2430" s="348"/>
      <c r="E2430" s="3">
        <v>3</v>
      </c>
      <c r="F2430" s="3">
        <v>2</v>
      </c>
      <c r="G2430" s="3" t="s">
        <v>30</v>
      </c>
      <c r="H2430" s="3" t="s">
        <v>49</v>
      </c>
      <c r="I2430" s="353" t="s">
        <v>95</v>
      </c>
      <c r="J2430" s="348"/>
      <c r="K2430" s="3" t="s">
        <v>15</v>
      </c>
      <c r="L2430" s="3" t="s">
        <v>15</v>
      </c>
      <c r="M2430" s="3" t="s">
        <v>17</v>
      </c>
      <c r="N2430" s="3" t="s">
        <v>16</v>
      </c>
    </row>
    <row r="2431" spans="1:14" x14ac:dyDescent="0.25">
      <c r="A2431" s="3">
        <v>2422</v>
      </c>
      <c r="B2431" s="6" t="s">
        <v>4640</v>
      </c>
      <c r="C2431" s="352" t="s">
        <v>4641</v>
      </c>
      <c r="D2431" s="348"/>
      <c r="E2431" s="3">
        <v>3</v>
      </c>
      <c r="F2431" s="3">
        <v>2</v>
      </c>
      <c r="G2431" s="3" t="s">
        <v>30</v>
      </c>
      <c r="H2431" s="3" t="s">
        <v>49</v>
      </c>
      <c r="I2431" s="353" t="s">
        <v>208</v>
      </c>
      <c r="J2431" s="348"/>
      <c r="K2431" s="3" t="s">
        <v>15</v>
      </c>
      <c r="L2431" s="3" t="s">
        <v>15</v>
      </c>
      <c r="M2431" s="3" t="s">
        <v>17</v>
      </c>
      <c r="N2431" s="3" t="s">
        <v>16</v>
      </c>
    </row>
    <row r="2432" spans="1:14" x14ac:dyDescent="0.25">
      <c r="A2432" s="3">
        <v>2423</v>
      </c>
      <c r="B2432" s="4" t="s">
        <v>4642</v>
      </c>
      <c r="C2432" s="350" t="s">
        <v>4643</v>
      </c>
      <c r="D2432" s="348"/>
      <c r="E2432" s="5">
        <v>3</v>
      </c>
      <c r="F2432" s="5">
        <v>2</v>
      </c>
      <c r="G2432" s="5" t="s">
        <v>30</v>
      </c>
      <c r="H2432" s="5" t="s">
        <v>208</v>
      </c>
      <c r="I2432" s="351" t="s">
        <v>15</v>
      </c>
      <c r="J2432" s="348"/>
      <c r="K2432" s="5" t="s">
        <v>15</v>
      </c>
      <c r="L2432" s="5" t="s">
        <v>15</v>
      </c>
      <c r="M2432" s="5" t="s">
        <v>16</v>
      </c>
      <c r="N2432" s="5" t="s">
        <v>16</v>
      </c>
    </row>
    <row r="2433" spans="1:14" x14ac:dyDescent="0.25">
      <c r="A2433" s="3">
        <v>2424</v>
      </c>
      <c r="B2433" s="7" t="s">
        <v>4644</v>
      </c>
      <c r="C2433" s="360" t="s">
        <v>4645</v>
      </c>
      <c r="D2433" s="359"/>
      <c r="E2433" s="5">
        <v>4</v>
      </c>
      <c r="F2433" s="5">
        <v>0</v>
      </c>
      <c r="G2433" s="5" t="s">
        <v>15</v>
      </c>
      <c r="H2433" s="5" t="s">
        <v>15</v>
      </c>
      <c r="I2433" s="351" t="s">
        <v>15</v>
      </c>
      <c r="J2433" s="348"/>
      <c r="K2433" s="5" t="s">
        <v>15</v>
      </c>
      <c r="L2433" s="5" t="s">
        <v>15</v>
      </c>
      <c r="M2433" s="5" t="s">
        <v>16</v>
      </c>
      <c r="N2433" s="5" t="s">
        <v>16</v>
      </c>
    </row>
    <row r="2434" spans="1:14" x14ac:dyDescent="0.25">
      <c r="A2434" s="3">
        <v>2425</v>
      </c>
      <c r="B2434" s="4" t="s">
        <v>1186</v>
      </c>
      <c r="C2434" s="350" t="s">
        <v>4646</v>
      </c>
      <c r="D2434" s="348"/>
      <c r="E2434" s="5">
        <v>4</v>
      </c>
      <c r="F2434" s="5">
        <v>1</v>
      </c>
      <c r="G2434" s="5" t="s">
        <v>15</v>
      </c>
      <c r="H2434" s="5" t="s">
        <v>15</v>
      </c>
      <c r="I2434" s="351" t="s">
        <v>15</v>
      </c>
      <c r="J2434" s="348"/>
      <c r="K2434" s="5" t="s">
        <v>15</v>
      </c>
      <c r="L2434" s="5" t="s">
        <v>15</v>
      </c>
      <c r="M2434" s="5" t="s">
        <v>16</v>
      </c>
      <c r="N2434" s="5" t="s">
        <v>16</v>
      </c>
    </row>
    <row r="2435" spans="1:14" x14ac:dyDescent="0.25">
      <c r="A2435" s="3">
        <v>2426</v>
      </c>
      <c r="B2435" s="4" t="s">
        <v>4647</v>
      </c>
      <c r="C2435" s="350" t="s">
        <v>4648</v>
      </c>
      <c r="D2435" s="348"/>
      <c r="E2435" s="5">
        <v>4</v>
      </c>
      <c r="F2435" s="5">
        <v>1</v>
      </c>
      <c r="G2435" s="5" t="s">
        <v>22</v>
      </c>
      <c r="H2435" s="5" t="s">
        <v>15</v>
      </c>
      <c r="I2435" s="351" t="s">
        <v>15</v>
      </c>
      <c r="J2435" s="348"/>
      <c r="K2435" s="5" t="s">
        <v>15</v>
      </c>
      <c r="L2435" s="5" t="s">
        <v>15</v>
      </c>
      <c r="M2435" s="5" t="s">
        <v>16</v>
      </c>
      <c r="N2435" s="5" t="s">
        <v>16</v>
      </c>
    </row>
    <row r="2436" spans="1:14" x14ac:dyDescent="0.25">
      <c r="A2436" s="3">
        <v>2427</v>
      </c>
      <c r="B2436" s="4" t="s">
        <v>4649</v>
      </c>
      <c r="C2436" s="350" t="s">
        <v>4650</v>
      </c>
      <c r="D2436" s="348"/>
      <c r="E2436" s="5">
        <v>4</v>
      </c>
      <c r="F2436" s="5">
        <v>1</v>
      </c>
      <c r="G2436" s="5" t="s">
        <v>22</v>
      </c>
      <c r="H2436" s="5" t="s">
        <v>22</v>
      </c>
      <c r="I2436" s="351" t="s">
        <v>15</v>
      </c>
      <c r="J2436" s="348"/>
      <c r="K2436" s="5" t="s">
        <v>15</v>
      </c>
      <c r="L2436" s="5" t="s">
        <v>15</v>
      </c>
      <c r="M2436" s="5" t="s">
        <v>16</v>
      </c>
      <c r="N2436" s="5" t="s">
        <v>16</v>
      </c>
    </row>
    <row r="2437" spans="1:14" x14ac:dyDescent="0.25">
      <c r="A2437" s="3">
        <v>2428</v>
      </c>
      <c r="B2437" s="6" t="s">
        <v>4651</v>
      </c>
      <c r="C2437" s="352" t="s">
        <v>4652</v>
      </c>
      <c r="D2437" s="348"/>
      <c r="E2437" s="3">
        <v>4</v>
      </c>
      <c r="F2437" s="3">
        <v>1</v>
      </c>
      <c r="G2437" s="3" t="s">
        <v>22</v>
      </c>
      <c r="H2437" s="3" t="s">
        <v>22</v>
      </c>
      <c r="I2437" s="353" t="s">
        <v>22</v>
      </c>
      <c r="J2437" s="348"/>
      <c r="K2437" s="3" t="s">
        <v>15</v>
      </c>
      <c r="L2437" s="3" t="s">
        <v>15</v>
      </c>
      <c r="M2437" s="3" t="s">
        <v>17</v>
      </c>
      <c r="N2437" s="3" t="s">
        <v>16</v>
      </c>
    </row>
    <row r="2438" spans="1:14" x14ac:dyDescent="0.25">
      <c r="A2438" s="3">
        <v>2429</v>
      </c>
      <c r="B2438" s="6" t="s">
        <v>4653</v>
      </c>
      <c r="C2438" s="352" t="s">
        <v>4654</v>
      </c>
      <c r="D2438" s="348"/>
      <c r="E2438" s="3">
        <v>4</v>
      </c>
      <c r="F2438" s="3">
        <v>1</v>
      </c>
      <c r="G2438" s="3" t="s">
        <v>22</v>
      </c>
      <c r="H2438" s="3" t="s">
        <v>22</v>
      </c>
      <c r="I2438" s="353" t="s">
        <v>30</v>
      </c>
      <c r="J2438" s="348"/>
      <c r="K2438" s="3" t="s">
        <v>15</v>
      </c>
      <c r="L2438" s="3" t="s">
        <v>15</v>
      </c>
      <c r="M2438" s="3" t="s">
        <v>17</v>
      </c>
      <c r="N2438" s="3" t="s">
        <v>16</v>
      </c>
    </row>
    <row r="2439" spans="1:14" x14ac:dyDescent="0.25">
      <c r="A2439" s="3">
        <v>2430</v>
      </c>
      <c r="B2439" s="6" t="s">
        <v>4655</v>
      </c>
      <c r="C2439" s="352" t="s">
        <v>4656</v>
      </c>
      <c r="D2439" s="348"/>
      <c r="E2439" s="3">
        <v>4</v>
      </c>
      <c r="F2439" s="3">
        <v>1</v>
      </c>
      <c r="G2439" s="3" t="s">
        <v>22</v>
      </c>
      <c r="H2439" s="3" t="s">
        <v>22</v>
      </c>
      <c r="I2439" s="353" t="s">
        <v>49</v>
      </c>
      <c r="J2439" s="348"/>
      <c r="K2439" s="3" t="s">
        <v>15</v>
      </c>
      <c r="L2439" s="3" t="s">
        <v>15</v>
      </c>
      <c r="M2439" s="3" t="s">
        <v>17</v>
      </c>
      <c r="N2439" s="3" t="s">
        <v>16</v>
      </c>
    </row>
    <row r="2440" spans="1:14" x14ac:dyDescent="0.25">
      <c r="A2440" s="3">
        <v>2431</v>
      </c>
      <c r="B2440" s="6" t="s">
        <v>4657</v>
      </c>
      <c r="C2440" s="352" t="s">
        <v>4658</v>
      </c>
      <c r="D2440" s="348"/>
      <c r="E2440" s="3">
        <v>4</v>
      </c>
      <c r="F2440" s="3">
        <v>1</v>
      </c>
      <c r="G2440" s="3" t="s">
        <v>22</v>
      </c>
      <c r="H2440" s="3" t="s">
        <v>22</v>
      </c>
      <c r="I2440" s="353" t="s">
        <v>68</v>
      </c>
      <c r="J2440" s="348"/>
      <c r="K2440" s="3" t="s">
        <v>15</v>
      </c>
      <c r="L2440" s="3" t="s">
        <v>15</v>
      </c>
      <c r="M2440" s="3" t="s">
        <v>17</v>
      </c>
      <c r="N2440" s="3" t="s">
        <v>16</v>
      </c>
    </row>
    <row r="2441" spans="1:14" x14ac:dyDescent="0.25">
      <c r="A2441" s="3">
        <v>2432</v>
      </c>
      <c r="B2441" s="6" t="s">
        <v>4659</v>
      </c>
      <c r="C2441" s="352" t="s">
        <v>4660</v>
      </c>
      <c r="D2441" s="348"/>
      <c r="E2441" s="3">
        <v>4</v>
      </c>
      <c r="F2441" s="3">
        <v>1</v>
      </c>
      <c r="G2441" s="3" t="s">
        <v>22</v>
      </c>
      <c r="H2441" s="3" t="s">
        <v>22</v>
      </c>
      <c r="I2441" s="353" t="s">
        <v>77</v>
      </c>
      <c r="J2441" s="348"/>
      <c r="K2441" s="3" t="s">
        <v>15</v>
      </c>
      <c r="L2441" s="3" t="s">
        <v>15</v>
      </c>
      <c r="M2441" s="3" t="s">
        <v>17</v>
      </c>
      <c r="N2441" s="3" t="s">
        <v>16</v>
      </c>
    </row>
    <row r="2442" spans="1:14" x14ac:dyDescent="0.25">
      <c r="A2442" s="3">
        <v>2433</v>
      </c>
      <c r="B2442" s="6" t="s">
        <v>4661</v>
      </c>
      <c r="C2442" s="352" t="s">
        <v>4662</v>
      </c>
      <c r="D2442" s="348"/>
      <c r="E2442" s="3">
        <v>4</v>
      </c>
      <c r="F2442" s="3">
        <v>1</v>
      </c>
      <c r="G2442" s="3" t="s">
        <v>22</v>
      </c>
      <c r="H2442" s="3" t="s">
        <v>22</v>
      </c>
      <c r="I2442" s="353" t="s">
        <v>86</v>
      </c>
      <c r="J2442" s="348"/>
      <c r="K2442" s="3" t="s">
        <v>15</v>
      </c>
      <c r="L2442" s="3" t="s">
        <v>15</v>
      </c>
      <c r="M2442" s="3" t="s">
        <v>17</v>
      </c>
      <c r="N2442" s="3" t="s">
        <v>16</v>
      </c>
    </row>
    <row r="2443" spans="1:14" x14ac:dyDescent="0.25">
      <c r="A2443" s="3">
        <v>2434</v>
      </c>
      <c r="B2443" s="6" t="s">
        <v>4663</v>
      </c>
      <c r="C2443" s="352" t="s">
        <v>4664</v>
      </c>
      <c r="D2443" s="348"/>
      <c r="E2443" s="3">
        <v>4</v>
      </c>
      <c r="F2443" s="3">
        <v>1</v>
      </c>
      <c r="G2443" s="3" t="s">
        <v>22</v>
      </c>
      <c r="H2443" s="3" t="s">
        <v>22</v>
      </c>
      <c r="I2443" s="353" t="s">
        <v>95</v>
      </c>
      <c r="J2443" s="348"/>
      <c r="K2443" s="3" t="s">
        <v>15</v>
      </c>
      <c r="L2443" s="3" t="s">
        <v>15</v>
      </c>
      <c r="M2443" s="3" t="s">
        <v>17</v>
      </c>
      <c r="N2443" s="3" t="s">
        <v>16</v>
      </c>
    </row>
    <row r="2444" spans="1:14" x14ac:dyDescent="0.25">
      <c r="A2444" s="3">
        <v>2435</v>
      </c>
      <c r="B2444" s="6" t="s">
        <v>4665</v>
      </c>
      <c r="C2444" s="352" t="s">
        <v>4666</v>
      </c>
      <c r="D2444" s="348"/>
      <c r="E2444" s="3">
        <v>4</v>
      </c>
      <c r="F2444" s="3">
        <v>1</v>
      </c>
      <c r="G2444" s="3" t="s">
        <v>22</v>
      </c>
      <c r="H2444" s="3" t="s">
        <v>22</v>
      </c>
      <c r="I2444" s="353" t="s">
        <v>141</v>
      </c>
      <c r="J2444" s="348"/>
      <c r="K2444" s="3" t="s">
        <v>15</v>
      </c>
      <c r="L2444" s="3" t="s">
        <v>15</v>
      </c>
      <c r="M2444" s="3" t="s">
        <v>17</v>
      </c>
      <c r="N2444" s="3" t="s">
        <v>16</v>
      </c>
    </row>
    <row r="2445" spans="1:14" x14ac:dyDescent="0.25">
      <c r="A2445" s="3">
        <v>2436</v>
      </c>
      <c r="B2445" s="6" t="s">
        <v>4667</v>
      </c>
      <c r="C2445" s="352" t="s">
        <v>4668</v>
      </c>
      <c r="D2445" s="348"/>
      <c r="E2445" s="3">
        <v>4</v>
      </c>
      <c r="F2445" s="3">
        <v>1</v>
      </c>
      <c r="G2445" s="3" t="s">
        <v>22</v>
      </c>
      <c r="H2445" s="3" t="s">
        <v>22</v>
      </c>
      <c r="I2445" s="353" t="s">
        <v>144</v>
      </c>
      <c r="J2445" s="348"/>
      <c r="K2445" s="3" t="s">
        <v>15</v>
      </c>
      <c r="L2445" s="3" t="s">
        <v>15</v>
      </c>
      <c r="M2445" s="3" t="s">
        <v>17</v>
      </c>
      <c r="N2445" s="3" t="s">
        <v>16</v>
      </c>
    </row>
    <row r="2446" spans="1:14" x14ac:dyDescent="0.25">
      <c r="A2446" s="3">
        <v>2437</v>
      </c>
      <c r="B2446" s="6" t="s">
        <v>4669</v>
      </c>
      <c r="C2446" s="352" t="s">
        <v>4670</v>
      </c>
      <c r="D2446" s="348"/>
      <c r="E2446" s="3">
        <v>4</v>
      </c>
      <c r="F2446" s="3">
        <v>1</v>
      </c>
      <c r="G2446" s="3" t="s">
        <v>22</v>
      </c>
      <c r="H2446" s="3" t="s">
        <v>22</v>
      </c>
      <c r="I2446" s="353" t="s">
        <v>1094</v>
      </c>
      <c r="J2446" s="348"/>
      <c r="K2446" s="3" t="s">
        <v>15</v>
      </c>
      <c r="L2446" s="3" t="s">
        <v>15</v>
      </c>
      <c r="M2446" s="3" t="s">
        <v>17</v>
      </c>
      <c r="N2446" s="3" t="s">
        <v>16</v>
      </c>
    </row>
    <row r="2447" spans="1:14" x14ac:dyDescent="0.25">
      <c r="A2447" s="3">
        <v>2438</v>
      </c>
      <c r="B2447" s="6" t="s">
        <v>4671</v>
      </c>
      <c r="C2447" s="352" t="s">
        <v>4672</v>
      </c>
      <c r="D2447" s="348"/>
      <c r="E2447" s="3">
        <v>4</v>
      </c>
      <c r="F2447" s="3">
        <v>1</v>
      </c>
      <c r="G2447" s="3" t="s">
        <v>22</v>
      </c>
      <c r="H2447" s="3" t="s">
        <v>22</v>
      </c>
      <c r="I2447" s="353" t="s">
        <v>208</v>
      </c>
      <c r="J2447" s="348"/>
      <c r="K2447" s="3" t="s">
        <v>15</v>
      </c>
      <c r="L2447" s="3" t="s">
        <v>15</v>
      </c>
      <c r="M2447" s="3" t="s">
        <v>17</v>
      </c>
      <c r="N2447" s="3" t="s">
        <v>16</v>
      </c>
    </row>
    <row r="2448" spans="1:14" x14ac:dyDescent="0.25">
      <c r="A2448" s="3">
        <v>2439</v>
      </c>
      <c r="B2448" s="4" t="s">
        <v>4673</v>
      </c>
      <c r="C2448" s="350" t="s">
        <v>4674</v>
      </c>
      <c r="D2448" s="348"/>
      <c r="E2448" s="5">
        <v>4</v>
      </c>
      <c r="F2448" s="5">
        <v>1</v>
      </c>
      <c r="G2448" s="5" t="s">
        <v>22</v>
      </c>
      <c r="H2448" s="5" t="s">
        <v>30</v>
      </c>
      <c r="I2448" s="351" t="s">
        <v>15</v>
      </c>
      <c r="J2448" s="348"/>
      <c r="K2448" s="5" t="s">
        <v>15</v>
      </c>
      <c r="L2448" s="5" t="s">
        <v>15</v>
      </c>
      <c r="M2448" s="5" t="s">
        <v>16</v>
      </c>
      <c r="N2448" s="5" t="s">
        <v>16</v>
      </c>
    </row>
    <row r="2449" spans="1:14" x14ac:dyDescent="0.25">
      <c r="A2449" s="3">
        <v>2440</v>
      </c>
      <c r="B2449" s="6" t="s">
        <v>4675</v>
      </c>
      <c r="C2449" s="352" t="s">
        <v>4676</v>
      </c>
      <c r="D2449" s="348"/>
      <c r="E2449" s="3">
        <v>4</v>
      </c>
      <c r="F2449" s="3">
        <v>1</v>
      </c>
      <c r="G2449" s="3" t="s">
        <v>22</v>
      </c>
      <c r="H2449" s="3" t="s">
        <v>30</v>
      </c>
      <c r="I2449" s="353" t="s">
        <v>22</v>
      </c>
      <c r="J2449" s="348"/>
      <c r="K2449" s="3" t="s">
        <v>15</v>
      </c>
      <c r="L2449" s="3" t="s">
        <v>15</v>
      </c>
      <c r="M2449" s="3" t="s">
        <v>17</v>
      </c>
      <c r="N2449" s="3" t="s">
        <v>16</v>
      </c>
    </row>
    <row r="2450" spans="1:14" x14ac:dyDescent="0.25">
      <c r="A2450" s="3">
        <v>2441</v>
      </c>
      <c r="B2450" s="6" t="s">
        <v>4677</v>
      </c>
      <c r="C2450" s="352" t="s">
        <v>4678</v>
      </c>
      <c r="D2450" s="348"/>
      <c r="E2450" s="3">
        <v>4</v>
      </c>
      <c r="F2450" s="3">
        <v>1</v>
      </c>
      <c r="G2450" s="3" t="s">
        <v>22</v>
      </c>
      <c r="H2450" s="3" t="s">
        <v>30</v>
      </c>
      <c r="I2450" s="353" t="s">
        <v>30</v>
      </c>
      <c r="J2450" s="348"/>
      <c r="K2450" s="3" t="s">
        <v>15</v>
      </c>
      <c r="L2450" s="3" t="s">
        <v>15</v>
      </c>
      <c r="M2450" s="3" t="s">
        <v>17</v>
      </c>
      <c r="N2450" s="3" t="s">
        <v>16</v>
      </c>
    </row>
    <row r="2451" spans="1:14" x14ac:dyDescent="0.25">
      <c r="A2451" s="3">
        <v>2442</v>
      </c>
      <c r="B2451" s="6" t="s">
        <v>4679</v>
      </c>
      <c r="C2451" s="352" t="s">
        <v>4680</v>
      </c>
      <c r="D2451" s="348"/>
      <c r="E2451" s="3">
        <v>4</v>
      </c>
      <c r="F2451" s="3">
        <v>1</v>
      </c>
      <c r="G2451" s="3" t="s">
        <v>22</v>
      </c>
      <c r="H2451" s="3" t="s">
        <v>30</v>
      </c>
      <c r="I2451" s="353" t="s">
        <v>49</v>
      </c>
      <c r="J2451" s="348"/>
      <c r="K2451" s="3" t="s">
        <v>15</v>
      </c>
      <c r="L2451" s="3" t="s">
        <v>15</v>
      </c>
      <c r="M2451" s="3" t="s">
        <v>17</v>
      </c>
      <c r="N2451" s="3" t="s">
        <v>16</v>
      </c>
    </row>
    <row r="2452" spans="1:14" x14ac:dyDescent="0.25">
      <c r="A2452" s="3">
        <v>2443</v>
      </c>
      <c r="B2452" s="6" t="s">
        <v>4681</v>
      </c>
      <c r="C2452" s="352" t="s">
        <v>4682</v>
      </c>
      <c r="D2452" s="348"/>
      <c r="E2452" s="3">
        <v>4</v>
      </c>
      <c r="F2452" s="3">
        <v>1</v>
      </c>
      <c r="G2452" s="3" t="s">
        <v>22</v>
      </c>
      <c r="H2452" s="3" t="s">
        <v>30</v>
      </c>
      <c r="I2452" s="353" t="s">
        <v>68</v>
      </c>
      <c r="J2452" s="348"/>
      <c r="K2452" s="3" t="s">
        <v>15</v>
      </c>
      <c r="L2452" s="3" t="s">
        <v>15</v>
      </c>
      <c r="M2452" s="3" t="s">
        <v>17</v>
      </c>
      <c r="N2452" s="3" t="s">
        <v>16</v>
      </c>
    </row>
    <row r="2453" spans="1:14" x14ac:dyDescent="0.25">
      <c r="A2453" s="3">
        <v>2444</v>
      </c>
      <c r="B2453" s="6" t="s">
        <v>4683</v>
      </c>
      <c r="C2453" s="352" t="s">
        <v>4684</v>
      </c>
      <c r="D2453" s="348"/>
      <c r="E2453" s="3">
        <v>4</v>
      </c>
      <c r="F2453" s="3">
        <v>1</v>
      </c>
      <c r="G2453" s="3" t="s">
        <v>22</v>
      </c>
      <c r="H2453" s="3" t="s">
        <v>30</v>
      </c>
      <c r="I2453" s="353" t="s">
        <v>77</v>
      </c>
      <c r="J2453" s="348"/>
      <c r="K2453" s="3" t="s">
        <v>15</v>
      </c>
      <c r="L2453" s="3" t="s">
        <v>15</v>
      </c>
      <c r="M2453" s="3" t="s">
        <v>17</v>
      </c>
      <c r="N2453" s="3" t="s">
        <v>16</v>
      </c>
    </row>
    <row r="2454" spans="1:14" x14ac:dyDescent="0.25">
      <c r="A2454" s="3">
        <v>2445</v>
      </c>
      <c r="B2454" s="6" t="s">
        <v>4685</v>
      </c>
      <c r="C2454" s="352" t="s">
        <v>4686</v>
      </c>
      <c r="D2454" s="348"/>
      <c r="E2454" s="3">
        <v>4</v>
      </c>
      <c r="F2454" s="3">
        <v>1</v>
      </c>
      <c r="G2454" s="3" t="s">
        <v>22</v>
      </c>
      <c r="H2454" s="3" t="s">
        <v>30</v>
      </c>
      <c r="I2454" s="353" t="s">
        <v>86</v>
      </c>
      <c r="J2454" s="348"/>
      <c r="K2454" s="3" t="s">
        <v>15</v>
      </c>
      <c r="L2454" s="3" t="s">
        <v>15</v>
      </c>
      <c r="M2454" s="3" t="s">
        <v>17</v>
      </c>
      <c r="N2454" s="3" t="s">
        <v>16</v>
      </c>
    </row>
    <row r="2455" spans="1:14" x14ac:dyDescent="0.25">
      <c r="A2455" s="3">
        <v>2446</v>
      </c>
      <c r="B2455" s="6" t="s">
        <v>4687</v>
      </c>
      <c r="C2455" s="352" t="s">
        <v>4688</v>
      </c>
      <c r="D2455" s="348"/>
      <c r="E2455" s="3">
        <v>4</v>
      </c>
      <c r="F2455" s="3">
        <v>1</v>
      </c>
      <c r="G2455" s="3" t="s">
        <v>22</v>
      </c>
      <c r="H2455" s="3" t="s">
        <v>30</v>
      </c>
      <c r="I2455" s="353" t="s">
        <v>95</v>
      </c>
      <c r="J2455" s="348"/>
      <c r="K2455" s="3" t="s">
        <v>15</v>
      </c>
      <c r="L2455" s="3" t="s">
        <v>15</v>
      </c>
      <c r="M2455" s="3" t="s">
        <v>17</v>
      </c>
      <c r="N2455" s="3" t="s">
        <v>16</v>
      </c>
    </row>
    <row r="2456" spans="1:14" x14ac:dyDescent="0.25">
      <c r="A2456" s="3">
        <v>2447</v>
      </c>
      <c r="B2456" s="6" t="s">
        <v>4689</v>
      </c>
      <c r="C2456" s="352" t="s">
        <v>4690</v>
      </c>
      <c r="D2456" s="348"/>
      <c r="E2456" s="3">
        <v>4</v>
      </c>
      <c r="F2456" s="3">
        <v>1</v>
      </c>
      <c r="G2456" s="3" t="s">
        <v>22</v>
      </c>
      <c r="H2456" s="3" t="s">
        <v>30</v>
      </c>
      <c r="I2456" s="353" t="s">
        <v>141</v>
      </c>
      <c r="J2456" s="348"/>
      <c r="K2456" s="3" t="s">
        <v>15</v>
      </c>
      <c r="L2456" s="3" t="s">
        <v>15</v>
      </c>
      <c r="M2456" s="3" t="s">
        <v>17</v>
      </c>
      <c r="N2456" s="3" t="s">
        <v>16</v>
      </c>
    </row>
    <row r="2457" spans="1:14" x14ac:dyDescent="0.25">
      <c r="A2457" s="3">
        <v>2448</v>
      </c>
      <c r="B2457" s="6" t="s">
        <v>4691</v>
      </c>
      <c r="C2457" s="352" t="s">
        <v>4692</v>
      </c>
      <c r="D2457" s="348"/>
      <c r="E2457" s="3">
        <v>4</v>
      </c>
      <c r="F2457" s="3">
        <v>1</v>
      </c>
      <c r="G2457" s="3" t="s">
        <v>22</v>
      </c>
      <c r="H2457" s="3" t="s">
        <v>30</v>
      </c>
      <c r="I2457" s="353" t="s">
        <v>144</v>
      </c>
      <c r="J2457" s="348"/>
      <c r="K2457" s="3" t="s">
        <v>15</v>
      </c>
      <c r="L2457" s="3" t="s">
        <v>15</v>
      </c>
      <c r="M2457" s="3" t="s">
        <v>17</v>
      </c>
      <c r="N2457" s="3" t="s">
        <v>16</v>
      </c>
    </row>
    <row r="2458" spans="1:14" x14ac:dyDescent="0.25">
      <c r="A2458" s="3">
        <v>2449</v>
      </c>
      <c r="B2458" s="6" t="s">
        <v>4693</v>
      </c>
      <c r="C2458" s="352" t="s">
        <v>4694</v>
      </c>
      <c r="D2458" s="348"/>
      <c r="E2458" s="3">
        <v>4</v>
      </c>
      <c r="F2458" s="3">
        <v>1</v>
      </c>
      <c r="G2458" s="3" t="s">
        <v>22</v>
      </c>
      <c r="H2458" s="3" t="s">
        <v>30</v>
      </c>
      <c r="I2458" s="353" t="s">
        <v>1094</v>
      </c>
      <c r="J2458" s="348"/>
      <c r="K2458" s="3" t="s">
        <v>15</v>
      </c>
      <c r="L2458" s="3" t="s">
        <v>15</v>
      </c>
      <c r="M2458" s="3" t="s">
        <v>17</v>
      </c>
      <c r="N2458" s="3" t="s">
        <v>16</v>
      </c>
    </row>
    <row r="2459" spans="1:14" x14ac:dyDescent="0.25">
      <c r="A2459" s="3">
        <v>2450</v>
      </c>
      <c r="B2459" s="6" t="s">
        <v>4695</v>
      </c>
      <c r="C2459" s="352" t="s">
        <v>4696</v>
      </c>
      <c r="D2459" s="348"/>
      <c r="E2459" s="3">
        <v>4</v>
      </c>
      <c r="F2459" s="3">
        <v>1</v>
      </c>
      <c r="G2459" s="3" t="s">
        <v>22</v>
      </c>
      <c r="H2459" s="3" t="s">
        <v>30</v>
      </c>
      <c r="I2459" s="353" t="s">
        <v>18</v>
      </c>
      <c r="J2459" s="348"/>
      <c r="K2459" s="3" t="s">
        <v>15</v>
      </c>
      <c r="L2459" s="3" t="s">
        <v>15</v>
      </c>
      <c r="M2459" s="3" t="s">
        <v>17</v>
      </c>
      <c r="N2459" s="3" t="s">
        <v>16</v>
      </c>
    </row>
    <row r="2460" spans="1:14" x14ac:dyDescent="0.25">
      <c r="A2460" s="3">
        <v>2451</v>
      </c>
      <c r="B2460" s="6" t="s">
        <v>4697</v>
      </c>
      <c r="C2460" s="352" t="s">
        <v>4698</v>
      </c>
      <c r="D2460" s="348"/>
      <c r="E2460" s="3">
        <v>4</v>
      </c>
      <c r="F2460" s="3">
        <v>1</v>
      </c>
      <c r="G2460" s="3" t="s">
        <v>22</v>
      </c>
      <c r="H2460" s="3" t="s">
        <v>30</v>
      </c>
      <c r="I2460" s="353" t="s">
        <v>1099</v>
      </c>
      <c r="J2460" s="348"/>
      <c r="K2460" s="3" t="s">
        <v>15</v>
      </c>
      <c r="L2460" s="3" t="s">
        <v>15</v>
      </c>
      <c r="M2460" s="3" t="s">
        <v>17</v>
      </c>
      <c r="N2460" s="3" t="s">
        <v>16</v>
      </c>
    </row>
    <row r="2461" spans="1:14" x14ac:dyDescent="0.25">
      <c r="A2461" s="3">
        <v>2452</v>
      </c>
      <c r="B2461" s="6" t="s">
        <v>4699</v>
      </c>
      <c r="C2461" s="352" t="s">
        <v>4700</v>
      </c>
      <c r="D2461" s="348"/>
      <c r="E2461" s="3">
        <v>4</v>
      </c>
      <c r="F2461" s="3">
        <v>1</v>
      </c>
      <c r="G2461" s="3" t="s">
        <v>22</v>
      </c>
      <c r="H2461" s="3" t="s">
        <v>30</v>
      </c>
      <c r="I2461" s="353" t="s">
        <v>1102</v>
      </c>
      <c r="J2461" s="348"/>
      <c r="K2461" s="3" t="s">
        <v>15</v>
      </c>
      <c r="L2461" s="3" t="s">
        <v>15</v>
      </c>
      <c r="M2461" s="3" t="s">
        <v>17</v>
      </c>
      <c r="N2461" s="3" t="s">
        <v>16</v>
      </c>
    </row>
    <row r="2462" spans="1:14" x14ac:dyDescent="0.25">
      <c r="A2462" s="3">
        <v>2453</v>
      </c>
      <c r="B2462" s="6" t="s">
        <v>4701</v>
      </c>
      <c r="C2462" s="352" t="s">
        <v>4702</v>
      </c>
      <c r="D2462" s="348"/>
      <c r="E2462" s="3">
        <v>4</v>
      </c>
      <c r="F2462" s="3">
        <v>1</v>
      </c>
      <c r="G2462" s="3" t="s">
        <v>22</v>
      </c>
      <c r="H2462" s="3" t="s">
        <v>30</v>
      </c>
      <c r="I2462" s="353" t="s">
        <v>1105</v>
      </c>
      <c r="J2462" s="348"/>
      <c r="K2462" s="3" t="s">
        <v>15</v>
      </c>
      <c r="L2462" s="3" t="s">
        <v>15</v>
      </c>
      <c r="M2462" s="3" t="s">
        <v>17</v>
      </c>
      <c r="N2462" s="3" t="s">
        <v>16</v>
      </c>
    </row>
    <row r="2463" spans="1:14" x14ac:dyDescent="0.25">
      <c r="A2463" s="3">
        <v>2454</v>
      </c>
      <c r="B2463" s="6" t="s">
        <v>4703</v>
      </c>
      <c r="C2463" s="352" t="s">
        <v>4704</v>
      </c>
      <c r="D2463" s="348"/>
      <c r="E2463" s="3">
        <v>4</v>
      </c>
      <c r="F2463" s="3">
        <v>1</v>
      </c>
      <c r="G2463" s="3" t="s">
        <v>22</v>
      </c>
      <c r="H2463" s="3" t="s">
        <v>30</v>
      </c>
      <c r="I2463" s="353" t="s">
        <v>1108</v>
      </c>
      <c r="J2463" s="348"/>
      <c r="K2463" s="3" t="s">
        <v>15</v>
      </c>
      <c r="L2463" s="3" t="s">
        <v>15</v>
      </c>
      <c r="M2463" s="3" t="s">
        <v>17</v>
      </c>
      <c r="N2463" s="3" t="s">
        <v>16</v>
      </c>
    </row>
    <row r="2464" spans="1:14" x14ac:dyDescent="0.25">
      <c r="A2464" s="3">
        <v>2455</v>
      </c>
      <c r="B2464" s="6" t="s">
        <v>4705</v>
      </c>
      <c r="C2464" s="352" t="s">
        <v>4706</v>
      </c>
      <c r="D2464" s="348"/>
      <c r="E2464" s="3">
        <v>4</v>
      </c>
      <c r="F2464" s="3">
        <v>1</v>
      </c>
      <c r="G2464" s="3" t="s">
        <v>22</v>
      </c>
      <c r="H2464" s="3" t="s">
        <v>30</v>
      </c>
      <c r="I2464" s="353" t="s">
        <v>208</v>
      </c>
      <c r="J2464" s="348"/>
      <c r="K2464" s="3" t="s">
        <v>15</v>
      </c>
      <c r="L2464" s="3" t="s">
        <v>15</v>
      </c>
      <c r="M2464" s="3" t="s">
        <v>17</v>
      </c>
      <c r="N2464" s="3" t="s">
        <v>16</v>
      </c>
    </row>
    <row r="2465" spans="1:14" x14ac:dyDescent="0.25">
      <c r="A2465" s="3">
        <v>2456</v>
      </c>
      <c r="B2465" s="4" t="s">
        <v>4707</v>
      </c>
      <c r="C2465" s="350" t="s">
        <v>4708</v>
      </c>
      <c r="D2465" s="348"/>
      <c r="E2465" s="5">
        <v>4</v>
      </c>
      <c r="F2465" s="5">
        <v>1</v>
      </c>
      <c r="G2465" s="5" t="s">
        <v>22</v>
      </c>
      <c r="H2465" s="5" t="s">
        <v>49</v>
      </c>
      <c r="I2465" s="351" t="s">
        <v>15</v>
      </c>
      <c r="J2465" s="348"/>
      <c r="K2465" s="5" t="s">
        <v>15</v>
      </c>
      <c r="L2465" s="5" t="s">
        <v>15</v>
      </c>
      <c r="M2465" s="5" t="s">
        <v>16</v>
      </c>
      <c r="N2465" s="5" t="s">
        <v>16</v>
      </c>
    </row>
    <row r="2466" spans="1:14" x14ac:dyDescent="0.25">
      <c r="A2466" s="3">
        <v>2457</v>
      </c>
      <c r="B2466" s="6" t="s">
        <v>4709</v>
      </c>
      <c r="C2466" s="352" t="s">
        <v>4710</v>
      </c>
      <c r="D2466" s="348"/>
      <c r="E2466" s="3">
        <v>4</v>
      </c>
      <c r="F2466" s="3">
        <v>1</v>
      </c>
      <c r="G2466" s="3" t="s">
        <v>22</v>
      </c>
      <c r="H2466" s="3" t="s">
        <v>49</v>
      </c>
      <c r="I2466" s="353" t="s">
        <v>22</v>
      </c>
      <c r="J2466" s="348"/>
      <c r="K2466" s="3" t="s">
        <v>15</v>
      </c>
      <c r="L2466" s="3" t="s">
        <v>15</v>
      </c>
      <c r="M2466" s="3" t="s">
        <v>17</v>
      </c>
      <c r="N2466" s="3" t="s">
        <v>16</v>
      </c>
    </row>
    <row r="2467" spans="1:14" x14ac:dyDescent="0.25">
      <c r="A2467" s="3">
        <v>2458</v>
      </c>
      <c r="B2467" s="6" t="s">
        <v>4711</v>
      </c>
      <c r="C2467" s="352" t="s">
        <v>4712</v>
      </c>
      <c r="D2467" s="348"/>
      <c r="E2467" s="3">
        <v>4</v>
      </c>
      <c r="F2467" s="3">
        <v>1</v>
      </c>
      <c r="G2467" s="3" t="s">
        <v>22</v>
      </c>
      <c r="H2467" s="3" t="s">
        <v>49</v>
      </c>
      <c r="I2467" s="353" t="s">
        <v>30</v>
      </c>
      <c r="J2467" s="348"/>
      <c r="K2467" s="3" t="s">
        <v>15</v>
      </c>
      <c r="L2467" s="3" t="s">
        <v>15</v>
      </c>
      <c r="M2467" s="3" t="s">
        <v>17</v>
      </c>
      <c r="N2467" s="3" t="s">
        <v>16</v>
      </c>
    </row>
    <row r="2468" spans="1:14" x14ac:dyDescent="0.25">
      <c r="A2468" s="3">
        <v>2459</v>
      </c>
      <c r="B2468" s="6" t="s">
        <v>4713</v>
      </c>
      <c r="C2468" s="352" t="s">
        <v>4714</v>
      </c>
      <c r="D2468" s="348"/>
      <c r="E2468" s="3">
        <v>4</v>
      </c>
      <c r="F2468" s="3">
        <v>1</v>
      </c>
      <c r="G2468" s="3" t="s">
        <v>22</v>
      </c>
      <c r="H2468" s="3" t="s">
        <v>49</v>
      </c>
      <c r="I2468" s="353" t="s">
        <v>49</v>
      </c>
      <c r="J2468" s="348"/>
      <c r="K2468" s="3" t="s">
        <v>15</v>
      </c>
      <c r="L2468" s="3" t="s">
        <v>15</v>
      </c>
      <c r="M2468" s="3" t="s">
        <v>17</v>
      </c>
      <c r="N2468" s="3" t="s">
        <v>16</v>
      </c>
    </row>
    <row r="2469" spans="1:14" x14ac:dyDescent="0.25">
      <c r="A2469" s="3">
        <v>2460</v>
      </c>
      <c r="B2469" s="6" t="s">
        <v>4715</v>
      </c>
      <c r="C2469" s="352" t="s">
        <v>4716</v>
      </c>
      <c r="D2469" s="348"/>
      <c r="E2469" s="3">
        <v>4</v>
      </c>
      <c r="F2469" s="3">
        <v>1</v>
      </c>
      <c r="G2469" s="3" t="s">
        <v>22</v>
      </c>
      <c r="H2469" s="3" t="s">
        <v>49</v>
      </c>
      <c r="I2469" s="353" t="s">
        <v>68</v>
      </c>
      <c r="J2469" s="348"/>
      <c r="K2469" s="3" t="s">
        <v>15</v>
      </c>
      <c r="L2469" s="3" t="s">
        <v>15</v>
      </c>
      <c r="M2469" s="3" t="s">
        <v>17</v>
      </c>
      <c r="N2469" s="3" t="s">
        <v>16</v>
      </c>
    </row>
    <row r="2470" spans="1:14" x14ac:dyDescent="0.25">
      <c r="A2470" s="3">
        <v>2461</v>
      </c>
      <c r="B2470" s="6" t="s">
        <v>4717</v>
      </c>
      <c r="C2470" s="352" t="s">
        <v>4718</v>
      </c>
      <c r="D2470" s="348"/>
      <c r="E2470" s="3">
        <v>4</v>
      </c>
      <c r="F2470" s="3">
        <v>1</v>
      </c>
      <c r="G2470" s="3" t="s">
        <v>22</v>
      </c>
      <c r="H2470" s="3" t="s">
        <v>49</v>
      </c>
      <c r="I2470" s="353" t="s">
        <v>77</v>
      </c>
      <c r="J2470" s="348"/>
      <c r="K2470" s="3" t="s">
        <v>15</v>
      </c>
      <c r="L2470" s="3" t="s">
        <v>15</v>
      </c>
      <c r="M2470" s="3" t="s">
        <v>17</v>
      </c>
      <c r="N2470" s="3" t="s">
        <v>16</v>
      </c>
    </row>
    <row r="2471" spans="1:14" x14ac:dyDescent="0.25">
      <c r="A2471" s="3">
        <v>2462</v>
      </c>
      <c r="B2471" s="6" t="s">
        <v>4719</v>
      </c>
      <c r="C2471" s="352" t="s">
        <v>4720</v>
      </c>
      <c r="D2471" s="348"/>
      <c r="E2471" s="3">
        <v>4</v>
      </c>
      <c r="F2471" s="3">
        <v>1</v>
      </c>
      <c r="G2471" s="3" t="s">
        <v>22</v>
      </c>
      <c r="H2471" s="3" t="s">
        <v>49</v>
      </c>
      <c r="I2471" s="353" t="s">
        <v>86</v>
      </c>
      <c r="J2471" s="348"/>
      <c r="K2471" s="3" t="s">
        <v>15</v>
      </c>
      <c r="L2471" s="3" t="s">
        <v>15</v>
      </c>
      <c r="M2471" s="3" t="s">
        <v>17</v>
      </c>
      <c r="N2471" s="3" t="s">
        <v>16</v>
      </c>
    </row>
    <row r="2472" spans="1:14" x14ac:dyDescent="0.25">
      <c r="A2472" s="3">
        <v>2463</v>
      </c>
      <c r="B2472" s="6" t="s">
        <v>4721</v>
      </c>
      <c r="C2472" s="352" t="s">
        <v>4722</v>
      </c>
      <c r="D2472" s="348"/>
      <c r="E2472" s="3">
        <v>4</v>
      </c>
      <c r="F2472" s="3">
        <v>1</v>
      </c>
      <c r="G2472" s="3" t="s">
        <v>22</v>
      </c>
      <c r="H2472" s="3" t="s">
        <v>49</v>
      </c>
      <c r="I2472" s="353" t="s">
        <v>95</v>
      </c>
      <c r="J2472" s="348"/>
      <c r="K2472" s="3" t="s">
        <v>15</v>
      </c>
      <c r="L2472" s="3" t="s">
        <v>15</v>
      </c>
      <c r="M2472" s="3" t="s">
        <v>17</v>
      </c>
      <c r="N2472" s="3" t="s">
        <v>16</v>
      </c>
    </row>
    <row r="2473" spans="1:14" x14ac:dyDescent="0.25">
      <c r="A2473" s="3">
        <v>2464</v>
      </c>
      <c r="B2473" s="6" t="s">
        <v>4723</v>
      </c>
      <c r="C2473" s="352" t="s">
        <v>4724</v>
      </c>
      <c r="D2473" s="348"/>
      <c r="E2473" s="3">
        <v>4</v>
      </c>
      <c r="F2473" s="3">
        <v>1</v>
      </c>
      <c r="G2473" s="3" t="s">
        <v>22</v>
      </c>
      <c r="H2473" s="3" t="s">
        <v>49</v>
      </c>
      <c r="I2473" s="353" t="s">
        <v>141</v>
      </c>
      <c r="J2473" s="348"/>
      <c r="K2473" s="3" t="s">
        <v>15</v>
      </c>
      <c r="L2473" s="3" t="s">
        <v>15</v>
      </c>
      <c r="M2473" s="3" t="s">
        <v>17</v>
      </c>
      <c r="N2473" s="3" t="s">
        <v>16</v>
      </c>
    </row>
    <row r="2474" spans="1:14" x14ac:dyDescent="0.25">
      <c r="A2474" s="3">
        <v>2465</v>
      </c>
      <c r="B2474" s="6" t="s">
        <v>4725</v>
      </c>
      <c r="C2474" s="352" t="s">
        <v>4726</v>
      </c>
      <c r="D2474" s="348"/>
      <c r="E2474" s="3">
        <v>4</v>
      </c>
      <c r="F2474" s="3">
        <v>1</v>
      </c>
      <c r="G2474" s="3" t="s">
        <v>22</v>
      </c>
      <c r="H2474" s="3" t="s">
        <v>49</v>
      </c>
      <c r="I2474" s="353" t="s">
        <v>208</v>
      </c>
      <c r="J2474" s="348"/>
      <c r="K2474" s="3" t="s">
        <v>15</v>
      </c>
      <c r="L2474" s="3" t="s">
        <v>15</v>
      </c>
      <c r="M2474" s="3" t="s">
        <v>17</v>
      </c>
      <c r="N2474" s="3" t="s">
        <v>16</v>
      </c>
    </row>
    <row r="2475" spans="1:14" x14ac:dyDescent="0.25">
      <c r="A2475" s="3">
        <v>2466</v>
      </c>
      <c r="B2475" s="4" t="s">
        <v>4727</v>
      </c>
      <c r="C2475" s="350" t="s">
        <v>4728</v>
      </c>
      <c r="D2475" s="348"/>
      <c r="E2475" s="5">
        <v>4</v>
      </c>
      <c r="F2475" s="5">
        <v>1</v>
      </c>
      <c r="G2475" s="5" t="s">
        <v>30</v>
      </c>
      <c r="H2475" s="5" t="s">
        <v>15</v>
      </c>
      <c r="I2475" s="351" t="s">
        <v>15</v>
      </c>
      <c r="J2475" s="348"/>
      <c r="K2475" s="5" t="s">
        <v>15</v>
      </c>
      <c r="L2475" s="5" t="s">
        <v>15</v>
      </c>
      <c r="M2475" s="5" t="s">
        <v>16</v>
      </c>
      <c r="N2475" s="5" t="s">
        <v>16</v>
      </c>
    </row>
    <row r="2476" spans="1:14" x14ac:dyDescent="0.25">
      <c r="A2476" s="3">
        <v>2467</v>
      </c>
      <c r="B2476" s="4" t="s">
        <v>4729</v>
      </c>
      <c r="C2476" s="350" t="s">
        <v>4728</v>
      </c>
      <c r="D2476" s="348"/>
      <c r="E2476" s="5">
        <v>4</v>
      </c>
      <c r="F2476" s="5">
        <v>1</v>
      </c>
      <c r="G2476" s="5" t="s">
        <v>30</v>
      </c>
      <c r="H2476" s="5" t="s">
        <v>22</v>
      </c>
      <c r="I2476" s="351" t="s">
        <v>15</v>
      </c>
      <c r="J2476" s="348"/>
      <c r="K2476" s="5" t="s">
        <v>15</v>
      </c>
      <c r="L2476" s="5" t="s">
        <v>15</v>
      </c>
      <c r="M2476" s="5" t="s">
        <v>16</v>
      </c>
      <c r="N2476" s="5" t="s">
        <v>16</v>
      </c>
    </row>
    <row r="2477" spans="1:14" x14ac:dyDescent="0.25">
      <c r="A2477" s="3">
        <v>2468</v>
      </c>
      <c r="B2477" s="4" t="s">
        <v>4730</v>
      </c>
      <c r="C2477" s="350" t="s">
        <v>4731</v>
      </c>
      <c r="D2477" s="348"/>
      <c r="E2477" s="5">
        <v>4</v>
      </c>
      <c r="F2477" s="5">
        <v>1</v>
      </c>
      <c r="G2477" s="5" t="s">
        <v>30</v>
      </c>
      <c r="H2477" s="5" t="s">
        <v>22</v>
      </c>
      <c r="I2477" s="351" t="s">
        <v>22</v>
      </c>
      <c r="J2477" s="348"/>
      <c r="K2477" s="5" t="s">
        <v>15</v>
      </c>
      <c r="L2477" s="5" t="s">
        <v>15</v>
      </c>
      <c r="M2477" s="5" t="s">
        <v>16</v>
      </c>
      <c r="N2477" s="5" t="s">
        <v>16</v>
      </c>
    </row>
    <row r="2478" spans="1:14" x14ac:dyDescent="0.25">
      <c r="A2478" s="3">
        <v>2469</v>
      </c>
      <c r="B2478" s="6" t="s">
        <v>4732</v>
      </c>
      <c r="C2478" s="352" t="s">
        <v>4733</v>
      </c>
      <c r="D2478" s="348"/>
      <c r="E2478" s="3">
        <v>4</v>
      </c>
      <c r="F2478" s="3">
        <v>1</v>
      </c>
      <c r="G2478" s="3" t="s">
        <v>30</v>
      </c>
      <c r="H2478" s="3" t="s">
        <v>22</v>
      </c>
      <c r="I2478" s="353" t="s">
        <v>22</v>
      </c>
      <c r="J2478" s="348"/>
      <c r="K2478" s="3" t="s">
        <v>22</v>
      </c>
      <c r="L2478" s="3" t="s">
        <v>15</v>
      </c>
      <c r="M2478" s="3" t="s">
        <v>17</v>
      </c>
      <c r="N2478" s="3" t="s">
        <v>16</v>
      </c>
    </row>
    <row r="2479" spans="1:14" x14ac:dyDescent="0.25">
      <c r="A2479" s="3">
        <v>2470</v>
      </c>
      <c r="B2479" s="6" t="s">
        <v>4734</v>
      </c>
      <c r="C2479" s="352" t="s">
        <v>4735</v>
      </c>
      <c r="D2479" s="348"/>
      <c r="E2479" s="3">
        <v>4</v>
      </c>
      <c r="F2479" s="3">
        <v>1</v>
      </c>
      <c r="G2479" s="3" t="s">
        <v>30</v>
      </c>
      <c r="H2479" s="3" t="s">
        <v>22</v>
      </c>
      <c r="I2479" s="353" t="s">
        <v>22</v>
      </c>
      <c r="J2479" s="348"/>
      <c r="K2479" s="3" t="s">
        <v>30</v>
      </c>
      <c r="L2479" s="3" t="s">
        <v>15</v>
      </c>
      <c r="M2479" s="3" t="s">
        <v>17</v>
      </c>
      <c r="N2479" s="3" t="s">
        <v>16</v>
      </c>
    </row>
    <row r="2480" spans="1:14" x14ac:dyDescent="0.25">
      <c r="A2480" s="3">
        <v>2471</v>
      </c>
      <c r="B2480" s="4" t="s">
        <v>4736</v>
      </c>
      <c r="C2480" s="350" t="s">
        <v>4737</v>
      </c>
      <c r="D2480" s="348"/>
      <c r="E2480" s="5">
        <v>4</v>
      </c>
      <c r="F2480" s="5">
        <v>1</v>
      </c>
      <c r="G2480" s="5" t="s">
        <v>49</v>
      </c>
      <c r="H2480" s="5" t="s">
        <v>15</v>
      </c>
      <c r="I2480" s="351" t="s">
        <v>15</v>
      </c>
      <c r="J2480" s="348"/>
      <c r="K2480" s="5" t="s">
        <v>15</v>
      </c>
      <c r="L2480" s="5" t="s">
        <v>15</v>
      </c>
      <c r="M2480" s="5" t="s">
        <v>16</v>
      </c>
      <c r="N2480" s="5" t="s">
        <v>16</v>
      </c>
    </row>
    <row r="2481" spans="1:14" x14ac:dyDescent="0.25">
      <c r="A2481" s="3">
        <v>2472</v>
      </c>
      <c r="B2481" s="4" t="s">
        <v>4738</v>
      </c>
      <c r="C2481" s="350" t="s">
        <v>4739</v>
      </c>
      <c r="D2481" s="348"/>
      <c r="E2481" s="5">
        <v>4</v>
      </c>
      <c r="F2481" s="5">
        <v>1</v>
      </c>
      <c r="G2481" s="5" t="s">
        <v>49</v>
      </c>
      <c r="H2481" s="5" t="s">
        <v>22</v>
      </c>
      <c r="I2481" s="351" t="s">
        <v>15</v>
      </c>
      <c r="J2481" s="348"/>
      <c r="K2481" s="5" t="s">
        <v>15</v>
      </c>
      <c r="L2481" s="5" t="s">
        <v>15</v>
      </c>
      <c r="M2481" s="5" t="s">
        <v>16</v>
      </c>
      <c r="N2481" s="5" t="s">
        <v>16</v>
      </c>
    </row>
    <row r="2482" spans="1:14" x14ac:dyDescent="0.25">
      <c r="A2482" s="3">
        <v>2473</v>
      </c>
      <c r="B2482" s="6" t="s">
        <v>4740</v>
      </c>
      <c r="C2482" s="352" t="s">
        <v>4741</v>
      </c>
      <c r="D2482" s="348"/>
      <c r="E2482" s="3">
        <v>4</v>
      </c>
      <c r="F2482" s="3">
        <v>1</v>
      </c>
      <c r="G2482" s="3" t="s">
        <v>49</v>
      </c>
      <c r="H2482" s="3" t="s">
        <v>22</v>
      </c>
      <c r="I2482" s="353" t="s">
        <v>22</v>
      </c>
      <c r="J2482" s="348"/>
      <c r="K2482" s="3" t="s">
        <v>15</v>
      </c>
      <c r="L2482" s="3" t="s">
        <v>15</v>
      </c>
      <c r="M2482" s="3" t="s">
        <v>17</v>
      </c>
      <c r="N2482" s="3" t="s">
        <v>16</v>
      </c>
    </row>
    <row r="2483" spans="1:14" x14ac:dyDescent="0.25">
      <c r="A2483" s="3">
        <v>2474</v>
      </c>
      <c r="B2483" s="6" t="s">
        <v>4742</v>
      </c>
      <c r="C2483" s="352" t="s">
        <v>4743</v>
      </c>
      <c r="D2483" s="348"/>
      <c r="E2483" s="3">
        <v>4</v>
      </c>
      <c r="F2483" s="3">
        <v>1</v>
      </c>
      <c r="G2483" s="3" t="s">
        <v>49</v>
      </c>
      <c r="H2483" s="3" t="s">
        <v>22</v>
      </c>
      <c r="I2483" s="353" t="s">
        <v>30</v>
      </c>
      <c r="J2483" s="348"/>
      <c r="K2483" s="3" t="s">
        <v>15</v>
      </c>
      <c r="L2483" s="3" t="s">
        <v>15</v>
      </c>
      <c r="M2483" s="3" t="s">
        <v>17</v>
      </c>
      <c r="N2483" s="3" t="s">
        <v>16</v>
      </c>
    </row>
    <row r="2484" spans="1:14" x14ac:dyDescent="0.25">
      <c r="A2484" s="3">
        <v>2475</v>
      </c>
      <c r="B2484" s="6" t="s">
        <v>4744</v>
      </c>
      <c r="C2484" s="352" t="s">
        <v>4745</v>
      </c>
      <c r="D2484" s="348"/>
      <c r="E2484" s="3">
        <v>4</v>
      </c>
      <c r="F2484" s="3">
        <v>1</v>
      </c>
      <c r="G2484" s="3" t="s">
        <v>49</v>
      </c>
      <c r="H2484" s="3" t="s">
        <v>22</v>
      </c>
      <c r="I2484" s="353" t="s">
        <v>49</v>
      </c>
      <c r="J2484" s="348"/>
      <c r="K2484" s="3" t="s">
        <v>15</v>
      </c>
      <c r="L2484" s="3" t="s">
        <v>15</v>
      </c>
      <c r="M2484" s="3" t="s">
        <v>17</v>
      </c>
      <c r="N2484" s="3" t="s">
        <v>16</v>
      </c>
    </row>
    <row r="2485" spans="1:14" x14ac:dyDescent="0.25">
      <c r="A2485" s="3">
        <v>2476</v>
      </c>
      <c r="B2485" s="6" t="s">
        <v>4746</v>
      </c>
      <c r="C2485" s="352" t="s">
        <v>4747</v>
      </c>
      <c r="D2485" s="348"/>
      <c r="E2485" s="3">
        <v>4</v>
      </c>
      <c r="F2485" s="3">
        <v>1</v>
      </c>
      <c r="G2485" s="3" t="s">
        <v>49</v>
      </c>
      <c r="H2485" s="3" t="s">
        <v>22</v>
      </c>
      <c r="I2485" s="353" t="s">
        <v>68</v>
      </c>
      <c r="J2485" s="348"/>
      <c r="K2485" s="3" t="s">
        <v>15</v>
      </c>
      <c r="L2485" s="3" t="s">
        <v>15</v>
      </c>
      <c r="M2485" s="3" t="s">
        <v>17</v>
      </c>
      <c r="N2485" s="3" t="s">
        <v>16</v>
      </c>
    </row>
    <row r="2486" spans="1:14" x14ac:dyDescent="0.25">
      <c r="A2486" s="3">
        <v>2477</v>
      </c>
      <c r="B2486" s="6" t="s">
        <v>4748</v>
      </c>
      <c r="C2486" s="352" t="s">
        <v>4749</v>
      </c>
      <c r="D2486" s="348"/>
      <c r="E2486" s="3">
        <v>4</v>
      </c>
      <c r="F2486" s="3">
        <v>1</v>
      </c>
      <c r="G2486" s="3" t="s">
        <v>49</v>
      </c>
      <c r="H2486" s="3" t="s">
        <v>22</v>
      </c>
      <c r="I2486" s="353" t="s">
        <v>77</v>
      </c>
      <c r="J2486" s="348"/>
      <c r="K2486" s="3" t="s">
        <v>15</v>
      </c>
      <c r="L2486" s="3" t="s">
        <v>15</v>
      </c>
      <c r="M2486" s="3" t="s">
        <v>17</v>
      </c>
      <c r="N2486" s="3" t="s">
        <v>16</v>
      </c>
    </row>
    <row r="2487" spans="1:14" x14ac:dyDescent="0.25">
      <c r="A2487" s="3">
        <v>2478</v>
      </c>
      <c r="B2487" s="6" t="s">
        <v>4750</v>
      </c>
      <c r="C2487" s="352" t="s">
        <v>4751</v>
      </c>
      <c r="D2487" s="348"/>
      <c r="E2487" s="3">
        <v>4</v>
      </c>
      <c r="F2487" s="3">
        <v>1</v>
      </c>
      <c r="G2487" s="3" t="s">
        <v>49</v>
      </c>
      <c r="H2487" s="3" t="s">
        <v>22</v>
      </c>
      <c r="I2487" s="353" t="s">
        <v>208</v>
      </c>
      <c r="J2487" s="348"/>
      <c r="K2487" s="3" t="s">
        <v>15</v>
      </c>
      <c r="L2487" s="3" t="s">
        <v>15</v>
      </c>
      <c r="M2487" s="3" t="s">
        <v>17</v>
      </c>
      <c r="N2487" s="3" t="s">
        <v>16</v>
      </c>
    </row>
    <row r="2488" spans="1:14" x14ac:dyDescent="0.25">
      <c r="A2488" s="3">
        <v>2479</v>
      </c>
      <c r="B2488" s="4" t="s">
        <v>4752</v>
      </c>
      <c r="C2488" s="350" t="s">
        <v>4753</v>
      </c>
      <c r="D2488" s="348"/>
      <c r="E2488" s="5">
        <v>4</v>
      </c>
      <c r="F2488" s="5">
        <v>1</v>
      </c>
      <c r="G2488" s="5" t="s">
        <v>49</v>
      </c>
      <c r="H2488" s="5" t="s">
        <v>30</v>
      </c>
      <c r="I2488" s="351" t="s">
        <v>15</v>
      </c>
      <c r="J2488" s="348"/>
      <c r="K2488" s="5" t="s">
        <v>15</v>
      </c>
      <c r="L2488" s="5" t="s">
        <v>15</v>
      </c>
      <c r="M2488" s="5" t="s">
        <v>16</v>
      </c>
      <c r="N2488" s="5" t="s">
        <v>16</v>
      </c>
    </row>
    <row r="2489" spans="1:14" x14ac:dyDescent="0.25">
      <c r="A2489" s="3">
        <v>2480</v>
      </c>
      <c r="B2489" s="6" t="s">
        <v>4754</v>
      </c>
      <c r="C2489" s="352" t="s">
        <v>4755</v>
      </c>
      <c r="D2489" s="348"/>
      <c r="E2489" s="3">
        <v>4</v>
      </c>
      <c r="F2489" s="3">
        <v>1</v>
      </c>
      <c r="G2489" s="3" t="s">
        <v>49</v>
      </c>
      <c r="H2489" s="3" t="s">
        <v>30</v>
      </c>
      <c r="I2489" s="353" t="s">
        <v>22</v>
      </c>
      <c r="J2489" s="348"/>
      <c r="K2489" s="3" t="s">
        <v>15</v>
      </c>
      <c r="L2489" s="3" t="s">
        <v>15</v>
      </c>
      <c r="M2489" s="3" t="s">
        <v>17</v>
      </c>
      <c r="N2489" s="3" t="s">
        <v>16</v>
      </c>
    </row>
    <row r="2490" spans="1:14" x14ac:dyDescent="0.25">
      <c r="A2490" s="3">
        <v>2481</v>
      </c>
      <c r="B2490" s="6" t="s">
        <v>4756</v>
      </c>
      <c r="C2490" s="352" t="s">
        <v>4757</v>
      </c>
      <c r="D2490" s="348"/>
      <c r="E2490" s="3">
        <v>4</v>
      </c>
      <c r="F2490" s="3">
        <v>1</v>
      </c>
      <c r="G2490" s="3" t="s">
        <v>49</v>
      </c>
      <c r="H2490" s="3" t="s">
        <v>30</v>
      </c>
      <c r="I2490" s="353" t="s">
        <v>30</v>
      </c>
      <c r="J2490" s="348"/>
      <c r="K2490" s="3" t="s">
        <v>15</v>
      </c>
      <c r="L2490" s="3" t="s">
        <v>15</v>
      </c>
      <c r="M2490" s="3" t="s">
        <v>17</v>
      </c>
      <c r="N2490" s="3" t="s">
        <v>16</v>
      </c>
    </row>
    <row r="2491" spans="1:14" x14ac:dyDescent="0.25">
      <c r="A2491" s="3">
        <v>2482</v>
      </c>
      <c r="B2491" s="6" t="s">
        <v>4758</v>
      </c>
      <c r="C2491" s="352" t="s">
        <v>4759</v>
      </c>
      <c r="D2491" s="348"/>
      <c r="E2491" s="3">
        <v>4</v>
      </c>
      <c r="F2491" s="3">
        <v>1</v>
      </c>
      <c r="G2491" s="3" t="s">
        <v>49</v>
      </c>
      <c r="H2491" s="3" t="s">
        <v>30</v>
      </c>
      <c r="I2491" s="353" t="s">
        <v>49</v>
      </c>
      <c r="J2491" s="348"/>
      <c r="K2491" s="3" t="s">
        <v>15</v>
      </c>
      <c r="L2491" s="3" t="s">
        <v>15</v>
      </c>
      <c r="M2491" s="3" t="s">
        <v>17</v>
      </c>
      <c r="N2491" s="3" t="s">
        <v>16</v>
      </c>
    </row>
    <row r="2492" spans="1:14" x14ac:dyDescent="0.25">
      <c r="A2492" s="3">
        <v>2483</v>
      </c>
      <c r="B2492" s="6" t="s">
        <v>4760</v>
      </c>
      <c r="C2492" s="352" t="s">
        <v>4761</v>
      </c>
      <c r="D2492" s="348"/>
      <c r="E2492" s="3">
        <v>4</v>
      </c>
      <c r="F2492" s="3">
        <v>1</v>
      </c>
      <c r="G2492" s="3" t="s">
        <v>49</v>
      </c>
      <c r="H2492" s="3" t="s">
        <v>30</v>
      </c>
      <c r="I2492" s="353" t="s">
        <v>68</v>
      </c>
      <c r="J2492" s="348"/>
      <c r="K2492" s="3" t="s">
        <v>15</v>
      </c>
      <c r="L2492" s="3" t="s">
        <v>15</v>
      </c>
      <c r="M2492" s="3" t="s">
        <v>17</v>
      </c>
      <c r="N2492" s="3" t="s">
        <v>16</v>
      </c>
    </row>
    <row r="2493" spans="1:14" x14ac:dyDescent="0.25">
      <c r="A2493" s="3">
        <v>2484</v>
      </c>
      <c r="B2493" s="6" t="s">
        <v>4762</v>
      </c>
      <c r="C2493" s="352" t="s">
        <v>4763</v>
      </c>
      <c r="D2493" s="348"/>
      <c r="E2493" s="3">
        <v>4</v>
      </c>
      <c r="F2493" s="3">
        <v>1</v>
      </c>
      <c r="G2493" s="3" t="s">
        <v>49</v>
      </c>
      <c r="H2493" s="3" t="s">
        <v>30</v>
      </c>
      <c r="I2493" s="353" t="s">
        <v>77</v>
      </c>
      <c r="J2493" s="348"/>
      <c r="K2493" s="3" t="s">
        <v>15</v>
      </c>
      <c r="L2493" s="3" t="s">
        <v>15</v>
      </c>
      <c r="M2493" s="3" t="s">
        <v>17</v>
      </c>
      <c r="N2493" s="3" t="s">
        <v>16</v>
      </c>
    </row>
    <row r="2494" spans="1:14" x14ac:dyDescent="0.25">
      <c r="A2494" s="3">
        <v>2485</v>
      </c>
      <c r="B2494" s="6" t="s">
        <v>4764</v>
      </c>
      <c r="C2494" s="352" t="s">
        <v>4765</v>
      </c>
      <c r="D2494" s="348"/>
      <c r="E2494" s="3">
        <v>4</v>
      </c>
      <c r="F2494" s="3">
        <v>1</v>
      </c>
      <c r="G2494" s="3" t="s">
        <v>49</v>
      </c>
      <c r="H2494" s="3" t="s">
        <v>30</v>
      </c>
      <c r="I2494" s="353" t="s">
        <v>86</v>
      </c>
      <c r="J2494" s="348"/>
      <c r="K2494" s="3" t="s">
        <v>15</v>
      </c>
      <c r="L2494" s="3" t="s">
        <v>15</v>
      </c>
      <c r="M2494" s="3" t="s">
        <v>17</v>
      </c>
      <c r="N2494" s="3" t="s">
        <v>16</v>
      </c>
    </row>
    <row r="2495" spans="1:14" x14ac:dyDescent="0.25">
      <c r="A2495" s="3">
        <v>2486</v>
      </c>
      <c r="B2495" s="6" t="s">
        <v>4766</v>
      </c>
      <c r="C2495" s="352" t="s">
        <v>4767</v>
      </c>
      <c r="D2495" s="348"/>
      <c r="E2495" s="3">
        <v>4</v>
      </c>
      <c r="F2495" s="3">
        <v>1</v>
      </c>
      <c r="G2495" s="3" t="s">
        <v>49</v>
      </c>
      <c r="H2495" s="3" t="s">
        <v>30</v>
      </c>
      <c r="I2495" s="353" t="s">
        <v>95</v>
      </c>
      <c r="J2495" s="348"/>
      <c r="K2495" s="3" t="s">
        <v>15</v>
      </c>
      <c r="L2495" s="3" t="s">
        <v>15</v>
      </c>
      <c r="M2495" s="3" t="s">
        <v>17</v>
      </c>
      <c r="N2495" s="3" t="s">
        <v>16</v>
      </c>
    </row>
    <row r="2496" spans="1:14" x14ac:dyDescent="0.25">
      <c r="A2496" s="3">
        <v>2487</v>
      </c>
      <c r="B2496" s="6" t="s">
        <v>4768</v>
      </c>
      <c r="C2496" s="352" t="s">
        <v>4769</v>
      </c>
      <c r="D2496" s="348"/>
      <c r="E2496" s="3">
        <v>4</v>
      </c>
      <c r="F2496" s="3">
        <v>1</v>
      </c>
      <c r="G2496" s="3" t="s">
        <v>49</v>
      </c>
      <c r="H2496" s="3" t="s">
        <v>30</v>
      </c>
      <c r="I2496" s="353" t="s">
        <v>208</v>
      </c>
      <c r="J2496" s="348"/>
      <c r="K2496" s="3" t="s">
        <v>15</v>
      </c>
      <c r="L2496" s="3" t="s">
        <v>15</v>
      </c>
      <c r="M2496" s="3" t="s">
        <v>17</v>
      </c>
      <c r="N2496" s="3" t="s">
        <v>16</v>
      </c>
    </row>
    <row r="2497" spans="1:14" x14ac:dyDescent="0.25">
      <c r="A2497" s="3">
        <v>2488</v>
      </c>
      <c r="B2497" s="4" t="s">
        <v>4770</v>
      </c>
      <c r="C2497" s="350" t="s">
        <v>4771</v>
      </c>
      <c r="D2497" s="348"/>
      <c r="E2497" s="5">
        <v>4</v>
      </c>
      <c r="F2497" s="5">
        <v>1</v>
      </c>
      <c r="G2497" s="5" t="s">
        <v>68</v>
      </c>
      <c r="H2497" s="5" t="s">
        <v>15</v>
      </c>
      <c r="I2497" s="351" t="s">
        <v>15</v>
      </c>
      <c r="J2497" s="348"/>
      <c r="K2497" s="5" t="s">
        <v>15</v>
      </c>
      <c r="L2497" s="5" t="s">
        <v>15</v>
      </c>
      <c r="M2497" s="5" t="s">
        <v>16</v>
      </c>
      <c r="N2497" s="5" t="s">
        <v>16</v>
      </c>
    </row>
    <row r="2498" spans="1:14" x14ac:dyDescent="0.25">
      <c r="A2498" s="3">
        <v>2489</v>
      </c>
      <c r="B2498" s="4" t="s">
        <v>4772</v>
      </c>
      <c r="C2498" s="350" t="s">
        <v>4773</v>
      </c>
      <c r="D2498" s="348"/>
      <c r="E2498" s="5">
        <v>4</v>
      </c>
      <c r="F2498" s="5">
        <v>1</v>
      </c>
      <c r="G2498" s="5" t="s">
        <v>68</v>
      </c>
      <c r="H2498" s="5" t="s">
        <v>22</v>
      </c>
      <c r="I2498" s="351" t="s">
        <v>15</v>
      </c>
      <c r="J2498" s="348"/>
      <c r="K2498" s="5" t="s">
        <v>15</v>
      </c>
      <c r="L2498" s="5" t="s">
        <v>15</v>
      </c>
      <c r="M2498" s="5" t="s">
        <v>16</v>
      </c>
      <c r="N2498" s="5" t="s">
        <v>16</v>
      </c>
    </row>
    <row r="2499" spans="1:14" x14ac:dyDescent="0.25">
      <c r="A2499" s="3">
        <v>2490</v>
      </c>
      <c r="B2499" s="6" t="s">
        <v>4774</v>
      </c>
      <c r="C2499" s="352" t="s">
        <v>4775</v>
      </c>
      <c r="D2499" s="348"/>
      <c r="E2499" s="3">
        <v>4</v>
      </c>
      <c r="F2499" s="3">
        <v>1</v>
      </c>
      <c r="G2499" s="3" t="s">
        <v>68</v>
      </c>
      <c r="H2499" s="3" t="s">
        <v>22</v>
      </c>
      <c r="I2499" s="353" t="s">
        <v>22</v>
      </c>
      <c r="J2499" s="348"/>
      <c r="K2499" s="3" t="s">
        <v>15</v>
      </c>
      <c r="L2499" s="3" t="s">
        <v>15</v>
      </c>
      <c r="M2499" s="3" t="s">
        <v>17</v>
      </c>
      <c r="N2499" s="3" t="s">
        <v>16</v>
      </c>
    </row>
    <row r="2500" spans="1:14" x14ac:dyDescent="0.25">
      <c r="A2500" s="3">
        <v>2491</v>
      </c>
      <c r="B2500" s="6" t="s">
        <v>4776</v>
      </c>
      <c r="C2500" s="352" t="s">
        <v>4777</v>
      </c>
      <c r="D2500" s="348"/>
      <c r="E2500" s="3">
        <v>4</v>
      </c>
      <c r="F2500" s="3">
        <v>1</v>
      </c>
      <c r="G2500" s="3" t="s">
        <v>68</v>
      </c>
      <c r="H2500" s="3" t="s">
        <v>22</v>
      </c>
      <c r="I2500" s="353" t="s">
        <v>30</v>
      </c>
      <c r="J2500" s="348"/>
      <c r="K2500" s="3" t="s">
        <v>15</v>
      </c>
      <c r="L2500" s="3" t="s">
        <v>15</v>
      </c>
      <c r="M2500" s="3" t="s">
        <v>17</v>
      </c>
      <c r="N2500" s="3" t="s">
        <v>16</v>
      </c>
    </row>
    <row r="2501" spans="1:14" x14ac:dyDescent="0.25">
      <c r="A2501" s="3">
        <v>2492</v>
      </c>
      <c r="B2501" s="6" t="s">
        <v>4778</v>
      </c>
      <c r="C2501" s="352" t="s">
        <v>4779</v>
      </c>
      <c r="D2501" s="348"/>
      <c r="E2501" s="3">
        <v>4</v>
      </c>
      <c r="F2501" s="3">
        <v>1</v>
      </c>
      <c r="G2501" s="3" t="s">
        <v>68</v>
      </c>
      <c r="H2501" s="3" t="s">
        <v>22</v>
      </c>
      <c r="I2501" s="353" t="s">
        <v>49</v>
      </c>
      <c r="J2501" s="348"/>
      <c r="K2501" s="3" t="s">
        <v>15</v>
      </c>
      <c r="L2501" s="3" t="s">
        <v>15</v>
      </c>
      <c r="M2501" s="3" t="s">
        <v>17</v>
      </c>
      <c r="N2501" s="3" t="s">
        <v>16</v>
      </c>
    </row>
    <row r="2502" spans="1:14" x14ac:dyDescent="0.25">
      <c r="A2502" s="3">
        <v>2493</v>
      </c>
      <c r="B2502" s="6" t="s">
        <v>4780</v>
      </c>
      <c r="C2502" s="352" t="s">
        <v>4781</v>
      </c>
      <c r="D2502" s="348"/>
      <c r="E2502" s="3">
        <v>4</v>
      </c>
      <c r="F2502" s="3">
        <v>1</v>
      </c>
      <c r="G2502" s="3" t="s">
        <v>68</v>
      </c>
      <c r="H2502" s="3" t="s">
        <v>22</v>
      </c>
      <c r="I2502" s="353" t="s">
        <v>208</v>
      </c>
      <c r="J2502" s="348"/>
      <c r="K2502" s="3" t="s">
        <v>15</v>
      </c>
      <c r="L2502" s="3" t="s">
        <v>15</v>
      </c>
      <c r="M2502" s="3" t="s">
        <v>17</v>
      </c>
      <c r="N2502" s="3" t="s">
        <v>16</v>
      </c>
    </row>
    <row r="2503" spans="1:14" x14ac:dyDescent="0.25">
      <c r="A2503" s="3">
        <v>2494</v>
      </c>
      <c r="B2503" s="4" t="s">
        <v>4782</v>
      </c>
      <c r="C2503" s="350" t="s">
        <v>4783</v>
      </c>
      <c r="D2503" s="348"/>
      <c r="E2503" s="5">
        <v>4</v>
      </c>
      <c r="F2503" s="5">
        <v>1</v>
      </c>
      <c r="G2503" s="5" t="s">
        <v>68</v>
      </c>
      <c r="H2503" s="5" t="s">
        <v>30</v>
      </c>
      <c r="I2503" s="351" t="s">
        <v>15</v>
      </c>
      <c r="J2503" s="348"/>
      <c r="K2503" s="5" t="s">
        <v>15</v>
      </c>
      <c r="L2503" s="5" t="s">
        <v>15</v>
      </c>
      <c r="M2503" s="5" t="s">
        <v>16</v>
      </c>
      <c r="N2503" s="5" t="s">
        <v>16</v>
      </c>
    </row>
    <row r="2504" spans="1:14" x14ac:dyDescent="0.25">
      <c r="A2504" s="3">
        <v>2495</v>
      </c>
      <c r="B2504" s="6" t="s">
        <v>4784</v>
      </c>
      <c r="C2504" s="352" t="s">
        <v>4785</v>
      </c>
      <c r="D2504" s="348"/>
      <c r="E2504" s="3">
        <v>4</v>
      </c>
      <c r="F2504" s="3">
        <v>1</v>
      </c>
      <c r="G2504" s="3" t="s">
        <v>68</v>
      </c>
      <c r="H2504" s="3" t="s">
        <v>30</v>
      </c>
      <c r="I2504" s="353" t="s">
        <v>22</v>
      </c>
      <c r="J2504" s="348"/>
      <c r="K2504" s="3" t="s">
        <v>15</v>
      </c>
      <c r="L2504" s="3" t="s">
        <v>15</v>
      </c>
      <c r="M2504" s="3" t="s">
        <v>17</v>
      </c>
      <c r="N2504" s="3" t="s">
        <v>16</v>
      </c>
    </row>
    <row r="2505" spans="1:14" x14ac:dyDescent="0.25">
      <c r="A2505" s="3">
        <v>2496</v>
      </c>
      <c r="B2505" s="6" t="s">
        <v>4786</v>
      </c>
      <c r="C2505" s="352" t="s">
        <v>4787</v>
      </c>
      <c r="D2505" s="348"/>
      <c r="E2505" s="3">
        <v>4</v>
      </c>
      <c r="F2505" s="3">
        <v>1</v>
      </c>
      <c r="G2505" s="3" t="s">
        <v>68</v>
      </c>
      <c r="H2505" s="3" t="s">
        <v>30</v>
      </c>
      <c r="I2505" s="353" t="s">
        <v>30</v>
      </c>
      <c r="J2505" s="348"/>
      <c r="K2505" s="3" t="s">
        <v>15</v>
      </c>
      <c r="L2505" s="3" t="s">
        <v>15</v>
      </c>
      <c r="M2505" s="3" t="s">
        <v>17</v>
      </c>
      <c r="N2505" s="3" t="s">
        <v>16</v>
      </c>
    </row>
    <row r="2506" spans="1:14" x14ac:dyDescent="0.25">
      <c r="A2506" s="3">
        <v>2497</v>
      </c>
      <c r="B2506" s="6" t="s">
        <v>4788</v>
      </c>
      <c r="C2506" s="352" t="s">
        <v>4789</v>
      </c>
      <c r="D2506" s="348"/>
      <c r="E2506" s="3">
        <v>4</v>
      </c>
      <c r="F2506" s="3">
        <v>1</v>
      </c>
      <c r="G2506" s="3" t="s">
        <v>68</v>
      </c>
      <c r="H2506" s="3" t="s">
        <v>30</v>
      </c>
      <c r="I2506" s="353" t="s">
        <v>49</v>
      </c>
      <c r="J2506" s="348"/>
      <c r="K2506" s="3" t="s">
        <v>15</v>
      </c>
      <c r="L2506" s="3" t="s">
        <v>15</v>
      </c>
      <c r="M2506" s="3" t="s">
        <v>17</v>
      </c>
      <c r="N2506" s="3" t="s">
        <v>16</v>
      </c>
    </row>
    <row r="2507" spans="1:14" x14ac:dyDescent="0.25">
      <c r="A2507" s="3">
        <v>2498</v>
      </c>
      <c r="B2507" s="6" t="s">
        <v>4790</v>
      </c>
      <c r="C2507" s="352" t="s">
        <v>4791</v>
      </c>
      <c r="D2507" s="348"/>
      <c r="E2507" s="3">
        <v>4</v>
      </c>
      <c r="F2507" s="3">
        <v>1</v>
      </c>
      <c r="G2507" s="3" t="s">
        <v>68</v>
      </c>
      <c r="H2507" s="3" t="s">
        <v>30</v>
      </c>
      <c r="I2507" s="353" t="s">
        <v>68</v>
      </c>
      <c r="J2507" s="348"/>
      <c r="K2507" s="3" t="s">
        <v>15</v>
      </c>
      <c r="L2507" s="3" t="s">
        <v>15</v>
      </c>
      <c r="M2507" s="3" t="s">
        <v>17</v>
      </c>
      <c r="N2507" s="3" t="s">
        <v>16</v>
      </c>
    </row>
    <row r="2508" spans="1:14" x14ac:dyDescent="0.25">
      <c r="A2508" s="3">
        <v>2499</v>
      </c>
      <c r="B2508" s="6" t="s">
        <v>4792</v>
      </c>
      <c r="C2508" s="352" t="s">
        <v>4793</v>
      </c>
      <c r="D2508" s="348"/>
      <c r="E2508" s="3">
        <v>4</v>
      </c>
      <c r="F2508" s="3">
        <v>1</v>
      </c>
      <c r="G2508" s="3" t="s">
        <v>68</v>
      </c>
      <c r="H2508" s="3" t="s">
        <v>30</v>
      </c>
      <c r="I2508" s="353" t="s">
        <v>208</v>
      </c>
      <c r="J2508" s="348"/>
      <c r="K2508" s="3" t="s">
        <v>15</v>
      </c>
      <c r="L2508" s="3" t="s">
        <v>15</v>
      </c>
      <c r="M2508" s="3" t="s">
        <v>17</v>
      </c>
      <c r="N2508" s="3" t="s">
        <v>16</v>
      </c>
    </row>
    <row r="2509" spans="1:14" x14ac:dyDescent="0.25">
      <c r="A2509" s="3">
        <v>2500</v>
      </c>
      <c r="B2509" s="4" t="s">
        <v>4794</v>
      </c>
      <c r="C2509" s="350" t="s">
        <v>4795</v>
      </c>
      <c r="D2509" s="348"/>
      <c r="E2509" s="5">
        <v>4</v>
      </c>
      <c r="F2509" s="5">
        <v>1</v>
      </c>
      <c r="G2509" s="5" t="s">
        <v>68</v>
      </c>
      <c r="H2509" s="5" t="s">
        <v>49</v>
      </c>
      <c r="I2509" s="351" t="s">
        <v>15</v>
      </c>
      <c r="J2509" s="348"/>
      <c r="K2509" s="5" t="s">
        <v>15</v>
      </c>
      <c r="L2509" s="5" t="s">
        <v>15</v>
      </c>
      <c r="M2509" s="5" t="s">
        <v>16</v>
      </c>
      <c r="N2509" s="5" t="s">
        <v>16</v>
      </c>
    </row>
    <row r="2510" spans="1:14" x14ac:dyDescent="0.25">
      <c r="A2510" s="3">
        <v>2501</v>
      </c>
      <c r="B2510" s="6" t="s">
        <v>4796</v>
      </c>
      <c r="C2510" s="352" t="s">
        <v>4797</v>
      </c>
      <c r="D2510" s="348"/>
      <c r="E2510" s="3">
        <v>4</v>
      </c>
      <c r="F2510" s="3">
        <v>1</v>
      </c>
      <c r="G2510" s="3" t="s">
        <v>68</v>
      </c>
      <c r="H2510" s="3" t="s">
        <v>49</v>
      </c>
      <c r="I2510" s="353" t="s">
        <v>22</v>
      </c>
      <c r="J2510" s="348"/>
      <c r="K2510" s="3" t="s">
        <v>15</v>
      </c>
      <c r="L2510" s="3" t="s">
        <v>15</v>
      </c>
      <c r="M2510" s="3" t="s">
        <v>17</v>
      </c>
      <c r="N2510" s="3" t="s">
        <v>16</v>
      </c>
    </row>
    <row r="2511" spans="1:14" x14ac:dyDescent="0.25">
      <c r="A2511" s="3">
        <v>2502</v>
      </c>
      <c r="B2511" s="6" t="s">
        <v>4798</v>
      </c>
      <c r="C2511" s="352" t="s">
        <v>4799</v>
      </c>
      <c r="D2511" s="348"/>
      <c r="E2511" s="3">
        <v>4</v>
      </c>
      <c r="F2511" s="3">
        <v>1</v>
      </c>
      <c r="G2511" s="3" t="s">
        <v>68</v>
      </c>
      <c r="H2511" s="3" t="s">
        <v>49</v>
      </c>
      <c r="I2511" s="353" t="s">
        <v>30</v>
      </c>
      <c r="J2511" s="348"/>
      <c r="K2511" s="3" t="s">
        <v>15</v>
      </c>
      <c r="L2511" s="3" t="s">
        <v>15</v>
      </c>
      <c r="M2511" s="3" t="s">
        <v>17</v>
      </c>
      <c r="N2511" s="3" t="s">
        <v>16</v>
      </c>
    </row>
    <row r="2512" spans="1:14" x14ac:dyDescent="0.25">
      <c r="A2512" s="3">
        <v>2503</v>
      </c>
      <c r="B2512" s="6" t="s">
        <v>4800</v>
      </c>
      <c r="C2512" s="352" t="s">
        <v>4801</v>
      </c>
      <c r="D2512" s="348"/>
      <c r="E2512" s="3">
        <v>4</v>
      </c>
      <c r="F2512" s="3">
        <v>1</v>
      </c>
      <c r="G2512" s="3" t="s">
        <v>68</v>
      </c>
      <c r="H2512" s="3" t="s">
        <v>49</v>
      </c>
      <c r="I2512" s="353" t="s">
        <v>49</v>
      </c>
      <c r="J2512" s="348"/>
      <c r="K2512" s="3" t="s">
        <v>15</v>
      </c>
      <c r="L2512" s="3" t="s">
        <v>15</v>
      </c>
      <c r="M2512" s="3" t="s">
        <v>17</v>
      </c>
      <c r="N2512" s="3" t="s">
        <v>16</v>
      </c>
    </row>
    <row r="2513" spans="1:14" x14ac:dyDescent="0.25">
      <c r="A2513" s="3">
        <v>2504</v>
      </c>
      <c r="B2513" s="6" t="s">
        <v>4802</v>
      </c>
      <c r="C2513" s="352" t="s">
        <v>4803</v>
      </c>
      <c r="D2513" s="348"/>
      <c r="E2513" s="3">
        <v>4</v>
      </c>
      <c r="F2513" s="3">
        <v>1</v>
      </c>
      <c r="G2513" s="3" t="s">
        <v>68</v>
      </c>
      <c r="H2513" s="3" t="s">
        <v>49</v>
      </c>
      <c r="I2513" s="353" t="s">
        <v>208</v>
      </c>
      <c r="J2513" s="348"/>
      <c r="K2513" s="3" t="s">
        <v>15</v>
      </c>
      <c r="L2513" s="3" t="s">
        <v>15</v>
      </c>
      <c r="M2513" s="3" t="s">
        <v>17</v>
      </c>
      <c r="N2513" s="3" t="s">
        <v>16</v>
      </c>
    </row>
    <row r="2514" spans="1:14" x14ac:dyDescent="0.25">
      <c r="A2514" s="3">
        <v>2505</v>
      </c>
      <c r="B2514" s="4" t="s">
        <v>4804</v>
      </c>
      <c r="C2514" s="350" t="s">
        <v>4805</v>
      </c>
      <c r="D2514" s="348"/>
      <c r="E2514" s="5">
        <v>4</v>
      </c>
      <c r="F2514" s="5">
        <v>1</v>
      </c>
      <c r="G2514" s="5" t="s">
        <v>68</v>
      </c>
      <c r="H2514" s="5" t="s">
        <v>68</v>
      </c>
      <c r="I2514" s="351" t="s">
        <v>15</v>
      </c>
      <c r="J2514" s="348"/>
      <c r="K2514" s="5" t="s">
        <v>15</v>
      </c>
      <c r="L2514" s="5" t="s">
        <v>15</v>
      </c>
      <c r="M2514" s="5" t="s">
        <v>16</v>
      </c>
      <c r="N2514" s="5" t="s">
        <v>16</v>
      </c>
    </row>
    <row r="2515" spans="1:14" x14ac:dyDescent="0.25">
      <c r="A2515" s="3">
        <v>2506</v>
      </c>
      <c r="B2515" s="6" t="s">
        <v>4806</v>
      </c>
      <c r="C2515" s="352" t="s">
        <v>4807</v>
      </c>
      <c r="D2515" s="348"/>
      <c r="E2515" s="3">
        <v>4</v>
      </c>
      <c r="F2515" s="3">
        <v>1</v>
      </c>
      <c r="G2515" s="3" t="s">
        <v>68</v>
      </c>
      <c r="H2515" s="3" t="s">
        <v>68</v>
      </c>
      <c r="I2515" s="353" t="s">
        <v>22</v>
      </c>
      <c r="J2515" s="348"/>
      <c r="K2515" s="3" t="s">
        <v>15</v>
      </c>
      <c r="L2515" s="3" t="s">
        <v>15</v>
      </c>
      <c r="M2515" s="3" t="s">
        <v>17</v>
      </c>
      <c r="N2515" s="3" t="s">
        <v>16</v>
      </c>
    </row>
    <row r="2516" spans="1:14" x14ac:dyDescent="0.25">
      <c r="A2516" s="3">
        <v>2507</v>
      </c>
      <c r="B2516" s="6" t="s">
        <v>4808</v>
      </c>
      <c r="C2516" s="352" t="s">
        <v>4809</v>
      </c>
      <c r="D2516" s="348"/>
      <c r="E2516" s="3">
        <v>4</v>
      </c>
      <c r="F2516" s="3">
        <v>1</v>
      </c>
      <c r="G2516" s="3" t="s">
        <v>68</v>
      </c>
      <c r="H2516" s="3" t="s">
        <v>68</v>
      </c>
      <c r="I2516" s="353" t="s">
        <v>30</v>
      </c>
      <c r="J2516" s="348"/>
      <c r="K2516" s="3" t="s">
        <v>15</v>
      </c>
      <c r="L2516" s="3" t="s">
        <v>15</v>
      </c>
      <c r="M2516" s="3" t="s">
        <v>17</v>
      </c>
      <c r="N2516" s="3" t="s">
        <v>16</v>
      </c>
    </row>
    <row r="2517" spans="1:14" x14ac:dyDescent="0.25">
      <c r="A2517" s="3">
        <v>2508</v>
      </c>
      <c r="B2517" s="6" t="s">
        <v>4810</v>
      </c>
      <c r="C2517" s="352" t="s">
        <v>4811</v>
      </c>
      <c r="D2517" s="348"/>
      <c r="E2517" s="3">
        <v>4</v>
      </c>
      <c r="F2517" s="3">
        <v>1</v>
      </c>
      <c r="G2517" s="3" t="s">
        <v>68</v>
      </c>
      <c r="H2517" s="3" t="s">
        <v>68</v>
      </c>
      <c r="I2517" s="353" t="s">
        <v>49</v>
      </c>
      <c r="J2517" s="348"/>
      <c r="K2517" s="3" t="s">
        <v>15</v>
      </c>
      <c r="L2517" s="3" t="s">
        <v>15</v>
      </c>
      <c r="M2517" s="3" t="s">
        <v>17</v>
      </c>
      <c r="N2517" s="3" t="s">
        <v>16</v>
      </c>
    </row>
    <row r="2518" spans="1:14" x14ac:dyDescent="0.25">
      <c r="A2518" s="3">
        <v>2509</v>
      </c>
      <c r="B2518" s="6" t="s">
        <v>4812</v>
      </c>
      <c r="C2518" s="352" t="s">
        <v>4813</v>
      </c>
      <c r="D2518" s="348"/>
      <c r="E2518" s="3">
        <v>4</v>
      </c>
      <c r="F2518" s="3">
        <v>1</v>
      </c>
      <c r="G2518" s="3" t="s">
        <v>68</v>
      </c>
      <c r="H2518" s="3" t="s">
        <v>68</v>
      </c>
      <c r="I2518" s="353" t="s">
        <v>68</v>
      </c>
      <c r="J2518" s="348"/>
      <c r="K2518" s="3" t="s">
        <v>15</v>
      </c>
      <c r="L2518" s="3" t="s">
        <v>15</v>
      </c>
      <c r="M2518" s="3" t="s">
        <v>17</v>
      </c>
      <c r="N2518" s="3" t="s">
        <v>16</v>
      </c>
    </row>
    <row r="2519" spans="1:14" x14ac:dyDescent="0.25">
      <c r="A2519" s="3">
        <v>2510</v>
      </c>
      <c r="B2519" s="6" t="s">
        <v>4814</v>
      </c>
      <c r="C2519" s="352" t="s">
        <v>4815</v>
      </c>
      <c r="D2519" s="348"/>
      <c r="E2519" s="3">
        <v>4</v>
      </c>
      <c r="F2519" s="3">
        <v>1</v>
      </c>
      <c r="G2519" s="3" t="s">
        <v>68</v>
      </c>
      <c r="H2519" s="3" t="s">
        <v>68</v>
      </c>
      <c r="I2519" s="353" t="s">
        <v>77</v>
      </c>
      <c r="J2519" s="348"/>
      <c r="K2519" s="3" t="s">
        <v>15</v>
      </c>
      <c r="L2519" s="3" t="s">
        <v>15</v>
      </c>
      <c r="M2519" s="3" t="s">
        <v>17</v>
      </c>
      <c r="N2519" s="3" t="s">
        <v>16</v>
      </c>
    </row>
    <row r="2520" spans="1:14" x14ac:dyDescent="0.25">
      <c r="A2520" s="3">
        <v>2511</v>
      </c>
      <c r="B2520" s="6" t="s">
        <v>4816</v>
      </c>
      <c r="C2520" s="352" t="s">
        <v>4817</v>
      </c>
      <c r="D2520" s="348"/>
      <c r="E2520" s="3">
        <v>4</v>
      </c>
      <c r="F2520" s="3">
        <v>1</v>
      </c>
      <c r="G2520" s="3" t="s">
        <v>68</v>
      </c>
      <c r="H2520" s="3" t="s">
        <v>68</v>
      </c>
      <c r="I2520" s="353" t="s">
        <v>86</v>
      </c>
      <c r="J2520" s="348"/>
      <c r="K2520" s="3" t="s">
        <v>15</v>
      </c>
      <c r="L2520" s="3" t="s">
        <v>15</v>
      </c>
      <c r="M2520" s="3" t="s">
        <v>17</v>
      </c>
      <c r="N2520" s="3" t="s">
        <v>16</v>
      </c>
    </row>
    <row r="2521" spans="1:14" x14ac:dyDescent="0.25">
      <c r="A2521" s="3">
        <v>2512</v>
      </c>
      <c r="B2521" s="6" t="s">
        <v>4818</v>
      </c>
      <c r="C2521" s="352" t="s">
        <v>4819</v>
      </c>
      <c r="D2521" s="348"/>
      <c r="E2521" s="3">
        <v>4</v>
      </c>
      <c r="F2521" s="3">
        <v>1</v>
      </c>
      <c r="G2521" s="3" t="s">
        <v>68</v>
      </c>
      <c r="H2521" s="3" t="s">
        <v>68</v>
      </c>
      <c r="I2521" s="353" t="s">
        <v>208</v>
      </c>
      <c r="J2521" s="348"/>
      <c r="K2521" s="3" t="s">
        <v>15</v>
      </c>
      <c r="L2521" s="3" t="s">
        <v>15</v>
      </c>
      <c r="M2521" s="3" t="s">
        <v>17</v>
      </c>
      <c r="N2521" s="3" t="s">
        <v>16</v>
      </c>
    </row>
    <row r="2522" spans="1:14" x14ac:dyDescent="0.25">
      <c r="A2522" s="3">
        <v>2513</v>
      </c>
      <c r="B2522" s="4" t="s">
        <v>4820</v>
      </c>
      <c r="C2522" s="350" t="s">
        <v>4821</v>
      </c>
      <c r="D2522" s="348"/>
      <c r="E2522" s="5">
        <v>4</v>
      </c>
      <c r="F2522" s="5">
        <v>1</v>
      </c>
      <c r="G2522" s="5" t="s">
        <v>77</v>
      </c>
      <c r="H2522" s="5" t="s">
        <v>15</v>
      </c>
      <c r="I2522" s="351" t="s">
        <v>15</v>
      </c>
      <c r="J2522" s="348"/>
      <c r="K2522" s="5" t="s">
        <v>15</v>
      </c>
      <c r="L2522" s="5" t="s">
        <v>15</v>
      </c>
      <c r="M2522" s="5" t="s">
        <v>16</v>
      </c>
      <c r="N2522" s="5" t="s">
        <v>16</v>
      </c>
    </row>
    <row r="2523" spans="1:14" x14ac:dyDescent="0.25">
      <c r="A2523" s="3">
        <v>2514</v>
      </c>
      <c r="B2523" s="4" t="s">
        <v>4822</v>
      </c>
      <c r="C2523" s="350" t="s">
        <v>4823</v>
      </c>
      <c r="D2523" s="348"/>
      <c r="E2523" s="5">
        <v>4</v>
      </c>
      <c r="F2523" s="5">
        <v>1</v>
      </c>
      <c r="G2523" s="5" t="s">
        <v>77</v>
      </c>
      <c r="H2523" s="5" t="s">
        <v>22</v>
      </c>
      <c r="I2523" s="351" t="s">
        <v>15</v>
      </c>
      <c r="J2523" s="348"/>
      <c r="K2523" s="5" t="s">
        <v>15</v>
      </c>
      <c r="L2523" s="5" t="s">
        <v>15</v>
      </c>
      <c r="M2523" s="5" t="s">
        <v>16</v>
      </c>
      <c r="N2523" s="5" t="s">
        <v>16</v>
      </c>
    </row>
    <row r="2524" spans="1:14" x14ac:dyDescent="0.25">
      <c r="A2524" s="3">
        <v>2515</v>
      </c>
      <c r="B2524" s="6" t="s">
        <v>4824</v>
      </c>
      <c r="C2524" s="352" t="s">
        <v>4825</v>
      </c>
      <c r="D2524" s="348"/>
      <c r="E2524" s="3">
        <v>4</v>
      </c>
      <c r="F2524" s="3">
        <v>1</v>
      </c>
      <c r="G2524" s="3" t="s">
        <v>77</v>
      </c>
      <c r="H2524" s="3" t="s">
        <v>22</v>
      </c>
      <c r="I2524" s="353" t="s">
        <v>22</v>
      </c>
      <c r="J2524" s="348"/>
      <c r="K2524" s="3" t="s">
        <v>15</v>
      </c>
      <c r="L2524" s="3" t="s">
        <v>15</v>
      </c>
      <c r="M2524" s="3" t="s">
        <v>17</v>
      </c>
      <c r="N2524" s="3" t="s">
        <v>16</v>
      </c>
    </row>
    <row r="2525" spans="1:14" x14ac:dyDescent="0.25">
      <c r="A2525" s="3">
        <v>2516</v>
      </c>
      <c r="B2525" s="6" t="s">
        <v>4826</v>
      </c>
      <c r="C2525" s="352" t="s">
        <v>4827</v>
      </c>
      <c r="D2525" s="348"/>
      <c r="E2525" s="3">
        <v>4</v>
      </c>
      <c r="F2525" s="3">
        <v>1</v>
      </c>
      <c r="G2525" s="3" t="s">
        <v>77</v>
      </c>
      <c r="H2525" s="3" t="s">
        <v>22</v>
      </c>
      <c r="I2525" s="353" t="s">
        <v>208</v>
      </c>
      <c r="J2525" s="348"/>
      <c r="K2525" s="3" t="s">
        <v>15</v>
      </c>
      <c r="L2525" s="3" t="s">
        <v>15</v>
      </c>
      <c r="M2525" s="3" t="s">
        <v>17</v>
      </c>
      <c r="N2525" s="3" t="s">
        <v>16</v>
      </c>
    </row>
    <row r="2526" spans="1:14" x14ac:dyDescent="0.25">
      <c r="A2526" s="3">
        <v>2517</v>
      </c>
      <c r="B2526" s="4" t="s">
        <v>4828</v>
      </c>
      <c r="C2526" s="350" t="s">
        <v>4829</v>
      </c>
      <c r="D2526" s="348"/>
      <c r="E2526" s="5">
        <v>4</v>
      </c>
      <c r="F2526" s="5">
        <v>1</v>
      </c>
      <c r="G2526" s="5" t="s">
        <v>77</v>
      </c>
      <c r="H2526" s="5" t="s">
        <v>30</v>
      </c>
      <c r="I2526" s="351" t="s">
        <v>15</v>
      </c>
      <c r="J2526" s="348"/>
      <c r="K2526" s="5" t="s">
        <v>15</v>
      </c>
      <c r="L2526" s="5" t="s">
        <v>15</v>
      </c>
      <c r="M2526" s="5" t="s">
        <v>16</v>
      </c>
      <c r="N2526" s="5" t="s">
        <v>16</v>
      </c>
    </row>
    <row r="2527" spans="1:14" x14ac:dyDescent="0.25">
      <c r="A2527" s="3">
        <v>2518</v>
      </c>
      <c r="B2527" s="6" t="s">
        <v>4830</v>
      </c>
      <c r="C2527" s="352" t="s">
        <v>4831</v>
      </c>
      <c r="D2527" s="348"/>
      <c r="E2527" s="3">
        <v>4</v>
      </c>
      <c r="F2527" s="3">
        <v>1</v>
      </c>
      <c r="G2527" s="3" t="s">
        <v>77</v>
      </c>
      <c r="H2527" s="3" t="s">
        <v>30</v>
      </c>
      <c r="I2527" s="353" t="s">
        <v>22</v>
      </c>
      <c r="J2527" s="348"/>
      <c r="K2527" s="3" t="s">
        <v>15</v>
      </c>
      <c r="L2527" s="3" t="s">
        <v>15</v>
      </c>
      <c r="M2527" s="3" t="s">
        <v>17</v>
      </c>
      <c r="N2527" s="3" t="s">
        <v>16</v>
      </c>
    </row>
    <row r="2528" spans="1:14" x14ac:dyDescent="0.25">
      <c r="A2528" s="3">
        <v>2519</v>
      </c>
      <c r="B2528" s="6" t="s">
        <v>4832</v>
      </c>
      <c r="C2528" s="352" t="s">
        <v>4833</v>
      </c>
      <c r="D2528" s="348"/>
      <c r="E2528" s="3">
        <v>4</v>
      </c>
      <c r="F2528" s="3">
        <v>1</v>
      </c>
      <c r="G2528" s="3" t="s">
        <v>77</v>
      </c>
      <c r="H2528" s="3" t="s">
        <v>30</v>
      </c>
      <c r="I2528" s="353" t="s">
        <v>30</v>
      </c>
      <c r="J2528" s="348"/>
      <c r="K2528" s="3" t="s">
        <v>15</v>
      </c>
      <c r="L2528" s="3" t="s">
        <v>15</v>
      </c>
      <c r="M2528" s="3" t="s">
        <v>17</v>
      </c>
      <c r="N2528" s="3" t="s">
        <v>16</v>
      </c>
    </row>
    <row r="2529" spans="1:14" x14ac:dyDescent="0.25">
      <c r="A2529" s="3">
        <v>2520</v>
      </c>
      <c r="B2529" s="6" t="s">
        <v>4834</v>
      </c>
      <c r="C2529" s="352" t="s">
        <v>4835</v>
      </c>
      <c r="D2529" s="348"/>
      <c r="E2529" s="3">
        <v>4</v>
      </c>
      <c r="F2529" s="3">
        <v>1</v>
      </c>
      <c r="G2529" s="3" t="s">
        <v>77</v>
      </c>
      <c r="H2529" s="3" t="s">
        <v>30</v>
      </c>
      <c r="I2529" s="353" t="s">
        <v>208</v>
      </c>
      <c r="J2529" s="348"/>
      <c r="K2529" s="3" t="s">
        <v>15</v>
      </c>
      <c r="L2529" s="3" t="s">
        <v>15</v>
      </c>
      <c r="M2529" s="3" t="s">
        <v>17</v>
      </c>
      <c r="N2529" s="3" t="s">
        <v>16</v>
      </c>
    </row>
    <row r="2530" spans="1:14" x14ac:dyDescent="0.25">
      <c r="A2530" s="3">
        <v>2521</v>
      </c>
      <c r="B2530" s="4" t="s">
        <v>4836</v>
      </c>
      <c r="C2530" s="350" t="s">
        <v>4837</v>
      </c>
      <c r="D2530" s="348"/>
      <c r="E2530" s="5">
        <v>4</v>
      </c>
      <c r="F2530" s="5">
        <v>1</v>
      </c>
      <c r="G2530" s="5" t="s">
        <v>77</v>
      </c>
      <c r="H2530" s="5" t="s">
        <v>49</v>
      </c>
      <c r="I2530" s="351" t="s">
        <v>15</v>
      </c>
      <c r="J2530" s="348"/>
      <c r="K2530" s="5" t="s">
        <v>15</v>
      </c>
      <c r="L2530" s="5" t="s">
        <v>15</v>
      </c>
      <c r="M2530" s="5" t="s">
        <v>16</v>
      </c>
      <c r="N2530" s="5" t="s">
        <v>16</v>
      </c>
    </row>
    <row r="2531" spans="1:14" x14ac:dyDescent="0.25">
      <c r="A2531" s="3">
        <v>2522</v>
      </c>
      <c r="B2531" s="6" t="s">
        <v>4838</v>
      </c>
      <c r="C2531" s="352" t="s">
        <v>4839</v>
      </c>
      <c r="D2531" s="348"/>
      <c r="E2531" s="3">
        <v>4</v>
      </c>
      <c r="F2531" s="3">
        <v>1</v>
      </c>
      <c r="G2531" s="3" t="s">
        <v>77</v>
      </c>
      <c r="H2531" s="3" t="s">
        <v>49</v>
      </c>
      <c r="I2531" s="353" t="s">
        <v>22</v>
      </c>
      <c r="J2531" s="348"/>
      <c r="K2531" s="3" t="s">
        <v>15</v>
      </c>
      <c r="L2531" s="3" t="s">
        <v>15</v>
      </c>
      <c r="M2531" s="3" t="s">
        <v>17</v>
      </c>
      <c r="N2531" s="3" t="s">
        <v>16</v>
      </c>
    </row>
    <row r="2532" spans="1:14" x14ac:dyDescent="0.25">
      <c r="A2532" s="3">
        <v>2523</v>
      </c>
      <c r="B2532" s="6" t="s">
        <v>4840</v>
      </c>
      <c r="C2532" s="352" t="s">
        <v>4841</v>
      </c>
      <c r="D2532" s="348"/>
      <c r="E2532" s="3">
        <v>4</v>
      </c>
      <c r="F2532" s="3">
        <v>1</v>
      </c>
      <c r="G2532" s="3" t="s">
        <v>77</v>
      </c>
      <c r="H2532" s="3" t="s">
        <v>49</v>
      </c>
      <c r="I2532" s="353" t="s">
        <v>30</v>
      </c>
      <c r="J2532" s="348"/>
      <c r="K2532" s="3" t="s">
        <v>15</v>
      </c>
      <c r="L2532" s="3" t="s">
        <v>15</v>
      </c>
      <c r="M2532" s="3" t="s">
        <v>17</v>
      </c>
      <c r="N2532" s="3" t="s">
        <v>16</v>
      </c>
    </row>
    <row r="2533" spans="1:14" x14ac:dyDescent="0.25">
      <c r="A2533" s="3">
        <v>2524</v>
      </c>
      <c r="B2533" s="6" t="s">
        <v>4842</v>
      </c>
      <c r="C2533" s="352" t="s">
        <v>4843</v>
      </c>
      <c r="D2533" s="348"/>
      <c r="E2533" s="3">
        <v>4</v>
      </c>
      <c r="F2533" s="3">
        <v>1</v>
      </c>
      <c r="G2533" s="3" t="s">
        <v>77</v>
      </c>
      <c r="H2533" s="3" t="s">
        <v>49</v>
      </c>
      <c r="I2533" s="353" t="s">
        <v>49</v>
      </c>
      <c r="J2533" s="348"/>
      <c r="K2533" s="3" t="s">
        <v>15</v>
      </c>
      <c r="L2533" s="3" t="s">
        <v>15</v>
      </c>
      <c r="M2533" s="3" t="s">
        <v>17</v>
      </c>
      <c r="N2533" s="3" t="s">
        <v>16</v>
      </c>
    </row>
    <row r="2534" spans="1:14" x14ac:dyDescent="0.25">
      <c r="A2534" s="3">
        <v>2525</v>
      </c>
      <c r="B2534" s="6" t="s">
        <v>4844</v>
      </c>
      <c r="C2534" s="352" t="s">
        <v>4845</v>
      </c>
      <c r="D2534" s="348"/>
      <c r="E2534" s="3">
        <v>4</v>
      </c>
      <c r="F2534" s="3">
        <v>1</v>
      </c>
      <c r="G2534" s="3" t="s">
        <v>77</v>
      </c>
      <c r="H2534" s="3" t="s">
        <v>49</v>
      </c>
      <c r="I2534" s="353" t="s">
        <v>208</v>
      </c>
      <c r="J2534" s="348"/>
      <c r="K2534" s="3" t="s">
        <v>15</v>
      </c>
      <c r="L2534" s="3" t="s">
        <v>15</v>
      </c>
      <c r="M2534" s="3" t="s">
        <v>17</v>
      </c>
      <c r="N2534" s="3" t="s">
        <v>16</v>
      </c>
    </row>
    <row r="2535" spans="1:14" x14ac:dyDescent="0.25">
      <c r="A2535" s="3">
        <v>2526</v>
      </c>
      <c r="B2535" s="4" t="s">
        <v>4846</v>
      </c>
      <c r="C2535" s="350" t="s">
        <v>4847</v>
      </c>
      <c r="D2535" s="348"/>
      <c r="E2535" s="5">
        <v>4</v>
      </c>
      <c r="F2535" s="5">
        <v>1</v>
      </c>
      <c r="G2535" s="5" t="s">
        <v>86</v>
      </c>
      <c r="H2535" s="5" t="s">
        <v>15</v>
      </c>
      <c r="I2535" s="351" t="s">
        <v>15</v>
      </c>
      <c r="J2535" s="348"/>
      <c r="K2535" s="5" t="s">
        <v>15</v>
      </c>
      <c r="L2535" s="5" t="s">
        <v>15</v>
      </c>
      <c r="M2535" s="5" t="s">
        <v>16</v>
      </c>
      <c r="N2535" s="5" t="s">
        <v>16</v>
      </c>
    </row>
    <row r="2536" spans="1:14" x14ac:dyDescent="0.25">
      <c r="A2536" s="3">
        <v>2527</v>
      </c>
      <c r="B2536" s="4" t="s">
        <v>4848</v>
      </c>
      <c r="C2536" s="350" t="s">
        <v>4847</v>
      </c>
      <c r="D2536" s="348"/>
      <c r="E2536" s="5">
        <v>4</v>
      </c>
      <c r="F2536" s="5">
        <v>1</v>
      </c>
      <c r="G2536" s="5" t="s">
        <v>86</v>
      </c>
      <c r="H2536" s="5" t="s">
        <v>22</v>
      </c>
      <c r="I2536" s="351" t="s">
        <v>15</v>
      </c>
      <c r="J2536" s="348"/>
      <c r="K2536" s="5" t="s">
        <v>15</v>
      </c>
      <c r="L2536" s="5" t="s">
        <v>15</v>
      </c>
      <c r="M2536" s="5" t="s">
        <v>16</v>
      </c>
      <c r="N2536" s="5" t="s">
        <v>16</v>
      </c>
    </row>
    <row r="2537" spans="1:14" x14ac:dyDescent="0.25">
      <c r="A2537" s="3">
        <v>2528</v>
      </c>
      <c r="B2537" s="6" t="s">
        <v>4849</v>
      </c>
      <c r="C2537" s="352" t="s">
        <v>4850</v>
      </c>
      <c r="D2537" s="348"/>
      <c r="E2537" s="3">
        <v>4</v>
      </c>
      <c r="F2537" s="3">
        <v>1</v>
      </c>
      <c r="G2537" s="3" t="s">
        <v>86</v>
      </c>
      <c r="H2537" s="3" t="s">
        <v>22</v>
      </c>
      <c r="I2537" s="353" t="s">
        <v>22</v>
      </c>
      <c r="J2537" s="348"/>
      <c r="K2537" s="3" t="s">
        <v>15</v>
      </c>
      <c r="L2537" s="3" t="s">
        <v>15</v>
      </c>
      <c r="M2537" s="3" t="s">
        <v>17</v>
      </c>
      <c r="N2537" s="3" t="s">
        <v>16</v>
      </c>
    </row>
    <row r="2538" spans="1:14" x14ac:dyDescent="0.25">
      <c r="A2538" s="3">
        <v>2529</v>
      </c>
      <c r="B2538" s="6" t="s">
        <v>4851</v>
      </c>
      <c r="C2538" s="352" t="s">
        <v>4852</v>
      </c>
      <c r="D2538" s="348"/>
      <c r="E2538" s="3">
        <v>4</v>
      </c>
      <c r="F2538" s="3">
        <v>1</v>
      </c>
      <c r="G2538" s="3" t="s">
        <v>86</v>
      </c>
      <c r="H2538" s="3" t="s">
        <v>22</v>
      </c>
      <c r="I2538" s="353" t="s">
        <v>30</v>
      </c>
      <c r="J2538" s="348"/>
      <c r="K2538" s="3" t="s">
        <v>15</v>
      </c>
      <c r="L2538" s="3" t="s">
        <v>15</v>
      </c>
      <c r="M2538" s="3" t="s">
        <v>17</v>
      </c>
      <c r="N2538" s="3" t="s">
        <v>16</v>
      </c>
    </row>
    <row r="2539" spans="1:14" x14ac:dyDescent="0.25">
      <c r="A2539" s="3">
        <v>2530</v>
      </c>
      <c r="B2539" s="4" t="s">
        <v>4853</v>
      </c>
      <c r="C2539" s="350" t="s">
        <v>4854</v>
      </c>
      <c r="D2539" s="348"/>
      <c r="E2539" s="5">
        <v>4</v>
      </c>
      <c r="F2539" s="5">
        <v>1</v>
      </c>
      <c r="G2539" s="5" t="s">
        <v>144</v>
      </c>
      <c r="H2539" s="5" t="s">
        <v>15</v>
      </c>
      <c r="I2539" s="351" t="s">
        <v>15</v>
      </c>
      <c r="J2539" s="348"/>
      <c r="K2539" s="5" t="s">
        <v>15</v>
      </c>
      <c r="L2539" s="5" t="s">
        <v>15</v>
      </c>
      <c r="M2539" s="5" t="s">
        <v>16</v>
      </c>
      <c r="N2539" s="5" t="s">
        <v>16</v>
      </c>
    </row>
    <row r="2540" spans="1:14" x14ac:dyDescent="0.25">
      <c r="A2540" s="3">
        <v>2531</v>
      </c>
      <c r="B2540" s="4" t="s">
        <v>4855</v>
      </c>
      <c r="C2540" s="350" t="s">
        <v>4856</v>
      </c>
      <c r="D2540" s="348"/>
      <c r="E2540" s="5">
        <v>4</v>
      </c>
      <c r="F2540" s="5">
        <v>1</v>
      </c>
      <c r="G2540" s="5" t="s">
        <v>144</v>
      </c>
      <c r="H2540" s="5" t="s">
        <v>22</v>
      </c>
      <c r="I2540" s="351" t="s">
        <v>15</v>
      </c>
      <c r="J2540" s="348"/>
      <c r="K2540" s="5" t="s">
        <v>15</v>
      </c>
      <c r="L2540" s="5" t="s">
        <v>15</v>
      </c>
      <c r="M2540" s="5" t="s">
        <v>16</v>
      </c>
      <c r="N2540" s="5" t="s">
        <v>16</v>
      </c>
    </row>
    <row r="2541" spans="1:14" x14ac:dyDescent="0.25">
      <c r="A2541" s="3">
        <v>2532</v>
      </c>
      <c r="B2541" s="6" t="s">
        <v>4857</v>
      </c>
      <c r="C2541" s="352" t="s">
        <v>4858</v>
      </c>
      <c r="D2541" s="348"/>
      <c r="E2541" s="3">
        <v>4</v>
      </c>
      <c r="F2541" s="3">
        <v>1</v>
      </c>
      <c r="G2541" s="3" t="s">
        <v>144</v>
      </c>
      <c r="H2541" s="3" t="s">
        <v>22</v>
      </c>
      <c r="I2541" s="353" t="s">
        <v>22</v>
      </c>
      <c r="J2541" s="348"/>
      <c r="K2541" s="3" t="s">
        <v>15</v>
      </c>
      <c r="L2541" s="3" t="s">
        <v>15</v>
      </c>
      <c r="M2541" s="3" t="s">
        <v>17</v>
      </c>
      <c r="N2541" s="3" t="s">
        <v>16</v>
      </c>
    </row>
    <row r="2542" spans="1:14" x14ac:dyDescent="0.25">
      <c r="A2542" s="3">
        <v>2533</v>
      </c>
      <c r="B2542" s="4" t="s">
        <v>1189</v>
      </c>
      <c r="C2542" s="350" t="s">
        <v>4859</v>
      </c>
      <c r="D2542" s="348"/>
      <c r="E2542" s="5">
        <v>4</v>
      </c>
      <c r="F2542" s="5">
        <v>2</v>
      </c>
      <c r="G2542" s="5" t="s">
        <v>15</v>
      </c>
      <c r="H2542" s="5" t="s">
        <v>15</v>
      </c>
      <c r="I2542" s="351" t="s">
        <v>15</v>
      </c>
      <c r="J2542" s="348"/>
      <c r="K2542" s="5" t="s">
        <v>15</v>
      </c>
      <c r="L2542" s="5" t="s">
        <v>15</v>
      </c>
      <c r="M2542" s="5" t="s">
        <v>16</v>
      </c>
      <c r="N2542" s="5" t="s">
        <v>16</v>
      </c>
    </row>
    <row r="2543" spans="1:14" x14ac:dyDescent="0.25">
      <c r="A2543" s="3">
        <v>2534</v>
      </c>
      <c r="B2543" s="4" t="s">
        <v>4860</v>
      </c>
      <c r="C2543" s="350" t="s">
        <v>4861</v>
      </c>
      <c r="D2543" s="348"/>
      <c r="E2543" s="5">
        <v>4</v>
      </c>
      <c r="F2543" s="5">
        <v>2</v>
      </c>
      <c r="G2543" s="5" t="s">
        <v>22</v>
      </c>
      <c r="H2543" s="5" t="s">
        <v>15</v>
      </c>
      <c r="I2543" s="351" t="s">
        <v>15</v>
      </c>
      <c r="J2543" s="348"/>
      <c r="K2543" s="5" t="s">
        <v>15</v>
      </c>
      <c r="L2543" s="5" t="s">
        <v>15</v>
      </c>
      <c r="M2543" s="5" t="s">
        <v>16</v>
      </c>
      <c r="N2543" s="5" t="s">
        <v>16</v>
      </c>
    </row>
    <row r="2544" spans="1:14" x14ac:dyDescent="0.25">
      <c r="A2544" s="3">
        <v>2535</v>
      </c>
      <c r="B2544" s="4" t="s">
        <v>4862</v>
      </c>
      <c r="C2544" s="350" t="s">
        <v>4863</v>
      </c>
      <c r="D2544" s="348"/>
      <c r="E2544" s="5">
        <v>4</v>
      </c>
      <c r="F2544" s="5">
        <v>2</v>
      </c>
      <c r="G2544" s="5" t="s">
        <v>22</v>
      </c>
      <c r="H2544" s="5" t="s">
        <v>22</v>
      </c>
      <c r="I2544" s="351" t="s">
        <v>15</v>
      </c>
      <c r="J2544" s="348"/>
      <c r="K2544" s="5" t="s">
        <v>15</v>
      </c>
      <c r="L2544" s="5" t="s">
        <v>15</v>
      </c>
      <c r="M2544" s="5" t="s">
        <v>16</v>
      </c>
      <c r="N2544" s="5" t="s">
        <v>16</v>
      </c>
    </row>
    <row r="2545" spans="1:14" x14ac:dyDescent="0.25">
      <c r="A2545" s="3">
        <v>2536</v>
      </c>
      <c r="B2545" s="4" t="s">
        <v>4864</v>
      </c>
      <c r="C2545" s="350" t="s">
        <v>4865</v>
      </c>
      <c r="D2545" s="348"/>
      <c r="E2545" s="5">
        <v>4</v>
      </c>
      <c r="F2545" s="5">
        <v>2</v>
      </c>
      <c r="G2545" s="5" t="s">
        <v>22</v>
      </c>
      <c r="H2545" s="5" t="s">
        <v>22</v>
      </c>
      <c r="I2545" s="351" t="s">
        <v>22</v>
      </c>
      <c r="J2545" s="348"/>
      <c r="K2545" s="5" t="s">
        <v>15</v>
      </c>
      <c r="L2545" s="5" t="s">
        <v>15</v>
      </c>
      <c r="M2545" s="5" t="s">
        <v>16</v>
      </c>
      <c r="N2545" s="5" t="s">
        <v>16</v>
      </c>
    </row>
    <row r="2546" spans="1:14" x14ac:dyDescent="0.25">
      <c r="A2546" s="3">
        <v>2537</v>
      </c>
      <c r="B2546" s="6" t="s">
        <v>4866</v>
      </c>
      <c r="C2546" s="352" t="s">
        <v>4867</v>
      </c>
      <c r="D2546" s="348"/>
      <c r="E2546" s="3">
        <v>4</v>
      </c>
      <c r="F2546" s="3">
        <v>2</v>
      </c>
      <c r="G2546" s="3" t="s">
        <v>22</v>
      </c>
      <c r="H2546" s="3" t="s">
        <v>22</v>
      </c>
      <c r="I2546" s="353" t="s">
        <v>22</v>
      </c>
      <c r="J2546" s="348"/>
      <c r="K2546" s="3" t="s">
        <v>22</v>
      </c>
      <c r="L2546" s="3" t="s">
        <v>15</v>
      </c>
      <c r="M2546" s="3" t="s">
        <v>17</v>
      </c>
      <c r="N2546" s="3" t="s">
        <v>16</v>
      </c>
    </row>
    <row r="2547" spans="1:14" x14ac:dyDescent="0.25">
      <c r="A2547" s="3">
        <v>2538</v>
      </c>
      <c r="B2547" s="6" t="s">
        <v>4868</v>
      </c>
      <c r="C2547" s="352" t="s">
        <v>4869</v>
      </c>
      <c r="D2547" s="348"/>
      <c r="E2547" s="3">
        <v>4</v>
      </c>
      <c r="F2547" s="3">
        <v>2</v>
      </c>
      <c r="G2547" s="3" t="s">
        <v>22</v>
      </c>
      <c r="H2547" s="3" t="s">
        <v>22</v>
      </c>
      <c r="I2547" s="353" t="s">
        <v>22</v>
      </c>
      <c r="J2547" s="348"/>
      <c r="K2547" s="3" t="s">
        <v>30</v>
      </c>
      <c r="L2547" s="3" t="s">
        <v>15</v>
      </c>
      <c r="M2547" s="3" t="s">
        <v>17</v>
      </c>
      <c r="N2547" s="3" t="s">
        <v>16</v>
      </c>
    </row>
    <row r="2548" spans="1:14" x14ac:dyDescent="0.25">
      <c r="A2548" s="3">
        <v>2539</v>
      </c>
      <c r="B2548" s="4" t="s">
        <v>4870</v>
      </c>
      <c r="C2548" s="350" t="s">
        <v>4871</v>
      </c>
      <c r="D2548" s="348"/>
      <c r="E2548" s="5">
        <v>4</v>
      </c>
      <c r="F2548" s="5">
        <v>2</v>
      </c>
      <c r="G2548" s="5" t="s">
        <v>22</v>
      </c>
      <c r="H2548" s="5" t="s">
        <v>22</v>
      </c>
      <c r="I2548" s="351" t="s">
        <v>30</v>
      </c>
      <c r="J2548" s="348"/>
      <c r="K2548" s="5" t="s">
        <v>15</v>
      </c>
      <c r="L2548" s="5" t="s">
        <v>15</v>
      </c>
      <c r="M2548" s="5" t="s">
        <v>16</v>
      </c>
      <c r="N2548" s="5" t="s">
        <v>16</v>
      </c>
    </row>
    <row r="2549" spans="1:14" x14ac:dyDescent="0.25">
      <c r="A2549" s="3">
        <v>2540</v>
      </c>
      <c r="B2549" s="6" t="s">
        <v>4872</v>
      </c>
      <c r="C2549" s="352" t="s">
        <v>4873</v>
      </c>
      <c r="D2549" s="348"/>
      <c r="E2549" s="3">
        <v>4</v>
      </c>
      <c r="F2549" s="3">
        <v>2</v>
      </c>
      <c r="G2549" s="3" t="s">
        <v>22</v>
      </c>
      <c r="H2549" s="3" t="s">
        <v>22</v>
      </c>
      <c r="I2549" s="353" t="s">
        <v>30</v>
      </c>
      <c r="J2549" s="348"/>
      <c r="K2549" s="3" t="s">
        <v>22</v>
      </c>
      <c r="L2549" s="3" t="s">
        <v>15</v>
      </c>
      <c r="M2549" s="3" t="s">
        <v>17</v>
      </c>
      <c r="N2549" s="3" t="s">
        <v>16</v>
      </c>
    </row>
    <row r="2550" spans="1:14" x14ac:dyDescent="0.25">
      <c r="A2550" s="3">
        <v>2541</v>
      </c>
      <c r="B2550" s="6" t="s">
        <v>4874</v>
      </c>
      <c r="C2550" s="352" t="s">
        <v>4875</v>
      </c>
      <c r="D2550" s="348"/>
      <c r="E2550" s="3">
        <v>4</v>
      </c>
      <c r="F2550" s="3">
        <v>2</v>
      </c>
      <c r="G2550" s="3" t="s">
        <v>22</v>
      </c>
      <c r="H2550" s="3" t="s">
        <v>22</v>
      </c>
      <c r="I2550" s="353" t="s">
        <v>30</v>
      </c>
      <c r="J2550" s="348"/>
      <c r="K2550" s="3" t="s">
        <v>30</v>
      </c>
      <c r="L2550" s="3" t="s">
        <v>15</v>
      </c>
      <c r="M2550" s="3" t="s">
        <v>17</v>
      </c>
      <c r="N2550" s="3" t="s">
        <v>16</v>
      </c>
    </row>
    <row r="2551" spans="1:14" x14ac:dyDescent="0.25">
      <c r="A2551" s="3">
        <v>2542</v>
      </c>
      <c r="B2551" s="4" t="s">
        <v>4876</v>
      </c>
      <c r="C2551" s="350" t="s">
        <v>4877</v>
      </c>
      <c r="D2551" s="348"/>
      <c r="E2551" s="5">
        <v>4</v>
      </c>
      <c r="F2551" s="5">
        <v>2</v>
      </c>
      <c r="G2551" s="5" t="s">
        <v>22</v>
      </c>
      <c r="H2551" s="5" t="s">
        <v>30</v>
      </c>
      <c r="I2551" s="351" t="s">
        <v>15</v>
      </c>
      <c r="J2551" s="348"/>
      <c r="K2551" s="5" t="s">
        <v>15</v>
      </c>
      <c r="L2551" s="5" t="s">
        <v>15</v>
      </c>
      <c r="M2551" s="5" t="s">
        <v>16</v>
      </c>
      <c r="N2551" s="5" t="s">
        <v>16</v>
      </c>
    </row>
    <row r="2552" spans="1:14" x14ac:dyDescent="0.25">
      <c r="A2552" s="3">
        <v>2543</v>
      </c>
      <c r="B2552" s="4" t="s">
        <v>4878</v>
      </c>
      <c r="C2552" s="350" t="s">
        <v>4879</v>
      </c>
      <c r="D2552" s="348"/>
      <c r="E2552" s="5">
        <v>4</v>
      </c>
      <c r="F2552" s="5">
        <v>2</v>
      </c>
      <c r="G2552" s="5" t="s">
        <v>22</v>
      </c>
      <c r="H2552" s="5" t="s">
        <v>30</v>
      </c>
      <c r="I2552" s="351" t="s">
        <v>22</v>
      </c>
      <c r="J2552" s="348"/>
      <c r="K2552" s="5" t="s">
        <v>15</v>
      </c>
      <c r="L2552" s="5" t="s">
        <v>15</v>
      </c>
      <c r="M2552" s="5" t="s">
        <v>16</v>
      </c>
      <c r="N2552" s="5" t="s">
        <v>16</v>
      </c>
    </row>
    <row r="2553" spans="1:14" x14ac:dyDescent="0.25">
      <c r="A2553" s="3">
        <v>2544</v>
      </c>
      <c r="B2553" s="6" t="s">
        <v>4880</v>
      </c>
      <c r="C2553" s="352" t="s">
        <v>4881</v>
      </c>
      <c r="D2553" s="348"/>
      <c r="E2553" s="3">
        <v>4</v>
      </c>
      <c r="F2553" s="3">
        <v>2</v>
      </c>
      <c r="G2553" s="3" t="s">
        <v>22</v>
      </c>
      <c r="H2553" s="3" t="s">
        <v>30</v>
      </c>
      <c r="I2553" s="353" t="s">
        <v>22</v>
      </c>
      <c r="J2553" s="348"/>
      <c r="K2553" s="3" t="s">
        <v>22</v>
      </c>
      <c r="L2553" s="3" t="s">
        <v>15</v>
      </c>
      <c r="M2553" s="3" t="s">
        <v>17</v>
      </c>
      <c r="N2553" s="3" t="s">
        <v>16</v>
      </c>
    </row>
    <row r="2554" spans="1:14" x14ac:dyDescent="0.25">
      <c r="A2554" s="3">
        <v>2545</v>
      </c>
      <c r="B2554" s="6" t="s">
        <v>4882</v>
      </c>
      <c r="C2554" s="352" t="s">
        <v>4883</v>
      </c>
      <c r="D2554" s="348"/>
      <c r="E2554" s="3">
        <v>4</v>
      </c>
      <c r="F2554" s="3">
        <v>2</v>
      </c>
      <c r="G2554" s="3" t="s">
        <v>22</v>
      </c>
      <c r="H2554" s="3" t="s">
        <v>30</v>
      </c>
      <c r="I2554" s="353" t="s">
        <v>22</v>
      </c>
      <c r="J2554" s="348"/>
      <c r="K2554" s="3" t="s">
        <v>30</v>
      </c>
      <c r="L2554" s="3" t="s">
        <v>15</v>
      </c>
      <c r="M2554" s="3" t="s">
        <v>17</v>
      </c>
      <c r="N2554" s="3" t="s">
        <v>16</v>
      </c>
    </row>
    <row r="2555" spans="1:14" x14ac:dyDescent="0.25">
      <c r="A2555" s="3">
        <v>2546</v>
      </c>
      <c r="B2555" s="4" t="s">
        <v>4884</v>
      </c>
      <c r="C2555" s="350" t="s">
        <v>4885</v>
      </c>
      <c r="D2555" s="348"/>
      <c r="E2555" s="5">
        <v>4</v>
      </c>
      <c r="F2555" s="5">
        <v>2</v>
      </c>
      <c r="G2555" s="5" t="s">
        <v>22</v>
      </c>
      <c r="H2555" s="5" t="s">
        <v>30</v>
      </c>
      <c r="I2555" s="351" t="s">
        <v>30</v>
      </c>
      <c r="J2555" s="348"/>
      <c r="K2555" s="5" t="s">
        <v>15</v>
      </c>
      <c r="L2555" s="5" t="s">
        <v>15</v>
      </c>
      <c r="M2555" s="5" t="s">
        <v>16</v>
      </c>
      <c r="N2555" s="5" t="s">
        <v>16</v>
      </c>
    </row>
    <row r="2556" spans="1:14" x14ac:dyDescent="0.25">
      <c r="A2556" s="3">
        <v>2547</v>
      </c>
      <c r="B2556" s="6" t="s">
        <v>4886</v>
      </c>
      <c r="C2556" s="352" t="s">
        <v>4887</v>
      </c>
      <c r="D2556" s="348"/>
      <c r="E2556" s="3">
        <v>4</v>
      </c>
      <c r="F2556" s="3">
        <v>2</v>
      </c>
      <c r="G2556" s="3" t="s">
        <v>22</v>
      </c>
      <c r="H2556" s="3" t="s">
        <v>30</v>
      </c>
      <c r="I2556" s="353" t="s">
        <v>30</v>
      </c>
      <c r="J2556" s="348"/>
      <c r="K2556" s="3" t="s">
        <v>22</v>
      </c>
      <c r="L2556" s="3" t="s">
        <v>15</v>
      </c>
      <c r="M2556" s="3" t="s">
        <v>17</v>
      </c>
      <c r="N2556" s="3" t="s">
        <v>16</v>
      </c>
    </row>
    <row r="2557" spans="1:14" x14ac:dyDescent="0.25">
      <c r="A2557" s="3">
        <v>2548</v>
      </c>
      <c r="B2557" s="6" t="s">
        <v>4888</v>
      </c>
      <c r="C2557" s="352" t="s">
        <v>4889</v>
      </c>
      <c r="D2557" s="348"/>
      <c r="E2557" s="3">
        <v>4</v>
      </c>
      <c r="F2557" s="3">
        <v>2</v>
      </c>
      <c r="G2557" s="3" t="s">
        <v>22</v>
      </c>
      <c r="H2557" s="3" t="s">
        <v>30</v>
      </c>
      <c r="I2557" s="353" t="s">
        <v>30</v>
      </c>
      <c r="J2557" s="348"/>
      <c r="K2557" s="3" t="s">
        <v>30</v>
      </c>
      <c r="L2557" s="3" t="s">
        <v>15</v>
      </c>
      <c r="M2557" s="3" t="s">
        <v>17</v>
      </c>
      <c r="N2557" s="3" t="s">
        <v>16</v>
      </c>
    </row>
    <row r="2558" spans="1:14" x14ac:dyDescent="0.25">
      <c r="A2558" s="3">
        <v>2549</v>
      </c>
      <c r="B2558" s="4" t="s">
        <v>4890</v>
      </c>
      <c r="C2558" s="350" t="s">
        <v>4891</v>
      </c>
      <c r="D2558" s="348"/>
      <c r="E2558" s="5">
        <v>4</v>
      </c>
      <c r="F2558" s="5">
        <v>2</v>
      </c>
      <c r="G2558" s="5" t="s">
        <v>22</v>
      </c>
      <c r="H2558" s="5" t="s">
        <v>49</v>
      </c>
      <c r="I2558" s="351" t="s">
        <v>15</v>
      </c>
      <c r="J2558" s="348"/>
      <c r="K2558" s="5" t="s">
        <v>15</v>
      </c>
      <c r="L2558" s="5" t="s">
        <v>15</v>
      </c>
      <c r="M2558" s="5" t="s">
        <v>16</v>
      </c>
      <c r="N2558" s="5" t="s">
        <v>16</v>
      </c>
    </row>
    <row r="2559" spans="1:14" x14ac:dyDescent="0.25">
      <c r="A2559" s="3">
        <v>2550</v>
      </c>
      <c r="B2559" s="6" t="s">
        <v>4892</v>
      </c>
      <c r="C2559" s="352" t="s">
        <v>4893</v>
      </c>
      <c r="D2559" s="348"/>
      <c r="E2559" s="3">
        <v>4</v>
      </c>
      <c r="F2559" s="3">
        <v>2</v>
      </c>
      <c r="G2559" s="3" t="s">
        <v>22</v>
      </c>
      <c r="H2559" s="3" t="s">
        <v>49</v>
      </c>
      <c r="I2559" s="353" t="s">
        <v>22</v>
      </c>
      <c r="J2559" s="348"/>
      <c r="K2559" s="3" t="s">
        <v>15</v>
      </c>
      <c r="L2559" s="3" t="s">
        <v>15</v>
      </c>
      <c r="M2559" s="3" t="s">
        <v>17</v>
      </c>
      <c r="N2559" s="3" t="s">
        <v>16</v>
      </c>
    </row>
    <row r="2560" spans="1:14" x14ac:dyDescent="0.25">
      <c r="A2560" s="3">
        <v>2551</v>
      </c>
      <c r="B2560" s="6" t="s">
        <v>4894</v>
      </c>
      <c r="C2560" s="352" t="s">
        <v>4895</v>
      </c>
      <c r="D2560" s="348"/>
      <c r="E2560" s="3">
        <v>4</v>
      </c>
      <c r="F2560" s="3">
        <v>2</v>
      </c>
      <c r="G2560" s="3" t="s">
        <v>22</v>
      </c>
      <c r="H2560" s="3" t="s">
        <v>49</v>
      </c>
      <c r="I2560" s="353" t="s">
        <v>208</v>
      </c>
      <c r="J2560" s="348"/>
      <c r="K2560" s="3" t="s">
        <v>15</v>
      </c>
      <c r="L2560" s="3" t="s">
        <v>15</v>
      </c>
      <c r="M2560" s="3" t="s">
        <v>17</v>
      </c>
      <c r="N2560" s="3" t="s">
        <v>16</v>
      </c>
    </row>
    <row r="2561" spans="1:14" x14ac:dyDescent="0.25">
      <c r="A2561" s="3">
        <v>2552</v>
      </c>
      <c r="B2561" s="4" t="s">
        <v>4896</v>
      </c>
      <c r="C2561" s="350" t="s">
        <v>4897</v>
      </c>
      <c r="D2561" s="348"/>
      <c r="E2561" s="5">
        <v>4</v>
      </c>
      <c r="F2561" s="5">
        <v>2</v>
      </c>
      <c r="G2561" s="5" t="s">
        <v>30</v>
      </c>
      <c r="H2561" s="5" t="s">
        <v>15</v>
      </c>
      <c r="I2561" s="351" t="s">
        <v>15</v>
      </c>
      <c r="J2561" s="348"/>
      <c r="K2561" s="5" t="s">
        <v>15</v>
      </c>
      <c r="L2561" s="5" t="s">
        <v>15</v>
      </c>
      <c r="M2561" s="5" t="s">
        <v>16</v>
      </c>
      <c r="N2561" s="5" t="s">
        <v>16</v>
      </c>
    </row>
    <row r="2562" spans="1:14" x14ac:dyDescent="0.25">
      <c r="A2562" s="3">
        <v>2553</v>
      </c>
      <c r="B2562" s="4" t="s">
        <v>4898</v>
      </c>
      <c r="C2562" s="350" t="s">
        <v>4899</v>
      </c>
      <c r="D2562" s="348"/>
      <c r="E2562" s="5">
        <v>4</v>
      </c>
      <c r="F2562" s="5">
        <v>2</v>
      </c>
      <c r="G2562" s="5" t="s">
        <v>30</v>
      </c>
      <c r="H2562" s="5" t="s">
        <v>22</v>
      </c>
      <c r="I2562" s="351" t="s">
        <v>15</v>
      </c>
      <c r="J2562" s="348"/>
      <c r="K2562" s="5" t="s">
        <v>15</v>
      </c>
      <c r="L2562" s="5" t="s">
        <v>15</v>
      </c>
      <c r="M2562" s="5" t="s">
        <v>16</v>
      </c>
      <c r="N2562" s="5" t="s">
        <v>16</v>
      </c>
    </row>
    <row r="2563" spans="1:14" x14ac:dyDescent="0.25">
      <c r="A2563" s="3">
        <v>2554</v>
      </c>
      <c r="B2563" s="6" t="s">
        <v>4900</v>
      </c>
      <c r="C2563" s="352" t="s">
        <v>4901</v>
      </c>
      <c r="D2563" s="348"/>
      <c r="E2563" s="3">
        <v>4</v>
      </c>
      <c r="F2563" s="3">
        <v>2</v>
      </c>
      <c r="G2563" s="3" t="s">
        <v>30</v>
      </c>
      <c r="H2563" s="3" t="s">
        <v>22</v>
      </c>
      <c r="I2563" s="353" t="s">
        <v>22</v>
      </c>
      <c r="J2563" s="348"/>
      <c r="K2563" s="3" t="s">
        <v>15</v>
      </c>
      <c r="L2563" s="3" t="s">
        <v>15</v>
      </c>
      <c r="M2563" s="3" t="s">
        <v>17</v>
      </c>
      <c r="N2563" s="3" t="s">
        <v>16</v>
      </c>
    </row>
    <row r="2564" spans="1:14" x14ac:dyDescent="0.25">
      <c r="A2564" s="3">
        <v>2555</v>
      </c>
      <c r="B2564" s="6" t="s">
        <v>4902</v>
      </c>
      <c r="C2564" s="352" t="s">
        <v>4903</v>
      </c>
      <c r="D2564" s="348"/>
      <c r="E2564" s="3">
        <v>4</v>
      </c>
      <c r="F2564" s="3">
        <v>2</v>
      </c>
      <c r="G2564" s="3" t="s">
        <v>30</v>
      </c>
      <c r="H2564" s="3" t="s">
        <v>22</v>
      </c>
      <c r="I2564" s="353" t="s">
        <v>30</v>
      </c>
      <c r="J2564" s="348"/>
      <c r="K2564" s="3" t="s">
        <v>15</v>
      </c>
      <c r="L2564" s="3" t="s">
        <v>15</v>
      </c>
      <c r="M2564" s="3" t="s">
        <v>17</v>
      </c>
      <c r="N2564" s="3" t="s">
        <v>16</v>
      </c>
    </row>
    <row r="2565" spans="1:14" x14ac:dyDescent="0.25">
      <c r="A2565" s="3">
        <v>2556</v>
      </c>
      <c r="B2565" s="6" t="s">
        <v>4904</v>
      </c>
      <c r="C2565" s="352" t="s">
        <v>4905</v>
      </c>
      <c r="D2565" s="348"/>
      <c r="E2565" s="3">
        <v>4</v>
      </c>
      <c r="F2565" s="3">
        <v>2</v>
      </c>
      <c r="G2565" s="3" t="s">
        <v>30</v>
      </c>
      <c r="H2565" s="3" t="s">
        <v>22</v>
      </c>
      <c r="I2565" s="353" t="s">
        <v>49</v>
      </c>
      <c r="J2565" s="348"/>
      <c r="K2565" s="3" t="s">
        <v>15</v>
      </c>
      <c r="L2565" s="3" t="s">
        <v>15</v>
      </c>
      <c r="M2565" s="3" t="s">
        <v>17</v>
      </c>
      <c r="N2565" s="3" t="s">
        <v>16</v>
      </c>
    </row>
    <row r="2566" spans="1:14" x14ac:dyDescent="0.25">
      <c r="A2566" s="3">
        <v>2557</v>
      </c>
      <c r="B2566" s="4" t="s">
        <v>4906</v>
      </c>
      <c r="C2566" s="350" t="s">
        <v>4907</v>
      </c>
      <c r="D2566" s="348"/>
      <c r="E2566" s="5">
        <v>4</v>
      </c>
      <c r="F2566" s="5">
        <v>2</v>
      </c>
      <c r="G2566" s="5" t="s">
        <v>30</v>
      </c>
      <c r="H2566" s="5" t="s">
        <v>30</v>
      </c>
      <c r="I2566" s="351" t="s">
        <v>15</v>
      </c>
      <c r="J2566" s="348"/>
      <c r="K2566" s="5" t="s">
        <v>15</v>
      </c>
      <c r="L2566" s="5" t="s">
        <v>15</v>
      </c>
      <c r="M2566" s="5" t="s">
        <v>16</v>
      </c>
      <c r="N2566" s="5" t="s">
        <v>16</v>
      </c>
    </row>
    <row r="2567" spans="1:14" x14ac:dyDescent="0.25">
      <c r="A2567" s="3">
        <v>2558</v>
      </c>
      <c r="B2567" s="6" t="s">
        <v>4908</v>
      </c>
      <c r="C2567" s="352" t="s">
        <v>4909</v>
      </c>
      <c r="D2567" s="348"/>
      <c r="E2567" s="3">
        <v>4</v>
      </c>
      <c r="F2567" s="3">
        <v>2</v>
      </c>
      <c r="G2567" s="3" t="s">
        <v>30</v>
      </c>
      <c r="H2567" s="3" t="s">
        <v>30</v>
      </c>
      <c r="I2567" s="353" t="s">
        <v>22</v>
      </c>
      <c r="J2567" s="348"/>
      <c r="K2567" s="3" t="s">
        <v>15</v>
      </c>
      <c r="L2567" s="3" t="s">
        <v>15</v>
      </c>
      <c r="M2567" s="3" t="s">
        <v>17</v>
      </c>
      <c r="N2567" s="3" t="s">
        <v>16</v>
      </c>
    </row>
    <row r="2568" spans="1:14" x14ac:dyDescent="0.25">
      <c r="A2568" s="3">
        <v>2559</v>
      </c>
      <c r="B2568" s="6" t="s">
        <v>4910</v>
      </c>
      <c r="C2568" s="352" t="s">
        <v>4911</v>
      </c>
      <c r="D2568" s="348"/>
      <c r="E2568" s="3">
        <v>4</v>
      </c>
      <c r="F2568" s="3">
        <v>2</v>
      </c>
      <c r="G2568" s="3" t="s">
        <v>30</v>
      </c>
      <c r="H2568" s="3" t="s">
        <v>30</v>
      </c>
      <c r="I2568" s="353" t="s">
        <v>30</v>
      </c>
      <c r="J2568" s="348"/>
      <c r="K2568" s="3" t="s">
        <v>15</v>
      </c>
      <c r="L2568" s="3" t="s">
        <v>15</v>
      </c>
      <c r="M2568" s="3" t="s">
        <v>17</v>
      </c>
      <c r="N2568" s="3" t="s">
        <v>16</v>
      </c>
    </row>
    <row r="2569" spans="1:14" x14ac:dyDescent="0.25">
      <c r="A2569" s="3">
        <v>2560</v>
      </c>
      <c r="B2569" s="6" t="s">
        <v>4912</v>
      </c>
      <c r="C2569" s="352" t="s">
        <v>4913</v>
      </c>
      <c r="D2569" s="348"/>
      <c r="E2569" s="3">
        <v>4</v>
      </c>
      <c r="F2569" s="3">
        <v>2</v>
      </c>
      <c r="G2569" s="3" t="s">
        <v>30</v>
      </c>
      <c r="H2569" s="3" t="s">
        <v>30</v>
      </c>
      <c r="I2569" s="353" t="s">
        <v>49</v>
      </c>
      <c r="J2569" s="348"/>
      <c r="K2569" s="3" t="s">
        <v>15</v>
      </c>
      <c r="L2569" s="3" t="s">
        <v>15</v>
      </c>
      <c r="M2569" s="3" t="s">
        <v>17</v>
      </c>
      <c r="N2569" s="3" t="s">
        <v>16</v>
      </c>
    </row>
    <row r="2570" spans="1:14" x14ac:dyDescent="0.25">
      <c r="A2570" s="3">
        <v>2561</v>
      </c>
      <c r="B2570" s="4" t="s">
        <v>4914</v>
      </c>
      <c r="C2570" s="350" t="s">
        <v>4915</v>
      </c>
      <c r="D2570" s="348"/>
      <c r="E2570" s="5">
        <v>4</v>
      </c>
      <c r="F2570" s="5">
        <v>2</v>
      </c>
      <c r="G2570" s="5" t="s">
        <v>49</v>
      </c>
      <c r="H2570" s="5" t="s">
        <v>15</v>
      </c>
      <c r="I2570" s="351" t="s">
        <v>15</v>
      </c>
      <c r="J2570" s="348"/>
      <c r="K2570" s="5" t="s">
        <v>15</v>
      </c>
      <c r="L2570" s="5" t="s">
        <v>15</v>
      </c>
      <c r="M2570" s="5" t="s">
        <v>16</v>
      </c>
      <c r="N2570" s="5" t="s">
        <v>16</v>
      </c>
    </row>
    <row r="2571" spans="1:14" x14ac:dyDescent="0.25">
      <c r="A2571" s="3">
        <v>2562</v>
      </c>
      <c r="B2571" s="4" t="s">
        <v>4916</v>
      </c>
      <c r="C2571" s="350" t="s">
        <v>4917</v>
      </c>
      <c r="D2571" s="348"/>
      <c r="E2571" s="5">
        <v>4</v>
      </c>
      <c r="F2571" s="5">
        <v>2</v>
      </c>
      <c r="G2571" s="5" t="s">
        <v>49</v>
      </c>
      <c r="H2571" s="5" t="s">
        <v>22</v>
      </c>
      <c r="I2571" s="351" t="s">
        <v>15</v>
      </c>
      <c r="J2571" s="348"/>
      <c r="K2571" s="5" t="s">
        <v>15</v>
      </c>
      <c r="L2571" s="5" t="s">
        <v>15</v>
      </c>
      <c r="M2571" s="5" t="s">
        <v>16</v>
      </c>
      <c r="N2571" s="5" t="s">
        <v>16</v>
      </c>
    </row>
    <row r="2572" spans="1:14" x14ac:dyDescent="0.25">
      <c r="A2572" s="3">
        <v>2563</v>
      </c>
      <c r="B2572" s="4" t="s">
        <v>4918</v>
      </c>
      <c r="C2572" s="350" t="s">
        <v>4919</v>
      </c>
      <c r="D2572" s="348"/>
      <c r="E2572" s="5">
        <v>4</v>
      </c>
      <c r="F2572" s="5">
        <v>2</v>
      </c>
      <c r="G2572" s="5" t="s">
        <v>49</v>
      </c>
      <c r="H2572" s="5" t="s">
        <v>22</v>
      </c>
      <c r="I2572" s="351" t="s">
        <v>22</v>
      </c>
      <c r="J2572" s="348"/>
      <c r="K2572" s="5" t="s">
        <v>15</v>
      </c>
      <c r="L2572" s="5" t="s">
        <v>15</v>
      </c>
      <c r="M2572" s="5" t="s">
        <v>16</v>
      </c>
      <c r="N2572" s="5" t="s">
        <v>16</v>
      </c>
    </row>
    <row r="2573" spans="1:14" x14ac:dyDescent="0.25">
      <c r="A2573" s="3">
        <v>2564</v>
      </c>
      <c r="B2573" s="6" t="s">
        <v>4920</v>
      </c>
      <c r="C2573" s="352" t="s">
        <v>4921</v>
      </c>
      <c r="D2573" s="348"/>
      <c r="E2573" s="3">
        <v>4</v>
      </c>
      <c r="F2573" s="3">
        <v>2</v>
      </c>
      <c r="G2573" s="3" t="s">
        <v>49</v>
      </c>
      <c r="H2573" s="3" t="s">
        <v>22</v>
      </c>
      <c r="I2573" s="353" t="s">
        <v>22</v>
      </c>
      <c r="J2573" s="348"/>
      <c r="K2573" s="3" t="s">
        <v>22</v>
      </c>
      <c r="L2573" s="3" t="s">
        <v>15</v>
      </c>
      <c r="M2573" s="3" t="s">
        <v>17</v>
      </c>
      <c r="N2573" s="3" t="s">
        <v>16</v>
      </c>
    </row>
    <row r="2574" spans="1:14" x14ac:dyDescent="0.25">
      <c r="A2574" s="3">
        <v>2565</v>
      </c>
      <c r="B2574" s="6" t="s">
        <v>4922</v>
      </c>
      <c r="C2574" s="352" t="s">
        <v>4923</v>
      </c>
      <c r="D2574" s="348"/>
      <c r="E2574" s="3">
        <v>4</v>
      </c>
      <c r="F2574" s="3">
        <v>2</v>
      </c>
      <c r="G2574" s="3" t="s">
        <v>49</v>
      </c>
      <c r="H2574" s="3" t="s">
        <v>22</v>
      </c>
      <c r="I2574" s="353" t="s">
        <v>22</v>
      </c>
      <c r="J2574" s="348"/>
      <c r="K2574" s="3" t="s">
        <v>30</v>
      </c>
      <c r="L2574" s="3" t="s">
        <v>15</v>
      </c>
      <c r="M2574" s="3" t="s">
        <v>17</v>
      </c>
      <c r="N2574" s="3" t="s">
        <v>16</v>
      </c>
    </row>
    <row r="2575" spans="1:14" x14ac:dyDescent="0.25">
      <c r="A2575" s="3">
        <v>2566</v>
      </c>
      <c r="B2575" s="7" t="s">
        <v>4924</v>
      </c>
      <c r="C2575" s="360" t="s">
        <v>4925</v>
      </c>
      <c r="D2575" s="359"/>
      <c r="E2575" s="5">
        <v>4</v>
      </c>
      <c r="F2575" s="5">
        <v>2</v>
      </c>
      <c r="G2575" s="5" t="s">
        <v>49</v>
      </c>
      <c r="H2575" s="5" t="s">
        <v>22</v>
      </c>
      <c r="I2575" s="351" t="s">
        <v>30</v>
      </c>
      <c r="J2575" s="348"/>
      <c r="K2575" s="5" t="s">
        <v>15</v>
      </c>
      <c r="L2575" s="5" t="s">
        <v>15</v>
      </c>
      <c r="M2575" s="5" t="s">
        <v>16</v>
      </c>
      <c r="N2575" s="5" t="s">
        <v>16</v>
      </c>
    </row>
    <row r="2576" spans="1:14" x14ac:dyDescent="0.25">
      <c r="A2576" s="3">
        <v>2567</v>
      </c>
      <c r="B2576" s="8">
        <v>4203010201</v>
      </c>
      <c r="C2576" s="358" t="s">
        <v>4926</v>
      </c>
      <c r="D2576" s="359"/>
      <c r="E2576" s="3">
        <v>4</v>
      </c>
      <c r="F2576" s="3">
        <v>2</v>
      </c>
      <c r="G2576" s="3" t="s">
        <v>49</v>
      </c>
      <c r="H2576" s="3" t="s">
        <v>22</v>
      </c>
      <c r="I2576" s="353" t="s">
        <v>30</v>
      </c>
      <c r="J2576" s="348"/>
      <c r="K2576" s="3" t="s">
        <v>22</v>
      </c>
      <c r="L2576" s="3" t="s">
        <v>15</v>
      </c>
      <c r="M2576" s="3" t="s">
        <v>17</v>
      </c>
      <c r="N2576" s="3" t="s">
        <v>16</v>
      </c>
    </row>
    <row r="2577" spans="1:14" x14ac:dyDescent="0.25">
      <c r="A2577" s="3">
        <v>2568</v>
      </c>
      <c r="B2577" s="8" t="s">
        <v>4927</v>
      </c>
      <c r="C2577" s="358" t="s">
        <v>4928</v>
      </c>
      <c r="D2577" s="359"/>
      <c r="E2577" s="3">
        <v>4</v>
      </c>
      <c r="F2577" s="3">
        <v>2</v>
      </c>
      <c r="G2577" s="3" t="s">
        <v>49</v>
      </c>
      <c r="H2577" s="3" t="s">
        <v>22</v>
      </c>
      <c r="I2577" s="353" t="s">
        <v>30</v>
      </c>
      <c r="J2577" s="348"/>
      <c r="K2577" s="3" t="s">
        <v>30</v>
      </c>
      <c r="L2577" s="3" t="s">
        <v>15</v>
      </c>
      <c r="M2577" s="3" t="s">
        <v>17</v>
      </c>
      <c r="N2577" s="3" t="s">
        <v>16</v>
      </c>
    </row>
    <row r="2578" spans="1:14" x14ac:dyDescent="0.25">
      <c r="A2578" s="3">
        <v>2569</v>
      </c>
      <c r="B2578" s="6" t="s">
        <v>4929</v>
      </c>
      <c r="C2578" s="352" t="s">
        <v>4930</v>
      </c>
      <c r="D2578" s="348"/>
      <c r="E2578" s="3">
        <v>4</v>
      </c>
      <c r="F2578" s="3">
        <v>2</v>
      </c>
      <c r="G2578" s="3" t="s">
        <v>49</v>
      </c>
      <c r="H2578" s="3" t="s">
        <v>22</v>
      </c>
      <c r="I2578" s="353" t="s">
        <v>30</v>
      </c>
      <c r="J2578" s="348"/>
      <c r="K2578" s="3" t="s">
        <v>49</v>
      </c>
      <c r="L2578" s="3" t="s">
        <v>15</v>
      </c>
      <c r="M2578" s="3" t="s">
        <v>17</v>
      </c>
      <c r="N2578" s="3" t="s">
        <v>16</v>
      </c>
    </row>
    <row r="2579" spans="1:14" x14ac:dyDescent="0.25">
      <c r="A2579" s="3">
        <v>2570</v>
      </c>
      <c r="B2579" s="6" t="s">
        <v>4931</v>
      </c>
      <c r="C2579" s="352" t="s">
        <v>4932</v>
      </c>
      <c r="D2579" s="348"/>
      <c r="E2579" s="3">
        <v>4</v>
      </c>
      <c r="F2579" s="3">
        <v>2</v>
      </c>
      <c r="G2579" s="3" t="s">
        <v>49</v>
      </c>
      <c r="H2579" s="3" t="s">
        <v>22</v>
      </c>
      <c r="I2579" s="353" t="s">
        <v>30</v>
      </c>
      <c r="J2579" s="348"/>
      <c r="K2579" s="3" t="s">
        <v>68</v>
      </c>
      <c r="L2579" s="3" t="s">
        <v>15</v>
      </c>
      <c r="M2579" s="3" t="s">
        <v>17</v>
      </c>
      <c r="N2579" s="3" t="s">
        <v>16</v>
      </c>
    </row>
    <row r="2580" spans="1:14" x14ac:dyDescent="0.25">
      <c r="A2580" s="3">
        <v>2571</v>
      </c>
      <c r="B2580" s="6" t="s">
        <v>4933</v>
      </c>
      <c r="C2580" s="352" t="s">
        <v>4934</v>
      </c>
      <c r="D2580" s="348"/>
      <c r="E2580" s="3">
        <v>4</v>
      </c>
      <c r="F2580" s="3">
        <v>2</v>
      </c>
      <c r="G2580" s="3" t="s">
        <v>49</v>
      </c>
      <c r="H2580" s="3" t="s">
        <v>22</v>
      </c>
      <c r="I2580" s="353" t="s">
        <v>30</v>
      </c>
      <c r="J2580" s="348"/>
      <c r="K2580" s="3" t="s">
        <v>77</v>
      </c>
      <c r="L2580" s="3" t="s">
        <v>126</v>
      </c>
      <c r="M2580" s="3" t="s">
        <v>17</v>
      </c>
      <c r="N2580" s="3" t="s">
        <v>16</v>
      </c>
    </row>
    <row r="2581" spans="1:14" x14ac:dyDescent="0.25">
      <c r="A2581" s="3">
        <v>2572</v>
      </c>
      <c r="B2581" s="6" t="s">
        <v>4935</v>
      </c>
      <c r="C2581" s="352" t="s">
        <v>4936</v>
      </c>
      <c r="D2581" s="348"/>
      <c r="E2581" s="3">
        <v>4</v>
      </c>
      <c r="F2581" s="3">
        <v>2</v>
      </c>
      <c r="G2581" s="3" t="s">
        <v>49</v>
      </c>
      <c r="H2581" s="3" t="s">
        <v>22</v>
      </c>
      <c r="I2581" s="353" t="s">
        <v>30</v>
      </c>
      <c r="J2581" s="348"/>
      <c r="K2581" s="3" t="s">
        <v>86</v>
      </c>
      <c r="L2581" s="3" t="s">
        <v>15</v>
      </c>
      <c r="M2581" s="3" t="s">
        <v>17</v>
      </c>
      <c r="N2581" s="3" t="s">
        <v>16</v>
      </c>
    </row>
    <row r="2582" spans="1:14" x14ac:dyDescent="0.25">
      <c r="A2582" s="3">
        <v>2573</v>
      </c>
      <c r="B2582" s="6" t="s">
        <v>4937</v>
      </c>
      <c r="C2582" s="352" t="s">
        <v>4938</v>
      </c>
      <c r="D2582" s="348"/>
      <c r="E2582" s="3">
        <v>4</v>
      </c>
      <c r="F2582" s="3">
        <v>2</v>
      </c>
      <c r="G2582" s="3" t="s">
        <v>49</v>
      </c>
      <c r="H2582" s="3" t="s">
        <v>22</v>
      </c>
      <c r="I2582" s="353" t="s">
        <v>30</v>
      </c>
      <c r="J2582" s="348"/>
      <c r="K2582" s="3" t="s">
        <v>95</v>
      </c>
      <c r="L2582" s="3" t="s">
        <v>15</v>
      </c>
      <c r="M2582" s="3" t="s">
        <v>17</v>
      </c>
      <c r="N2582" s="3" t="s">
        <v>16</v>
      </c>
    </row>
    <row r="2583" spans="1:14" x14ac:dyDescent="0.25">
      <c r="A2583" s="3">
        <v>2574</v>
      </c>
      <c r="B2583" s="6" t="s">
        <v>4939</v>
      </c>
      <c r="C2583" s="352" t="s">
        <v>4940</v>
      </c>
      <c r="D2583" s="348"/>
      <c r="E2583" s="3">
        <v>4</v>
      </c>
      <c r="F2583" s="3">
        <v>2</v>
      </c>
      <c r="G2583" s="3" t="s">
        <v>49</v>
      </c>
      <c r="H2583" s="3" t="s">
        <v>22</v>
      </c>
      <c r="I2583" s="353" t="s">
        <v>30</v>
      </c>
      <c r="J2583" s="348"/>
      <c r="K2583" s="3" t="s">
        <v>141</v>
      </c>
      <c r="L2583" s="3" t="s">
        <v>15</v>
      </c>
      <c r="M2583" s="3" t="s">
        <v>17</v>
      </c>
      <c r="N2583" s="3" t="s">
        <v>16</v>
      </c>
    </row>
    <row r="2584" spans="1:14" x14ac:dyDescent="0.25">
      <c r="A2584" s="3">
        <v>2575</v>
      </c>
      <c r="B2584" s="4" t="s">
        <v>4941</v>
      </c>
      <c r="C2584" s="350" t="s">
        <v>4498</v>
      </c>
      <c r="D2584" s="348"/>
      <c r="E2584" s="5">
        <v>4</v>
      </c>
      <c r="F2584" s="5">
        <v>2</v>
      </c>
      <c r="G2584" s="5" t="s">
        <v>49</v>
      </c>
      <c r="H2584" s="5" t="s">
        <v>30</v>
      </c>
      <c r="I2584" s="351" t="s">
        <v>15</v>
      </c>
      <c r="J2584" s="348"/>
      <c r="K2584" s="5" t="s">
        <v>15</v>
      </c>
      <c r="L2584" s="5" t="s">
        <v>15</v>
      </c>
      <c r="M2584" s="5" t="s">
        <v>16</v>
      </c>
      <c r="N2584" s="5" t="s">
        <v>16</v>
      </c>
    </row>
    <row r="2585" spans="1:14" x14ac:dyDescent="0.25">
      <c r="A2585" s="3">
        <v>2576</v>
      </c>
      <c r="B2585" s="6" t="s">
        <v>4942</v>
      </c>
      <c r="C2585" s="352" t="s">
        <v>4943</v>
      </c>
      <c r="D2585" s="348"/>
      <c r="E2585" s="3">
        <v>4</v>
      </c>
      <c r="F2585" s="3">
        <v>2</v>
      </c>
      <c r="G2585" s="3" t="s">
        <v>49</v>
      </c>
      <c r="H2585" s="3" t="s">
        <v>30</v>
      </c>
      <c r="I2585" s="353" t="s">
        <v>22</v>
      </c>
      <c r="J2585" s="348"/>
      <c r="K2585" s="3" t="s">
        <v>15</v>
      </c>
      <c r="L2585" s="3" t="s">
        <v>15</v>
      </c>
      <c r="M2585" s="3" t="s">
        <v>17</v>
      </c>
      <c r="N2585" s="3" t="s">
        <v>16</v>
      </c>
    </row>
    <row r="2586" spans="1:14" x14ac:dyDescent="0.25">
      <c r="A2586" s="3">
        <v>2577</v>
      </c>
      <c r="B2586" s="7" t="s">
        <v>4944</v>
      </c>
      <c r="C2586" s="360" t="s">
        <v>4945</v>
      </c>
      <c r="D2586" s="359"/>
      <c r="E2586" s="5">
        <v>4</v>
      </c>
      <c r="F2586" s="5">
        <v>2</v>
      </c>
      <c r="G2586" s="5" t="s">
        <v>49</v>
      </c>
      <c r="H2586" s="5" t="s">
        <v>30</v>
      </c>
      <c r="I2586" s="351" t="s">
        <v>30</v>
      </c>
      <c r="J2586" s="348"/>
      <c r="K2586" s="5" t="s">
        <v>15</v>
      </c>
      <c r="L2586" s="5" t="s">
        <v>15</v>
      </c>
      <c r="M2586" s="5" t="s">
        <v>16</v>
      </c>
      <c r="N2586" s="5" t="s">
        <v>16</v>
      </c>
    </row>
    <row r="2587" spans="1:14" x14ac:dyDescent="0.25">
      <c r="A2587" s="3">
        <v>2578</v>
      </c>
      <c r="B2587" s="8" t="s">
        <v>4946</v>
      </c>
      <c r="C2587" s="358" t="s">
        <v>4947</v>
      </c>
      <c r="D2587" s="359"/>
      <c r="E2587" s="3">
        <v>4</v>
      </c>
      <c r="F2587" s="3">
        <v>2</v>
      </c>
      <c r="G2587" s="3" t="s">
        <v>49</v>
      </c>
      <c r="H2587" s="3" t="s">
        <v>30</v>
      </c>
      <c r="I2587" s="353" t="s">
        <v>30</v>
      </c>
      <c r="J2587" s="348"/>
      <c r="K2587" s="3" t="s">
        <v>22</v>
      </c>
      <c r="L2587" s="3" t="s">
        <v>15</v>
      </c>
      <c r="M2587" s="3" t="s">
        <v>17</v>
      </c>
      <c r="N2587" s="3" t="s">
        <v>16</v>
      </c>
    </row>
    <row r="2588" spans="1:14" x14ac:dyDescent="0.25">
      <c r="A2588" s="3">
        <v>2579</v>
      </c>
      <c r="B2588" s="6" t="s">
        <v>4948</v>
      </c>
      <c r="C2588" s="352" t="s">
        <v>4949</v>
      </c>
      <c r="D2588" s="348"/>
      <c r="E2588" s="3">
        <v>4</v>
      </c>
      <c r="F2588" s="3">
        <v>2</v>
      </c>
      <c r="G2588" s="3" t="s">
        <v>49</v>
      </c>
      <c r="H2588" s="3" t="s">
        <v>30</v>
      </c>
      <c r="I2588" s="353" t="s">
        <v>30</v>
      </c>
      <c r="J2588" s="348"/>
      <c r="K2588" s="3" t="s">
        <v>30</v>
      </c>
      <c r="L2588" s="3" t="s">
        <v>15</v>
      </c>
      <c r="M2588" s="3" t="s">
        <v>17</v>
      </c>
      <c r="N2588" s="3" t="s">
        <v>16</v>
      </c>
    </row>
    <row r="2589" spans="1:14" x14ac:dyDescent="0.25">
      <c r="A2589" s="3">
        <v>2580</v>
      </c>
      <c r="B2589" s="6" t="s">
        <v>4950</v>
      </c>
      <c r="C2589" s="352" t="s">
        <v>4951</v>
      </c>
      <c r="D2589" s="348"/>
      <c r="E2589" s="3">
        <v>4</v>
      </c>
      <c r="F2589" s="3">
        <v>2</v>
      </c>
      <c r="G2589" s="3" t="s">
        <v>49</v>
      </c>
      <c r="H2589" s="3" t="s">
        <v>30</v>
      </c>
      <c r="I2589" s="353" t="s">
        <v>30</v>
      </c>
      <c r="J2589" s="348"/>
      <c r="K2589" s="3" t="s">
        <v>49</v>
      </c>
      <c r="L2589" s="3" t="s">
        <v>15</v>
      </c>
      <c r="M2589" s="3" t="s">
        <v>17</v>
      </c>
      <c r="N2589" s="3" t="s">
        <v>16</v>
      </c>
    </row>
    <row r="2590" spans="1:14" x14ac:dyDescent="0.25">
      <c r="A2590" s="3">
        <v>2581</v>
      </c>
      <c r="B2590" s="6" t="s">
        <v>4952</v>
      </c>
      <c r="C2590" s="352" t="s">
        <v>4953</v>
      </c>
      <c r="D2590" s="348"/>
      <c r="E2590" s="3">
        <v>4</v>
      </c>
      <c r="F2590" s="3">
        <v>2</v>
      </c>
      <c r="G2590" s="3" t="s">
        <v>49</v>
      </c>
      <c r="H2590" s="3" t="s">
        <v>30</v>
      </c>
      <c r="I2590" s="353" t="s">
        <v>30</v>
      </c>
      <c r="J2590" s="348"/>
      <c r="K2590" s="3" t="s">
        <v>68</v>
      </c>
      <c r="L2590" s="3" t="s">
        <v>15</v>
      </c>
      <c r="M2590" s="3" t="s">
        <v>17</v>
      </c>
      <c r="N2590" s="3" t="s">
        <v>16</v>
      </c>
    </row>
    <row r="2591" spans="1:14" x14ac:dyDescent="0.25">
      <c r="A2591" s="3">
        <v>2582</v>
      </c>
      <c r="B2591" s="6" t="s">
        <v>4954</v>
      </c>
      <c r="C2591" s="352" t="s">
        <v>4955</v>
      </c>
      <c r="D2591" s="348"/>
      <c r="E2591" s="3">
        <v>4</v>
      </c>
      <c r="F2591" s="3">
        <v>2</v>
      </c>
      <c r="G2591" s="3" t="s">
        <v>49</v>
      </c>
      <c r="H2591" s="3" t="s">
        <v>30</v>
      </c>
      <c r="I2591" s="353" t="s">
        <v>30</v>
      </c>
      <c r="J2591" s="348"/>
      <c r="K2591" s="3" t="s">
        <v>77</v>
      </c>
      <c r="L2591" s="3" t="s">
        <v>15</v>
      </c>
      <c r="M2591" s="3" t="s">
        <v>17</v>
      </c>
      <c r="N2591" s="3" t="s">
        <v>16</v>
      </c>
    </row>
    <row r="2592" spans="1:14" x14ac:dyDescent="0.25">
      <c r="A2592" s="3">
        <v>2583</v>
      </c>
      <c r="B2592" s="6" t="s">
        <v>4956</v>
      </c>
      <c r="C2592" s="352" t="s">
        <v>4957</v>
      </c>
      <c r="D2592" s="348"/>
      <c r="E2592" s="3">
        <v>4</v>
      </c>
      <c r="F2592" s="3">
        <v>2</v>
      </c>
      <c r="G2592" s="3" t="s">
        <v>49</v>
      </c>
      <c r="H2592" s="3" t="s">
        <v>30</v>
      </c>
      <c r="I2592" s="353" t="s">
        <v>30</v>
      </c>
      <c r="J2592" s="348"/>
      <c r="K2592" s="3" t="s">
        <v>86</v>
      </c>
      <c r="L2592" s="3" t="s">
        <v>15</v>
      </c>
      <c r="M2592" s="3" t="s">
        <v>17</v>
      </c>
      <c r="N2592" s="3" t="s">
        <v>16</v>
      </c>
    </row>
    <row r="2593" spans="1:14" x14ac:dyDescent="0.25">
      <c r="A2593" s="3">
        <v>2584</v>
      </c>
      <c r="B2593" s="6" t="s">
        <v>4958</v>
      </c>
      <c r="C2593" s="352" t="s">
        <v>4959</v>
      </c>
      <c r="D2593" s="348"/>
      <c r="E2593" s="3">
        <v>4</v>
      </c>
      <c r="F2593" s="3">
        <v>2</v>
      </c>
      <c r="G2593" s="3" t="s">
        <v>49</v>
      </c>
      <c r="H2593" s="3" t="s">
        <v>30</v>
      </c>
      <c r="I2593" s="353" t="s">
        <v>30</v>
      </c>
      <c r="J2593" s="348"/>
      <c r="K2593" s="3" t="s">
        <v>95</v>
      </c>
      <c r="L2593" s="3" t="s">
        <v>15</v>
      </c>
      <c r="M2593" s="3" t="s">
        <v>17</v>
      </c>
      <c r="N2593" s="3" t="s">
        <v>16</v>
      </c>
    </row>
    <row r="2594" spans="1:14" x14ac:dyDescent="0.25">
      <c r="A2594" s="3">
        <v>2585</v>
      </c>
      <c r="B2594" s="4" t="s">
        <v>4960</v>
      </c>
      <c r="C2594" s="350" t="s">
        <v>4961</v>
      </c>
      <c r="D2594" s="348"/>
      <c r="E2594" s="5">
        <v>4</v>
      </c>
      <c r="F2594" s="5">
        <v>2</v>
      </c>
      <c r="G2594" s="5" t="s">
        <v>68</v>
      </c>
      <c r="H2594" s="5" t="s">
        <v>15</v>
      </c>
      <c r="I2594" s="351" t="s">
        <v>15</v>
      </c>
      <c r="J2594" s="348"/>
      <c r="K2594" s="5" t="s">
        <v>15</v>
      </c>
      <c r="L2594" s="5" t="s">
        <v>15</v>
      </c>
      <c r="M2594" s="5" t="s">
        <v>16</v>
      </c>
      <c r="N2594" s="5" t="s">
        <v>16</v>
      </c>
    </row>
    <row r="2595" spans="1:14" x14ac:dyDescent="0.25">
      <c r="A2595" s="3">
        <v>2586</v>
      </c>
      <c r="B2595" s="4" t="s">
        <v>4962</v>
      </c>
      <c r="C2595" s="350" t="s">
        <v>4963</v>
      </c>
      <c r="D2595" s="348"/>
      <c r="E2595" s="5">
        <v>4</v>
      </c>
      <c r="F2595" s="5">
        <v>2</v>
      </c>
      <c r="G2595" s="5" t="s">
        <v>68</v>
      </c>
      <c r="H2595" s="5" t="s">
        <v>22</v>
      </c>
      <c r="I2595" s="351" t="s">
        <v>15</v>
      </c>
      <c r="J2595" s="348"/>
      <c r="K2595" s="5" t="s">
        <v>15</v>
      </c>
      <c r="L2595" s="5" t="s">
        <v>15</v>
      </c>
      <c r="M2595" s="5" t="s">
        <v>16</v>
      </c>
      <c r="N2595" s="5" t="s">
        <v>16</v>
      </c>
    </row>
    <row r="2596" spans="1:14" x14ac:dyDescent="0.25">
      <c r="A2596" s="3">
        <v>2587</v>
      </c>
      <c r="B2596" s="6" t="s">
        <v>4964</v>
      </c>
      <c r="C2596" s="352" t="s">
        <v>4965</v>
      </c>
      <c r="D2596" s="348"/>
      <c r="E2596" s="3">
        <v>4</v>
      </c>
      <c r="F2596" s="3">
        <v>2</v>
      </c>
      <c r="G2596" s="3" t="s">
        <v>68</v>
      </c>
      <c r="H2596" s="3" t="s">
        <v>22</v>
      </c>
      <c r="I2596" s="353" t="s">
        <v>22</v>
      </c>
      <c r="J2596" s="348"/>
      <c r="K2596" s="3" t="s">
        <v>15</v>
      </c>
      <c r="L2596" s="3" t="s">
        <v>15</v>
      </c>
      <c r="M2596" s="3" t="s">
        <v>17</v>
      </c>
      <c r="N2596" s="3" t="s">
        <v>16</v>
      </c>
    </row>
    <row r="2597" spans="1:14" x14ac:dyDescent="0.25">
      <c r="A2597" s="3">
        <v>2588</v>
      </c>
      <c r="B2597" s="6" t="s">
        <v>4966</v>
      </c>
      <c r="C2597" s="352" t="s">
        <v>4967</v>
      </c>
      <c r="D2597" s="348"/>
      <c r="E2597" s="3">
        <v>4</v>
      </c>
      <c r="F2597" s="3">
        <v>2</v>
      </c>
      <c r="G2597" s="3" t="s">
        <v>68</v>
      </c>
      <c r="H2597" s="3" t="s">
        <v>22</v>
      </c>
      <c r="I2597" s="353" t="s">
        <v>30</v>
      </c>
      <c r="J2597" s="348"/>
      <c r="K2597" s="3" t="s">
        <v>15</v>
      </c>
      <c r="L2597" s="3" t="s">
        <v>15</v>
      </c>
      <c r="M2597" s="3" t="s">
        <v>17</v>
      </c>
      <c r="N2597" s="3" t="s">
        <v>16</v>
      </c>
    </row>
    <row r="2598" spans="1:14" x14ac:dyDescent="0.25">
      <c r="A2598" s="3">
        <v>2589</v>
      </c>
      <c r="B2598" s="6" t="s">
        <v>4968</v>
      </c>
      <c r="C2598" s="352" t="s">
        <v>4969</v>
      </c>
      <c r="D2598" s="348"/>
      <c r="E2598" s="3">
        <v>4</v>
      </c>
      <c r="F2598" s="3">
        <v>2</v>
      </c>
      <c r="G2598" s="3" t="s">
        <v>68</v>
      </c>
      <c r="H2598" s="3" t="s">
        <v>22</v>
      </c>
      <c r="I2598" s="353" t="s">
        <v>49</v>
      </c>
      <c r="J2598" s="348"/>
      <c r="K2598" s="3" t="s">
        <v>15</v>
      </c>
      <c r="L2598" s="3" t="s">
        <v>15</v>
      </c>
      <c r="M2598" s="3" t="s">
        <v>17</v>
      </c>
      <c r="N2598" s="3" t="s">
        <v>16</v>
      </c>
    </row>
    <row r="2599" spans="1:14" x14ac:dyDescent="0.25">
      <c r="A2599" s="3">
        <v>2590</v>
      </c>
      <c r="B2599" s="4" t="s">
        <v>4970</v>
      </c>
      <c r="C2599" s="350" t="s">
        <v>4971</v>
      </c>
      <c r="D2599" s="348"/>
      <c r="E2599" s="5">
        <v>4</v>
      </c>
      <c r="F2599" s="5">
        <v>2</v>
      </c>
      <c r="G2599" s="5" t="s">
        <v>144</v>
      </c>
      <c r="H2599" s="5" t="s">
        <v>15</v>
      </c>
      <c r="I2599" s="351" t="s">
        <v>15</v>
      </c>
      <c r="J2599" s="348"/>
      <c r="K2599" s="5" t="s">
        <v>15</v>
      </c>
      <c r="L2599" s="5" t="s">
        <v>15</v>
      </c>
      <c r="M2599" s="5" t="s">
        <v>16</v>
      </c>
      <c r="N2599" s="5" t="s">
        <v>16</v>
      </c>
    </row>
    <row r="2600" spans="1:14" x14ac:dyDescent="0.25">
      <c r="A2600" s="3">
        <v>2591</v>
      </c>
      <c r="B2600" s="7" t="s">
        <v>4972</v>
      </c>
      <c r="C2600" s="360" t="s">
        <v>4973</v>
      </c>
      <c r="D2600" s="359"/>
      <c r="E2600" s="5">
        <v>4</v>
      </c>
      <c r="F2600" s="5">
        <v>2</v>
      </c>
      <c r="G2600" s="5" t="s">
        <v>144</v>
      </c>
      <c r="H2600" s="5" t="s">
        <v>208</v>
      </c>
      <c r="I2600" s="351" t="s">
        <v>15</v>
      </c>
      <c r="J2600" s="348"/>
      <c r="K2600" s="5" t="s">
        <v>15</v>
      </c>
      <c r="L2600" s="5" t="s">
        <v>15</v>
      </c>
      <c r="M2600" s="5" t="s">
        <v>16</v>
      </c>
      <c r="N2600" s="5" t="s">
        <v>16</v>
      </c>
    </row>
    <row r="2601" spans="1:14" x14ac:dyDescent="0.25">
      <c r="A2601" s="3">
        <v>2592</v>
      </c>
      <c r="B2601" s="8" t="s">
        <v>4974</v>
      </c>
      <c r="C2601" s="358" t="s">
        <v>4973</v>
      </c>
      <c r="D2601" s="359"/>
      <c r="E2601" s="3">
        <v>4</v>
      </c>
      <c r="F2601" s="3">
        <v>2</v>
      </c>
      <c r="G2601" s="3" t="s">
        <v>144</v>
      </c>
      <c r="H2601" s="3" t="s">
        <v>208</v>
      </c>
      <c r="I2601" s="353" t="s">
        <v>22</v>
      </c>
      <c r="J2601" s="348"/>
      <c r="K2601" s="3" t="s">
        <v>15</v>
      </c>
      <c r="L2601" s="3" t="s">
        <v>15</v>
      </c>
      <c r="M2601" s="3" t="s">
        <v>17</v>
      </c>
      <c r="N2601" s="3" t="s">
        <v>16</v>
      </c>
    </row>
    <row r="2602" spans="1:14" x14ac:dyDescent="0.25">
      <c r="A2602" s="3">
        <v>2593</v>
      </c>
      <c r="B2602" s="4" t="s">
        <v>1192</v>
      </c>
      <c r="C2602" s="350" t="s">
        <v>4975</v>
      </c>
      <c r="D2602" s="348"/>
      <c r="E2602" s="5">
        <v>4</v>
      </c>
      <c r="F2602" s="5">
        <v>3</v>
      </c>
      <c r="G2602" s="5" t="s">
        <v>15</v>
      </c>
      <c r="H2602" s="5" t="s">
        <v>15</v>
      </c>
      <c r="I2602" s="351" t="s">
        <v>15</v>
      </c>
      <c r="J2602" s="348"/>
      <c r="K2602" s="5" t="s">
        <v>15</v>
      </c>
      <c r="L2602" s="5" t="s">
        <v>15</v>
      </c>
      <c r="M2602" s="5" t="s">
        <v>16</v>
      </c>
      <c r="N2602" s="5" t="s">
        <v>16</v>
      </c>
    </row>
    <row r="2603" spans="1:14" x14ac:dyDescent="0.25">
      <c r="A2603" s="3">
        <v>2594</v>
      </c>
      <c r="B2603" s="4" t="s">
        <v>4976</v>
      </c>
      <c r="C2603" s="350" t="s">
        <v>4977</v>
      </c>
      <c r="D2603" s="348"/>
      <c r="E2603" s="5">
        <v>4</v>
      </c>
      <c r="F2603" s="5">
        <v>3</v>
      </c>
      <c r="G2603" s="5" t="s">
        <v>22</v>
      </c>
      <c r="H2603" s="5" t="s">
        <v>15</v>
      </c>
      <c r="I2603" s="351" t="s">
        <v>15</v>
      </c>
      <c r="J2603" s="348"/>
      <c r="K2603" s="5" t="s">
        <v>15</v>
      </c>
      <c r="L2603" s="5" t="s">
        <v>15</v>
      </c>
      <c r="M2603" s="5" t="s">
        <v>16</v>
      </c>
      <c r="N2603" s="5" t="s">
        <v>16</v>
      </c>
    </row>
    <row r="2604" spans="1:14" x14ac:dyDescent="0.25">
      <c r="A2604" s="3">
        <v>2595</v>
      </c>
      <c r="B2604" s="4" t="s">
        <v>4978</v>
      </c>
      <c r="C2604" s="350" t="s">
        <v>4979</v>
      </c>
      <c r="D2604" s="348"/>
      <c r="E2604" s="5">
        <v>4</v>
      </c>
      <c r="F2604" s="5">
        <v>3</v>
      </c>
      <c r="G2604" s="5" t="s">
        <v>22</v>
      </c>
      <c r="H2604" s="5" t="s">
        <v>22</v>
      </c>
      <c r="I2604" s="351" t="s">
        <v>126</v>
      </c>
      <c r="J2604" s="348"/>
      <c r="K2604" s="5" t="s">
        <v>126</v>
      </c>
      <c r="L2604" s="5" t="s">
        <v>126</v>
      </c>
      <c r="M2604" s="5" t="s">
        <v>16</v>
      </c>
      <c r="N2604" s="5" t="s">
        <v>16</v>
      </c>
    </row>
    <row r="2605" spans="1:14" x14ac:dyDescent="0.25">
      <c r="A2605" s="3">
        <v>2596</v>
      </c>
      <c r="B2605" s="6" t="s">
        <v>4980</v>
      </c>
      <c r="C2605" s="352" t="s">
        <v>4979</v>
      </c>
      <c r="D2605" s="348"/>
      <c r="E2605" s="3">
        <v>4</v>
      </c>
      <c r="F2605" s="3">
        <v>3</v>
      </c>
      <c r="G2605" s="3" t="s">
        <v>22</v>
      </c>
      <c r="H2605" s="3" t="s">
        <v>22</v>
      </c>
      <c r="I2605" s="353" t="s">
        <v>22</v>
      </c>
      <c r="J2605" s="348"/>
      <c r="K2605" s="3" t="s">
        <v>126</v>
      </c>
      <c r="L2605" s="3" t="s">
        <v>126</v>
      </c>
      <c r="M2605" s="3" t="s">
        <v>17</v>
      </c>
      <c r="N2605" s="3" t="s">
        <v>16</v>
      </c>
    </row>
    <row r="2606" spans="1:14" x14ac:dyDescent="0.25">
      <c r="A2606" s="3">
        <v>2597</v>
      </c>
      <c r="B2606" s="4" t="s">
        <v>4981</v>
      </c>
      <c r="C2606" s="350" t="s">
        <v>4982</v>
      </c>
      <c r="D2606" s="348"/>
      <c r="E2606" s="5">
        <v>4</v>
      </c>
      <c r="F2606" s="5">
        <v>3</v>
      </c>
      <c r="G2606" s="5" t="s">
        <v>22</v>
      </c>
      <c r="H2606" s="5" t="s">
        <v>30</v>
      </c>
      <c r="I2606" s="351" t="s">
        <v>15</v>
      </c>
      <c r="J2606" s="348"/>
      <c r="K2606" s="5" t="s">
        <v>15</v>
      </c>
      <c r="L2606" s="5" t="s">
        <v>15</v>
      </c>
      <c r="M2606" s="5" t="s">
        <v>16</v>
      </c>
      <c r="N2606" s="5" t="s">
        <v>16</v>
      </c>
    </row>
    <row r="2607" spans="1:14" x14ac:dyDescent="0.25">
      <c r="A2607" s="3">
        <v>2598</v>
      </c>
      <c r="B2607" s="4" t="s">
        <v>4983</v>
      </c>
      <c r="C2607" s="350" t="s">
        <v>4984</v>
      </c>
      <c r="D2607" s="348"/>
      <c r="E2607" s="5">
        <v>4</v>
      </c>
      <c r="F2607" s="5">
        <v>3</v>
      </c>
      <c r="G2607" s="5" t="s">
        <v>22</v>
      </c>
      <c r="H2607" s="5" t="s">
        <v>30</v>
      </c>
      <c r="I2607" s="351" t="s">
        <v>22</v>
      </c>
      <c r="J2607" s="348"/>
      <c r="K2607" s="5" t="s">
        <v>15</v>
      </c>
      <c r="L2607" s="5" t="s">
        <v>15</v>
      </c>
      <c r="M2607" s="5" t="s">
        <v>16</v>
      </c>
      <c r="N2607" s="5" t="s">
        <v>16</v>
      </c>
    </row>
    <row r="2608" spans="1:14" x14ac:dyDescent="0.25">
      <c r="A2608" s="3">
        <v>2599</v>
      </c>
      <c r="B2608" s="6" t="s">
        <v>4985</v>
      </c>
      <c r="C2608" s="352" t="s">
        <v>4986</v>
      </c>
      <c r="D2608" s="348"/>
      <c r="E2608" s="3">
        <v>4</v>
      </c>
      <c r="F2608" s="3">
        <v>3</v>
      </c>
      <c r="G2608" s="3" t="s">
        <v>22</v>
      </c>
      <c r="H2608" s="3" t="s">
        <v>30</v>
      </c>
      <c r="I2608" s="353" t="s">
        <v>22</v>
      </c>
      <c r="J2608" s="348"/>
      <c r="K2608" s="3" t="s">
        <v>22</v>
      </c>
      <c r="L2608" s="3" t="s">
        <v>15</v>
      </c>
      <c r="M2608" s="3" t="s">
        <v>17</v>
      </c>
      <c r="N2608" s="3" t="s">
        <v>16</v>
      </c>
    </row>
    <row r="2609" spans="1:14" x14ac:dyDescent="0.25">
      <c r="A2609" s="3">
        <v>2600</v>
      </c>
      <c r="B2609" s="6" t="s">
        <v>4987</v>
      </c>
      <c r="C2609" s="352" t="s">
        <v>4988</v>
      </c>
      <c r="D2609" s="348"/>
      <c r="E2609" s="3">
        <v>4</v>
      </c>
      <c r="F2609" s="3">
        <v>3</v>
      </c>
      <c r="G2609" s="3" t="s">
        <v>22</v>
      </c>
      <c r="H2609" s="3" t="s">
        <v>30</v>
      </c>
      <c r="I2609" s="353" t="s">
        <v>22</v>
      </c>
      <c r="J2609" s="348"/>
      <c r="K2609" s="3" t="s">
        <v>30</v>
      </c>
      <c r="L2609" s="3" t="s">
        <v>15</v>
      </c>
      <c r="M2609" s="3" t="s">
        <v>17</v>
      </c>
      <c r="N2609" s="3" t="s">
        <v>16</v>
      </c>
    </row>
    <row r="2610" spans="1:14" x14ac:dyDescent="0.25">
      <c r="A2610" s="3">
        <v>2601</v>
      </c>
      <c r="B2610" s="6" t="s">
        <v>4989</v>
      </c>
      <c r="C2610" s="352" t="s">
        <v>4990</v>
      </c>
      <c r="D2610" s="348"/>
      <c r="E2610" s="3">
        <v>4</v>
      </c>
      <c r="F2610" s="3">
        <v>3</v>
      </c>
      <c r="G2610" s="3" t="s">
        <v>22</v>
      </c>
      <c r="H2610" s="3" t="s">
        <v>30</v>
      </c>
      <c r="I2610" s="353" t="s">
        <v>22</v>
      </c>
      <c r="J2610" s="348"/>
      <c r="K2610" s="3" t="s">
        <v>49</v>
      </c>
      <c r="L2610" s="3" t="s">
        <v>15</v>
      </c>
      <c r="M2610" s="3" t="s">
        <v>17</v>
      </c>
      <c r="N2610" s="3" t="s">
        <v>16</v>
      </c>
    </row>
    <row r="2611" spans="1:14" x14ac:dyDescent="0.25">
      <c r="A2611" s="3">
        <v>2602</v>
      </c>
      <c r="B2611" s="6" t="s">
        <v>4991</v>
      </c>
      <c r="C2611" s="352" t="s">
        <v>4992</v>
      </c>
      <c r="D2611" s="348"/>
      <c r="E2611" s="3">
        <v>4</v>
      </c>
      <c r="F2611" s="3">
        <v>3</v>
      </c>
      <c r="G2611" s="3" t="s">
        <v>22</v>
      </c>
      <c r="H2611" s="3" t="s">
        <v>30</v>
      </c>
      <c r="I2611" s="353" t="s">
        <v>22</v>
      </c>
      <c r="J2611" s="348"/>
      <c r="K2611" s="3" t="s">
        <v>68</v>
      </c>
      <c r="L2611" s="3" t="s">
        <v>15</v>
      </c>
      <c r="M2611" s="3" t="s">
        <v>17</v>
      </c>
      <c r="N2611" s="3" t="s">
        <v>16</v>
      </c>
    </row>
    <row r="2612" spans="1:14" x14ac:dyDescent="0.25">
      <c r="A2612" s="3">
        <v>2603</v>
      </c>
      <c r="B2612" s="6" t="s">
        <v>4993</v>
      </c>
      <c r="C2612" s="352" t="s">
        <v>4994</v>
      </c>
      <c r="D2612" s="348"/>
      <c r="E2612" s="3">
        <v>4</v>
      </c>
      <c r="F2612" s="3">
        <v>3</v>
      </c>
      <c r="G2612" s="3" t="s">
        <v>22</v>
      </c>
      <c r="H2612" s="3" t="s">
        <v>30</v>
      </c>
      <c r="I2612" s="353" t="s">
        <v>22</v>
      </c>
      <c r="J2612" s="348"/>
      <c r="K2612" s="3" t="s">
        <v>77</v>
      </c>
      <c r="L2612" s="3" t="s">
        <v>15</v>
      </c>
      <c r="M2612" s="3" t="s">
        <v>17</v>
      </c>
      <c r="N2612" s="3" t="s">
        <v>16</v>
      </c>
    </row>
    <row r="2613" spans="1:14" x14ac:dyDescent="0.25">
      <c r="A2613" s="3">
        <v>2604</v>
      </c>
      <c r="B2613" s="6" t="s">
        <v>4995</v>
      </c>
      <c r="C2613" s="352" t="s">
        <v>4996</v>
      </c>
      <c r="D2613" s="348"/>
      <c r="E2613" s="3">
        <v>4</v>
      </c>
      <c r="F2613" s="3">
        <v>3</v>
      </c>
      <c r="G2613" s="3" t="s">
        <v>22</v>
      </c>
      <c r="H2613" s="3" t="s">
        <v>30</v>
      </c>
      <c r="I2613" s="353" t="s">
        <v>22</v>
      </c>
      <c r="J2613" s="348"/>
      <c r="K2613" s="3" t="s">
        <v>86</v>
      </c>
      <c r="L2613" s="3" t="s">
        <v>15</v>
      </c>
      <c r="M2613" s="3" t="s">
        <v>17</v>
      </c>
      <c r="N2613" s="3" t="s">
        <v>16</v>
      </c>
    </row>
    <row r="2614" spans="1:14" x14ac:dyDescent="0.25">
      <c r="A2614" s="3">
        <v>2605</v>
      </c>
      <c r="B2614" s="6" t="s">
        <v>4997</v>
      </c>
      <c r="C2614" s="352" t="s">
        <v>4998</v>
      </c>
      <c r="D2614" s="348"/>
      <c r="E2614" s="3">
        <v>4</v>
      </c>
      <c r="F2614" s="3">
        <v>3</v>
      </c>
      <c r="G2614" s="3" t="s">
        <v>22</v>
      </c>
      <c r="H2614" s="3" t="s">
        <v>30</v>
      </c>
      <c r="I2614" s="353" t="s">
        <v>22</v>
      </c>
      <c r="J2614" s="348"/>
      <c r="K2614" s="3" t="s">
        <v>95</v>
      </c>
      <c r="L2614" s="3" t="s">
        <v>15</v>
      </c>
      <c r="M2614" s="3" t="s">
        <v>17</v>
      </c>
      <c r="N2614" s="3" t="s">
        <v>16</v>
      </c>
    </row>
    <row r="2615" spans="1:14" x14ac:dyDescent="0.25">
      <c r="A2615" s="3">
        <v>2606</v>
      </c>
      <c r="B2615" s="6" t="s">
        <v>4999</v>
      </c>
      <c r="C2615" s="352" t="s">
        <v>5000</v>
      </c>
      <c r="D2615" s="348"/>
      <c r="E2615" s="3">
        <v>4</v>
      </c>
      <c r="F2615" s="3">
        <v>3</v>
      </c>
      <c r="G2615" s="3" t="s">
        <v>22</v>
      </c>
      <c r="H2615" s="3" t="s">
        <v>30</v>
      </c>
      <c r="I2615" s="353" t="s">
        <v>30</v>
      </c>
      <c r="J2615" s="348"/>
      <c r="K2615" s="3" t="s">
        <v>15</v>
      </c>
      <c r="L2615" s="3" t="s">
        <v>15</v>
      </c>
      <c r="M2615" s="3" t="s">
        <v>17</v>
      </c>
      <c r="N2615" s="3" t="s">
        <v>16</v>
      </c>
    </row>
    <row r="2616" spans="1:14" x14ac:dyDescent="0.25">
      <c r="A2616" s="3">
        <v>2607</v>
      </c>
      <c r="B2616" s="4" t="s">
        <v>5001</v>
      </c>
      <c r="C2616" s="350" t="s">
        <v>5002</v>
      </c>
      <c r="D2616" s="348"/>
      <c r="E2616" s="5">
        <v>4</v>
      </c>
      <c r="F2616" s="5">
        <v>3</v>
      </c>
      <c r="G2616" s="5" t="s">
        <v>22</v>
      </c>
      <c r="H2616" s="5" t="s">
        <v>30</v>
      </c>
      <c r="I2616" s="351" t="s">
        <v>49</v>
      </c>
      <c r="J2616" s="348"/>
      <c r="K2616" s="5" t="s">
        <v>15</v>
      </c>
      <c r="L2616" s="5" t="s">
        <v>15</v>
      </c>
      <c r="M2616" s="5" t="s">
        <v>16</v>
      </c>
      <c r="N2616" s="5" t="s">
        <v>16</v>
      </c>
    </row>
    <row r="2617" spans="1:14" x14ac:dyDescent="0.25">
      <c r="A2617" s="3">
        <v>2608</v>
      </c>
      <c r="B2617" s="6" t="s">
        <v>5003</v>
      </c>
      <c r="C2617" s="352" t="s">
        <v>5004</v>
      </c>
      <c r="D2617" s="348"/>
      <c r="E2617" s="3">
        <v>4</v>
      </c>
      <c r="F2617" s="3">
        <v>3</v>
      </c>
      <c r="G2617" s="3" t="s">
        <v>22</v>
      </c>
      <c r="H2617" s="3" t="s">
        <v>30</v>
      </c>
      <c r="I2617" s="353" t="s">
        <v>49</v>
      </c>
      <c r="J2617" s="348"/>
      <c r="K2617" s="3" t="s">
        <v>22</v>
      </c>
      <c r="L2617" s="3" t="s">
        <v>22</v>
      </c>
      <c r="M2617" s="3" t="s">
        <v>17</v>
      </c>
      <c r="N2617" s="3" t="s">
        <v>16</v>
      </c>
    </row>
    <row r="2618" spans="1:14" x14ac:dyDescent="0.25">
      <c r="A2618" s="3">
        <v>2609</v>
      </c>
      <c r="B2618" s="6" t="s">
        <v>5005</v>
      </c>
      <c r="C2618" s="352" t="s">
        <v>5006</v>
      </c>
      <c r="D2618" s="348"/>
      <c r="E2618" s="3">
        <v>4</v>
      </c>
      <c r="F2618" s="3">
        <v>3</v>
      </c>
      <c r="G2618" s="3" t="s">
        <v>22</v>
      </c>
      <c r="H2618" s="3" t="s">
        <v>30</v>
      </c>
      <c r="I2618" s="353" t="s">
        <v>49</v>
      </c>
      <c r="J2618" s="348"/>
      <c r="K2618" s="3" t="s">
        <v>30</v>
      </c>
      <c r="L2618" s="3" t="s">
        <v>30</v>
      </c>
      <c r="M2618" s="3" t="s">
        <v>17</v>
      </c>
      <c r="N2618" s="3" t="s">
        <v>16</v>
      </c>
    </row>
    <row r="2619" spans="1:14" x14ac:dyDescent="0.25">
      <c r="A2619" s="3">
        <v>2610</v>
      </c>
      <c r="B2619" s="6" t="s">
        <v>5007</v>
      </c>
      <c r="C2619" s="352" t="s">
        <v>5008</v>
      </c>
      <c r="D2619" s="348"/>
      <c r="E2619" s="3">
        <v>4</v>
      </c>
      <c r="F2619" s="3">
        <v>3</v>
      </c>
      <c r="G2619" s="3" t="s">
        <v>22</v>
      </c>
      <c r="H2619" s="3" t="s">
        <v>30</v>
      </c>
      <c r="I2619" s="353" t="s">
        <v>49</v>
      </c>
      <c r="J2619" s="348"/>
      <c r="K2619" s="3" t="s">
        <v>208</v>
      </c>
      <c r="L2619" s="3" t="s">
        <v>49</v>
      </c>
      <c r="M2619" s="3" t="s">
        <v>17</v>
      </c>
      <c r="N2619" s="3" t="s">
        <v>16</v>
      </c>
    </row>
    <row r="2620" spans="1:14" x14ac:dyDescent="0.25">
      <c r="A2620" s="3">
        <v>2611</v>
      </c>
      <c r="B2620" s="6" t="s">
        <v>5009</v>
      </c>
      <c r="C2620" s="352" t="s">
        <v>5010</v>
      </c>
      <c r="D2620" s="348"/>
      <c r="E2620" s="3">
        <v>4</v>
      </c>
      <c r="F2620" s="3">
        <v>3</v>
      </c>
      <c r="G2620" s="3" t="s">
        <v>22</v>
      </c>
      <c r="H2620" s="3" t="s">
        <v>30</v>
      </c>
      <c r="I2620" s="353" t="s">
        <v>68</v>
      </c>
      <c r="J2620" s="348"/>
      <c r="K2620" s="3" t="s">
        <v>15</v>
      </c>
      <c r="L2620" s="3" t="s">
        <v>15</v>
      </c>
      <c r="M2620" s="3" t="s">
        <v>17</v>
      </c>
      <c r="N2620" s="3" t="s">
        <v>16</v>
      </c>
    </row>
    <row r="2621" spans="1:14" x14ac:dyDescent="0.25">
      <c r="A2621" s="3">
        <v>2612</v>
      </c>
      <c r="B2621" s="6" t="s">
        <v>5011</v>
      </c>
      <c r="C2621" s="352" t="s">
        <v>5012</v>
      </c>
      <c r="D2621" s="348"/>
      <c r="E2621" s="3">
        <v>4</v>
      </c>
      <c r="F2621" s="3">
        <v>3</v>
      </c>
      <c r="G2621" s="3" t="s">
        <v>22</v>
      </c>
      <c r="H2621" s="3" t="s">
        <v>30</v>
      </c>
      <c r="I2621" s="353" t="s">
        <v>77</v>
      </c>
      <c r="J2621" s="348"/>
      <c r="K2621" s="3" t="s">
        <v>15</v>
      </c>
      <c r="L2621" s="3" t="s">
        <v>15</v>
      </c>
      <c r="M2621" s="3" t="s">
        <v>17</v>
      </c>
      <c r="N2621" s="3" t="s">
        <v>16</v>
      </c>
    </row>
    <row r="2622" spans="1:14" x14ac:dyDescent="0.25">
      <c r="A2622" s="3">
        <v>2613</v>
      </c>
      <c r="B2622" s="6" t="s">
        <v>5013</v>
      </c>
      <c r="C2622" s="352" t="s">
        <v>5014</v>
      </c>
      <c r="D2622" s="348"/>
      <c r="E2622" s="3">
        <v>4</v>
      </c>
      <c r="F2622" s="3">
        <v>3</v>
      </c>
      <c r="G2622" s="3" t="s">
        <v>22</v>
      </c>
      <c r="H2622" s="3" t="s">
        <v>208</v>
      </c>
      <c r="I2622" s="353" t="s">
        <v>15</v>
      </c>
      <c r="J2622" s="348"/>
      <c r="K2622" s="3" t="s">
        <v>15</v>
      </c>
      <c r="L2622" s="3" t="s">
        <v>15</v>
      </c>
      <c r="M2622" s="3" t="s">
        <v>17</v>
      </c>
      <c r="N2622" s="3" t="s">
        <v>16</v>
      </c>
    </row>
    <row r="2623" spans="1:14" x14ac:dyDescent="0.25">
      <c r="A2623" s="3">
        <v>2614</v>
      </c>
      <c r="B2623" s="4" t="s">
        <v>5015</v>
      </c>
      <c r="C2623" s="350" t="s">
        <v>5016</v>
      </c>
      <c r="D2623" s="348"/>
      <c r="E2623" s="5">
        <v>4</v>
      </c>
      <c r="F2623" s="5">
        <v>3</v>
      </c>
      <c r="G2623" s="5" t="s">
        <v>30</v>
      </c>
      <c r="H2623" s="5" t="s">
        <v>15</v>
      </c>
      <c r="I2623" s="351" t="s">
        <v>15</v>
      </c>
      <c r="J2623" s="348"/>
      <c r="K2623" s="5" t="s">
        <v>15</v>
      </c>
      <c r="L2623" s="5" t="s">
        <v>15</v>
      </c>
      <c r="M2623" s="5" t="s">
        <v>16</v>
      </c>
      <c r="N2623" s="5" t="s">
        <v>16</v>
      </c>
    </row>
    <row r="2624" spans="1:14" x14ac:dyDescent="0.25">
      <c r="A2624" s="3">
        <v>2615</v>
      </c>
      <c r="B2624" s="6" t="s">
        <v>5017</v>
      </c>
      <c r="C2624" s="352" t="s">
        <v>5018</v>
      </c>
      <c r="D2624" s="348"/>
      <c r="E2624" s="3">
        <v>4</v>
      </c>
      <c r="F2624" s="3">
        <v>3</v>
      </c>
      <c r="G2624" s="3" t="s">
        <v>30</v>
      </c>
      <c r="H2624" s="3" t="s">
        <v>22</v>
      </c>
      <c r="I2624" s="353" t="s">
        <v>15</v>
      </c>
      <c r="J2624" s="348"/>
      <c r="K2624" s="3" t="s">
        <v>15</v>
      </c>
      <c r="L2624" s="3" t="s">
        <v>15</v>
      </c>
      <c r="M2624" s="3" t="s">
        <v>17</v>
      </c>
      <c r="N2624" s="3" t="s">
        <v>16</v>
      </c>
    </row>
    <row r="2625" spans="1:14" x14ac:dyDescent="0.25">
      <c r="A2625" s="3">
        <v>2616</v>
      </c>
      <c r="B2625" s="6" t="s">
        <v>5019</v>
      </c>
      <c r="C2625" s="352" t="s">
        <v>5020</v>
      </c>
      <c r="D2625" s="348"/>
      <c r="E2625" s="3">
        <v>4</v>
      </c>
      <c r="F2625" s="3">
        <v>3</v>
      </c>
      <c r="G2625" s="3" t="s">
        <v>30</v>
      </c>
      <c r="H2625" s="3" t="s">
        <v>30</v>
      </c>
      <c r="I2625" s="353" t="s">
        <v>15</v>
      </c>
      <c r="J2625" s="348"/>
      <c r="K2625" s="3" t="s">
        <v>15</v>
      </c>
      <c r="L2625" s="3" t="s">
        <v>15</v>
      </c>
      <c r="M2625" s="3" t="s">
        <v>17</v>
      </c>
      <c r="N2625" s="3" t="s">
        <v>16</v>
      </c>
    </row>
    <row r="2626" spans="1:14" x14ac:dyDescent="0.25">
      <c r="A2626" s="3">
        <v>2617</v>
      </c>
      <c r="B2626" s="6" t="s">
        <v>5021</v>
      </c>
      <c r="C2626" s="352" t="s">
        <v>5022</v>
      </c>
      <c r="D2626" s="348"/>
      <c r="E2626" s="3">
        <v>4</v>
      </c>
      <c r="F2626" s="3">
        <v>3</v>
      </c>
      <c r="G2626" s="3" t="s">
        <v>30</v>
      </c>
      <c r="H2626" s="3" t="s">
        <v>208</v>
      </c>
      <c r="I2626" s="353" t="s">
        <v>15</v>
      </c>
      <c r="J2626" s="348"/>
      <c r="K2626" s="3" t="s">
        <v>15</v>
      </c>
      <c r="L2626" s="3" t="s">
        <v>15</v>
      </c>
      <c r="M2626" s="3" t="s">
        <v>17</v>
      </c>
      <c r="N2626" s="3" t="s">
        <v>16</v>
      </c>
    </row>
    <row r="2627" spans="1:14" x14ac:dyDescent="0.25">
      <c r="A2627" s="3">
        <v>2618</v>
      </c>
      <c r="B2627" s="4" t="s">
        <v>5023</v>
      </c>
      <c r="C2627" s="350" t="s">
        <v>5024</v>
      </c>
      <c r="D2627" s="348"/>
      <c r="E2627" s="5">
        <v>4</v>
      </c>
      <c r="F2627" s="5">
        <v>3</v>
      </c>
      <c r="G2627" s="5" t="s">
        <v>49</v>
      </c>
      <c r="H2627" s="5" t="s">
        <v>15</v>
      </c>
      <c r="I2627" s="351" t="s">
        <v>15</v>
      </c>
      <c r="J2627" s="348"/>
      <c r="K2627" s="5" t="s">
        <v>15</v>
      </c>
      <c r="L2627" s="5" t="s">
        <v>15</v>
      </c>
      <c r="M2627" s="5" t="s">
        <v>16</v>
      </c>
      <c r="N2627" s="5" t="s">
        <v>16</v>
      </c>
    </row>
    <row r="2628" spans="1:14" x14ac:dyDescent="0.25">
      <c r="A2628" s="3">
        <v>2619</v>
      </c>
      <c r="B2628" s="4" t="s">
        <v>5025</v>
      </c>
      <c r="C2628" s="350" t="s">
        <v>5026</v>
      </c>
      <c r="D2628" s="348"/>
      <c r="E2628" s="5">
        <v>4</v>
      </c>
      <c r="F2628" s="5">
        <v>3</v>
      </c>
      <c r="G2628" s="5" t="s">
        <v>49</v>
      </c>
      <c r="H2628" s="5" t="s">
        <v>22</v>
      </c>
      <c r="I2628" s="351" t="s">
        <v>15</v>
      </c>
      <c r="J2628" s="348"/>
      <c r="K2628" s="5" t="s">
        <v>15</v>
      </c>
      <c r="L2628" s="5" t="s">
        <v>15</v>
      </c>
      <c r="M2628" s="5" t="s">
        <v>16</v>
      </c>
      <c r="N2628" s="5" t="s">
        <v>16</v>
      </c>
    </row>
    <row r="2629" spans="1:14" x14ac:dyDescent="0.25">
      <c r="A2629" s="3">
        <v>2620</v>
      </c>
      <c r="B2629" s="6" t="s">
        <v>5027</v>
      </c>
      <c r="C2629" s="352" t="s">
        <v>5028</v>
      </c>
      <c r="D2629" s="348"/>
      <c r="E2629" s="3">
        <v>4</v>
      </c>
      <c r="F2629" s="3">
        <v>3</v>
      </c>
      <c r="G2629" s="3" t="s">
        <v>49</v>
      </c>
      <c r="H2629" s="3" t="s">
        <v>22</v>
      </c>
      <c r="I2629" s="353" t="s">
        <v>22</v>
      </c>
      <c r="J2629" s="348"/>
      <c r="K2629" s="3" t="s">
        <v>15</v>
      </c>
      <c r="L2629" s="3" t="s">
        <v>15</v>
      </c>
      <c r="M2629" s="3" t="s">
        <v>17</v>
      </c>
      <c r="N2629" s="3" t="s">
        <v>16</v>
      </c>
    </row>
    <row r="2630" spans="1:14" x14ac:dyDescent="0.25">
      <c r="A2630" s="3">
        <v>2621</v>
      </c>
      <c r="B2630" s="6" t="s">
        <v>5029</v>
      </c>
      <c r="C2630" s="352" t="s">
        <v>5030</v>
      </c>
      <c r="D2630" s="348"/>
      <c r="E2630" s="3">
        <v>4</v>
      </c>
      <c r="F2630" s="3">
        <v>3</v>
      </c>
      <c r="G2630" s="3" t="s">
        <v>49</v>
      </c>
      <c r="H2630" s="3" t="s">
        <v>22</v>
      </c>
      <c r="I2630" s="353" t="s">
        <v>30</v>
      </c>
      <c r="J2630" s="348"/>
      <c r="K2630" s="3" t="s">
        <v>15</v>
      </c>
      <c r="L2630" s="3" t="s">
        <v>15</v>
      </c>
      <c r="M2630" s="3" t="s">
        <v>17</v>
      </c>
      <c r="N2630" s="3" t="s">
        <v>16</v>
      </c>
    </row>
    <row r="2631" spans="1:14" x14ac:dyDescent="0.25">
      <c r="A2631" s="3">
        <v>2622</v>
      </c>
      <c r="B2631" s="4" t="s">
        <v>5031</v>
      </c>
      <c r="C2631" s="350" t="s">
        <v>5032</v>
      </c>
      <c r="D2631" s="348"/>
      <c r="E2631" s="5">
        <v>4</v>
      </c>
      <c r="F2631" s="5">
        <v>3</v>
      </c>
      <c r="G2631" s="5" t="s">
        <v>49</v>
      </c>
      <c r="H2631" s="5" t="s">
        <v>30</v>
      </c>
      <c r="I2631" s="351" t="s">
        <v>15</v>
      </c>
      <c r="J2631" s="348"/>
      <c r="K2631" s="5" t="s">
        <v>15</v>
      </c>
      <c r="L2631" s="5" t="s">
        <v>15</v>
      </c>
      <c r="M2631" s="5" t="s">
        <v>16</v>
      </c>
      <c r="N2631" s="5" t="s">
        <v>16</v>
      </c>
    </row>
    <row r="2632" spans="1:14" x14ac:dyDescent="0.25">
      <c r="A2632" s="3">
        <v>2623</v>
      </c>
      <c r="B2632" s="4" t="s">
        <v>5033</v>
      </c>
      <c r="C2632" s="350" t="s">
        <v>5034</v>
      </c>
      <c r="D2632" s="348"/>
      <c r="E2632" s="5">
        <v>4</v>
      </c>
      <c r="F2632" s="5">
        <v>3</v>
      </c>
      <c r="G2632" s="5" t="s">
        <v>49</v>
      </c>
      <c r="H2632" s="5" t="s">
        <v>30</v>
      </c>
      <c r="I2632" s="351" t="s">
        <v>22</v>
      </c>
      <c r="J2632" s="348"/>
      <c r="K2632" s="5" t="s">
        <v>15</v>
      </c>
      <c r="L2632" s="5" t="s">
        <v>15</v>
      </c>
      <c r="M2632" s="5" t="s">
        <v>16</v>
      </c>
      <c r="N2632" s="5" t="s">
        <v>16</v>
      </c>
    </row>
    <row r="2633" spans="1:14" x14ac:dyDescent="0.25">
      <c r="A2633" s="3">
        <v>2624</v>
      </c>
      <c r="B2633" s="6" t="s">
        <v>5035</v>
      </c>
      <c r="C2633" s="352" t="s">
        <v>5036</v>
      </c>
      <c r="D2633" s="348"/>
      <c r="E2633" s="3">
        <v>4</v>
      </c>
      <c r="F2633" s="3">
        <v>3</v>
      </c>
      <c r="G2633" s="3" t="s">
        <v>49</v>
      </c>
      <c r="H2633" s="3" t="s">
        <v>30</v>
      </c>
      <c r="I2633" s="353" t="s">
        <v>22</v>
      </c>
      <c r="J2633" s="348"/>
      <c r="K2633" s="3" t="s">
        <v>22</v>
      </c>
      <c r="L2633" s="3" t="s">
        <v>15</v>
      </c>
      <c r="M2633" s="3" t="s">
        <v>17</v>
      </c>
      <c r="N2633" s="3" t="s">
        <v>16</v>
      </c>
    </row>
    <row r="2634" spans="1:14" x14ac:dyDescent="0.25">
      <c r="A2634" s="3">
        <v>2625</v>
      </c>
      <c r="B2634" s="6" t="s">
        <v>5037</v>
      </c>
      <c r="C2634" s="352" t="s">
        <v>5038</v>
      </c>
      <c r="D2634" s="348"/>
      <c r="E2634" s="3">
        <v>4</v>
      </c>
      <c r="F2634" s="3">
        <v>3</v>
      </c>
      <c r="G2634" s="3" t="s">
        <v>49</v>
      </c>
      <c r="H2634" s="3" t="s">
        <v>30</v>
      </c>
      <c r="I2634" s="353" t="s">
        <v>22</v>
      </c>
      <c r="J2634" s="348"/>
      <c r="K2634" s="3" t="s">
        <v>208</v>
      </c>
      <c r="L2634" s="3" t="s">
        <v>15</v>
      </c>
      <c r="M2634" s="3" t="s">
        <v>17</v>
      </c>
      <c r="N2634" s="3" t="s">
        <v>16</v>
      </c>
    </row>
    <row r="2635" spans="1:14" x14ac:dyDescent="0.25">
      <c r="A2635" s="3">
        <v>2626</v>
      </c>
      <c r="B2635" s="4" t="s">
        <v>5039</v>
      </c>
      <c r="C2635" s="350" t="s">
        <v>5040</v>
      </c>
      <c r="D2635" s="348"/>
      <c r="E2635" s="5">
        <v>4</v>
      </c>
      <c r="F2635" s="5">
        <v>3</v>
      </c>
      <c r="G2635" s="5" t="s">
        <v>49</v>
      </c>
      <c r="H2635" s="5" t="s">
        <v>30</v>
      </c>
      <c r="I2635" s="351" t="s">
        <v>30</v>
      </c>
      <c r="J2635" s="348"/>
      <c r="K2635" s="5" t="s">
        <v>15</v>
      </c>
      <c r="L2635" s="5" t="s">
        <v>15</v>
      </c>
      <c r="M2635" s="5" t="s">
        <v>16</v>
      </c>
      <c r="N2635" s="5" t="s">
        <v>16</v>
      </c>
    </row>
    <row r="2636" spans="1:14" x14ac:dyDescent="0.25">
      <c r="A2636" s="3">
        <v>2627</v>
      </c>
      <c r="B2636" s="6" t="s">
        <v>5041</v>
      </c>
      <c r="C2636" s="352" t="s">
        <v>5042</v>
      </c>
      <c r="D2636" s="348"/>
      <c r="E2636" s="3">
        <v>4</v>
      </c>
      <c r="F2636" s="3">
        <v>3</v>
      </c>
      <c r="G2636" s="3" t="s">
        <v>49</v>
      </c>
      <c r="H2636" s="3" t="s">
        <v>30</v>
      </c>
      <c r="I2636" s="353" t="s">
        <v>30</v>
      </c>
      <c r="J2636" s="348"/>
      <c r="K2636" s="3" t="s">
        <v>22</v>
      </c>
      <c r="L2636" s="3" t="s">
        <v>15</v>
      </c>
      <c r="M2636" s="3" t="s">
        <v>17</v>
      </c>
      <c r="N2636" s="3" t="s">
        <v>16</v>
      </c>
    </row>
    <row r="2637" spans="1:14" x14ac:dyDescent="0.25">
      <c r="A2637" s="3">
        <v>2628</v>
      </c>
      <c r="B2637" s="6" t="s">
        <v>5043</v>
      </c>
      <c r="C2637" s="352" t="s">
        <v>5044</v>
      </c>
      <c r="D2637" s="348"/>
      <c r="E2637" s="3">
        <v>4</v>
      </c>
      <c r="F2637" s="3">
        <v>3</v>
      </c>
      <c r="G2637" s="3" t="s">
        <v>49</v>
      </c>
      <c r="H2637" s="3" t="s">
        <v>30</v>
      </c>
      <c r="I2637" s="353" t="s">
        <v>30</v>
      </c>
      <c r="J2637" s="348"/>
      <c r="K2637" s="3" t="s">
        <v>208</v>
      </c>
      <c r="L2637" s="3" t="s">
        <v>15</v>
      </c>
      <c r="M2637" s="3" t="s">
        <v>17</v>
      </c>
      <c r="N2637" s="3" t="s">
        <v>16</v>
      </c>
    </row>
    <row r="2638" spans="1:14" x14ac:dyDescent="0.25">
      <c r="A2638" s="3">
        <v>2629</v>
      </c>
      <c r="B2638" s="4" t="s">
        <v>5045</v>
      </c>
      <c r="C2638" s="350" t="s">
        <v>5046</v>
      </c>
      <c r="D2638" s="348"/>
      <c r="E2638" s="5">
        <v>4</v>
      </c>
      <c r="F2638" s="5">
        <v>3</v>
      </c>
      <c r="G2638" s="5" t="s">
        <v>68</v>
      </c>
      <c r="H2638" s="5" t="s">
        <v>15</v>
      </c>
      <c r="I2638" s="351" t="s">
        <v>15</v>
      </c>
      <c r="J2638" s="348"/>
      <c r="K2638" s="5" t="s">
        <v>15</v>
      </c>
      <c r="L2638" s="5" t="s">
        <v>15</v>
      </c>
      <c r="M2638" s="5" t="s">
        <v>16</v>
      </c>
      <c r="N2638" s="5" t="s">
        <v>16</v>
      </c>
    </row>
    <row r="2639" spans="1:14" x14ac:dyDescent="0.25">
      <c r="A2639" s="3">
        <v>2630</v>
      </c>
      <c r="B2639" s="6" t="s">
        <v>5047</v>
      </c>
      <c r="C2639" s="352" t="s">
        <v>5048</v>
      </c>
      <c r="D2639" s="348"/>
      <c r="E2639" s="3">
        <v>4</v>
      </c>
      <c r="F2639" s="3">
        <v>3</v>
      </c>
      <c r="G2639" s="3" t="s">
        <v>68</v>
      </c>
      <c r="H2639" s="3" t="s">
        <v>22</v>
      </c>
      <c r="I2639" s="353" t="s">
        <v>15</v>
      </c>
      <c r="J2639" s="348"/>
      <c r="K2639" s="3" t="s">
        <v>15</v>
      </c>
      <c r="L2639" s="3" t="s">
        <v>15</v>
      </c>
      <c r="M2639" s="3" t="s">
        <v>17</v>
      </c>
      <c r="N2639" s="3" t="s">
        <v>16</v>
      </c>
    </row>
    <row r="2640" spans="1:14" x14ac:dyDescent="0.25">
      <c r="A2640" s="3">
        <v>2631</v>
      </c>
      <c r="B2640" s="6" t="s">
        <v>5049</v>
      </c>
      <c r="C2640" s="352" t="s">
        <v>5050</v>
      </c>
      <c r="D2640" s="348"/>
      <c r="E2640" s="3">
        <v>4</v>
      </c>
      <c r="F2640" s="3">
        <v>3</v>
      </c>
      <c r="G2640" s="3" t="s">
        <v>68</v>
      </c>
      <c r="H2640" s="3" t="s">
        <v>30</v>
      </c>
      <c r="I2640" s="353" t="s">
        <v>15</v>
      </c>
      <c r="J2640" s="348"/>
      <c r="K2640" s="3" t="s">
        <v>15</v>
      </c>
      <c r="L2640" s="3" t="s">
        <v>15</v>
      </c>
      <c r="M2640" s="3" t="s">
        <v>17</v>
      </c>
      <c r="N2640" s="3" t="s">
        <v>16</v>
      </c>
    </row>
    <row r="2641" spans="1:14" x14ac:dyDescent="0.25">
      <c r="A2641" s="3">
        <v>2632</v>
      </c>
      <c r="B2641" s="6" t="s">
        <v>5051</v>
      </c>
      <c r="C2641" s="352" t="s">
        <v>5052</v>
      </c>
      <c r="D2641" s="348"/>
      <c r="E2641" s="3">
        <v>4</v>
      </c>
      <c r="F2641" s="3">
        <v>3</v>
      </c>
      <c r="G2641" s="3" t="s">
        <v>68</v>
      </c>
      <c r="H2641" s="3" t="s">
        <v>49</v>
      </c>
      <c r="I2641" s="353" t="s">
        <v>15</v>
      </c>
      <c r="J2641" s="348"/>
      <c r="K2641" s="3" t="s">
        <v>15</v>
      </c>
      <c r="L2641" s="3" t="s">
        <v>15</v>
      </c>
      <c r="M2641" s="3" t="s">
        <v>17</v>
      </c>
      <c r="N2641" s="3" t="s">
        <v>16</v>
      </c>
    </row>
    <row r="2642" spans="1:14" x14ac:dyDescent="0.25">
      <c r="A2642" s="3">
        <v>2633</v>
      </c>
      <c r="B2642" s="6" t="s">
        <v>5053</v>
      </c>
      <c r="C2642" s="352" t="s">
        <v>5054</v>
      </c>
      <c r="D2642" s="348"/>
      <c r="E2642" s="3">
        <v>4</v>
      </c>
      <c r="F2642" s="3">
        <v>3</v>
      </c>
      <c r="G2642" s="3" t="s">
        <v>68</v>
      </c>
      <c r="H2642" s="3" t="s">
        <v>68</v>
      </c>
      <c r="I2642" s="353" t="s">
        <v>15</v>
      </c>
      <c r="J2642" s="348"/>
      <c r="K2642" s="3" t="s">
        <v>15</v>
      </c>
      <c r="L2642" s="3" t="s">
        <v>15</v>
      </c>
      <c r="M2642" s="3" t="s">
        <v>17</v>
      </c>
      <c r="N2642" s="3" t="s">
        <v>16</v>
      </c>
    </row>
    <row r="2643" spans="1:14" x14ac:dyDescent="0.25">
      <c r="A2643" s="3">
        <v>2634</v>
      </c>
      <c r="B2643" s="6" t="s">
        <v>5055</v>
      </c>
      <c r="C2643" s="352" t="s">
        <v>5056</v>
      </c>
      <c r="D2643" s="348"/>
      <c r="E2643" s="3">
        <v>4</v>
      </c>
      <c r="F2643" s="3">
        <v>3</v>
      </c>
      <c r="G2643" s="3" t="s">
        <v>68</v>
      </c>
      <c r="H2643" s="3" t="s">
        <v>77</v>
      </c>
      <c r="I2643" s="353" t="s">
        <v>15</v>
      </c>
      <c r="J2643" s="348"/>
      <c r="K2643" s="3" t="s">
        <v>15</v>
      </c>
      <c r="L2643" s="3" t="s">
        <v>15</v>
      </c>
      <c r="M2643" s="3" t="s">
        <v>17</v>
      </c>
      <c r="N2643" s="3" t="s">
        <v>16</v>
      </c>
    </row>
    <row r="2644" spans="1:14" x14ac:dyDescent="0.25">
      <c r="A2644" s="3">
        <v>2635</v>
      </c>
      <c r="B2644" s="6" t="s">
        <v>5057</v>
      </c>
      <c r="C2644" s="352" t="s">
        <v>5058</v>
      </c>
      <c r="D2644" s="348"/>
      <c r="E2644" s="3">
        <v>4</v>
      </c>
      <c r="F2644" s="3">
        <v>3</v>
      </c>
      <c r="G2644" s="3" t="s">
        <v>68</v>
      </c>
      <c r="H2644" s="3" t="s">
        <v>86</v>
      </c>
      <c r="I2644" s="353" t="s">
        <v>15</v>
      </c>
      <c r="J2644" s="348"/>
      <c r="K2644" s="3" t="s">
        <v>15</v>
      </c>
      <c r="L2644" s="3" t="s">
        <v>15</v>
      </c>
      <c r="M2644" s="3" t="s">
        <v>17</v>
      </c>
      <c r="N2644" s="3" t="s">
        <v>16</v>
      </c>
    </row>
    <row r="2645" spans="1:14" x14ac:dyDescent="0.25">
      <c r="A2645" s="3">
        <v>2636</v>
      </c>
      <c r="B2645" s="6" t="s">
        <v>5059</v>
      </c>
      <c r="C2645" s="352" t="s">
        <v>5060</v>
      </c>
      <c r="D2645" s="348"/>
      <c r="E2645" s="3">
        <v>4</v>
      </c>
      <c r="F2645" s="3">
        <v>3</v>
      </c>
      <c r="G2645" s="3" t="s">
        <v>68</v>
      </c>
      <c r="H2645" s="3" t="s">
        <v>95</v>
      </c>
      <c r="I2645" s="353" t="s">
        <v>15</v>
      </c>
      <c r="J2645" s="348"/>
      <c r="K2645" s="3" t="s">
        <v>15</v>
      </c>
      <c r="L2645" s="3" t="s">
        <v>15</v>
      </c>
      <c r="M2645" s="3" t="s">
        <v>17</v>
      </c>
      <c r="N2645" s="3" t="s">
        <v>16</v>
      </c>
    </row>
    <row r="2646" spans="1:14" x14ac:dyDescent="0.25">
      <c r="A2646" s="3">
        <v>2637</v>
      </c>
      <c r="B2646" s="6" t="s">
        <v>5061</v>
      </c>
      <c r="C2646" s="352" t="s">
        <v>5062</v>
      </c>
      <c r="D2646" s="348"/>
      <c r="E2646" s="3">
        <v>4</v>
      </c>
      <c r="F2646" s="3">
        <v>3</v>
      </c>
      <c r="G2646" s="3" t="s">
        <v>68</v>
      </c>
      <c r="H2646" s="3" t="s">
        <v>141</v>
      </c>
      <c r="I2646" s="353" t="s">
        <v>15</v>
      </c>
      <c r="J2646" s="348"/>
      <c r="K2646" s="3" t="s">
        <v>15</v>
      </c>
      <c r="L2646" s="3" t="s">
        <v>15</v>
      </c>
      <c r="M2646" s="3" t="s">
        <v>17</v>
      </c>
      <c r="N2646" s="3" t="s">
        <v>16</v>
      </c>
    </row>
    <row r="2647" spans="1:14" x14ac:dyDescent="0.25">
      <c r="A2647" s="3">
        <v>2638</v>
      </c>
      <c r="B2647" s="6" t="s">
        <v>5063</v>
      </c>
      <c r="C2647" s="352" t="s">
        <v>5064</v>
      </c>
      <c r="D2647" s="348"/>
      <c r="E2647" s="3">
        <v>4</v>
      </c>
      <c r="F2647" s="3">
        <v>3</v>
      </c>
      <c r="G2647" s="3" t="s">
        <v>68</v>
      </c>
      <c r="H2647" s="3" t="s">
        <v>144</v>
      </c>
      <c r="I2647" s="353" t="s">
        <v>15</v>
      </c>
      <c r="J2647" s="348"/>
      <c r="K2647" s="3" t="s">
        <v>15</v>
      </c>
      <c r="L2647" s="3" t="s">
        <v>15</v>
      </c>
      <c r="M2647" s="3" t="s">
        <v>17</v>
      </c>
      <c r="N2647" s="3" t="s">
        <v>16</v>
      </c>
    </row>
    <row r="2648" spans="1:14" x14ac:dyDescent="0.25">
      <c r="A2648" s="3">
        <v>2639</v>
      </c>
      <c r="B2648" s="6" t="s">
        <v>5065</v>
      </c>
      <c r="C2648" s="352" t="s">
        <v>5066</v>
      </c>
      <c r="D2648" s="348"/>
      <c r="E2648" s="3">
        <v>4</v>
      </c>
      <c r="F2648" s="3">
        <v>3</v>
      </c>
      <c r="G2648" s="3" t="s">
        <v>68</v>
      </c>
      <c r="H2648" s="3" t="s">
        <v>1094</v>
      </c>
      <c r="I2648" s="353" t="s">
        <v>15</v>
      </c>
      <c r="J2648" s="348"/>
      <c r="K2648" s="3" t="s">
        <v>15</v>
      </c>
      <c r="L2648" s="3" t="s">
        <v>15</v>
      </c>
      <c r="M2648" s="3" t="s">
        <v>17</v>
      </c>
      <c r="N2648" s="3" t="s">
        <v>16</v>
      </c>
    </row>
    <row r="2649" spans="1:14" x14ac:dyDescent="0.25">
      <c r="A2649" s="3">
        <v>2640</v>
      </c>
      <c r="B2649" s="6" t="s">
        <v>5067</v>
      </c>
      <c r="C2649" s="352" t="s">
        <v>5068</v>
      </c>
      <c r="D2649" s="348"/>
      <c r="E2649" s="3">
        <v>4</v>
      </c>
      <c r="F2649" s="3">
        <v>3</v>
      </c>
      <c r="G2649" s="3" t="s">
        <v>68</v>
      </c>
      <c r="H2649" s="3" t="s">
        <v>18</v>
      </c>
      <c r="I2649" s="353" t="s">
        <v>15</v>
      </c>
      <c r="J2649" s="348"/>
      <c r="K2649" s="3" t="s">
        <v>15</v>
      </c>
      <c r="L2649" s="3" t="s">
        <v>15</v>
      </c>
      <c r="M2649" s="3" t="s">
        <v>17</v>
      </c>
      <c r="N2649" s="3" t="s">
        <v>16</v>
      </c>
    </row>
    <row r="2650" spans="1:14" x14ac:dyDescent="0.25">
      <c r="A2650" s="3">
        <v>2641</v>
      </c>
      <c r="B2650" s="6" t="s">
        <v>5069</v>
      </c>
      <c r="C2650" s="352" t="s">
        <v>5070</v>
      </c>
      <c r="D2650" s="348"/>
      <c r="E2650" s="3">
        <v>4</v>
      </c>
      <c r="F2650" s="3">
        <v>3</v>
      </c>
      <c r="G2650" s="3" t="s">
        <v>68</v>
      </c>
      <c r="H2650" s="3" t="s">
        <v>1099</v>
      </c>
      <c r="I2650" s="353" t="s">
        <v>15</v>
      </c>
      <c r="J2650" s="348"/>
      <c r="K2650" s="3" t="s">
        <v>15</v>
      </c>
      <c r="L2650" s="3" t="s">
        <v>15</v>
      </c>
      <c r="M2650" s="3" t="s">
        <v>17</v>
      </c>
      <c r="N2650" s="3" t="s">
        <v>16</v>
      </c>
    </row>
    <row r="2651" spans="1:14" x14ac:dyDescent="0.25">
      <c r="A2651" s="3">
        <v>2642</v>
      </c>
      <c r="B2651" s="6" t="s">
        <v>5071</v>
      </c>
      <c r="C2651" s="352" t="s">
        <v>5072</v>
      </c>
      <c r="D2651" s="348"/>
      <c r="E2651" s="3">
        <v>4</v>
      </c>
      <c r="F2651" s="3">
        <v>3</v>
      </c>
      <c r="G2651" s="3" t="s">
        <v>68</v>
      </c>
      <c r="H2651" s="3" t="s">
        <v>1102</v>
      </c>
      <c r="I2651" s="353" t="s">
        <v>15</v>
      </c>
      <c r="J2651" s="348"/>
      <c r="K2651" s="3" t="s">
        <v>15</v>
      </c>
      <c r="L2651" s="3" t="s">
        <v>15</v>
      </c>
      <c r="M2651" s="3" t="s">
        <v>17</v>
      </c>
      <c r="N2651" s="3" t="s">
        <v>16</v>
      </c>
    </row>
    <row r="2652" spans="1:14" x14ac:dyDescent="0.25">
      <c r="A2652" s="3">
        <v>2643</v>
      </c>
      <c r="B2652" s="6" t="s">
        <v>5073</v>
      </c>
      <c r="C2652" s="352" t="s">
        <v>5074</v>
      </c>
      <c r="D2652" s="348"/>
      <c r="E2652" s="3">
        <v>4</v>
      </c>
      <c r="F2652" s="3">
        <v>3</v>
      </c>
      <c r="G2652" s="3" t="s">
        <v>68</v>
      </c>
      <c r="H2652" s="3" t="s">
        <v>1105</v>
      </c>
      <c r="I2652" s="353" t="s">
        <v>15</v>
      </c>
      <c r="J2652" s="348"/>
      <c r="K2652" s="3" t="s">
        <v>15</v>
      </c>
      <c r="L2652" s="3" t="s">
        <v>15</v>
      </c>
      <c r="M2652" s="3" t="s">
        <v>17</v>
      </c>
      <c r="N2652" s="3" t="s">
        <v>16</v>
      </c>
    </row>
    <row r="2653" spans="1:14" x14ac:dyDescent="0.25">
      <c r="A2653" s="3">
        <v>2644</v>
      </c>
      <c r="B2653" s="6" t="s">
        <v>5075</v>
      </c>
      <c r="C2653" s="352" t="s">
        <v>5076</v>
      </c>
      <c r="D2653" s="348"/>
      <c r="E2653" s="3">
        <v>4</v>
      </c>
      <c r="F2653" s="3">
        <v>3</v>
      </c>
      <c r="G2653" s="3" t="s">
        <v>68</v>
      </c>
      <c r="H2653" s="3" t="s">
        <v>208</v>
      </c>
      <c r="I2653" s="353" t="s">
        <v>15</v>
      </c>
      <c r="J2653" s="348"/>
      <c r="K2653" s="3" t="s">
        <v>15</v>
      </c>
      <c r="L2653" s="3" t="s">
        <v>15</v>
      </c>
      <c r="M2653" s="3" t="s">
        <v>17</v>
      </c>
      <c r="N2653" s="3" t="s">
        <v>16</v>
      </c>
    </row>
    <row r="2654" spans="1:14" x14ac:dyDescent="0.25">
      <c r="A2654" s="3">
        <v>2645</v>
      </c>
      <c r="B2654" s="4" t="s">
        <v>5077</v>
      </c>
      <c r="C2654" s="350" t="s">
        <v>5078</v>
      </c>
      <c r="D2654" s="348"/>
      <c r="E2654" s="5">
        <v>4</v>
      </c>
      <c r="F2654" s="5">
        <v>3</v>
      </c>
      <c r="G2654" s="5" t="s">
        <v>77</v>
      </c>
      <c r="H2654" s="5" t="s">
        <v>15</v>
      </c>
      <c r="I2654" s="351" t="s">
        <v>15</v>
      </c>
      <c r="J2654" s="348"/>
      <c r="K2654" s="5" t="s">
        <v>15</v>
      </c>
      <c r="L2654" s="5" t="s">
        <v>15</v>
      </c>
      <c r="M2654" s="5" t="s">
        <v>16</v>
      </c>
      <c r="N2654" s="5" t="s">
        <v>16</v>
      </c>
    </row>
    <row r="2655" spans="1:14" x14ac:dyDescent="0.25">
      <c r="A2655" s="3">
        <v>2646</v>
      </c>
      <c r="B2655" s="4" t="s">
        <v>5079</v>
      </c>
      <c r="C2655" s="350" t="s">
        <v>5080</v>
      </c>
      <c r="D2655" s="348"/>
      <c r="E2655" s="5">
        <v>4</v>
      </c>
      <c r="F2655" s="5">
        <v>3</v>
      </c>
      <c r="G2655" s="5" t="s">
        <v>77</v>
      </c>
      <c r="H2655" s="5" t="s">
        <v>22</v>
      </c>
      <c r="I2655" s="351" t="s">
        <v>15</v>
      </c>
      <c r="J2655" s="348"/>
      <c r="K2655" s="5" t="s">
        <v>15</v>
      </c>
      <c r="L2655" s="5" t="s">
        <v>15</v>
      </c>
      <c r="M2655" s="5" t="s">
        <v>16</v>
      </c>
      <c r="N2655" s="5" t="s">
        <v>16</v>
      </c>
    </row>
    <row r="2656" spans="1:14" x14ac:dyDescent="0.25">
      <c r="A2656" s="3">
        <v>2647</v>
      </c>
      <c r="B2656" s="6" t="s">
        <v>5081</v>
      </c>
      <c r="C2656" s="352" t="s">
        <v>5082</v>
      </c>
      <c r="D2656" s="348"/>
      <c r="E2656" s="3">
        <v>4</v>
      </c>
      <c r="F2656" s="3">
        <v>3</v>
      </c>
      <c r="G2656" s="3" t="s">
        <v>77</v>
      </c>
      <c r="H2656" s="3" t="s">
        <v>22</v>
      </c>
      <c r="I2656" s="353" t="s">
        <v>22</v>
      </c>
      <c r="J2656" s="348"/>
      <c r="K2656" s="3" t="s">
        <v>15</v>
      </c>
      <c r="L2656" s="3" t="s">
        <v>15</v>
      </c>
      <c r="M2656" s="3" t="s">
        <v>17</v>
      </c>
      <c r="N2656" s="3" t="s">
        <v>16</v>
      </c>
    </row>
    <row r="2657" spans="1:14" x14ac:dyDescent="0.25">
      <c r="A2657" s="3">
        <v>2648</v>
      </c>
      <c r="B2657" s="6" t="s">
        <v>5083</v>
      </c>
      <c r="C2657" s="352" t="s">
        <v>5084</v>
      </c>
      <c r="D2657" s="348"/>
      <c r="E2657" s="3">
        <v>4</v>
      </c>
      <c r="F2657" s="3">
        <v>3</v>
      </c>
      <c r="G2657" s="3" t="s">
        <v>77</v>
      </c>
      <c r="H2657" s="3" t="s">
        <v>22</v>
      </c>
      <c r="I2657" s="353" t="s">
        <v>30</v>
      </c>
      <c r="J2657" s="348"/>
      <c r="K2657" s="3" t="s">
        <v>15</v>
      </c>
      <c r="L2657" s="3" t="s">
        <v>15</v>
      </c>
      <c r="M2657" s="3" t="s">
        <v>17</v>
      </c>
      <c r="N2657" s="3" t="s">
        <v>16</v>
      </c>
    </row>
    <row r="2658" spans="1:14" x14ac:dyDescent="0.25">
      <c r="A2658" s="3">
        <v>2649</v>
      </c>
      <c r="B2658" s="6" t="s">
        <v>5085</v>
      </c>
      <c r="C2658" s="352" t="s">
        <v>5086</v>
      </c>
      <c r="D2658" s="348"/>
      <c r="E2658" s="3">
        <v>4</v>
      </c>
      <c r="F2658" s="3">
        <v>3</v>
      </c>
      <c r="G2658" s="3" t="s">
        <v>77</v>
      </c>
      <c r="H2658" s="3" t="s">
        <v>22</v>
      </c>
      <c r="I2658" s="353" t="s">
        <v>49</v>
      </c>
      <c r="J2658" s="348"/>
      <c r="K2658" s="3" t="s">
        <v>15</v>
      </c>
      <c r="L2658" s="3" t="s">
        <v>15</v>
      </c>
      <c r="M2658" s="3" t="s">
        <v>17</v>
      </c>
      <c r="N2658" s="3" t="s">
        <v>16</v>
      </c>
    </row>
    <row r="2659" spans="1:14" x14ac:dyDescent="0.25">
      <c r="A2659" s="3">
        <v>2650</v>
      </c>
      <c r="B2659" s="6" t="s">
        <v>5087</v>
      </c>
      <c r="C2659" s="352" t="s">
        <v>5088</v>
      </c>
      <c r="D2659" s="348"/>
      <c r="E2659" s="3">
        <v>4</v>
      </c>
      <c r="F2659" s="3">
        <v>3</v>
      </c>
      <c r="G2659" s="3" t="s">
        <v>77</v>
      </c>
      <c r="H2659" s="3" t="s">
        <v>22</v>
      </c>
      <c r="I2659" s="353" t="s">
        <v>68</v>
      </c>
      <c r="J2659" s="348"/>
      <c r="K2659" s="3" t="s">
        <v>15</v>
      </c>
      <c r="L2659" s="3" t="s">
        <v>15</v>
      </c>
      <c r="M2659" s="3" t="s">
        <v>17</v>
      </c>
      <c r="N2659" s="3" t="s">
        <v>16</v>
      </c>
    </row>
    <row r="2660" spans="1:14" x14ac:dyDescent="0.25">
      <c r="A2660" s="3">
        <v>2651</v>
      </c>
      <c r="B2660" s="6" t="s">
        <v>5089</v>
      </c>
      <c r="C2660" s="352" t="s">
        <v>5090</v>
      </c>
      <c r="D2660" s="348"/>
      <c r="E2660" s="3">
        <v>4</v>
      </c>
      <c r="F2660" s="3">
        <v>3</v>
      </c>
      <c r="G2660" s="3" t="s">
        <v>77</v>
      </c>
      <c r="H2660" s="3" t="s">
        <v>22</v>
      </c>
      <c r="I2660" s="353" t="s">
        <v>77</v>
      </c>
      <c r="J2660" s="348"/>
      <c r="K2660" s="3" t="s">
        <v>15</v>
      </c>
      <c r="L2660" s="3" t="s">
        <v>15</v>
      </c>
      <c r="M2660" s="3" t="s">
        <v>17</v>
      </c>
      <c r="N2660" s="3" t="s">
        <v>16</v>
      </c>
    </row>
    <row r="2661" spans="1:14" x14ac:dyDescent="0.25">
      <c r="A2661" s="3">
        <v>2652</v>
      </c>
      <c r="B2661" s="6" t="s">
        <v>5091</v>
      </c>
      <c r="C2661" s="352" t="s">
        <v>5092</v>
      </c>
      <c r="D2661" s="348"/>
      <c r="E2661" s="3">
        <v>4</v>
      </c>
      <c r="F2661" s="3">
        <v>3</v>
      </c>
      <c r="G2661" s="3" t="s">
        <v>77</v>
      </c>
      <c r="H2661" s="3" t="s">
        <v>22</v>
      </c>
      <c r="I2661" s="353" t="s">
        <v>86</v>
      </c>
      <c r="J2661" s="348"/>
      <c r="K2661" s="3" t="s">
        <v>15</v>
      </c>
      <c r="L2661" s="3" t="s">
        <v>15</v>
      </c>
      <c r="M2661" s="3" t="s">
        <v>17</v>
      </c>
      <c r="N2661" s="3" t="s">
        <v>16</v>
      </c>
    </row>
    <row r="2662" spans="1:14" x14ac:dyDescent="0.25">
      <c r="A2662" s="3">
        <v>2653</v>
      </c>
      <c r="B2662" s="6" t="s">
        <v>5093</v>
      </c>
      <c r="C2662" s="352" t="s">
        <v>5094</v>
      </c>
      <c r="D2662" s="348"/>
      <c r="E2662" s="3">
        <v>4</v>
      </c>
      <c r="F2662" s="3">
        <v>3</v>
      </c>
      <c r="G2662" s="3" t="s">
        <v>77</v>
      </c>
      <c r="H2662" s="3" t="s">
        <v>22</v>
      </c>
      <c r="I2662" s="353" t="s">
        <v>95</v>
      </c>
      <c r="J2662" s="348"/>
      <c r="K2662" s="3" t="s">
        <v>15</v>
      </c>
      <c r="L2662" s="3" t="s">
        <v>15</v>
      </c>
      <c r="M2662" s="3" t="s">
        <v>17</v>
      </c>
      <c r="N2662" s="3" t="s">
        <v>16</v>
      </c>
    </row>
    <row r="2663" spans="1:14" x14ac:dyDescent="0.25">
      <c r="A2663" s="3">
        <v>2654</v>
      </c>
      <c r="B2663" s="6" t="s">
        <v>5095</v>
      </c>
      <c r="C2663" s="352" t="s">
        <v>5096</v>
      </c>
      <c r="D2663" s="348"/>
      <c r="E2663" s="3">
        <v>4</v>
      </c>
      <c r="F2663" s="3">
        <v>3</v>
      </c>
      <c r="G2663" s="3" t="s">
        <v>77</v>
      </c>
      <c r="H2663" s="3" t="s">
        <v>22</v>
      </c>
      <c r="I2663" s="353" t="s">
        <v>141</v>
      </c>
      <c r="J2663" s="348"/>
      <c r="K2663" s="3" t="s">
        <v>15</v>
      </c>
      <c r="L2663" s="3" t="s">
        <v>15</v>
      </c>
      <c r="M2663" s="3" t="s">
        <v>17</v>
      </c>
      <c r="N2663" s="3" t="s">
        <v>16</v>
      </c>
    </row>
    <row r="2664" spans="1:14" x14ac:dyDescent="0.25">
      <c r="A2664" s="3">
        <v>2655</v>
      </c>
      <c r="B2664" s="6" t="s">
        <v>5097</v>
      </c>
      <c r="C2664" s="352" t="s">
        <v>5098</v>
      </c>
      <c r="D2664" s="348"/>
      <c r="E2664" s="3">
        <v>4</v>
      </c>
      <c r="F2664" s="3">
        <v>3</v>
      </c>
      <c r="G2664" s="3" t="s">
        <v>77</v>
      </c>
      <c r="H2664" s="3" t="s">
        <v>22</v>
      </c>
      <c r="I2664" s="353" t="s">
        <v>144</v>
      </c>
      <c r="J2664" s="348"/>
      <c r="K2664" s="3" t="s">
        <v>15</v>
      </c>
      <c r="L2664" s="3" t="s">
        <v>15</v>
      </c>
      <c r="M2664" s="3" t="s">
        <v>17</v>
      </c>
      <c r="N2664" s="3" t="s">
        <v>16</v>
      </c>
    </row>
    <row r="2665" spans="1:14" x14ac:dyDescent="0.25">
      <c r="A2665" s="3">
        <v>2656</v>
      </c>
      <c r="B2665" s="6" t="s">
        <v>5099</v>
      </c>
      <c r="C2665" s="352" t="s">
        <v>5100</v>
      </c>
      <c r="D2665" s="348"/>
      <c r="E2665" s="3">
        <v>4</v>
      </c>
      <c r="F2665" s="3">
        <v>3</v>
      </c>
      <c r="G2665" s="3" t="s">
        <v>77</v>
      </c>
      <c r="H2665" s="3" t="s">
        <v>22</v>
      </c>
      <c r="I2665" s="353" t="s">
        <v>1094</v>
      </c>
      <c r="J2665" s="348"/>
      <c r="K2665" s="3" t="s">
        <v>15</v>
      </c>
      <c r="L2665" s="3" t="s">
        <v>15</v>
      </c>
      <c r="M2665" s="3" t="s">
        <v>17</v>
      </c>
      <c r="N2665" s="3" t="s">
        <v>16</v>
      </c>
    </row>
    <row r="2666" spans="1:14" x14ac:dyDescent="0.25">
      <c r="A2666" s="3">
        <v>2657</v>
      </c>
      <c r="B2666" s="6" t="s">
        <v>5101</v>
      </c>
      <c r="C2666" s="352" t="s">
        <v>5102</v>
      </c>
      <c r="D2666" s="348"/>
      <c r="E2666" s="3">
        <v>4</v>
      </c>
      <c r="F2666" s="3">
        <v>3</v>
      </c>
      <c r="G2666" s="3" t="s">
        <v>77</v>
      </c>
      <c r="H2666" s="3" t="s">
        <v>22</v>
      </c>
      <c r="I2666" s="353" t="s">
        <v>18</v>
      </c>
      <c r="J2666" s="348"/>
      <c r="K2666" s="3" t="s">
        <v>15</v>
      </c>
      <c r="L2666" s="3" t="s">
        <v>15</v>
      </c>
      <c r="M2666" s="3" t="s">
        <v>17</v>
      </c>
      <c r="N2666" s="3" t="s">
        <v>16</v>
      </c>
    </row>
    <row r="2667" spans="1:14" x14ac:dyDescent="0.25">
      <c r="A2667" s="3">
        <v>2658</v>
      </c>
      <c r="B2667" s="6" t="s">
        <v>5103</v>
      </c>
      <c r="C2667" s="352" t="s">
        <v>5104</v>
      </c>
      <c r="D2667" s="348"/>
      <c r="E2667" s="3">
        <v>4</v>
      </c>
      <c r="F2667" s="3">
        <v>3</v>
      </c>
      <c r="G2667" s="3" t="s">
        <v>77</v>
      </c>
      <c r="H2667" s="3" t="s">
        <v>22</v>
      </c>
      <c r="I2667" s="353" t="s">
        <v>1099</v>
      </c>
      <c r="J2667" s="348"/>
      <c r="K2667" s="3" t="s">
        <v>15</v>
      </c>
      <c r="L2667" s="3" t="s">
        <v>15</v>
      </c>
      <c r="M2667" s="3" t="s">
        <v>17</v>
      </c>
      <c r="N2667" s="3" t="s">
        <v>16</v>
      </c>
    </row>
    <row r="2668" spans="1:14" x14ac:dyDescent="0.25">
      <c r="A2668" s="3">
        <v>2659</v>
      </c>
      <c r="B2668" s="6" t="s">
        <v>5105</v>
      </c>
      <c r="C2668" s="352" t="s">
        <v>5106</v>
      </c>
      <c r="D2668" s="348"/>
      <c r="E2668" s="3">
        <v>4</v>
      </c>
      <c r="F2668" s="3">
        <v>3</v>
      </c>
      <c r="G2668" s="3" t="s">
        <v>77</v>
      </c>
      <c r="H2668" s="3" t="s">
        <v>22</v>
      </c>
      <c r="I2668" s="353" t="s">
        <v>1102</v>
      </c>
      <c r="J2668" s="348"/>
      <c r="K2668" s="3" t="s">
        <v>15</v>
      </c>
      <c r="L2668" s="3" t="s">
        <v>15</v>
      </c>
      <c r="M2668" s="3" t="s">
        <v>17</v>
      </c>
      <c r="N2668" s="3" t="s">
        <v>16</v>
      </c>
    </row>
    <row r="2669" spans="1:14" x14ac:dyDescent="0.25">
      <c r="A2669" s="3">
        <v>2660</v>
      </c>
      <c r="B2669" s="6" t="s">
        <v>5107</v>
      </c>
      <c r="C2669" s="352" t="s">
        <v>5108</v>
      </c>
      <c r="D2669" s="348"/>
      <c r="E2669" s="3">
        <v>4</v>
      </c>
      <c r="F2669" s="3">
        <v>3</v>
      </c>
      <c r="G2669" s="3" t="s">
        <v>77</v>
      </c>
      <c r="H2669" s="3" t="s">
        <v>22</v>
      </c>
      <c r="I2669" s="353" t="s">
        <v>1105</v>
      </c>
      <c r="J2669" s="348"/>
      <c r="K2669" s="3" t="s">
        <v>15</v>
      </c>
      <c r="L2669" s="3" t="s">
        <v>15</v>
      </c>
      <c r="M2669" s="3" t="s">
        <v>17</v>
      </c>
      <c r="N2669" s="3" t="s">
        <v>16</v>
      </c>
    </row>
    <row r="2670" spans="1:14" x14ac:dyDescent="0.25">
      <c r="A2670" s="3">
        <v>2661</v>
      </c>
      <c r="B2670" s="6" t="s">
        <v>5109</v>
      </c>
      <c r="C2670" s="352" t="s">
        <v>5110</v>
      </c>
      <c r="D2670" s="348"/>
      <c r="E2670" s="3">
        <v>4</v>
      </c>
      <c r="F2670" s="3">
        <v>3</v>
      </c>
      <c r="G2670" s="3" t="s">
        <v>77</v>
      </c>
      <c r="H2670" s="3" t="s">
        <v>22</v>
      </c>
      <c r="I2670" s="353" t="s">
        <v>1108</v>
      </c>
      <c r="J2670" s="348"/>
      <c r="K2670" s="3" t="s">
        <v>15</v>
      </c>
      <c r="L2670" s="3" t="s">
        <v>15</v>
      </c>
      <c r="M2670" s="3" t="s">
        <v>17</v>
      </c>
      <c r="N2670" s="3" t="s">
        <v>16</v>
      </c>
    </row>
    <row r="2671" spans="1:14" x14ac:dyDescent="0.25">
      <c r="A2671" s="3">
        <v>2662</v>
      </c>
      <c r="B2671" s="6" t="s">
        <v>5111</v>
      </c>
      <c r="C2671" s="352" t="s">
        <v>5112</v>
      </c>
      <c r="D2671" s="348"/>
      <c r="E2671" s="3">
        <v>4</v>
      </c>
      <c r="F2671" s="3">
        <v>3</v>
      </c>
      <c r="G2671" s="3" t="s">
        <v>77</v>
      </c>
      <c r="H2671" s="3" t="s">
        <v>22</v>
      </c>
      <c r="I2671" s="353" t="s">
        <v>1111</v>
      </c>
      <c r="J2671" s="348"/>
      <c r="K2671" s="3" t="s">
        <v>15</v>
      </c>
      <c r="L2671" s="3" t="s">
        <v>15</v>
      </c>
      <c r="M2671" s="3" t="s">
        <v>17</v>
      </c>
      <c r="N2671" s="3" t="s">
        <v>16</v>
      </c>
    </row>
    <row r="2672" spans="1:14" x14ac:dyDescent="0.25">
      <c r="A2672" s="3">
        <v>2663</v>
      </c>
      <c r="B2672" s="6" t="s">
        <v>5113</v>
      </c>
      <c r="C2672" s="352" t="s">
        <v>5114</v>
      </c>
      <c r="D2672" s="348"/>
      <c r="E2672" s="3">
        <v>4</v>
      </c>
      <c r="F2672" s="3">
        <v>3</v>
      </c>
      <c r="G2672" s="3" t="s">
        <v>77</v>
      </c>
      <c r="H2672" s="3" t="s">
        <v>22</v>
      </c>
      <c r="I2672" s="353" t="s">
        <v>1114</v>
      </c>
      <c r="J2672" s="348"/>
      <c r="K2672" s="3" t="s">
        <v>15</v>
      </c>
      <c r="L2672" s="3" t="s">
        <v>15</v>
      </c>
      <c r="M2672" s="3" t="s">
        <v>17</v>
      </c>
      <c r="N2672" s="3" t="s">
        <v>16</v>
      </c>
    </row>
    <row r="2673" spans="1:14" x14ac:dyDescent="0.25">
      <c r="A2673" s="3">
        <v>2664</v>
      </c>
      <c r="B2673" s="6" t="s">
        <v>5115</v>
      </c>
      <c r="C2673" s="352" t="s">
        <v>5116</v>
      </c>
      <c r="D2673" s="348"/>
      <c r="E2673" s="3">
        <v>4</v>
      </c>
      <c r="F2673" s="3">
        <v>3</v>
      </c>
      <c r="G2673" s="3" t="s">
        <v>77</v>
      </c>
      <c r="H2673" s="3" t="s">
        <v>22</v>
      </c>
      <c r="I2673" s="353" t="s">
        <v>1117</v>
      </c>
      <c r="J2673" s="348"/>
      <c r="K2673" s="3" t="s">
        <v>15</v>
      </c>
      <c r="L2673" s="3" t="s">
        <v>15</v>
      </c>
      <c r="M2673" s="3" t="s">
        <v>17</v>
      </c>
      <c r="N2673" s="3" t="s">
        <v>16</v>
      </c>
    </row>
    <row r="2674" spans="1:14" x14ac:dyDescent="0.25">
      <c r="A2674" s="3">
        <v>2665</v>
      </c>
      <c r="B2674" s="6" t="s">
        <v>5117</v>
      </c>
      <c r="C2674" s="352" t="s">
        <v>5118</v>
      </c>
      <c r="D2674" s="348"/>
      <c r="E2674" s="3">
        <v>4</v>
      </c>
      <c r="F2674" s="3">
        <v>3</v>
      </c>
      <c r="G2674" s="3" t="s">
        <v>77</v>
      </c>
      <c r="H2674" s="3" t="s">
        <v>22</v>
      </c>
      <c r="I2674" s="353" t="s">
        <v>1120</v>
      </c>
      <c r="J2674" s="348"/>
      <c r="K2674" s="3" t="s">
        <v>15</v>
      </c>
      <c r="L2674" s="3" t="s">
        <v>15</v>
      </c>
      <c r="M2674" s="3" t="s">
        <v>17</v>
      </c>
      <c r="N2674" s="3" t="s">
        <v>16</v>
      </c>
    </row>
    <row r="2675" spans="1:14" x14ac:dyDescent="0.25">
      <c r="A2675" s="3">
        <v>2666</v>
      </c>
      <c r="B2675" s="6" t="s">
        <v>5119</v>
      </c>
      <c r="C2675" s="352" t="s">
        <v>5120</v>
      </c>
      <c r="D2675" s="348"/>
      <c r="E2675" s="3">
        <v>4</v>
      </c>
      <c r="F2675" s="3">
        <v>3</v>
      </c>
      <c r="G2675" s="3" t="s">
        <v>77</v>
      </c>
      <c r="H2675" s="3" t="s">
        <v>22</v>
      </c>
      <c r="I2675" s="353" t="s">
        <v>1123</v>
      </c>
      <c r="J2675" s="348"/>
      <c r="K2675" s="3" t="s">
        <v>15</v>
      </c>
      <c r="L2675" s="3" t="s">
        <v>15</v>
      </c>
      <c r="M2675" s="3" t="s">
        <v>17</v>
      </c>
      <c r="N2675" s="3" t="s">
        <v>16</v>
      </c>
    </row>
    <row r="2676" spans="1:14" x14ac:dyDescent="0.25">
      <c r="A2676" s="3">
        <v>2667</v>
      </c>
      <c r="B2676" s="6" t="s">
        <v>5121</v>
      </c>
      <c r="C2676" s="352" t="s">
        <v>5122</v>
      </c>
      <c r="D2676" s="348"/>
      <c r="E2676" s="3">
        <v>4</v>
      </c>
      <c r="F2676" s="3">
        <v>3</v>
      </c>
      <c r="G2676" s="3" t="s">
        <v>77</v>
      </c>
      <c r="H2676" s="3" t="s">
        <v>22</v>
      </c>
      <c r="I2676" s="353" t="s">
        <v>1126</v>
      </c>
      <c r="J2676" s="348"/>
      <c r="K2676" s="3" t="s">
        <v>15</v>
      </c>
      <c r="L2676" s="3" t="s">
        <v>15</v>
      </c>
      <c r="M2676" s="3" t="s">
        <v>17</v>
      </c>
      <c r="N2676" s="3" t="s">
        <v>16</v>
      </c>
    </row>
    <row r="2677" spans="1:14" x14ac:dyDescent="0.25">
      <c r="A2677" s="3">
        <v>2668</v>
      </c>
      <c r="B2677" s="6" t="s">
        <v>5123</v>
      </c>
      <c r="C2677" s="352" t="s">
        <v>5124</v>
      </c>
      <c r="D2677" s="348"/>
      <c r="E2677" s="3">
        <v>4</v>
      </c>
      <c r="F2677" s="3">
        <v>3</v>
      </c>
      <c r="G2677" s="3" t="s">
        <v>77</v>
      </c>
      <c r="H2677" s="3" t="s">
        <v>22</v>
      </c>
      <c r="I2677" s="353" t="s">
        <v>1129</v>
      </c>
      <c r="J2677" s="348"/>
      <c r="K2677" s="3" t="s">
        <v>15</v>
      </c>
      <c r="L2677" s="3" t="s">
        <v>15</v>
      </c>
      <c r="M2677" s="3" t="s">
        <v>17</v>
      </c>
      <c r="N2677" s="3" t="s">
        <v>16</v>
      </c>
    </row>
    <row r="2678" spans="1:14" x14ac:dyDescent="0.25">
      <c r="A2678" s="3">
        <v>2669</v>
      </c>
      <c r="B2678" s="6" t="s">
        <v>5125</v>
      </c>
      <c r="C2678" s="352" t="s">
        <v>5126</v>
      </c>
      <c r="D2678" s="348"/>
      <c r="E2678" s="3">
        <v>4</v>
      </c>
      <c r="F2678" s="3">
        <v>3</v>
      </c>
      <c r="G2678" s="3" t="s">
        <v>77</v>
      </c>
      <c r="H2678" s="3" t="s">
        <v>22</v>
      </c>
      <c r="I2678" s="353" t="s">
        <v>208</v>
      </c>
      <c r="J2678" s="348"/>
      <c r="K2678" s="3" t="s">
        <v>15</v>
      </c>
      <c r="L2678" s="3" t="s">
        <v>15</v>
      </c>
      <c r="M2678" s="3" t="s">
        <v>17</v>
      </c>
      <c r="N2678" s="3" t="s">
        <v>16</v>
      </c>
    </row>
    <row r="2679" spans="1:14" x14ac:dyDescent="0.25">
      <c r="A2679" s="3">
        <v>2670</v>
      </c>
      <c r="B2679" s="4" t="s">
        <v>5127</v>
      </c>
      <c r="C2679" s="350" t="s">
        <v>5128</v>
      </c>
      <c r="D2679" s="348"/>
      <c r="E2679" s="5">
        <v>4</v>
      </c>
      <c r="F2679" s="5">
        <v>3</v>
      </c>
      <c r="G2679" s="5" t="s">
        <v>77</v>
      </c>
      <c r="H2679" s="5" t="s">
        <v>30</v>
      </c>
      <c r="I2679" s="351" t="s">
        <v>15</v>
      </c>
      <c r="J2679" s="348"/>
      <c r="K2679" s="5" t="s">
        <v>15</v>
      </c>
      <c r="L2679" s="5" t="s">
        <v>15</v>
      </c>
      <c r="M2679" s="5" t="s">
        <v>16</v>
      </c>
      <c r="N2679" s="5" t="s">
        <v>16</v>
      </c>
    </row>
    <row r="2680" spans="1:14" x14ac:dyDescent="0.25">
      <c r="A2680" s="3">
        <v>2671</v>
      </c>
      <c r="B2680" s="6" t="s">
        <v>5129</v>
      </c>
      <c r="C2680" s="352" t="s">
        <v>5130</v>
      </c>
      <c r="D2680" s="348"/>
      <c r="E2680" s="3">
        <v>4</v>
      </c>
      <c r="F2680" s="3">
        <v>3</v>
      </c>
      <c r="G2680" s="3" t="s">
        <v>77</v>
      </c>
      <c r="H2680" s="3" t="s">
        <v>30</v>
      </c>
      <c r="I2680" s="353" t="s">
        <v>22</v>
      </c>
      <c r="J2680" s="348"/>
      <c r="K2680" s="3" t="s">
        <v>15</v>
      </c>
      <c r="L2680" s="3" t="s">
        <v>15</v>
      </c>
      <c r="M2680" s="3" t="s">
        <v>17</v>
      </c>
      <c r="N2680" s="3" t="s">
        <v>16</v>
      </c>
    </row>
    <row r="2681" spans="1:14" x14ac:dyDescent="0.25">
      <c r="A2681" s="3">
        <v>2672</v>
      </c>
      <c r="B2681" s="6" t="s">
        <v>5131</v>
      </c>
      <c r="C2681" s="352" t="s">
        <v>5132</v>
      </c>
      <c r="D2681" s="348"/>
      <c r="E2681" s="3">
        <v>4</v>
      </c>
      <c r="F2681" s="3">
        <v>3</v>
      </c>
      <c r="G2681" s="3" t="s">
        <v>77</v>
      </c>
      <c r="H2681" s="3" t="s">
        <v>30</v>
      </c>
      <c r="I2681" s="353" t="s">
        <v>30</v>
      </c>
      <c r="J2681" s="348"/>
      <c r="K2681" s="3" t="s">
        <v>15</v>
      </c>
      <c r="L2681" s="3" t="s">
        <v>15</v>
      </c>
      <c r="M2681" s="3" t="s">
        <v>17</v>
      </c>
      <c r="N2681" s="3" t="s">
        <v>16</v>
      </c>
    </row>
    <row r="2682" spans="1:14" x14ac:dyDescent="0.25">
      <c r="A2682" s="3">
        <v>2673</v>
      </c>
      <c r="B2682" s="6" t="s">
        <v>5133</v>
      </c>
      <c r="C2682" s="352" t="s">
        <v>5134</v>
      </c>
      <c r="D2682" s="348"/>
      <c r="E2682" s="3">
        <v>4</v>
      </c>
      <c r="F2682" s="3">
        <v>3</v>
      </c>
      <c r="G2682" s="3" t="s">
        <v>77</v>
      </c>
      <c r="H2682" s="3" t="s">
        <v>30</v>
      </c>
      <c r="I2682" s="353" t="s">
        <v>49</v>
      </c>
      <c r="J2682" s="348"/>
      <c r="K2682" s="3" t="s">
        <v>15</v>
      </c>
      <c r="L2682" s="3" t="s">
        <v>15</v>
      </c>
      <c r="M2682" s="3" t="s">
        <v>17</v>
      </c>
      <c r="N2682" s="3" t="s">
        <v>16</v>
      </c>
    </row>
    <row r="2683" spans="1:14" x14ac:dyDescent="0.25">
      <c r="A2683" s="3">
        <v>2674</v>
      </c>
      <c r="B2683" s="6" t="s">
        <v>5135</v>
      </c>
      <c r="C2683" s="352" t="s">
        <v>5136</v>
      </c>
      <c r="D2683" s="348"/>
      <c r="E2683" s="3">
        <v>4</v>
      </c>
      <c r="F2683" s="3">
        <v>3</v>
      </c>
      <c r="G2683" s="3" t="s">
        <v>77</v>
      </c>
      <c r="H2683" s="3" t="s">
        <v>30</v>
      </c>
      <c r="I2683" s="353" t="s">
        <v>68</v>
      </c>
      <c r="J2683" s="348"/>
      <c r="K2683" s="3" t="s">
        <v>15</v>
      </c>
      <c r="L2683" s="3" t="s">
        <v>15</v>
      </c>
      <c r="M2683" s="3" t="s">
        <v>17</v>
      </c>
      <c r="N2683" s="3" t="s">
        <v>16</v>
      </c>
    </row>
    <row r="2684" spans="1:14" x14ac:dyDescent="0.25">
      <c r="A2684" s="3">
        <v>2675</v>
      </c>
      <c r="B2684" s="6" t="s">
        <v>5137</v>
      </c>
      <c r="C2684" s="352" t="s">
        <v>5138</v>
      </c>
      <c r="D2684" s="348"/>
      <c r="E2684" s="3">
        <v>4</v>
      </c>
      <c r="F2684" s="3">
        <v>3</v>
      </c>
      <c r="G2684" s="3" t="s">
        <v>77</v>
      </c>
      <c r="H2684" s="3" t="s">
        <v>30</v>
      </c>
      <c r="I2684" s="353" t="s">
        <v>77</v>
      </c>
      <c r="J2684" s="348"/>
      <c r="K2684" s="3" t="s">
        <v>15</v>
      </c>
      <c r="L2684" s="3" t="s">
        <v>15</v>
      </c>
      <c r="M2684" s="3" t="s">
        <v>17</v>
      </c>
      <c r="N2684" s="3" t="s">
        <v>16</v>
      </c>
    </row>
    <row r="2685" spans="1:14" x14ac:dyDescent="0.25">
      <c r="A2685" s="3">
        <v>2676</v>
      </c>
      <c r="B2685" s="6" t="s">
        <v>5139</v>
      </c>
      <c r="C2685" s="352" t="s">
        <v>5140</v>
      </c>
      <c r="D2685" s="348"/>
      <c r="E2685" s="3">
        <v>4</v>
      </c>
      <c r="F2685" s="3">
        <v>3</v>
      </c>
      <c r="G2685" s="3" t="s">
        <v>77</v>
      </c>
      <c r="H2685" s="3" t="s">
        <v>30</v>
      </c>
      <c r="I2685" s="353" t="s">
        <v>86</v>
      </c>
      <c r="J2685" s="348"/>
      <c r="K2685" s="3" t="s">
        <v>15</v>
      </c>
      <c r="L2685" s="3" t="s">
        <v>15</v>
      </c>
      <c r="M2685" s="3" t="s">
        <v>17</v>
      </c>
      <c r="N2685" s="3" t="s">
        <v>16</v>
      </c>
    </row>
    <row r="2686" spans="1:14" x14ac:dyDescent="0.25">
      <c r="A2686" s="3">
        <v>2677</v>
      </c>
      <c r="B2686" s="6" t="s">
        <v>5141</v>
      </c>
      <c r="C2686" s="352" t="s">
        <v>5142</v>
      </c>
      <c r="D2686" s="348"/>
      <c r="E2686" s="3">
        <v>4</v>
      </c>
      <c r="F2686" s="3">
        <v>3</v>
      </c>
      <c r="G2686" s="3" t="s">
        <v>77</v>
      </c>
      <c r="H2686" s="3" t="s">
        <v>30</v>
      </c>
      <c r="I2686" s="353" t="s">
        <v>95</v>
      </c>
      <c r="J2686" s="348"/>
      <c r="K2686" s="3" t="s">
        <v>15</v>
      </c>
      <c r="L2686" s="3" t="s">
        <v>15</v>
      </c>
      <c r="M2686" s="3" t="s">
        <v>17</v>
      </c>
      <c r="N2686" s="3" t="s">
        <v>16</v>
      </c>
    </row>
    <row r="2687" spans="1:14" x14ac:dyDescent="0.25">
      <c r="A2687" s="3">
        <v>2678</v>
      </c>
      <c r="B2687" s="6" t="s">
        <v>5143</v>
      </c>
      <c r="C2687" s="352" t="s">
        <v>5144</v>
      </c>
      <c r="D2687" s="348"/>
      <c r="E2687" s="3">
        <v>4</v>
      </c>
      <c r="F2687" s="3">
        <v>3</v>
      </c>
      <c r="G2687" s="3" t="s">
        <v>77</v>
      </c>
      <c r="H2687" s="3" t="s">
        <v>30</v>
      </c>
      <c r="I2687" s="353" t="s">
        <v>141</v>
      </c>
      <c r="J2687" s="348"/>
      <c r="K2687" s="3" t="s">
        <v>15</v>
      </c>
      <c r="L2687" s="3" t="s">
        <v>15</v>
      </c>
      <c r="M2687" s="3" t="s">
        <v>17</v>
      </c>
      <c r="N2687" s="3" t="s">
        <v>16</v>
      </c>
    </row>
    <row r="2688" spans="1:14" x14ac:dyDescent="0.25">
      <c r="A2688" s="3">
        <v>2679</v>
      </c>
      <c r="B2688" s="6" t="s">
        <v>5145</v>
      </c>
      <c r="C2688" s="352" t="s">
        <v>5146</v>
      </c>
      <c r="D2688" s="348"/>
      <c r="E2688" s="3">
        <v>4</v>
      </c>
      <c r="F2688" s="3">
        <v>3</v>
      </c>
      <c r="G2688" s="3" t="s">
        <v>77</v>
      </c>
      <c r="H2688" s="3" t="s">
        <v>30</v>
      </c>
      <c r="I2688" s="353" t="s">
        <v>144</v>
      </c>
      <c r="J2688" s="348"/>
      <c r="K2688" s="3" t="s">
        <v>15</v>
      </c>
      <c r="L2688" s="3" t="s">
        <v>15</v>
      </c>
      <c r="M2688" s="3" t="s">
        <v>17</v>
      </c>
      <c r="N2688" s="3" t="s">
        <v>16</v>
      </c>
    </row>
    <row r="2689" spans="1:14" x14ac:dyDescent="0.25">
      <c r="A2689" s="3">
        <v>2680</v>
      </c>
      <c r="B2689" s="6" t="s">
        <v>5147</v>
      </c>
      <c r="C2689" s="352" t="s">
        <v>5148</v>
      </c>
      <c r="D2689" s="348"/>
      <c r="E2689" s="3">
        <v>4</v>
      </c>
      <c r="F2689" s="3">
        <v>3</v>
      </c>
      <c r="G2689" s="3" t="s">
        <v>77</v>
      </c>
      <c r="H2689" s="3" t="s">
        <v>30</v>
      </c>
      <c r="I2689" s="353" t="s">
        <v>1094</v>
      </c>
      <c r="J2689" s="348"/>
      <c r="K2689" s="3" t="s">
        <v>15</v>
      </c>
      <c r="L2689" s="3" t="s">
        <v>15</v>
      </c>
      <c r="M2689" s="3" t="s">
        <v>17</v>
      </c>
      <c r="N2689" s="3" t="s">
        <v>16</v>
      </c>
    </row>
    <row r="2690" spans="1:14" x14ac:dyDescent="0.25">
      <c r="A2690" s="3">
        <v>2681</v>
      </c>
      <c r="B2690" s="6" t="s">
        <v>5149</v>
      </c>
      <c r="C2690" s="352" t="s">
        <v>5150</v>
      </c>
      <c r="D2690" s="348"/>
      <c r="E2690" s="3">
        <v>4</v>
      </c>
      <c r="F2690" s="3">
        <v>3</v>
      </c>
      <c r="G2690" s="3" t="s">
        <v>77</v>
      </c>
      <c r="H2690" s="3" t="s">
        <v>30</v>
      </c>
      <c r="I2690" s="353" t="s">
        <v>18</v>
      </c>
      <c r="J2690" s="348"/>
      <c r="K2690" s="3" t="s">
        <v>15</v>
      </c>
      <c r="L2690" s="3" t="s">
        <v>15</v>
      </c>
      <c r="M2690" s="3" t="s">
        <v>17</v>
      </c>
      <c r="N2690" s="3" t="s">
        <v>16</v>
      </c>
    </row>
    <row r="2691" spans="1:14" x14ac:dyDescent="0.25">
      <c r="A2691" s="3">
        <v>2682</v>
      </c>
      <c r="B2691" s="6" t="s">
        <v>5151</v>
      </c>
      <c r="C2691" s="352" t="s">
        <v>5152</v>
      </c>
      <c r="D2691" s="348"/>
      <c r="E2691" s="3">
        <v>4</v>
      </c>
      <c r="F2691" s="3">
        <v>3</v>
      </c>
      <c r="G2691" s="3" t="s">
        <v>77</v>
      </c>
      <c r="H2691" s="3" t="s">
        <v>30</v>
      </c>
      <c r="I2691" s="353" t="s">
        <v>1099</v>
      </c>
      <c r="J2691" s="348"/>
      <c r="K2691" s="3" t="s">
        <v>15</v>
      </c>
      <c r="L2691" s="3" t="s">
        <v>15</v>
      </c>
      <c r="M2691" s="3" t="s">
        <v>17</v>
      </c>
      <c r="N2691" s="3" t="s">
        <v>16</v>
      </c>
    </row>
    <row r="2692" spans="1:14" x14ac:dyDescent="0.25">
      <c r="A2692" s="3">
        <v>2683</v>
      </c>
      <c r="B2692" s="6" t="s">
        <v>5153</v>
      </c>
      <c r="C2692" s="352" t="s">
        <v>5154</v>
      </c>
      <c r="D2692" s="348"/>
      <c r="E2692" s="3">
        <v>4</v>
      </c>
      <c r="F2692" s="3">
        <v>3</v>
      </c>
      <c r="G2692" s="3" t="s">
        <v>77</v>
      </c>
      <c r="H2692" s="3" t="s">
        <v>30</v>
      </c>
      <c r="I2692" s="353" t="s">
        <v>1102</v>
      </c>
      <c r="J2692" s="348"/>
      <c r="K2692" s="3" t="s">
        <v>15</v>
      </c>
      <c r="L2692" s="3" t="s">
        <v>15</v>
      </c>
      <c r="M2692" s="3" t="s">
        <v>17</v>
      </c>
      <c r="N2692" s="3" t="s">
        <v>16</v>
      </c>
    </row>
    <row r="2693" spans="1:14" x14ac:dyDescent="0.25">
      <c r="A2693" s="3">
        <v>2684</v>
      </c>
      <c r="B2693" s="6" t="s">
        <v>5155</v>
      </c>
      <c r="C2693" s="352" t="s">
        <v>5156</v>
      </c>
      <c r="D2693" s="348"/>
      <c r="E2693" s="3">
        <v>4</v>
      </c>
      <c r="F2693" s="3">
        <v>3</v>
      </c>
      <c r="G2693" s="3" t="s">
        <v>77</v>
      </c>
      <c r="H2693" s="3" t="s">
        <v>30</v>
      </c>
      <c r="I2693" s="353" t="s">
        <v>1105</v>
      </c>
      <c r="J2693" s="348"/>
      <c r="K2693" s="3" t="s">
        <v>15</v>
      </c>
      <c r="L2693" s="3" t="s">
        <v>15</v>
      </c>
      <c r="M2693" s="3" t="s">
        <v>17</v>
      </c>
      <c r="N2693" s="3" t="s">
        <v>16</v>
      </c>
    </row>
    <row r="2694" spans="1:14" x14ac:dyDescent="0.25">
      <c r="A2694" s="3">
        <v>2685</v>
      </c>
      <c r="B2694" s="6" t="s">
        <v>5157</v>
      </c>
      <c r="C2694" s="352" t="s">
        <v>5158</v>
      </c>
      <c r="D2694" s="348"/>
      <c r="E2694" s="3">
        <v>4</v>
      </c>
      <c r="F2694" s="3">
        <v>3</v>
      </c>
      <c r="G2694" s="3" t="s">
        <v>77</v>
      </c>
      <c r="H2694" s="3" t="s">
        <v>30</v>
      </c>
      <c r="I2694" s="353" t="s">
        <v>1108</v>
      </c>
      <c r="J2694" s="348"/>
      <c r="K2694" s="3" t="s">
        <v>15</v>
      </c>
      <c r="L2694" s="3" t="s">
        <v>15</v>
      </c>
      <c r="M2694" s="3" t="s">
        <v>17</v>
      </c>
      <c r="N2694" s="3" t="s">
        <v>16</v>
      </c>
    </row>
    <row r="2695" spans="1:14" x14ac:dyDescent="0.25">
      <c r="A2695" s="3">
        <v>2686</v>
      </c>
      <c r="B2695" s="6" t="s">
        <v>5159</v>
      </c>
      <c r="C2695" s="352" t="s">
        <v>5160</v>
      </c>
      <c r="D2695" s="348"/>
      <c r="E2695" s="3">
        <v>4</v>
      </c>
      <c r="F2695" s="3">
        <v>3</v>
      </c>
      <c r="G2695" s="3" t="s">
        <v>77</v>
      </c>
      <c r="H2695" s="3" t="s">
        <v>30</v>
      </c>
      <c r="I2695" s="353" t="s">
        <v>1111</v>
      </c>
      <c r="J2695" s="348"/>
      <c r="K2695" s="3" t="s">
        <v>15</v>
      </c>
      <c r="L2695" s="3" t="s">
        <v>15</v>
      </c>
      <c r="M2695" s="3" t="s">
        <v>17</v>
      </c>
      <c r="N2695" s="3" t="s">
        <v>16</v>
      </c>
    </row>
    <row r="2696" spans="1:14" x14ac:dyDescent="0.25">
      <c r="A2696" s="3">
        <v>2687</v>
      </c>
      <c r="B2696" s="6" t="s">
        <v>5161</v>
      </c>
      <c r="C2696" s="352" t="s">
        <v>5162</v>
      </c>
      <c r="D2696" s="348"/>
      <c r="E2696" s="3">
        <v>4</v>
      </c>
      <c r="F2696" s="3">
        <v>3</v>
      </c>
      <c r="G2696" s="3" t="s">
        <v>77</v>
      </c>
      <c r="H2696" s="3" t="s">
        <v>30</v>
      </c>
      <c r="I2696" s="353" t="s">
        <v>1114</v>
      </c>
      <c r="J2696" s="348"/>
      <c r="K2696" s="3" t="s">
        <v>15</v>
      </c>
      <c r="L2696" s="3" t="s">
        <v>15</v>
      </c>
      <c r="M2696" s="3" t="s">
        <v>17</v>
      </c>
      <c r="N2696" s="3" t="s">
        <v>16</v>
      </c>
    </row>
    <row r="2697" spans="1:14" x14ac:dyDescent="0.25">
      <c r="A2697" s="3">
        <v>2688</v>
      </c>
      <c r="B2697" s="6" t="s">
        <v>5163</v>
      </c>
      <c r="C2697" s="352" t="s">
        <v>5164</v>
      </c>
      <c r="D2697" s="348"/>
      <c r="E2697" s="3">
        <v>4</v>
      </c>
      <c r="F2697" s="3">
        <v>3</v>
      </c>
      <c r="G2697" s="3" t="s">
        <v>77</v>
      </c>
      <c r="H2697" s="3" t="s">
        <v>30</v>
      </c>
      <c r="I2697" s="353" t="s">
        <v>1117</v>
      </c>
      <c r="J2697" s="348"/>
      <c r="K2697" s="3" t="s">
        <v>15</v>
      </c>
      <c r="L2697" s="3" t="s">
        <v>15</v>
      </c>
      <c r="M2697" s="3" t="s">
        <v>17</v>
      </c>
      <c r="N2697" s="3" t="s">
        <v>16</v>
      </c>
    </row>
    <row r="2698" spans="1:14" x14ac:dyDescent="0.25">
      <c r="A2698" s="3">
        <v>2689</v>
      </c>
      <c r="B2698" s="6" t="s">
        <v>5165</v>
      </c>
      <c r="C2698" s="352" t="s">
        <v>5166</v>
      </c>
      <c r="D2698" s="348"/>
      <c r="E2698" s="3">
        <v>4</v>
      </c>
      <c r="F2698" s="3">
        <v>3</v>
      </c>
      <c r="G2698" s="3" t="s">
        <v>77</v>
      </c>
      <c r="H2698" s="3" t="s">
        <v>30</v>
      </c>
      <c r="I2698" s="353" t="s">
        <v>1120</v>
      </c>
      <c r="J2698" s="348"/>
      <c r="K2698" s="3" t="s">
        <v>15</v>
      </c>
      <c r="L2698" s="3" t="s">
        <v>15</v>
      </c>
      <c r="M2698" s="3" t="s">
        <v>17</v>
      </c>
      <c r="N2698" s="3" t="s">
        <v>16</v>
      </c>
    </row>
    <row r="2699" spans="1:14" x14ac:dyDescent="0.25">
      <c r="A2699" s="3">
        <v>2690</v>
      </c>
      <c r="B2699" s="6" t="s">
        <v>5167</v>
      </c>
      <c r="C2699" s="352" t="s">
        <v>5168</v>
      </c>
      <c r="D2699" s="348"/>
      <c r="E2699" s="3">
        <v>4</v>
      </c>
      <c r="F2699" s="3">
        <v>3</v>
      </c>
      <c r="G2699" s="3" t="s">
        <v>77</v>
      </c>
      <c r="H2699" s="3" t="s">
        <v>30</v>
      </c>
      <c r="I2699" s="353" t="s">
        <v>1123</v>
      </c>
      <c r="J2699" s="348"/>
      <c r="K2699" s="3" t="s">
        <v>15</v>
      </c>
      <c r="L2699" s="3" t="s">
        <v>15</v>
      </c>
      <c r="M2699" s="3" t="s">
        <v>17</v>
      </c>
      <c r="N2699" s="3" t="s">
        <v>16</v>
      </c>
    </row>
    <row r="2700" spans="1:14" x14ac:dyDescent="0.25">
      <c r="A2700" s="3">
        <v>2691</v>
      </c>
      <c r="B2700" s="6" t="s">
        <v>5169</v>
      </c>
      <c r="C2700" s="352" t="s">
        <v>5170</v>
      </c>
      <c r="D2700" s="348"/>
      <c r="E2700" s="3">
        <v>4</v>
      </c>
      <c r="F2700" s="3">
        <v>3</v>
      </c>
      <c r="G2700" s="3" t="s">
        <v>77</v>
      </c>
      <c r="H2700" s="3" t="s">
        <v>30</v>
      </c>
      <c r="I2700" s="353" t="s">
        <v>1126</v>
      </c>
      <c r="J2700" s="348"/>
      <c r="K2700" s="3" t="s">
        <v>15</v>
      </c>
      <c r="L2700" s="3" t="s">
        <v>15</v>
      </c>
      <c r="M2700" s="3" t="s">
        <v>17</v>
      </c>
      <c r="N2700" s="3" t="s">
        <v>16</v>
      </c>
    </row>
    <row r="2701" spans="1:14" x14ac:dyDescent="0.25">
      <c r="A2701" s="3">
        <v>2692</v>
      </c>
      <c r="B2701" s="6" t="s">
        <v>5171</v>
      </c>
      <c r="C2701" s="352" t="s">
        <v>5172</v>
      </c>
      <c r="D2701" s="348"/>
      <c r="E2701" s="3">
        <v>4</v>
      </c>
      <c r="F2701" s="3">
        <v>3</v>
      </c>
      <c r="G2701" s="3" t="s">
        <v>77</v>
      </c>
      <c r="H2701" s="3" t="s">
        <v>30</v>
      </c>
      <c r="I2701" s="353" t="s">
        <v>1129</v>
      </c>
      <c r="J2701" s="348"/>
      <c r="K2701" s="3" t="s">
        <v>15</v>
      </c>
      <c r="L2701" s="3" t="s">
        <v>15</v>
      </c>
      <c r="M2701" s="3" t="s">
        <v>17</v>
      </c>
      <c r="N2701" s="3" t="s">
        <v>16</v>
      </c>
    </row>
    <row r="2702" spans="1:14" x14ac:dyDescent="0.25">
      <c r="A2702" s="3">
        <v>2693</v>
      </c>
      <c r="B2702" s="6" t="s">
        <v>5173</v>
      </c>
      <c r="C2702" s="352" t="s">
        <v>5174</v>
      </c>
      <c r="D2702" s="348"/>
      <c r="E2702" s="3">
        <v>4</v>
      </c>
      <c r="F2702" s="3">
        <v>3</v>
      </c>
      <c r="G2702" s="3" t="s">
        <v>77</v>
      </c>
      <c r="H2702" s="3" t="s">
        <v>30</v>
      </c>
      <c r="I2702" s="353" t="s">
        <v>1132</v>
      </c>
      <c r="J2702" s="348"/>
      <c r="K2702" s="3" t="s">
        <v>15</v>
      </c>
      <c r="L2702" s="3" t="s">
        <v>15</v>
      </c>
      <c r="M2702" s="3" t="s">
        <v>17</v>
      </c>
      <c r="N2702" s="3" t="s">
        <v>16</v>
      </c>
    </row>
    <row r="2703" spans="1:14" x14ac:dyDescent="0.25">
      <c r="A2703" s="3">
        <v>2694</v>
      </c>
      <c r="B2703" s="6" t="s">
        <v>5175</v>
      </c>
      <c r="C2703" s="352" t="s">
        <v>5176</v>
      </c>
      <c r="D2703" s="348"/>
      <c r="E2703" s="3">
        <v>4</v>
      </c>
      <c r="F2703" s="3">
        <v>3</v>
      </c>
      <c r="G2703" s="3" t="s">
        <v>77</v>
      </c>
      <c r="H2703" s="3" t="s">
        <v>30</v>
      </c>
      <c r="I2703" s="353" t="s">
        <v>208</v>
      </c>
      <c r="J2703" s="348"/>
      <c r="K2703" s="3" t="s">
        <v>15</v>
      </c>
      <c r="L2703" s="3" t="s">
        <v>15</v>
      </c>
      <c r="M2703" s="3" t="s">
        <v>17</v>
      </c>
      <c r="N2703" s="3" t="s">
        <v>16</v>
      </c>
    </row>
    <row r="2704" spans="1:14" x14ac:dyDescent="0.25">
      <c r="A2704" s="3">
        <v>2695</v>
      </c>
      <c r="B2704" s="4" t="s">
        <v>5177</v>
      </c>
      <c r="C2704" s="350" t="s">
        <v>5178</v>
      </c>
      <c r="D2704" s="348"/>
      <c r="E2704" s="5">
        <v>4</v>
      </c>
      <c r="F2704" s="5">
        <v>3</v>
      </c>
      <c r="G2704" s="5" t="s">
        <v>86</v>
      </c>
      <c r="H2704" s="5" t="s">
        <v>15</v>
      </c>
      <c r="I2704" s="351" t="s">
        <v>15</v>
      </c>
      <c r="J2704" s="348"/>
      <c r="K2704" s="5" t="s">
        <v>15</v>
      </c>
      <c r="L2704" s="5" t="s">
        <v>15</v>
      </c>
      <c r="M2704" s="5" t="s">
        <v>16</v>
      </c>
      <c r="N2704" s="5" t="s">
        <v>16</v>
      </c>
    </row>
    <row r="2705" spans="1:14" x14ac:dyDescent="0.25">
      <c r="A2705" s="3">
        <v>2696</v>
      </c>
      <c r="B2705" s="4" t="s">
        <v>5179</v>
      </c>
      <c r="C2705" s="350" t="s">
        <v>5180</v>
      </c>
      <c r="D2705" s="348"/>
      <c r="E2705" s="5">
        <v>4</v>
      </c>
      <c r="F2705" s="5">
        <v>3</v>
      </c>
      <c r="G2705" s="5" t="s">
        <v>86</v>
      </c>
      <c r="H2705" s="5" t="s">
        <v>22</v>
      </c>
      <c r="I2705" s="351" t="s">
        <v>15</v>
      </c>
      <c r="J2705" s="348"/>
      <c r="K2705" s="5" t="s">
        <v>15</v>
      </c>
      <c r="L2705" s="5" t="s">
        <v>15</v>
      </c>
      <c r="M2705" s="5" t="s">
        <v>16</v>
      </c>
      <c r="N2705" s="5" t="s">
        <v>16</v>
      </c>
    </row>
    <row r="2706" spans="1:14" x14ac:dyDescent="0.25">
      <c r="A2706" s="3">
        <v>2697</v>
      </c>
      <c r="B2706" s="4" t="s">
        <v>5181</v>
      </c>
      <c r="C2706" s="350" t="s">
        <v>5182</v>
      </c>
      <c r="D2706" s="348"/>
      <c r="E2706" s="5">
        <v>4</v>
      </c>
      <c r="F2706" s="5">
        <v>3</v>
      </c>
      <c r="G2706" s="5" t="s">
        <v>86</v>
      </c>
      <c r="H2706" s="5" t="s">
        <v>22</v>
      </c>
      <c r="I2706" s="351" t="s">
        <v>22</v>
      </c>
      <c r="J2706" s="348"/>
      <c r="K2706" s="5" t="s">
        <v>15</v>
      </c>
      <c r="L2706" s="5" t="s">
        <v>15</v>
      </c>
      <c r="M2706" s="5" t="s">
        <v>16</v>
      </c>
      <c r="N2706" s="5" t="s">
        <v>16</v>
      </c>
    </row>
    <row r="2707" spans="1:14" x14ac:dyDescent="0.25">
      <c r="A2707" s="3">
        <v>2698</v>
      </c>
      <c r="B2707" s="4" t="s">
        <v>5183</v>
      </c>
      <c r="C2707" s="350" t="s">
        <v>5184</v>
      </c>
      <c r="D2707" s="348"/>
      <c r="E2707" s="5">
        <v>4</v>
      </c>
      <c r="F2707" s="5">
        <v>3</v>
      </c>
      <c r="G2707" s="5" t="s">
        <v>86</v>
      </c>
      <c r="H2707" s="5" t="s">
        <v>22</v>
      </c>
      <c r="I2707" s="351" t="s">
        <v>22</v>
      </c>
      <c r="J2707" s="348"/>
      <c r="K2707" s="5" t="s">
        <v>22</v>
      </c>
      <c r="L2707" s="5" t="s">
        <v>15</v>
      </c>
      <c r="M2707" s="5" t="s">
        <v>16</v>
      </c>
      <c r="N2707" s="5" t="s">
        <v>16</v>
      </c>
    </row>
    <row r="2708" spans="1:14" x14ac:dyDescent="0.25">
      <c r="A2708" s="3">
        <v>2699</v>
      </c>
      <c r="B2708" s="6" t="s">
        <v>5185</v>
      </c>
      <c r="C2708" s="352" t="s">
        <v>5186</v>
      </c>
      <c r="D2708" s="348"/>
      <c r="E2708" s="3">
        <v>4</v>
      </c>
      <c r="F2708" s="3">
        <v>3</v>
      </c>
      <c r="G2708" s="3" t="s">
        <v>86</v>
      </c>
      <c r="H2708" s="3" t="s">
        <v>22</v>
      </c>
      <c r="I2708" s="353" t="s">
        <v>22</v>
      </c>
      <c r="J2708" s="348"/>
      <c r="K2708" s="3" t="s">
        <v>22</v>
      </c>
      <c r="L2708" s="3" t="s">
        <v>22</v>
      </c>
      <c r="M2708" s="3" t="s">
        <v>17</v>
      </c>
      <c r="N2708" s="3" t="s">
        <v>16</v>
      </c>
    </row>
    <row r="2709" spans="1:14" x14ac:dyDescent="0.25">
      <c r="A2709" s="3">
        <v>2700</v>
      </c>
      <c r="B2709" s="6" t="s">
        <v>5187</v>
      </c>
      <c r="C2709" s="352" t="s">
        <v>5188</v>
      </c>
      <c r="D2709" s="348"/>
      <c r="E2709" s="3">
        <v>4</v>
      </c>
      <c r="F2709" s="3">
        <v>3</v>
      </c>
      <c r="G2709" s="3" t="s">
        <v>86</v>
      </c>
      <c r="H2709" s="3" t="s">
        <v>22</v>
      </c>
      <c r="I2709" s="353" t="s">
        <v>22</v>
      </c>
      <c r="J2709" s="348"/>
      <c r="K2709" s="3" t="s">
        <v>22</v>
      </c>
      <c r="L2709" s="3" t="s">
        <v>30</v>
      </c>
      <c r="M2709" s="3" t="s">
        <v>17</v>
      </c>
      <c r="N2709" s="3" t="s">
        <v>16</v>
      </c>
    </row>
    <row r="2710" spans="1:14" x14ac:dyDescent="0.25">
      <c r="A2710" s="3">
        <v>2701</v>
      </c>
      <c r="B2710" s="6" t="s">
        <v>5189</v>
      </c>
      <c r="C2710" s="352" t="s">
        <v>5190</v>
      </c>
      <c r="D2710" s="348"/>
      <c r="E2710" s="3">
        <v>4</v>
      </c>
      <c r="F2710" s="3">
        <v>3</v>
      </c>
      <c r="G2710" s="3" t="s">
        <v>86</v>
      </c>
      <c r="H2710" s="3" t="s">
        <v>22</v>
      </c>
      <c r="I2710" s="353" t="s">
        <v>22</v>
      </c>
      <c r="J2710" s="348"/>
      <c r="K2710" s="3" t="s">
        <v>22</v>
      </c>
      <c r="L2710" s="3" t="s">
        <v>49</v>
      </c>
      <c r="M2710" s="3" t="s">
        <v>17</v>
      </c>
      <c r="N2710" s="3" t="s">
        <v>16</v>
      </c>
    </row>
    <row r="2711" spans="1:14" x14ac:dyDescent="0.25">
      <c r="A2711" s="3">
        <v>2702</v>
      </c>
      <c r="B2711" s="4" t="s">
        <v>5191</v>
      </c>
      <c r="C2711" s="350" t="s">
        <v>5192</v>
      </c>
      <c r="D2711" s="348"/>
      <c r="E2711" s="5">
        <v>4</v>
      </c>
      <c r="F2711" s="5">
        <v>3</v>
      </c>
      <c r="G2711" s="5" t="s">
        <v>86</v>
      </c>
      <c r="H2711" s="5" t="s">
        <v>22</v>
      </c>
      <c r="I2711" s="351" t="s">
        <v>22</v>
      </c>
      <c r="J2711" s="348"/>
      <c r="K2711" s="5" t="s">
        <v>30</v>
      </c>
      <c r="L2711" s="5" t="s">
        <v>15</v>
      </c>
      <c r="M2711" s="5" t="s">
        <v>16</v>
      </c>
      <c r="N2711" s="5" t="s">
        <v>16</v>
      </c>
    </row>
    <row r="2712" spans="1:14" x14ac:dyDescent="0.25">
      <c r="A2712" s="3">
        <v>2703</v>
      </c>
      <c r="B2712" s="6" t="s">
        <v>5193</v>
      </c>
      <c r="C2712" s="352" t="s">
        <v>5194</v>
      </c>
      <c r="D2712" s="348"/>
      <c r="E2712" s="3">
        <v>4</v>
      </c>
      <c r="F2712" s="3">
        <v>3</v>
      </c>
      <c r="G2712" s="3" t="s">
        <v>86</v>
      </c>
      <c r="H2712" s="3" t="s">
        <v>22</v>
      </c>
      <c r="I2712" s="353" t="s">
        <v>22</v>
      </c>
      <c r="J2712" s="348"/>
      <c r="K2712" s="3" t="s">
        <v>30</v>
      </c>
      <c r="L2712" s="3" t="s">
        <v>22</v>
      </c>
      <c r="M2712" s="3" t="s">
        <v>17</v>
      </c>
      <c r="N2712" s="3" t="s">
        <v>16</v>
      </c>
    </row>
    <row r="2713" spans="1:14" x14ac:dyDescent="0.25">
      <c r="A2713" s="3">
        <v>2704</v>
      </c>
      <c r="B2713" s="6" t="s">
        <v>5195</v>
      </c>
      <c r="C2713" s="352" t="s">
        <v>5196</v>
      </c>
      <c r="D2713" s="348"/>
      <c r="E2713" s="3">
        <v>4</v>
      </c>
      <c r="F2713" s="3">
        <v>3</v>
      </c>
      <c r="G2713" s="3" t="s">
        <v>86</v>
      </c>
      <c r="H2713" s="3" t="s">
        <v>22</v>
      </c>
      <c r="I2713" s="353" t="s">
        <v>22</v>
      </c>
      <c r="J2713" s="348"/>
      <c r="K2713" s="3" t="s">
        <v>30</v>
      </c>
      <c r="L2713" s="3" t="s">
        <v>30</v>
      </c>
      <c r="M2713" s="3" t="s">
        <v>17</v>
      </c>
      <c r="N2713" s="3" t="s">
        <v>16</v>
      </c>
    </row>
    <row r="2714" spans="1:14" x14ac:dyDescent="0.25">
      <c r="A2714" s="3">
        <v>2705</v>
      </c>
      <c r="B2714" s="6" t="s">
        <v>5197</v>
      </c>
      <c r="C2714" s="352" t="s">
        <v>5198</v>
      </c>
      <c r="D2714" s="348"/>
      <c r="E2714" s="3">
        <v>4</v>
      </c>
      <c r="F2714" s="3">
        <v>3</v>
      </c>
      <c r="G2714" s="3" t="s">
        <v>86</v>
      </c>
      <c r="H2714" s="3" t="s">
        <v>22</v>
      </c>
      <c r="I2714" s="353" t="s">
        <v>22</v>
      </c>
      <c r="J2714" s="348"/>
      <c r="K2714" s="3" t="s">
        <v>30</v>
      </c>
      <c r="L2714" s="3" t="s">
        <v>49</v>
      </c>
      <c r="M2714" s="3" t="s">
        <v>17</v>
      </c>
      <c r="N2714" s="3" t="s">
        <v>16</v>
      </c>
    </row>
    <row r="2715" spans="1:14" x14ac:dyDescent="0.25">
      <c r="A2715" s="3">
        <v>2706</v>
      </c>
      <c r="B2715" s="4" t="s">
        <v>5199</v>
      </c>
      <c r="C2715" s="350" t="s">
        <v>5200</v>
      </c>
      <c r="D2715" s="348"/>
      <c r="E2715" s="5">
        <v>4</v>
      </c>
      <c r="F2715" s="5">
        <v>3</v>
      </c>
      <c r="G2715" s="5" t="s">
        <v>86</v>
      </c>
      <c r="H2715" s="5" t="s">
        <v>22</v>
      </c>
      <c r="I2715" s="351" t="s">
        <v>30</v>
      </c>
      <c r="J2715" s="348"/>
      <c r="K2715" s="5" t="s">
        <v>15</v>
      </c>
      <c r="L2715" s="5" t="s">
        <v>15</v>
      </c>
      <c r="M2715" s="5" t="s">
        <v>16</v>
      </c>
      <c r="N2715" s="5" t="s">
        <v>16</v>
      </c>
    </row>
    <row r="2716" spans="1:14" x14ac:dyDescent="0.25">
      <c r="A2716" s="3">
        <v>2707</v>
      </c>
      <c r="B2716" s="4" t="s">
        <v>5201</v>
      </c>
      <c r="C2716" s="350" t="s">
        <v>5202</v>
      </c>
      <c r="D2716" s="348"/>
      <c r="E2716" s="5">
        <v>4</v>
      </c>
      <c r="F2716" s="5">
        <v>3</v>
      </c>
      <c r="G2716" s="5" t="s">
        <v>86</v>
      </c>
      <c r="H2716" s="5" t="s">
        <v>22</v>
      </c>
      <c r="I2716" s="351" t="s">
        <v>30</v>
      </c>
      <c r="J2716" s="348"/>
      <c r="K2716" s="5" t="s">
        <v>22</v>
      </c>
      <c r="L2716" s="5" t="s">
        <v>15</v>
      </c>
      <c r="M2716" s="5" t="s">
        <v>16</v>
      </c>
      <c r="N2716" s="5" t="s">
        <v>16</v>
      </c>
    </row>
    <row r="2717" spans="1:14" x14ac:dyDescent="0.25">
      <c r="A2717" s="3">
        <v>2708</v>
      </c>
      <c r="B2717" s="6" t="s">
        <v>5203</v>
      </c>
      <c r="C2717" s="352" t="s">
        <v>5204</v>
      </c>
      <c r="D2717" s="348"/>
      <c r="E2717" s="3">
        <v>4</v>
      </c>
      <c r="F2717" s="3">
        <v>3</v>
      </c>
      <c r="G2717" s="3" t="s">
        <v>86</v>
      </c>
      <c r="H2717" s="3" t="s">
        <v>22</v>
      </c>
      <c r="I2717" s="353" t="s">
        <v>30</v>
      </c>
      <c r="J2717" s="348"/>
      <c r="K2717" s="3" t="s">
        <v>22</v>
      </c>
      <c r="L2717" s="3" t="s">
        <v>22</v>
      </c>
      <c r="M2717" s="3" t="s">
        <v>17</v>
      </c>
      <c r="N2717" s="3" t="s">
        <v>16</v>
      </c>
    </row>
    <row r="2718" spans="1:14" x14ac:dyDescent="0.25">
      <c r="A2718" s="3">
        <v>2709</v>
      </c>
      <c r="B2718" s="6" t="s">
        <v>5205</v>
      </c>
      <c r="C2718" s="352" t="s">
        <v>5206</v>
      </c>
      <c r="D2718" s="348"/>
      <c r="E2718" s="3">
        <v>4</v>
      </c>
      <c r="F2718" s="3">
        <v>3</v>
      </c>
      <c r="G2718" s="3" t="s">
        <v>86</v>
      </c>
      <c r="H2718" s="3" t="s">
        <v>22</v>
      </c>
      <c r="I2718" s="353" t="s">
        <v>30</v>
      </c>
      <c r="J2718" s="348"/>
      <c r="K2718" s="3" t="s">
        <v>22</v>
      </c>
      <c r="L2718" s="3" t="s">
        <v>30</v>
      </c>
      <c r="M2718" s="3" t="s">
        <v>17</v>
      </c>
      <c r="N2718" s="3" t="s">
        <v>16</v>
      </c>
    </row>
    <row r="2719" spans="1:14" x14ac:dyDescent="0.25">
      <c r="A2719" s="3">
        <v>2710</v>
      </c>
      <c r="B2719" s="6" t="s">
        <v>5207</v>
      </c>
      <c r="C2719" s="352" t="s">
        <v>5208</v>
      </c>
      <c r="D2719" s="348"/>
      <c r="E2719" s="3">
        <v>4</v>
      </c>
      <c r="F2719" s="3">
        <v>3</v>
      </c>
      <c r="G2719" s="3" t="s">
        <v>86</v>
      </c>
      <c r="H2719" s="3" t="s">
        <v>22</v>
      </c>
      <c r="I2719" s="353" t="s">
        <v>30</v>
      </c>
      <c r="J2719" s="348"/>
      <c r="K2719" s="3" t="s">
        <v>22</v>
      </c>
      <c r="L2719" s="3" t="s">
        <v>49</v>
      </c>
      <c r="M2719" s="3" t="s">
        <v>17</v>
      </c>
      <c r="N2719" s="3" t="s">
        <v>16</v>
      </c>
    </row>
    <row r="2720" spans="1:14" x14ac:dyDescent="0.25">
      <c r="A2720" s="3">
        <v>2711</v>
      </c>
      <c r="B2720" s="4" t="s">
        <v>5209</v>
      </c>
      <c r="C2720" s="350" t="s">
        <v>5210</v>
      </c>
      <c r="D2720" s="348"/>
      <c r="E2720" s="5">
        <v>4</v>
      </c>
      <c r="F2720" s="5">
        <v>3</v>
      </c>
      <c r="G2720" s="5" t="s">
        <v>86</v>
      </c>
      <c r="H2720" s="5" t="s">
        <v>22</v>
      </c>
      <c r="I2720" s="351" t="s">
        <v>30</v>
      </c>
      <c r="J2720" s="348"/>
      <c r="K2720" s="5" t="s">
        <v>30</v>
      </c>
      <c r="L2720" s="5" t="s">
        <v>15</v>
      </c>
      <c r="M2720" s="5" t="s">
        <v>16</v>
      </c>
      <c r="N2720" s="5" t="s">
        <v>16</v>
      </c>
    </row>
    <row r="2721" spans="1:14" x14ac:dyDescent="0.25">
      <c r="A2721" s="3">
        <v>2712</v>
      </c>
      <c r="B2721" s="6" t="s">
        <v>5211</v>
      </c>
      <c r="C2721" s="352" t="s">
        <v>5212</v>
      </c>
      <c r="D2721" s="348"/>
      <c r="E2721" s="3">
        <v>4</v>
      </c>
      <c r="F2721" s="3">
        <v>3</v>
      </c>
      <c r="G2721" s="3" t="s">
        <v>86</v>
      </c>
      <c r="H2721" s="3" t="s">
        <v>22</v>
      </c>
      <c r="I2721" s="353" t="s">
        <v>30</v>
      </c>
      <c r="J2721" s="348"/>
      <c r="K2721" s="3" t="s">
        <v>30</v>
      </c>
      <c r="L2721" s="3" t="s">
        <v>22</v>
      </c>
      <c r="M2721" s="3" t="s">
        <v>17</v>
      </c>
      <c r="N2721" s="3" t="s">
        <v>16</v>
      </c>
    </row>
    <row r="2722" spans="1:14" x14ac:dyDescent="0.25">
      <c r="A2722" s="3">
        <v>2713</v>
      </c>
      <c r="B2722" s="6" t="s">
        <v>5213</v>
      </c>
      <c r="C2722" s="352" t="s">
        <v>5214</v>
      </c>
      <c r="D2722" s="348"/>
      <c r="E2722" s="3">
        <v>4</v>
      </c>
      <c r="F2722" s="3">
        <v>3</v>
      </c>
      <c r="G2722" s="3" t="s">
        <v>86</v>
      </c>
      <c r="H2722" s="3" t="s">
        <v>22</v>
      </c>
      <c r="I2722" s="353" t="s">
        <v>30</v>
      </c>
      <c r="J2722" s="348"/>
      <c r="K2722" s="3" t="s">
        <v>30</v>
      </c>
      <c r="L2722" s="3" t="s">
        <v>30</v>
      </c>
      <c r="M2722" s="3" t="s">
        <v>17</v>
      </c>
      <c r="N2722" s="3" t="s">
        <v>16</v>
      </c>
    </row>
    <row r="2723" spans="1:14" x14ac:dyDescent="0.25">
      <c r="A2723" s="3">
        <v>2714</v>
      </c>
      <c r="B2723" s="6" t="s">
        <v>5215</v>
      </c>
      <c r="C2723" s="352" t="s">
        <v>5216</v>
      </c>
      <c r="D2723" s="348"/>
      <c r="E2723" s="3">
        <v>4</v>
      </c>
      <c r="F2723" s="3">
        <v>3</v>
      </c>
      <c r="G2723" s="3" t="s">
        <v>86</v>
      </c>
      <c r="H2723" s="3" t="s">
        <v>22</v>
      </c>
      <c r="I2723" s="353" t="s">
        <v>30</v>
      </c>
      <c r="J2723" s="348"/>
      <c r="K2723" s="3" t="s">
        <v>30</v>
      </c>
      <c r="L2723" s="3" t="s">
        <v>49</v>
      </c>
      <c r="M2723" s="3" t="s">
        <v>17</v>
      </c>
      <c r="N2723" s="3" t="s">
        <v>16</v>
      </c>
    </row>
    <row r="2724" spans="1:14" x14ac:dyDescent="0.25">
      <c r="A2724" s="3">
        <v>2715</v>
      </c>
      <c r="B2724" s="4" t="s">
        <v>5217</v>
      </c>
      <c r="C2724" s="350" t="s">
        <v>5218</v>
      </c>
      <c r="D2724" s="348"/>
      <c r="E2724" s="5">
        <v>4</v>
      </c>
      <c r="F2724" s="5">
        <v>3</v>
      </c>
      <c r="G2724" s="5" t="s">
        <v>86</v>
      </c>
      <c r="H2724" s="5" t="s">
        <v>22</v>
      </c>
      <c r="I2724" s="351" t="s">
        <v>30</v>
      </c>
      <c r="J2724" s="348"/>
      <c r="K2724" s="5" t="s">
        <v>208</v>
      </c>
      <c r="L2724" s="5" t="s">
        <v>15</v>
      </c>
      <c r="M2724" s="5" t="s">
        <v>16</v>
      </c>
      <c r="N2724" s="5" t="s">
        <v>16</v>
      </c>
    </row>
    <row r="2725" spans="1:14" x14ac:dyDescent="0.25">
      <c r="A2725" s="3">
        <v>2716</v>
      </c>
      <c r="B2725" s="6" t="s">
        <v>5219</v>
      </c>
      <c r="C2725" s="352" t="s">
        <v>5220</v>
      </c>
      <c r="D2725" s="348"/>
      <c r="E2725" s="3">
        <v>4</v>
      </c>
      <c r="F2725" s="3">
        <v>3</v>
      </c>
      <c r="G2725" s="3" t="s">
        <v>86</v>
      </c>
      <c r="H2725" s="3" t="s">
        <v>22</v>
      </c>
      <c r="I2725" s="353" t="s">
        <v>30</v>
      </c>
      <c r="J2725" s="348"/>
      <c r="K2725" s="3" t="s">
        <v>208</v>
      </c>
      <c r="L2725" s="3" t="s">
        <v>22</v>
      </c>
      <c r="M2725" s="3" t="s">
        <v>17</v>
      </c>
      <c r="N2725" s="3" t="s">
        <v>16</v>
      </c>
    </row>
    <row r="2726" spans="1:14" x14ac:dyDescent="0.25">
      <c r="A2726" s="3">
        <v>2717</v>
      </c>
      <c r="B2726" s="6" t="s">
        <v>5221</v>
      </c>
      <c r="C2726" s="352" t="s">
        <v>5222</v>
      </c>
      <c r="D2726" s="348"/>
      <c r="E2726" s="3">
        <v>4</v>
      </c>
      <c r="F2726" s="3">
        <v>3</v>
      </c>
      <c r="G2726" s="3" t="s">
        <v>86</v>
      </c>
      <c r="H2726" s="3" t="s">
        <v>22</v>
      </c>
      <c r="I2726" s="353" t="s">
        <v>30</v>
      </c>
      <c r="J2726" s="348"/>
      <c r="K2726" s="3" t="s">
        <v>208</v>
      </c>
      <c r="L2726" s="3" t="s">
        <v>30</v>
      </c>
      <c r="M2726" s="3" t="s">
        <v>17</v>
      </c>
      <c r="N2726" s="3" t="s">
        <v>16</v>
      </c>
    </row>
    <row r="2727" spans="1:14" x14ac:dyDescent="0.25">
      <c r="A2727" s="3">
        <v>2718</v>
      </c>
      <c r="B2727" s="6" t="s">
        <v>5223</v>
      </c>
      <c r="C2727" s="352" t="s">
        <v>5224</v>
      </c>
      <c r="D2727" s="348"/>
      <c r="E2727" s="3">
        <v>4</v>
      </c>
      <c r="F2727" s="3">
        <v>3</v>
      </c>
      <c r="G2727" s="3" t="s">
        <v>86</v>
      </c>
      <c r="H2727" s="3" t="s">
        <v>22</v>
      </c>
      <c r="I2727" s="353" t="s">
        <v>30</v>
      </c>
      <c r="J2727" s="348"/>
      <c r="K2727" s="3" t="s">
        <v>208</v>
      </c>
      <c r="L2727" s="3" t="s">
        <v>49</v>
      </c>
      <c r="M2727" s="3" t="s">
        <v>17</v>
      </c>
      <c r="N2727" s="3" t="s">
        <v>16</v>
      </c>
    </row>
    <row r="2728" spans="1:14" x14ac:dyDescent="0.25">
      <c r="A2728" s="3">
        <v>2719</v>
      </c>
      <c r="B2728" s="4" t="s">
        <v>5225</v>
      </c>
      <c r="C2728" s="350" t="s">
        <v>5226</v>
      </c>
      <c r="D2728" s="348"/>
      <c r="E2728" s="5">
        <v>4</v>
      </c>
      <c r="F2728" s="5">
        <v>3</v>
      </c>
      <c r="G2728" s="5" t="s">
        <v>86</v>
      </c>
      <c r="H2728" s="5" t="s">
        <v>22</v>
      </c>
      <c r="I2728" s="351" t="s">
        <v>30</v>
      </c>
      <c r="J2728" s="348"/>
      <c r="K2728" s="5" t="s">
        <v>208</v>
      </c>
      <c r="L2728" s="5" t="s">
        <v>68</v>
      </c>
      <c r="M2728" s="5" t="s">
        <v>16</v>
      </c>
      <c r="N2728" s="5" t="s">
        <v>16</v>
      </c>
    </row>
    <row r="2729" spans="1:14" x14ac:dyDescent="0.25">
      <c r="A2729" s="3">
        <v>2720</v>
      </c>
      <c r="B2729" s="4" t="s">
        <v>5227</v>
      </c>
      <c r="C2729" s="350" t="s">
        <v>5228</v>
      </c>
      <c r="D2729" s="348"/>
      <c r="E2729" s="5">
        <v>4</v>
      </c>
      <c r="F2729" s="5">
        <v>3</v>
      </c>
      <c r="G2729" s="5" t="s">
        <v>86</v>
      </c>
      <c r="H2729" s="5" t="s">
        <v>22</v>
      </c>
      <c r="I2729" s="351" t="s">
        <v>49</v>
      </c>
      <c r="J2729" s="348"/>
      <c r="K2729" s="5" t="s">
        <v>15</v>
      </c>
      <c r="L2729" s="5" t="s">
        <v>15</v>
      </c>
      <c r="M2729" s="5" t="s">
        <v>16</v>
      </c>
      <c r="N2729" s="5" t="s">
        <v>16</v>
      </c>
    </row>
    <row r="2730" spans="1:14" x14ac:dyDescent="0.25">
      <c r="A2730" s="3">
        <v>2721</v>
      </c>
      <c r="B2730" s="4" t="s">
        <v>5229</v>
      </c>
      <c r="C2730" s="350" t="s">
        <v>5230</v>
      </c>
      <c r="D2730" s="348"/>
      <c r="E2730" s="5">
        <v>4</v>
      </c>
      <c r="F2730" s="5">
        <v>3</v>
      </c>
      <c r="G2730" s="5" t="s">
        <v>86</v>
      </c>
      <c r="H2730" s="5" t="s">
        <v>22</v>
      </c>
      <c r="I2730" s="351" t="s">
        <v>49</v>
      </c>
      <c r="J2730" s="348"/>
      <c r="K2730" s="5" t="s">
        <v>22</v>
      </c>
      <c r="L2730" s="5" t="s">
        <v>15</v>
      </c>
      <c r="M2730" s="5" t="s">
        <v>16</v>
      </c>
      <c r="N2730" s="5" t="s">
        <v>16</v>
      </c>
    </row>
    <row r="2731" spans="1:14" x14ac:dyDescent="0.25">
      <c r="A2731" s="3">
        <v>2722</v>
      </c>
      <c r="B2731" s="6" t="s">
        <v>5231</v>
      </c>
      <c r="C2731" s="352" t="s">
        <v>5232</v>
      </c>
      <c r="D2731" s="348"/>
      <c r="E2731" s="3">
        <v>4</v>
      </c>
      <c r="F2731" s="3">
        <v>3</v>
      </c>
      <c r="G2731" s="3" t="s">
        <v>86</v>
      </c>
      <c r="H2731" s="3" t="s">
        <v>22</v>
      </c>
      <c r="I2731" s="353" t="s">
        <v>49</v>
      </c>
      <c r="J2731" s="348"/>
      <c r="K2731" s="3" t="s">
        <v>22</v>
      </c>
      <c r="L2731" s="3" t="s">
        <v>22</v>
      </c>
      <c r="M2731" s="3" t="s">
        <v>17</v>
      </c>
      <c r="N2731" s="3" t="s">
        <v>16</v>
      </c>
    </row>
    <row r="2732" spans="1:14" x14ac:dyDescent="0.25">
      <c r="A2732" s="3">
        <v>2723</v>
      </c>
      <c r="B2732" s="6" t="s">
        <v>5233</v>
      </c>
      <c r="C2732" s="352" t="s">
        <v>5234</v>
      </c>
      <c r="D2732" s="348"/>
      <c r="E2732" s="3">
        <v>4</v>
      </c>
      <c r="F2732" s="3">
        <v>3</v>
      </c>
      <c r="G2732" s="3" t="s">
        <v>86</v>
      </c>
      <c r="H2732" s="3" t="s">
        <v>22</v>
      </c>
      <c r="I2732" s="353" t="s">
        <v>49</v>
      </c>
      <c r="J2732" s="348"/>
      <c r="K2732" s="3" t="s">
        <v>22</v>
      </c>
      <c r="L2732" s="3" t="s">
        <v>30</v>
      </c>
      <c r="M2732" s="3" t="s">
        <v>17</v>
      </c>
      <c r="N2732" s="3" t="s">
        <v>16</v>
      </c>
    </row>
    <row r="2733" spans="1:14" x14ac:dyDescent="0.25">
      <c r="A2733" s="3">
        <v>2724</v>
      </c>
      <c r="B2733" s="6" t="s">
        <v>5235</v>
      </c>
      <c r="C2733" s="352" t="s">
        <v>5236</v>
      </c>
      <c r="D2733" s="348"/>
      <c r="E2733" s="3">
        <v>4</v>
      </c>
      <c r="F2733" s="3">
        <v>3</v>
      </c>
      <c r="G2733" s="3" t="s">
        <v>86</v>
      </c>
      <c r="H2733" s="3" t="s">
        <v>22</v>
      </c>
      <c r="I2733" s="353" t="s">
        <v>49</v>
      </c>
      <c r="J2733" s="348"/>
      <c r="K2733" s="3" t="s">
        <v>22</v>
      </c>
      <c r="L2733" s="3" t="s">
        <v>49</v>
      </c>
      <c r="M2733" s="3" t="s">
        <v>17</v>
      </c>
      <c r="N2733" s="3" t="s">
        <v>16</v>
      </c>
    </row>
    <row r="2734" spans="1:14" x14ac:dyDescent="0.25">
      <c r="A2734" s="3">
        <v>2725</v>
      </c>
      <c r="B2734" s="6" t="s">
        <v>5237</v>
      </c>
      <c r="C2734" s="352" t="s">
        <v>5238</v>
      </c>
      <c r="D2734" s="348"/>
      <c r="E2734" s="3">
        <v>4</v>
      </c>
      <c r="F2734" s="3">
        <v>3</v>
      </c>
      <c r="G2734" s="3" t="s">
        <v>86</v>
      </c>
      <c r="H2734" s="3" t="s">
        <v>22</v>
      </c>
      <c r="I2734" s="353" t="s">
        <v>49</v>
      </c>
      <c r="J2734" s="348"/>
      <c r="K2734" s="3" t="s">
        <v>22</v>
      </c>
      <c r="L2734" s="3" t="s">
        <v>68</v>
      </c>
      <c r="M2734" s="3" t="s">
        <v>17</v>
      </c>
      <c r="N2734" s="3" t="s">
        <v>16</v>
      </c>
    </row>
    <row r="2735" spans="1:14" x14ac:dyDescent="0.25">
      <c r="A2735" s="3">
        <v>2726</v>
      </c>
      <c r="B2735" s="4" t="s">
        <v>5239</v>
      </c>
      <c r="C2735" s="350" t="s">
        <v>5240</v>
      </c>
      <c r="D2735" s="348"/>
      <c r="E2735" s="5">
        <v>4</v>
      </c>
      <c r="F2735" s="5">
        <v>3</v>
      </c>
      <c r="G2735" s="5" t="s">
        <v>86</v>
      </c>
      <c r="H2735" s="5" t="s">
        <v>22</v>
      </c>
      <c r="I2735" s="351" t="s">
        <v>49</v>
      </c>
      <c r="J2735" s="348"/>
      <c r="K2735" s="5" t="s">
        <v>30</v>
      </c>
      <c r="L2735" s="5" t="s">
        <v>30</v>
      </c>
      <c r="M2735" s="5" t="s">
        <v>16</v>
      </c>
      <c r="N2735" s="5" t="s">
        <v>16</v>
      </c>
    </row>
    <row r="2736" spans="1:14" x14ac:dyDescent="0.25">
      <c r="A2736" s="3">
        <v>2727</v>
      </c>
      <c r="B2736" s="6" t="s">
        <v>5241</v>
      </c>
      <c r="C2736" s="352" t="s">
        <v>5242</v>
      </c>
      <c r="D2736" s="348"/>
      <c r="E2736" s="3">
        <v>4</v>
      </c>
      <c r="F2736" s="3">
        <v>3</v>
      </c>
      <c r="G2736" s="3" t="s">
        <v>86</v>
      </c>
      <c r="H2736" s="3" t="s">
        <v>22</v>
      </c>
      <c r="I2736" s="353" t="s">
        <v>49</v>
      </c>
      <c r="J2736" s="348"/>
      <c r="K2736" s="3" t="s">
        <v>30</v>
      </c>
      <c r="L2736" s="3" t="s">
        <v>22</v>
      </c>
      <c r="M2736" s="3" t="s">
        <v>17</v>
      </c>
      <c r="N2736" s="3" t="s">
        <v>16</v>
      </c>
    </row>
    <row r="2737" spans="1:14" x14ac:dyDescent="0.25">
      <c r="A2737" s="3">
        <v>2728</v>
      </c>
      <c r="B2737" s="6" t="s">
        <v>5243</v>
      </c>
      <c r="C2737" s="352" t="s">
        <v>5244</v>
      </c>
      <c r="D2737" s="348"/>
      <c r="E2737" s="3">
        <v>4</v>
      </c>
      <c r="F2737" s="3">
        <v>3</v>
      </c>
      <c r="G2737" s="3" t="s">
        <v>86</v>
      </c>
      <c r="H2737" s="3" t="s">
        <v>22</v>
      </c>
      <c r="I2737" s="353" t="s">
        <v>49</v>
      </c>
      <c r="J2737" s="348"/>
      <c r="K2737" s="3" t="s">
        <v>30</v>
      </c>
      <c r="L2737" s="3" t="s">
        <v>30</v>
      </c>
      <c r="M2737" s="3" t="s">
        <v>17</v>
      </c>
      <c r="N2737" s="3" t="s">
        <v>16</v>
      </c>
    </row>
    <row r="2738" spans="1:14" x14ac:dyDescent="0.25">
      <c r="A2738" s="3">
        <v>2729</v>
      </c>
      <c r="B2738" s="6" t="s">
        <v>5245</v>
      </c>
      <c r="C2738" s="352" t="s">
        <v>5246</v>
      </c>
      <c r="D2738" s="348"/>
      <c r="E2738" s="3">
        <v>4</v>
      </c>
      <c r="F2738" s="3">
        <v>3</v>
      </c>
      <c r="G2738" s="3" t="s">
        <v>86</v>
      </c>
      <c r="H2738" s="3" t="s">
        <v>22</v>
      </c>
      <c r="I2738" s="353" t="s">
        <v>49</v>
      </c>
      <c r="J2738" s="348"/>
      <c r="K2738" s="3" t="s">
        <v>30</v>
      </c>
      <c r="L2738" s="3" t="s">
        <v>49</v>
      </c>
      <c r="M2738" s="3" t="s">
        <v>17</v>
      </c>
      <c r="N2738" s="3" t="s">
        <v>16</v>
      </c>
    </row>
    <row r="2739" spans="1:14" x14ac:dyDescent="0.25">
      <c r="A2739" s="3">
        <v>2730</v>
      </c>
      <c r="B2739" s="6" t="s">
        <v>5247</v>
      </c>
      <c r="C2739" s="352" t="s">
        <v>5248</v>
      </c>
      <c r="D2739" s="348"/>
      <c r="E2739" s="3">
        <v>4</v>
      </c>
      <c r="F2739" s="3">
        <v>3</v>
      </c>
      <c r="G2739" s="3" t="s">
        <v>86</v>
      </c>
      <c r="H2739" s="3" t="s">
        <v>22</v>
      </c>
      <c r="I2739" s="353" t="s">
        <v>49</v>
      </c>
      <c r="J2739" s="348"/>
      <c r="K2739" s="3" t="s">
        <v>30</v>
      </c>
      <c r="L2739" s="3" t="s">
        <v>68</v>
      </c>
      <c r="M2739" s="3" t="s">
        <v>17</v>
      </c>
      <c r="N2739" s="3" t="s">
        <v>16</v>
      </c>
    </row>
    <row r="2740" spans="1:14" x14ac:dyDescent="0.25">
      <c r="A2740" s="3">
        <v>2731</v>
      </c>
      <c r="B2740" s="6" t="s">
        <v>5249</v>
      </c>
      <c r="C2740" s="352" t="s">
        <v>5250</v>
      </c>
      <c r="D2740" s="348"/>
      <c r="E2740" s="3">
        <v>4</v>
      </c>
      <c r="F2740" s="3">
        <v>3</v>
      </c>
      <c r="G2740" s="3" t="s">
        <v>86</v>
      </c>
      <c r="H2740" s="3" t="s">
        <v>22</v>
      </c>
      <c r="I2740" s="353" t="s">
        <v>49</v>
      </c>
      <c r="J2740" s="348"/>
      <c r="K2740" s="3" t="s">
        <v>30</v>
      </c>
      <c r="L2740" s="3" t="s">
        <v>77</v>
      </c>
      <c r="M2740" s="3" t="s">
        <v>17</v>
      </c>
      <c r="N2740" s="3" t="s">
        <v>16</v>
      </c>
    </row>
    <row r="2741" spans="1:14" x14ac:dyDescent="0.25">
      <c r="A2741" s="3">
        <v>2732</v>
      </c>
      <c r="B2741" s="4" t="s">
        <v>5251</v>
      </c>
      <c r="C2741" s="350" t="s">
        <v>5252</v>
      </c>
      <c r="D2741" s="348"/>
      <c r="E2741" s="5">
        <v>4</v>
      </c>
      <c r="F2741" s="5">
        <v>3</v>
      </c>
      <c r="G2741" s="5" t="s">
        <v>86</v>
      </c>
      <c r="H2741" s="5" t="s">
        <v>22</v>
      </c>
      <c r="I2741" s="351" t="s">
        <v>49</v>
      </c>
      <c r="J2741" s="348"/>
      <c r="K2741" s="5" t="s">
        <v>49</v>
      </c>
      <c r="L2741" s="5" t="s">
        <v>15</v>
      </c>
      <c r="M2741" s="5" t="s">
        <v>16</v>
      </c>
      <c r="N2741" s="5" t="s">
        <v>16</v>
      </c>
    </row>
    <row r="2742" spans="1:14" x14ac:dyDescent="0.25">
      <c r="A2742" s="3">
        <v>2733</v>
      </c>
      <c r="B2742" s="6" t="s">
        <v>5253</v>
      </c>
      <c r="C2742" s="352" t="s">
        <v>5254</v>
      </c>
      <c r="D2742" s="348"/>
      <c r="E2742" s="3">
        <v>4</v>
      </c>
      <c r="F2742" s="3">
        <v>3</v>
      </c>
      <c r="G2742" s="3" t="s">
        <v>86</v>
      </c>
      <c r="H2742" s="3" t="s">
        <v>22</v>
      </c>
      <c r="I2742" s="353" t="s">
        <v>49</v>
      </c>
      <c r="J2742" s="348"/>
      <c r="K2742" s="3" t="s">
        <v>49</v>
      </c>
      <c r="L2742" s="3" t="s">
        <v>22</v>
      </c>
      <c r="M2742" s="3" t="s">
        <v>17</v>
      </c>
      <c r="N2742" s="3" t="s">
        <v>16</v>
      </c>
    </row>
    <row r="2743" spans="1:14" x14ac:dyDescent="0.25">
      <c r="A2743" s="3">
        <v>2734</v>
      </c>
      <c r="B2743" s="6" t="s">
        <v>5255</v>
      </c>
      <c r="C2743" s="352" t="s">
        <v>5256</v>
      </c>
      <c r="D2743" s="348"/>
      <c r="E2743" s="3">
        <v>4</v>
      </c>
      <c r="F2743" s="3">
        <v>3</v>
      </c>
      <c r="G2743" s="3" t="s">
        <v>86</v>
      </c>
      <c r="H2743" s="3" t="s">
        <v>22</v>
      </c>
      <c r="I2743" s="353" t="s">
        <v>49</v>
      </c>
      <c r="J2743" s="348"/>
      <c r="K2743" s="3" t="s">
        <v>49</v>
      </c>
      <c r="L2743" s="3" t="s">
        <v>30</v>
      </c>
      <c r="M2743" s="3" t="s">
        <v>17</v>
      </c>
      <c r="N2743" s="3" t="s">
        <v>16</v>
      </c>
    </row>
    <row r="2744" spans="1:14" x14ac:dyDescent="0.25">
      <c r="A2744" s="3">
        <v>2735</v>
      </c>
      <c r="B2744" s="6" t="s">
        <v>5257</v>
      </c>
      <c r="C2744" s="352" t="s">
        <v>5258</v>
      </c>
      <c r="D2744" s="348"/>
      <c r="E2744" s="3">
        <v>4</v>
      </c>
      <c r="F2744" s="3">
        <v>3</v>
      </c>
      <c r="G2744" s="3" t="s">
        <v>86</v>
      </c>
      <c r="H2744" s="3" t="s">
        <v>22</v>
      </c>
      <c r="I2744" s="353" t="s">
        <v>49</v>
      </c>
      <c r="J2744" s="348"/>
      <c r="K2744" s="3" t="s">
        <v>49</v>
      </c>
      <c r="L2744" s="3" t="s">
        <v>49</v>
      </c>
      <c r="M2744" s="3" t="s">
        <v>17</v>
      </c>
      <c r="N2744" s="3" t="s">
        <v>16</v>
      </c>
    </row>
    <row r="2745" spans="1:14" x14ac:dyDescent="0.25">
      <c r="A2745" s="3">
        <v>2736</v>
      </c>
      <c r="B2745" s="4" t="s">
        <v>5259</v>
      </c>
      <c r="C2745" s="350" t="s">
        <v>5260</v>
      </c>
      <c r="D2745" s="348"/>
      <c r="E2745" s="5">
        <v>4</v>
      </c>
      <c r="F2745" s="5">
        <v>3</v>
      </c>
      <c r="G2745" s="5" t="s">
        <v>86</v>
      </c>
      <c r="H2745" s="5" t="s">
        <v>22</v>
      </c>
      <c r="I2745" s="351" t="s">
        <v>49</v>
      </c>
      <c r="J2745" s="348"/>
      <c r="K2745" s="5" t="s">
        <v>68</v>
      </c>
      <c r="L2745" s="5" t="s">
        <v>15</v>
      </c>
      <c r="M2745" s="5" t="s">
        <v>16</v>
      </c>
      <c r="N2745" s="5" t="s">
        <v>16</v>
      </c>
    </row>
    <row r="2746" spans="1:14" x14ac:dyDescent="0.25">
      <c r="A2746" s="3">
        <v>2737</v>
      </c>
      <c r="B2746" s="6" t="s">
        <v>5261</v>
      </c>
      <c r="C2746" s="352" t="s">
        <v>5262</v>
      </c>
      <c r="D2746" s="348"/>
      <c r="E2746" s="3">
        <v>4</v>
      </c>
      <c r="F2746" s="3">
        <v>3</v>
      </c>
      <c r="G2746" s="3" t="s">
        <v>86</v>
      </c>
      <c r="H2746" s="3" t="s">
        <v>22</v>
      </c>
      <c r="I2746" s="353" t="s">
        <v>49</v>
      </c>
      <c r="J2746" s="348"/>
      <c r="K2746" s="3" t="s">
        <v>68</v>
      </c>
      <c r="L2746" s="3" t="s">
        <v>22</v>
      </c>
      <c r="M2746" s="3" t="s">
        <v>17</v>
      </c>
      <c r="N2746" s="3" t="s">
        <v>16</v>
      </c>
    </row>
    <row r="2747" spans="1:14" x14ac:dyDescent="0.25">
      <c r="A2747" s="3">
        <v>2738</v>
      </c>
      <c r="B2747" s="6" t="s">
        <v>5263</v>
      </c>
      <c r="C2747" s="352" t="s">
        <v>5264</v>
      </c>
      <c r="D2747" s="348"/>
      <c r="E2747" s="3">
        <v>4</v>
      </c>
      <c r="F2747" s="3">
        <v>3</v>
      </c>
      <c r="G2747" s="3" t="s">
        <v>86</v>
      </c>
      <c r="H2747" s="3" t="s">
        <v>22</v>
      </c>
      <c r="I2747" s="353" t="s">
        <v>49</v>
      </c>
      <c r="J2747" s="348"/>
      <c r="K2747" s="3" t="s">
        <v>68</v>
      </c>
      <c r="L2747" s="3" t="s">
        <v>30</v>
      </c>
      <c r="M2747" s="3" t="s">
        <v>17</v>
      </c>
      <c r="N2747" s="3" t="s">
        <v>16</v>
      </c>
    </row>
    <row r="2748" spans="1:14" x14ac:dyDescent="0.25">
      <c r="A2748" s="3">
        <v>2739</v>
      </c>
      <c r="B2748" s="6" t="s">
        <v>5265</v>
      </c>
      <c r="C2748" s="352" t="s">
        <v>5266</v>
      </c>
      <c r="D2748" s="348"/>
      <c r="E2748" s="3">
        <v>4</v>
      </c>
      <c r="F2748" s="3">
        <v>3</v>
      </c>
      <c r="G2748" s="3" t="s">
        <v>86</v>
      </c>
      <c r="H2748" s="3" t="s">
        <v>22</v>
      </c>
      <c r="I2748" s="353" t="s">
        <v>49</v>
      </c>
      <c r="J2748" s="348"/>
      <c r="K2748" s="3" t="s">
        <v>68</v>
      </c>
      <c r="L2748" s="3" t="s">
        <v>49</v>
      </c>
      <c r="M2748" s="3" t="s">
        <v>17</v>
      </c>
      <c r="N2748" s="3" t="s">
        <v>16</v>
      </c>
    </row>
    <row r="2749" spans="1:14" x14ac:dyDescent="0.25">
      <c r="A2749" s="3">
        <v>2740</v>
      </c>
      <c r="B2749" s="4" t="s">
        <v>5267</v>
      </c>
      <c r="C2749" s="350" t="s">
        <v>5268</v>
      </c>
      <c r="D2749" s="348"/>
      <c r="E2749" s="5">
        <v>4</v>
      </c>
      <c r="F2749" s="5">
        <v>3</v>
      </c>
      <c r="G2749" s="5" t="s">
        <v>86</v>
      </c>
      <c r="H2749" s="5" t="s">
        <v>22</v>
      </c>
      <c r="I2749" s="351" t="s">
        <v>49</v>
      </c>
      <c r="J2749" s="348"/>
      <c r="K2749" s="5" t="s">
        <v>77</v>
      </c>
      <c r="L2749" s="5" t="s">
        <v>15</v>
      </c>
      <c r="M2749" s="5" t="s">
        <v>16</v>
      </c>
      <c r="N2749" s="5" t="s">
        <v>16</v>
      </c>
    </row>
    <row r="2750" spans="1:14" x14ac:dyDescent="0.25">
      <c r="A2750" s="3">
        <v>2741</v>
      </c>
      <c r="B2750" s="6" t="s">
        <v>5269</v>
      </c>
      <c r="C2750" s="352" t="s">
        <v>5270</v>
      </c>
      <c r="D2750" s="348"/>
      <c r="E2750" s="3">
        <v>4</v>
      </c>
      <c r="F2750" s="3">
        <v>3</v>
      </c>
      <c r="G2750" s="3" t="s">
        <v>86</v>
      </c>
      <c r="H2750" s="3" t="s">
        <v>22</v>
      </c>
      <c r="I2750" s="353" t="s">
        <v>49</v>
      </c>
      <c r="J2750" s="348"/>
      <c r="K2750" s="3" t="s">
        <v>77</v>
      </c>
      <c r="L2750" s="3" t="s">
        <v>22</v>
      </c>
      <c r="M2750" s="3" t="s">
        <v>17</v>
      </c>
      <c r="N2750" s="3" t="s">
        <v>16</v>
      </c>
    </row>
    <row r="2751" spans="1:14" x14ac:dyDescent="0.25">
      <c r="A2751" s="3">
        <v>2742</v>
      </c>
      <c r="B2751" s="6" t="s">
        <v>5271</v>
      </c>
      <c r="C2751" s="352" t="s">
        <v>5272</v>
      </c>
      <c r="D2751" s="348"/>
      <c r="E2751" s="3">
        <v>4</v>
      </c>
      <c r="F2751" s="3">
        <v>3</v>
      </c>
      <c r="G2751" s="3" t="s">
        <v>86</v>
      </c>
      <c r="H2751" s="3" t="s">
        <v>22</v>
      </c>
      <c r="I2751" s="353" t="s">
        <v>49</v>
      </c>
      <c r="J2751" s="348"/>
      <c r="K2751" s="3" t="s">
        <v>77</v>
      </c>
      <c r="L2751" s="3" t="s">
        <v>30</v>
      </c>
      <c r="M2751" s="3" t="s">
        <v>17</v>
      </c>
      <c r="N2751" s="3" t="s">
        <v>16</v>
      </c>
    </row>
    <row r="2752" spans="1:14" x14ac:dyDescent="0.25">
      <c r="A2752" s="3">
        <v>2743</v>
      </c>
      <c r="B2752" s="6" t="s">
        <v>5273</v>
      </c>
      <c r="C2752" s="352" t="s">
        <v>5274</v>
      </c>
      <c r="D2752" s="348"/>
      <c r="E2752" s="3">
        <v>4</v>
      </c>
      <c r="F2752" s="3">
        <v>3</v>
      </c>
      <c r="G2752" s="3" t="s">
        <v>86</v>
      </c>
      <c r="H2752" s="3" t="s">
        <v>22</v>
      </c>
      <c r="I2752" s="353" t="s">
        <v>49</v>
      </c>
      <c r="J2752" s="348"/>
      <c r="K2752" s="3" t="s">
        <v>77</v>
      </c>
      <c r="L2752" s="3" t="s">
        <v>49</v>
      </c>
      <c r="M2752" s="3" t="s">
        <v>17</v>
      </c>
      <c r="N2752" s="3" t="s">
        <v>16</v>
      </c>
    </row>
    <row r="2753" spans="1:14" x14ac:dyDescent="0.25">
      <c r="A2753" s="3">
        <v>2744</v>
      </c>
      <c r="B2753" s="6" t="s">
        <v>5275</v>
      </c>
      <c r="C2753" s="352" t="s">
        <v>5276</v>
      </c>
      <c r="D2753" s="348"/>
      <c r="E2753" s="3">
        <v>4</v>
      </c>
      <c r="F2753" s="3">
        <v>3</v>
      </c>
      <c r="G2753" s="3" t="s">
        <v>86</v>
      </c>
      <c r="H2753" s="3" t="s">
        <v>22</v>
      </c>
      <c r="I2753" s="353" t="s">
        <v>49</v>
      </c>
      <c r="J2753" s="348"/>
      <c r="K2753" s="3" t="s">
        <v>77</v>
      </c>
      <c r="L2753" s="3" t="s">
        <v>68</v>
      </c>
      <c r="M2753" s="3" t="s">
        <v>17</v>
      </c>
      <c r="N2753" s="3" t="s">
        <v>16</v>
      </c>
    </row>
    <row r="2754" spans="1:14" x14ac:dyDescent="0.25">
      <c r="A2754" s="3">
        <v>2745</v>
      </c>
      <c r="B2754" s="6" t="s">
        <v>5277</v>
      </c>
      <c r="C2754" s="352" t="s">
        <v>5278</v>
      </c>
      <c r="D2754" s="348"/>
      <c r="E2754" s="3">
        <v>4</v>
      </c>
      <c r="F2754" s="3">
        <v>3</v>
      </c>
      <c r="G2754" s="3" t="s">
        <v>86</v>
      </c>
      <c r="H2754" s="3" t="s">
        <v>22</v>
      </c>
      <c r="I2754" s="353" t="s">
        <v>49</v>
      </c>
      <c r="J2754" s="348"/>
      <c r="K2754" s="3" t="s">
        <v>77</v>
      </c>
      <c r="L2754" s="3" t="s">
        <v>77</v>
      </c>
      <c r="M2754" s="3" t="s">
        <v>17</v>
      </c>
      <c r="N2754" s="3" t="s">
        <v>16</v>
      </c>
    </row>
    <row r="2755" spans="1:14" x14ac:dyDescent="0.25">
      <c r="A2755" s="3">
        <v>2746</v>
      </c>
      <c r="B2755" s="6" t="s">
        <v>5279</v>
      </c>
      <c r="C2755" s="352" t="s">
        <v>5280</v>
      </c>
      <c r="D2755" s="348"/>
      <c r="E2755" s="3">
        <v>4</v>
      </c>
      <c r="F2755" s="3">
        <v>3</v>
      </c>
      <c r="G2755" s="3" t="s">
        <v>86</v>
      </c>
      <c r="H2755" s="3" t="s">
        <v>22</v>
      </c>
      <c r="I2755" s="353" t="s">
        <v>49</v>
      </c>
      <c r="J2755" s="348"/>
      <c r="K2755" s="3" t="s">
        <v>77</v>
      </c>
      <c r="L2755" s="3" t="s">
        <v>86</v>
      </c>
      <c r="M2755" s="3" t="s">
        <v>17</v>
      </c>
      <c r="N2755" s="3" t="s">
        <v>16</v>
      </c>
    </row>
    <row r="2756" spans="1:14" x14ac:dyDescent="0.25">
      <c r="A2756" s="3">
        <v>2747</v>
      </c>
      <c r="B2756" s="4" t="s">
        <v>5281</v>
      </c>
      <c r="C2756" s="350" t="s">
        <v>5282</v>
      </c>
      <c r="D2756" s="348"/>
      <c r="E2756" s="5">
        <v>4</v>
      </c>
      <c r="F2756" s="5">
        <v>3</v>
      </c>
      <c r="G2756" s="5" t="s">
        <v>86</v>
      </c>
      <c r="H2756" s="5" t="s">
        <v>22</v>
      </c>
      <c r="I2756" s="351" t="s">
        <v>49</v>
      </c>
      <c r="J2756" s="348"/>
      <c r="K2756" s="5" t="s">
        <v>208</v>
      </c>
      <c r="L2756" s="5" t="s">
        <v>15</v>
      </c>
      <c r="M2756" s="5" t="s">
        <v>16</v>
      </c>
      <c r="N2756" s="5" t="s">
        <v>16</v>
      </c>
    </row>
    <row r="2757" spans="1:14" x14ac:dyDescent="0.25">
      <c r="A2757" s="3">
        <v>2748</v>
      </c>
      <c r="B2757" s="6" t="s">
        <v>5283</v>
      </c>
      <c r="C2757" s="352" t="s">
        <v>5284</v>
      </c>
      <c r="D2757" s="348"/>
      <c r="E2757" s="3">
        <v>4</v>
      </c>
      <c r="F2757" s="3">
        <v>3</v>
      </c>
      <c r="G2757" s="3" t="s">
        <v>86</v>
      </c>
      <c r="H2757" s="3" t="s">
        <v>22</v>
      </c>
      <c r="I2757" s="353" t="s">
        <v>49</v>
      </c>
      <c r="J2757" s="348"/>
      <c r="K2757" s="3" t="s">
        <v>208</v>
      </c>
      <c r="L2757" s="3" t="s">
        <v>22</v>
      </c>
      <c r="M2757" s="3" t="s">
        <v>17</v>
      </c>
      <c r="N2757" s="3" t="s">
        <v>16</v>
      </c>
    </row>
    <row r="2758" spans="1:14" x14ac:dyDescent="0.25">
      <c r="A2758" s="3">
        <v>2749</v>
      </c>
      <c r="B2758" s="6" t="s">
        <v>5285</v>
      </c>
      <c r="C2758" s="352" t="s">
        <v>5286</v>
      </c>
      <c r="D2758" s="348"/>
      <c r="E2758" s="3">
        <v>4</v>
      </c>
      <c r="F2758" s="3">
        <v>3</v>
      </c>
      <c r="G2758" s="3" t="s">
        <v>86</v>
      </c>
      <c r="H2758" s="3" t="s">
        <v>22</v>
      </c>
      <c r="I2758" s="353" t="s">
        <v>49</v>
      </c>
      <c r="J2758" s="348"/>
      <c r="K2758" s="3" t="s">
        <v>208</v>
      </c>
      <c r="L2758" s="3" t="s">
        <v>30</v>
      </c>
      <c r="M2758" s="3" t="s">
        <v>17</v>
      </c>
      <c r="N2758" s="3" t="s">
        <v>16</v>
      </c>
    </row>
    <row r="2759" spans="1:14" x14ac:dyDescent="0.25">
      <c r="A2759" s="3">
        <v>2750</v>
      </c>
      <c r="B2759" s="6" t="s">
        <v>5287</v>
      </c>
      <c r="C2759" s="352" t="s">
        <v>5288</v>
      </c>
      <c r="D2759" s="348"/>
      <c r="E2759" s="3">
        <v>4</v>
      </c>
      <c r="F2759" s="3">
        <v>3</v>
      </c>
      <c r="G2759" s="3" t="s">
        <v>86</v>
      </c>
      <c r="H2759" s="3" t="s">
        <v>22</v>
      </c>
      <c r="I2759" s="353" t="s">
        <v>49</v>
      </c>
      <c r="J2759" s="348"/>
      <c r="K2759" s="3" t="s">
        <v>208</v>
      </c>
      <c r="L2759" s="3" t="s">
        <v>49</v>
      </c>
      <c r="M2759" s="3" t="s">
        <v>17</v>
      </c>
      <c r="N2759" s="3" t="s">
        <v>16</v>
      </c>
    </row>
    <row r="2760" spans="1:14" x14ac:dyDescent="0.25">
      <c r="A2760" s="3">
        <v>2751</v>
      </c>
      <c r="B2760" s="4" t="s">
        <v>5289</v>
      </c>
      <c r="C2760" s="350" t="s">
        <v>5290</v>
      </c>
      <c r="D2760" s="348"/>
      <c r="E2760" s="5">
        <v>4</v>
      </c>
      <c r="F2760" s="5">
        <v>3</v>
      </c>
      <c r="G2760" s="5" t="s">
        <v>86</v>
      </c>
      <c r="H2760" s="5" t="s">
        <v>22</v>
      </c>
      <c r="I2760" s="351" t="s">
        <v>68</v>
      </c>
      <c r="J2760" s="348"/>
      <c r="K2760" s="5" t="s">
        <v>15</v>
      </c>
      <c r="L2760" s="5" t="s">
        <v>15</v>
      </c>
      <c r="M2760" s="5" t="s">
        <v>16</v>
      </c>
      <c r="N2760" s="5" t="s">
        <v>16</v>
      </c>
    </row>
    <row r="2761" spans="1:14" x14ac:dyDescent="0.25">
      <c r="A2761" s="3">
        <v>2752</v>
      </c>
      <c r="B2761" s="6" t="s">
        <v>5291</v>
      </c>
      <c r="C2761" s="352" t="s">
        <v>5292</v>
      </c>
      <c r="D2761" s="348"/>
      <c r="E2761" s="3">
        <v>4</v>
      </c>
      <c r="F2761" s="3">
        <v>3</v>
      </c>
      <c r="G2761" s="3" t="s">
        <v>86</v>
      </c>
      <c r="H2761" s="3" t="s">
        <v>22</v>
      </c>
      <c r="I2761" s="353" t="s">
        <v>68</v>
      </c>
      <c r="J2761" s="348"/>
      <c r="K2761" s="3" t="s">
        <v>22</v>
      </c>
      <c r="L2761" s="3" t="s">
        <v>15</v>
      </c>
      <c r="M2761" s="3" t="s">
        <v>17</v>
      </c>
      <c r="N2761" s="3" t="s">
        <v>16</v>
      </c>
    </row>
    <row r="2762" spans="1:14" x14ac:dyDescent="0.25">
      <c r="A2762" s="3">
        <v>2753</v>
      </c>
      <c r="B2762" s="6" t="s">
        <v>5293</v>
      </c>
      <c r="C2762" s="352" t="s">
        <v>5294</v>
      </c>
      <c r="D2762" s="348"/>
      <c r="E2762" s="3">
        <v>4</v>
      </c>
      <c r="F2762" s="3">
        <v>3</v>
      </c>
      <c r="G2762" s="3" t="s">
        <v>86</v>
      </c>
      <c r="H2762" s="3" t="s">
        <v>22</v>
      </c>
      <c r="I2762" s="353" t="s">
        <v>68</v>
      </c>
      <c r="J2762" s="348"/>
      <c r="K2762" s="3" t="s">
        <v>30</v>
      </c>
      <c r="L2762" s="3" t="s">
        <v>15</v>
      </c>
      <c r="M2762" s="3" t="s">
        <v>17</v>
      </c>
      <c r="N2762" s="3" t="s">
        <v>16</v>
      </c>
    </row>
    <row r="2763" spans="1:14" x14ac:dyDescent="0.25">
      <c r="A2763" s="3">
        <v>2754</v>
      </c>
      <c r="B2763" s="6" t="s">
        <v>5295</v>
      </c>
      <c r="C2763" s="352" t="s">
        <v>5296</v>
      </c>
      <c r="D2763" s="348"/>
      <c r="E2763" s="3">
        <v>4</v>
      </c>
      <c r="F2763" s="3">
        <v>3</v>
      </c>
      <c r="G2763" s="3" t="s">
        <v>86</v>
      </c>
      <c r="H2763" s="3" t="s">
        <v>22</v>
      </c>
      <c r="I2763" s="353" t="s">
        <v>68</v>
      </c>
      <c r="J2763" s="348"/>
      <c r="K2763" s="3" t="s">
        <v>49</v>
      </c>
      <c r="L2763" s="3" t="s">
        <v>15</v>
      </c>
      <c r="M2763" s="3" t="s">
        <v>17</v>
      </c>
      <c r="N2763" s="3" t="s">
        <v>16</v>
      </c>
    </row>
    <row r="2764" spans="1:14" x14ac:dyDescent="0.25">
      <c r="A2764" s="3">
        <v>2755</v>
      </c>
      <c r="B2764" s="6" t="s">
        <v>5297</v>
      </c>
      <c r="C2764" s="352" t="s">
        <v>5298</v>
      </c>
      <c r="D2764" s="348"/>
      <c r="E2764" s="3">
        <v>4</v>
      </c>
      <c r="F2764" s="3">
        <v>3</v>
      </c>
      <c r="G2764" s="3" t="s">
        <v>86</v>
      </c>
      <c r="H2764" s="3" t="s">
        <v>22</v>
      </c>
      <c r="I2764" s="353" t="s">
        <v>68</v>
      </c>
      <c r="J2764" s="348"/>
      <c r="K2764" s="3" t="s">
        <v>77</v>
      </c>
      <c r="L2764" s="3" t="s">
        <v>15</v>
      </c>
      <c r="M2764" s="3" t="s">
        <v>17</v>
      </c>
      <c r="N2764" s="3" t="s">
        <v>16</v>
      </c>
    </row>
    <row r="2765" spans="1:14" x14ac:dyDescent="0.25">
      <c r="A2765" s="3">
        <v>2756</v>
      </c>
      <c r="B2765" s="6" t="s">
        <v>5299</v>
      </c>
      <c r="C2765" s="352" t="s">
        <v>5300</v>
      </c>
      <c r="D2765" s="348"/>
      <c r="E2765" s="3">
        <v>4</v>
      </c>
      <c r="F2765" s="3">
        <v>3</v>
      </c>
      <c r="G2765" s="3" t="s">
        <v>86</v>
      </c>
      <c r="H2765" s="3" t="s">
        <v>22</v>
      </c>
      <c r="I2765" s="353" t="s">
        <v>68</v>
      </c>
      <c r="J2765" s="348"/>
      <c r="K2765" s="3" t="s">
        <v>86</v>
      </c>
      <c r="L2765" s="3" t="s">
        <v>15</v>
      </c>
      <c r="M2765" s="3" t="s">
        <v>17</v>
      </c>
      <c r="N2765" s="3" t="s">
        <v>16</v>
      </c>
    </row>
    <row r="2766" spans="1:14" x14ac:dyDescent="0.25">
      <c r="A2766" s="3">
        <v>2757</v>
      </c>
      <c r="B2766" s="6" t="s">
        <v>5301</v>
      </c>
      <c r="C2766" s="352" t="s">
        <v>5302</v>
      </c>
      <c r="D2766" s="348"/>
      <c r="E2766" s="3">
        <v>4</v>
      </c>
      <c r="F2766" s="3">
        <v>3</v>
      </c>
      <c r="G2766" s="3" t="s">
        <v>86</v>
      </c>
      <c r="H2766" s="3" t="s">
        <v>22</v>
      </c>
      <c r="I2766" s="353" t="s">
        <v>68</v>
      </c>
      <c r="J2766" s="348"/>
      <c r="K2766" s="3" t="s">
        <v>95</v>
      </c>
      <c r="L2766" s="3" t="s">
        <v>15</v>
      </c>
      <c r="M2766" s="3" t="s">
        <v>17</v>
      </c>
      <c r="N2766" s="3" t="s">
        <v>16</v>
      </c>
    </row>
    <row r="2767" spans="1:14" x14ac:dyDescent="0.25">
      <c r="A2767" s="3">
        <v>2758</v>
      </c>
      <c r="B2767" s="6" t="s">
        <v>5303</v>
      </c>
      <c r="C2767" s="352" t="s">
        <v>5304</v>
      </c>
      <c r="D2767" s="348"/>
      <c r="E2767" s="3">
        <v>4</v>
      </c>
      <c r="F2767" s="3">
        <v>3</v>
      </c>
      <c r="G2767" s="3" t="s">
        <v>86</v>
      </c>
      <c r="H2767" s="3" t="s">
        <v>22</v>
      </c>
      <c r="I2767" s="353" t="s">
        <v>68</v>
      </c>
      <c r="J2767" s="348"/>
      <c r="K2767" s="3" t="s">
        <v>141</v>
      </c>
      <c r="L2767" s="3" t="s">
        <v>15</v>
      </c>
      <c r="M2767" s="3" t="s">
        <v>17</v>
      </c>
      <c r="N2767" s="3" t="s">
        <v>16</v>
      </c>
    </row>
    <row r="2768" spans="1:14" x14ac:dyDescent="0.25">
      <c r="A2768" s="3">
        <v>2759</v>
      </c>
      <c r="B2768" s="6" t="s">
        <v>5305</v>
      </c>
      <c r="C2768" s="352" t="s">
        <v>5306</v>
      </c>
      <c r="D2768" s="348"/>
      <c r="E2768" s="3">
        <v>4</v>
      </c>
      <c r="F2768" s="3">
        <v>3</v>
      </c>
      <c r="G2768" s="3" t="s">
        <v>86</v>
      </c>
      <c r="H2768" s="3" t="s">
        <v>22</v>
      </c>
      <c r="I2768" s="353" t="s">
        <v>68</v>
      </c>
      <c r="J2768" s="348"/>
      <c r="K2768" s="3" t="s">
        <v>144</v>
      </c>
      <c r="L2768" s="3" t="s">
        <v>15</v>
      </c>
      <c r="M2768" s="3" t="s">
        <v>17</v>
      </c>
      <c r="N2768" s="3" t="s">
        <v>16</v>
      </c>
    </row>
    <row r="2769" spans="1:14" x14ac:dyDescent="0.25">
      <c r="A2769" s="3">
        <v>2760</v>
      </c>
      <c r="B2769" s="6" t="s">
        <v>5307</v>
      </c>
      <c r="C2769" s="352" t="s">
        <v>5308</v>
      </c>
      <c r="D2769" s="348"/>
      <c r="E2769" s="3">
        <v>4</v>
      </c>
      <c r="F2769" s="3">
        <v>3</v>
      </c>
      <c r="G2769" s="3" t="s">
        <v>86</v>
      </c>
      <c r="H2769" s="3" t="s">
        <v>22</v>
      </c>
      <c r="I2769" s="353" t="s">
        <v>68</v>
      </c>
      <c r="J2769" s="348"/>
      <c r="K2769" s="3" t="s">
        <v>1094</v>
      </c>
      <c r="L2769" s="3" t="s">
        <v>15</v>
      </c>
      <c r="M2769" s="3" t="s">
        <v>17</v>
      </c>
      <c r="N2769" s="3" t="s">
        <v>16</v>
      </c>
    </row>
    <row r="2770" spans="1:14" x14ac:dyDescent="0.25">
      <c r="A2770" s="3">
        <v>2761</v>
      </c>
      <c r="B2770" s="6" t="s">
        <v>5309</v>
      </c>
      <c r="C2770" s="352" t="s">
        <v>5310</v>
      </c>
      <c r="D2770" s="348"/>
      <c r="E2770" s="3">
        <v>4</v>
      </c>
      <c r="F2770" s="3">
        <v>3</v>
      </c>
      <c r="G2770" s="3" t="s">
        <v>86</v>
      </c>
      <c r="H2770" s="3" t="s">
        <v>22</v>
      </c>
      <c r="I2770" s="353" t="s">
        <v>68</v>
      </c>
      <c r="J2770" s="348"/>
      <c r="K2770" s="3" t="s">
        <v>208</v>
      </c>
      <c r="L2770" s="3" t="s">
        <v>15</v>
      </c>
      <c r="M2770" s="3" t="s">
        <v>17</v>
      </c>
      <c r="N2770" s="3" t="s">
        <v>16</v>
      </c>
    </row>
    <row r="2771" spans="1:14" x14ac:dyDescent="0.25">
      <c r="A2771" s="3">
        <v>2762</v>
      </c>
      <c r="B2771" s="4" t="s">
        <v>5311</v>
      </c>
      <c r="C2771" s="350" t="s">
        <v>5312</v>
      </c>
      <c r="D2771" s="348"/>
      <c r="E2771" s="5">
        <v>4</v>
      </c>
      <c r="F2771" s="5">
        <v>3</v>
      </c>
      <c r="G2771" s="5" t="s">
        <v>86</v>
      </c>
      <c r="H2771" s="5" t="s">
        <v>22</v>
      </c>
      <c r="I2771" s="351" t="s">
        <v>208</v>
      </c>
      <c r="J2771" s="348"/>
      <c r="K2771" s="5" t="s">
        <v>15</v>
      </c>
      <c r="L2771" s="5" t="s">
        <v>15</v>
      </c>
      <c r="M2771" s="5" t="s">
        <v>16</v>
      </c>
      <c r="N2771" s="5" t="s">
        <v>16</v>
      </c>
    </row>
    <row r="2772" spans="1:14" x14ac:dyDescent="0.25">
      <c r="A2772" s="3">
        <v>2763</v>
      </c>
      <c r="B2772" s="6" t="s">
        <v>5313</v>
      </c>
      <c r="C2772" s="352" t="s">
        <v>5314</v>
      </c>
      <c r="D2772" s="348"/>
      <c r="E2772" s="3">
        <v>4</v>
      </c>
      <c r="F2772" s="3">
        <v>3</v>
      </c>
      <c r="G2772" s="3" t="s">
        <v>86</v>
      </c>
      <c r="H2772" s="3" t="s">
        <v>22</v>
      </c>
      <c r="I2772" s="353" t="s">
        <v>208</v>
      </c>
      <c r="J2772" s="348"/>
      <c r="K2772" s="3" t="s">
        <v>22</v>
      </c>
      <c r="L2772" s="3" t="s">
        <v>15</v>
      </c>
      <c r="M2772" s="3" t="s">
        <v>17</v>
      </c>
      <c r="N2772" s="3" t="s">
        <v>16</v>
      </c>
    </row>
    <row r="2773" spans="1:14" x14ac:dyDescent="0.25">
      <c r="A2773" s="3">
        <v>2764</v>
      </c>
      <c r="B2773" s="4" t="s">
        <v>5315</v>
      </c>
      <c r="C2773" s="350" t="s">
        <v>5316</v>
      </c>
      <c r="D2773" s="348"/>
      <c r="E2773" s="5">
        <v>4</v>
      </c>
      <c r="F2773" s="5">
        <v>3</v>
      </c>
      <c r="G2773" s="5" t="s">
        <v>86</v>
      </c>
      <c r="H2773" s="5" t="s">
        <v>30</v>
      </c>
      <c r="I2773" s="351" t="s">
        <v>15</v>
      </c>
      <c r="J2773" s="348"/>
      <c r="K2773" s="5" t="s">
        <v>15</v>
      </c>
      <c r="L2773" s="5" t="s">
        <v>15</v>
      </c>
      <c r="M2773" s="5" t="s">
        <v>16</v>
      </c>
      <c r="N2773" s="5" t="s">
        <v>16</v>
      </c>
    </row>
    <row r="2774" spans="1:14" x14ac:dyDescent="0.25">
      <c r="A2774" s="3">
        <v>2765</v>
      </c>
      <c r="B2774" s="4" t="s">
        <v>5317</v>
      </c>
      <c r="C2774" s="350" t="s">
        <v>5318</v>
      </c>
      <c r="D2774" s="348"/>
      <c r="E2774" s="5">
        <v>4</v>
      </c>
      <c r="F2774" s="5">
        <v>3</v>
      </c>
      <c r="G2774" s="5" t="s">
        <v>86</v>
      </c>
      <c r="H2774" s="5" t="s">
        <v>30</v>
      </c>
      <c r="I2774" s="351" t="s">
        <v>22</v>
      </c>
      <c r="J2774" s="348"/>
      <c r="K2774" s="5" t="s">
        <v>15</v>
      </c>
      <c r="L2774" s="5" t="s">
        <v>15</v>
      </c>
      <c r="M2774" s="5" t="s">
        <v>16</v>
      </c>
      <c r="N2774" s="5" t="s">
        <v>16</v>
      </c>
    </row>
    <row r="2775" spans="1:14" x14ac:dyDescent="0.25">
      <c r="A2775" s="3">
        <v>2766</v>
      </c>
      <c r="B2775" s="6" t="s">
        <v>5319</v>
      </c>
      <c r="C2775" s="352" t="s">
        <v>5320</v>
      </c>
      <c r="D2775" s="348"/>
      <c r="E2775" s="3">
        <v>4</v>
      </c>
      <c r="F2775" s="3">
        <v>3</v>
      </c>
      <c r="G2775" s="3" t="s">
        <v>86</v>
      </c>
      <c r="H2775" s="3" t="s">
        <v>30</v>
      </c>
      <c r="I2775" s="353" t="s">
        <v>22</v>
      </c>
      <c r="J2775" s="348"/>
      <c r="K2775" s="3" t="s">
        <v>22</v>
      </c>
      <c r="L2775" s="3" t="s">
        <v>15</v>
      </c>
      <c r="M2775" s="3" t="s">
        <v>17</v>
      </c>
      <c r="N2775" s="3" t="s">
        <v>16</v>
      </c>
    </row>
    <row r="2776" spans="1:14" x14ac:dyDescent="0.25">
      <c r="A2776" s="3">
        <v>2767</v>
      </c>
      <c r="B2776" s="6" t="s">
        <v>5321</v>
      </c>
      <c r="C2776" s="352" t="s">
        <v>5322</v>
      </c>
      <c r="D2776" s="348"/>
      <c r="E2776" s="3">
        <v>4</v>
      </c>
      <c r="F2776" s="3">
        <v>3</v>
      </c>
      <c r="G2776" s="3" t="s">
        <v>86</v>
      </c>
      <c r="H2776" s="3" t="s">
        <v>30</v>
      </c>
      <c r="I2776" s="353" t="s">
        <v>22</v>
      </c>
      <c r="J2776" s="348"/>
      <c r="K2776" s="3" t="s">
        <v>30</v>
      </c>
      <c r="L2776" s="3" t="s">
        <v>15</v>
      </c>
      <c r="M2776" s="3" t="s">
        <v>17</v>
      </c>
      <c r="N2776" s="3" t="s">
        <v>16</v>
      </c>
    </row>
    <row r="2777" spans="1:14" x14ac:dyDescent="0.25">
      <c r="A2777" s="3">
        <v>2768</v>
      </c>
      <c r="B2777" s="6" t="s">
        <v>5323</v>
      </c>
      <c r="C2777" s="352" t="s">
        <v>5324</v>
      </c>
      <c r="D2777" s="348"/>
      <c r="E2777" s="3">
        <v>4</v>
      </c>
      <c r="F2777" s="3">
        <v>3</v>
      </c>
      <c r="G2777" s="3" t="s">
        <v>86</v>
      </c>
      <c r="H2777" s="3" t="s">
        <v>30</v>
      </c>
      <c r="I2777" s="353" t="s">
        <v>22</v>
      </c>
      <c r="J2777" s="348"/>
      <c r="K2777" s="3" t="s">
        <v>49</v>
      </c>
      <c r="L2777" s="3" t="s">
        <v>15</v>
      </c>
      <c r="M2777" s="3" t="s">
        <v>17</v>
      </c>
      <c r="N2777" s="3" t="s">
        <v>16</v>
      </c>
    </row>
    <row r="2778" spans="1:14" x14ac:dyDescent="0.25">
      <c r="A2778" s="3">
        <v>2769</v>
      </c>
      <c r="B2778" s="6" t="s">
        <v>5325</v>
      </c>
      <c r="C2778" s="352" t="s">
        <v>5326</v>
      </c>
      <c r="D2778" s="348"/>
      <c r="E2778" s="3">
        <v>4</v>
      </c>
      <c r="F2778" s="3">
        <v>3</v>
      </c>
      <c r="G2778" s="3" t="s">
        <v>86</v>
      </c>
      <c r="H2778" s="3" t="s">
        <v>30</v>
      </c>
      <c r="I2778" s="353" t="s">
        <v>22</v>
      </c>
      <c r="J2778" s="348"/>
      <c r="K2778" s="3" t="s">
        <v>208</v>
      </c>
      <c r="L2778" s="3" t="s">
        <v>15</v>
      </c>
      <c r="M2778" s="3" t="s">
        <v>17</v>
      </c>
      <c r="N2778" s="3" t="s">
        <v>16</v>
      </c>
    </row>
    <row r="2779" spans="1:14" x14ac:dyDescent="0.25">
      <c r="A2779" s="3">
        <v>2770</v>
      </c>
      <c r="B2779" s="4" t="s">
        <v>5327</v>
      </c>
      <c r="C2779" s="350" t="s">
        <v>5328</v>
      </c>
      <c r="D2779" s="348"/>
      <c r="E2779" s="5">
        <v>4</v>
      </c>
      <c r="F2779" s="5">
        <v>3</v>
      </c>
      <c r="G2779" s="5" t="s">
        <v>86</v>
      </c>
      <c r="H2779" s="5" t="s">
        <v>30</v>
      </c>
      <c r="I2779" s="351" t="s">
        <v>30</v>
      </c>
      <c r="J2779" s="348"/>
      <c r="K2779" s="5" t="s">
        <v>15</v>
      </c>
      <c r="L2779" s="5" t="s">
        <v>15</v>
      </c>
      <c r="M2779" s="5" t="s">
        <v>16</v>
      </c>
      <c r="N2779" s="5" t="s">
        <v>16</v>
      </c>
    </row>
    <row r="2780" spans="1:14" x14ac:dyDescent="0.25">
      <c r="A2780" s="3">
        <v>2771</v>
      </c>
      <c r="B2780" s="6" t="s">
        <v>5329</v>
      </c>
      <c r="C2780" s="352" t="s">
        <v>5330</v>
      </c>
      <c r="D2780" s="348"/>
      <c r="E2780" s="3">
        <v>4</v>
      </c>
      <c r="F2780" s="3">
        <v>3</v>
      </c>
      <c r="G2780" s="3" t="s">
        <v>86</v>
      </c>
      <c r="H2780" s="3" t="s">
        <v>30</v>
      </c>
      <c r="I2780" s="353" t="s">
        <v>30</v>
      </c>
      <c r="J2780" s="348"/>
      <c r="K2780" s="3" t="s">
        <v>22</v>
      </c>
      <c r="L2780" s="3" t="s">
        <v>15</v>
      </c>
      <c r="M2780" s="3" t="s">
        <v>17</v>
      </c>
      <c r="N2780" s="3" t="s">
        <v>16</v>
      </c>
    </row>
    <row r="2781" spans="1:14" x14ac:dyDescent="0.25">
      <c r="A2781" s="3">
        <v>2772</v>
      </c>
      <c r="B2781" s="6" t="s">
        <v>5331</v>
      </c>
      <c r="C2781" s="352" t="s">
        <v>5332</v>
      </c>
      <c r="D2781" s="348"/>
      <c r="E2781" s="3">
        <v>4</v>
      </c>
      <c r="F2781" s="3">
        <v>3</v>
      </c>
      <c r="G2781" s="3" t="s">
        <v>86</v>
      </c>
      <c r="H2781" s="3" t="s">
        <v>30</v>
      </c>
      <c r="I2781" s="353" t="s">
        <v>30</v>
      </c>
      <c r="J2781" s="348"/>
      <c r="K2781" s="3" t="s">
        <v>30</v>
      </c>
      <c r="L2781" s="3" t="s">
        <v>15</v>
      </c>
      <c r="M2781" s="3" t="s">
        <v>17</v>
      </c>
      <c r="N2781" s="3" t="s">
        <v>16</v>
      </c>
    </row>
    <row r="2782" spans="1:14" x14ac:dyDescent="0.25">
      <c r="A2782" s="3">
        <v>2773</v>
      </c>
      <c r="B2782" s="6" t="s">
        <v>5333</v>
      </c>
      <c r="C2782" s="352" t="s">
        <v>5334</v>
      </c>
      <c r="D2782" s="348"/>
      <c r="E2782" s="3">
        <v>4</v>
      </c>
      <c r="F2782" s="3">
        <v>3</v>
      </c>
      <c r="G2782" s="3" t="s">
        <v>86</v>
      </c>
      <c r="H2782" s="3" t="s">
        <v>30</v>
      </c>
      <c r="I2782" s="353" t="s">
        <v>30</v>
      </c>
      <c r="J2782" s="348"/>
      <c r="K2782" s="3" t="s">
        <v>208</v>
      </c>
      <c r="L2782" s="3" t="s">
        <v>15</v>
      </c>
      <c r="M2782" s="3" t="s">
        <v>17</v>
      </c>
      <c r="N2782" s="3" t="s">
        <v>16</v>
      </c>
    </row>
    <row r="2783" spans="1:14" x14ac:dyDescent="0.25">
      <c r="A2783" s="3">
        <v>2774</v>
      </c>
      <c r="B2783" s="4" t="s">
        <v>5335</v>
      </c>
      <c r="C2783" s="350" t="s">
        <v>5336</v>
      </c>
      <c r="D2783" s="348"/>
      <c r="E2783" s="5">
        <v>4</v>
      </c>
      <c r="F2783" s="5">
        <v>3</v>
      </c>
      <c r="G2783" s="5" t="s">
        <v>86</v>
      </c>
      <c r="H2783" s="5" t="s">
        <v>30</v>
      </c>
      <c r="I2783" s="351" t="s">
        <v>49</v>
      </c>
      <c r="J2783" s="348"/>
      <c r="K2783" s="5" t="s">
        <v>15</v>
      </c>
      <c r="L2783" s="5" t="s">
        <v>15</v>
      </c>
      <c r="M2783" s="5" t="s">
        <v>16</v>
      </c>
      <c r="N2783" s="5" t="s">
        <v>16</v>
      </c>
    </row>
    <row r="2784" spans="1:14" x14ac:dyDescent="0.25">
      <c r="A2784" s="3">
        <v>2775</v>
      </c>
      <c r="B2784" s="6" t="s">
        <v>5337</v>
      </c>
      <c r="C2784" s="352" t="s">
        <v>5338</v>
      </c>
      <c r="D2784" s="348"/>
      <c r="E2784" s="3">
        <v>4</v>
      </c>
      <c r="F2784" s="3">
        <v>3</v>
      </c>
      <c r="G2784" s="3" t="s">
        <v>86</v>
      </c>
      <c r="H2784" s="3" t="s">
        <v>30</v>
      </c>
      <c r="I2784" s="353" t="s">
        <v>49</v>
      </c>
      <c r="J2784" s="348"/>
      <c r="K2784" s="3" t="s">
        <v>22</v>
      </c>
      <c r="L2784" s="3" t="s">
        <v>15</v>
      </c>
      <c r="M2784" s="3" t="s">
        <v>17</v>
      </c>
      <c r="N2784" s="3" t="s">
        <v>16</v>
      </c>
    </row>
    <row r="2785" spans="1:14" x14ac:dyDescent="0.25">
      <c r="A2785" s="3">
        <v>2776</v>
      </c>
      <c r="B2785" s="6" t="s">
        <v>5339</v>
      </c>
      <c r="C2785" s="352" t="s">
        <v>5340</v>
      </c>
      <c r="D2785" s="348"/>
      <c r="E2785" s="3">
        <v>4</v>
      </c>
      <c r="F2785" s="3">
        <v>3</v>
      </c>
      <c r="G2785" s="3" t="s">
        <v>86</v>
      </c>
      <c r="H2785" s="3" t="s">
        <v>30</v>
      </c>
      <c r="I2785" s="353" t="s">
        <v>49</v>
      </c>
      <c r="J2785" s="348"/>
      <c r="K2785" s="3" t="s">
        <v>30</v>
      </c>
      <c r="L2785" s="3" t="s">
        <v>15</v>
      </c>
      <c r="M2785" s="3" t="s">
        <v>17</v>
      </c>
      <c r="N2785" s="3" t="s">
        <v>16</v>
      </c>
    </row>
    <row r="2786" spans="1:14" x14ac:dyDescent="0.25">
      <c r="A2786" s="3">
        <v>2777</v>
      </c>
      <c r="B2786" s="6" t="s">
        <v>5341</v>
      </c>
      <c r="C2786" s="352" t="s">
        <v>5342</v>
      </c>
      <c r="D2786" s="348"/>
      <c r="E2786" s="3">
        <v>4</v>
      </c>
      <c r="F2786" s="3">
        <v>3</v>
      </c>
      <c r="G2786" s="3" t="s">
        <v>86</v>
      </c>
      <c r="H2786" s="3" t="s">
        <v>30</v>
      </c>
      <c r="I2786" s="353" t="s">
        <v>49</v>
      </c>
      <c r="J2786" s="348"/>
      <c r="K2786" s="3" t="s">
        <v>49</v>
      </c>
      <c r="L2786" s="3" t="s">
        <v>15</v>
      </c>
      <c r="M2786" s="3" t="s">
        <v>17</v>
      </c>
      <c r="N2786" s="3" t="s">
        <v>16</v>
      </c>
    </row>
    <row r="2787" spans="1:14" x14ac:dyDescent="0.25">
      <c r="A2787" s="3">
        <v>2778</v>
      </c>
      <c r="B2787" s="6" t="s">
        <v>5343</v>
      </c>
      <c r="C2787" s="352" t="s">
        <v>5344</v>
      </c>
      <c r="D2787" s="348"/>
      <c r="E2787" s="3">
        <v>4</v>
      </c>
      <c r="F2787" s="3">
        <v>3</v>
      </c>
      <c r="G2787" s="3" t="s">
        <v>86</v>
      </c>
      <c r="H2787" s="3" t="s">
        <v>30</v>
      </c>
      <c r="I2787" s="353" t="s">
        <v>49</v>
      </c>
      <c r="J2787" s="348"/>
      <c r="K2787" s="3" t="s">
        <v>208</v>
      </c>
      <c r="L2787" s="3" t="s">
        <v>15</v>
      </c>
      <c r="M2787" s="3" t="s">
        <v>17</v>
      </c>
      <c r="N2787" s="3" t="s">
        <v>16</v>
      </c>
    </row>
    <row r="2788" spans="1:14" x14ac:dyDescent="0.25">
      <c r="A2788" s="3">
        <v>2779</v>
      </c>
      <c r="B2788" s="4" t="s">
        <v>5345</v>
      </c>
      <c r="C2788" s="350" t="s">
        <v>5346</v>
      </c>
      <c r="D2788" s="348"/>
      <c r="E2788" s="5">
        <v>4</v>
      </c>
      <c r="F2788" s="5">
        <v>3</v>
      </c>
      <c r="G2788" s="5" t="s">
        <v>86</v>
      </c>
      <c r="H2788" s="5" t="s">
        <v>30</v>
      </c>
      <c r="I2788" s="351" t="s">
        <v>68</v>
      </c>
      <c r="J2788" s="348"/>
      <c r="K2788" s="5" t="s">
        <v>15</v>
      </c>
      <c r="L2788" s="5" t="s">
        <v>15</v>
      </c>
      <c r="M2788" s="5" t="s">
        <v>16</v>
      </c>
      <c r="N2788" s="5" t="s">
        <v>16</v>
      </c>
    </row>
    <row r="2789" spans="1:14" x14ac:dyDescent="0.25">
      <c r="A2789" s="3">
        <v>2780</v>
      </c>
      <c r="B2789" s="6" t="s">
        <v>5347</v>
      </c>
      <c r="C2789" s="352" t="s">
        <v>5348</v>
      </c>
      <c r="D2789" s="348"/>
      <c r="E2789" s="3">
        <v>4</v>
      </c>
      <c r="F2789" s="3">
        <v>3</v>
      </c>
      <c r="G2789" s="3" t="s">
        <v>86</v>
      </c>
      <c r="H2789" s="3" t="s">
        <v>30</v>
      </c>
      <c r="I2789" s="353" t="s">
        <v>68</v>
      </c>
      <c r="J2789" s="348"/>
      <c r="K2789" s="3" t="s">
        <v>22</v>
      </c>
      <c r="L2789" s="3" t="s">
        <v>15</v>
      </c>
      <c r="M2789" s="3" t="s">
        <v>17</v>
      </c>
      <c r="N2789" s="3" t="s">
        <v>16</v>
      </c>
    </row>
    <row r="2790" spans="1:14" x14ac:dyDescent="0.25">
      <c r="A2790" s="3">
        <v>2781</v>
      </c>
      <c r="B2790" s="6" t="s">
        <v>5349</v>
      </c>
      <c r="C2790" s="352" t="s">
        <v>5350</v>
      </c>
      <c r="D2790" s="348"/>
      <c r="E2790" s="3">
        <v>4</v>
      </c>
      <c r="F2790" s="3">
        <v>3</v>
      </c>
      <c r="G2790" s="3" t="s">
        <v>86</v>
      </c>
      <c r="H2790" s="3" t="s">
        <v>30</v>
      </c>
      <c r="I2790" s="353" t="s">
        <v>68</v>
      </c>
      <c r="J2790" s="348"/>
      <c r="K2790" s="3" t="s">
        <v>30</v>
      </c>
      <c r="L2790" s="3" t="s">
        <v>15</v>
      </c>
      <c r="M2790" s="3" t="s">
        <v>17</v>
      </c>
      <c r="N2790" s="3" t="s">
        <v>16</v>
      </c>
    </row>
    <row r="2791" spans="1:14" x14ac:dyDescent="0.25">
      <c r="A2791" s="3">
        <v>2782</v>
      </c>
      <c r="B2791" s="6" t="s">
        <v>5351</v>
      </c>
      <c r="C2791" s="352" t="s">
        <v>5352</v>
      </c>
      <c r="D2791" s="348"/>
      <c r="E2791" s="3">
        <v>4</v>
      </c>
      <c r="F2791" s="3">
        <v>3</v>
      </c>
      <c r="G2791" s="3" t="s">
        <v>86</v>
      </c>
      <c r="H2791" s="3" t="s">
        <v>30</v>
      </c>
      <c r="I2791" s="353" t="s">
        <v>68</v>
      </c>
      <c r="J2791" s="348"/>
      <c r="K2791" s="3" t="s">
        <v>49</v>
      </c>
      <c r="L2791" s="3" t="s">
        <v>15</v>
      </c>
      <c r="M2791" s="3" t="s">
        <v>17</v>
      </c>
      <c r="N2791" s="3" t="s">
        <v>16</v>
      </c>
    </row>
    <row r="2792" spans="1:14" x14ac:dyDescent="0.25">
      <c r="A2792" s="3">
        <v>2783</v>
      </c>
      <c r="B2792" s="6" t="s">
        <v>5353</v>
      </c>
      <c r="C2792" s="352" t="s">
        <v>5354</v>
      </c>
      <c r="D2792" s="348"/>
      <c r="E2792" s="3">
        <v>4</v>
      </c>
      <c r="F2792" s="3">
        <v>3</v>
      </c>
      <c r="G2792" s="3" t="s">
        <v>86</v>
      </c>
      <c r="H2792" s="3" t="s">
        <v>30</v>
      </c>
      <c r="I2792" s="353" t="s">
        <v>68</v>
      </c>
      <c r="J2792" s="348"/>
      <c r="K2792" s="3" t="s">
        <v>208</v>
      </c>
      <c r="L2792" s="3" t="s">
        <v>15</v>
      </c>
      <c r="M2792" s="3" t="s">
        <v>17</v>
      </c>
      <c r="N2792" s="3" t="s">
        <v>16</v>
      </c>
    </row>
    <row r="2793" spans="1:14" x14ac:dyDescent="0.25">
      <c r="A2793" s="3">
        <v>2784</v>
      </c>
      <c r="B2793" s="4" t="s">
        <v>5355</v>
      </c>
      <c r="C2793" s="350" t="s">
        <v>5356</v>
      </c>
      <c r="D2793" s="348"/>
      <c r="E2793" s="5">
        <v>4</v>
      </c>
      <c r="F2793" s="5">
        <v>3</v>
      </c>
      <c r="G2793" s="5" t="s">
        <v>86</v>
      </c>
      <c r="H2793" s="5" t="s">
        <v>30</v>
      </c>
      <c r="I2793" s="351" t="s">
        <v>77</v>
      </c>
      <c r="J2793" s="348"/>
      <c r="K2793" s="5" t="s">
        <v>15</v>
      </c>
      <c r="L2793" s="5" t="s">
        <v>15</v>
      </c>
      <c r="M2793" s="5" t="s">
        <v>16</v>
      </c>
      <c r="N2793" s="5" t="s">
        <v>16</v>
      </c>
    </row>
    <row r="2794" spans="1:14" x14ac:dyDescent="0.25">
      <c r="A2794" s="3">
        <v>2785</v>
      </c>
      <c r="B2794" s="6" t="s">
        <v>5357</v>
      </c>
      <c r="C2794" s="352" t="s">
        <v>5358</v>
      </c>
      <c r="D2794" s="348"/>
      <c r="E2794" s="3">
        <v>4</v>
      </c>
      <c r="F2794" s="3">
        <v>3</v>
      </c>
      <c r="G2794" s="3" t="s">
        <v>86</v>
      </c>
      <c r="H2794" s="3" t="s">
        <v>30</v>
      </c>
      <c r="I2794" s="353" t="s">
        <v>77</v>
      </c>
      <c r="J2794" s="348"/>
      <c r="K2794" s="3" t="s">
        <v>22</v>
      </c>
      <c r="L2794" s="3" t="s">
        <v>15</v>
      </c>
      <c r="M2794" s="3" t="s">
        <v>17</v>
      </c>
      <c r="N2794" s="3" t="s">
        <v>16</v>
      </c>
    </row>
    <row r="2795" spans="1:14" x14ac:dyDescent="0.25">
      <c r="A2795" s="3">
        <v>2786</v>
      </c>
      <c r="B2795" s="6" t="s">
        <v>5359</v>
      </c>
      <c r="C2795" s="352" t="s">
        <v>5360</v>
      </c>
      <c r="D2795" s="348"/>
      <c r="E2795" s="3">
        <v>4</v>
      </c>
      <c r="F2795" s="3">
        <v>3</v>
      </c>
      <c r="G2795" s="3" t="s">
        <v>86</v>
      </c>
      <c r="H2795" s="3" t="s">
        <v>30</v>
      </c>
      <c r="I2795" s="353" t="s">
        <v>77</v>
      </c>
      <c r="J2795" s="348"/>
      <c r="K2795" s="3" t="s">
        <v>30</v>
      </c>
      <c r="L2795" s="3" t="s">
        <v>15</v>
      </c>
      <c r="M2795" s="3" t="s">
        <v>17</v>
      </c>
      <c r="N2795" s="3" t="s">
        <v>16</v>
      </c>
    </row>
    <row r="2796" spans="1:14" x14ac:dyDescent="0.25">
      <c r="A2796" s="3">
        <v>2787</v>
      </c>
      <c r="B2796" s="6" t="s">
        <v>5361</v>
      </c>
      <c r="C2796" s="352" t="s">
        <v>5362</v>
      </c>
      <c r="D2796" s="348"/>
      <c r="E2796" s="3">
        <v>4</v>
      </c>
      <c r="F2796" s="3">
        <v>3</v>
      </c>
      <c r="G2796" s="3" t="s">
        <v>86</v>
      </c>
      <c r="H2796" s="3" t="s">
        <v>30</v>
      </c>
      <c r="I2796" s="353" t="s">
        <v>77</v>
      </c>
      <c r="J2796" s="348"/>
      <c r="K2796" s="3" t="s">
        <v>208</v>
      </c>
      <c r="L2796" s="3" t="s">
        <v>15</v>
      </c>
      <c r="M2796" s="3" t="s">
        <v>17</v>
      </c>
      <c r="N2796" s="3" t="s">
        <v>16</v>
      </c>
    </row>
    <row r="2797" spans="1:14" x14ac:dyDescent="0.25">
      <c r="A2797" s="3">
        <v>2788</v>
      </c>
      <c r="B2797" s="4" t="s">
        <v>5363</v>
      </c>
      <c r="C2797" s="350" t="s">
        <v>5364</v>
      </c>
      <c r="D2797" s="348"/>
      <c r="E2797" s="5">
        <v>4</v>
      </c>
      <c r="F2797" s="5">
        <v>3</v>
      </c>
      <c r="G2797" s="5" t="s">
        <v>86</v>
      </c>
      <c r="H2797" s="5" t="s">
        <v>30</v>
      </c>
      <c r="I2797" s="351" t="s">
        <v>86</v>
      </c>
      <c r="J2797" s="348"/>
      <c r="K2797" s="5" t="s">
        <v>15</v>
      </c>
      <c r="L2797" s="5" t="s">
        <v>15</v>
      </c>
      <c r="M2797" s="5" t="s">
        <v>16</v>
      </c>
      <c r="N2797" s="5" t="s">
        <v>16</v>
      </c>
    </row>
    <row r="2798" spans="1:14" x14ac:dyDescent="0.25">
      <c r="A2798" s="3">
        <v>2789</v>
      </c>
      <c r="B2798" s="6" t="s">
        <v>5365</v>
      </c>
      <c r="C2798" s="352" t="s">
        <v>5366</v>
      </c>
      <c r="D2798" s="348"/>
      <c r="E2798" s="3">
        <v>4</v>
      </c>
      <c r="F2798" s="3">
        <v>3</v>
      </c>
      <c r="G2798" s="3" t="s">
        <v>86</v>
      </c>
      <c r="H2798" s="3" t="s">
        <v>30</v>
      </c>
      <c r="I2798" s="353" t="s">
        <v>86</v>
      </c>
      <c r="J2798" s="348"/>
      <c r="K2798" s="3" t="s">
        <v>22</v>
      </c>
      <c r="L2798" s="3" t="s">
        <v>15</v>
      </c>
      <c r="M2798" s="3" t="s">
        <v>17</v>
      </c>
      <c r="N2798" s="3" t="s">
        <v>16</v>
      </c>
    </row>
    <row r="2799" spans="1:14" x14ac:dyDescent="0.25">
      <c r="A2799" s="3">
        <v>2790</v>
      </c>
      <c r="B2799" s="6" t="s">
        <v>5367</v>
      </c>
      <c r="C2799" s="352" t="s">
        <v>5368</v>
      </c>
      <c r="D2799" s="348"/>
      <c r="E2799" s="3">
        <v>4</v>
      </c>
      <c r="F2799" s="3">
        <v>3</v>
      </c>
      <c r="G2799" s="3" t="s">
        <v>86</v>
      </c>
      <c r="H2799" s="3" t="s">
        <v>30</v>
      </c>
      <c r="I2799" s="353" t="s">
        <v>86</v>
      </c>
      <c r="J2799" s="348"/>
      <c r="K2799" s="3" t="s">
        <v>30</v>
      </c>
      <c r="L2799" s="3" t="s">
        <v>15</v>
      </c>
      <c r="M2799" s="3" t="s">
        <v>17</v>
      </c>
      <c r="N2799" s="3" t="s">
        <v>16</v>
      </c>
    </row>
    <row r="2800" spans="1:14" x14ac:dyDescent="0.25">
      <c r="A2800" s="3">
        <v>2791</v>
      </c>
      <c r="B2800" s="6" t="s">
        <v>5369</v>
      </c>
      <c r="C2800" s="352" t="s">
        <v>5370</v>
      </c>
      <c r="D2800" s="348"/>
      <c r="E2800" s="3">
        <v>4</v>
      </c>
      <c r="F2800" s="3">
        <v>3</v>
      </c>
      <c r="G2800" s="3" t="s">
        <v>86</v>
      </c>
      <c r="H2800" s="3" t="s">
        <v>30</v>
      </c>
      <c r="I2800" s="353" t="s">
        <v>86</v>
      </c>
      <c r="J2800" s="348"/>
      <c r="K2800" s="3" t="s">
        <v>208</v>
      </c>
      <c r="L2800" s="3" t="s">
        <v>15</v>
      </c>
      <c r="M2800" s="3" t="s">
        <v>17</v>
      </c>
      <c r="N2800" s="3" t="s">
        <v>16</v>
      </c>
    </row>
    <row r="2801" spans="1:14" x14ac:dyDescent="0.25">
      <c r="A2801" s="3">
        <v>2792</v>
      </c>
      <c r="B2801" s="4" t="s">
        <v>5371</v>
      </c>
      <c r="C2801" s="350" t="s">
        <v>5372</v>
      </c>
      <c r="D2801" s="348"/>
      <c r="E2801" s="5">
        <v>4</v>
      </c>
      <c r="F2801" s="5">
        <v>3</v>
      </c>
      <c r="G2801" s="5" t="s">
        <v>86</v>
      </c>
      <c r="H2801" s="5" t="s">
        <v>30</v>
      </c>
      <c r="I2801" s="351" t="s">
        <v>95</v>
      </c>
      <c r="J2801" s="348"/>
      <c r="K2801" s="5" t="s">
        <v>15</v>
      </c>
      <c r="L2801" s="5" t="s">
        <v>15</v>
      </c>
      <c r="M2801" s="5" t="s">
        <v>16</v>
      </c>
      <c r="N2801" s="5" t="s">
        <v>16</v>
      </c>
    </row>
    <row r="2802" spans="1:14" x14ac:dyDescent="0.25">
      <c r="A2802" s="3">
        <v>2793</v>
      </c>
      <c r="B2802" s="6" t="s">
        <v>5373</v>
      </c>
      <c r="C2802" s="352" t="s">
        <v>5374</v>
      </c>
      <c r="D2802" s="348"/>
      <c r="E2802" s="3">
        <v>4</v>
      </c>
      <c r="F2802" s="3">
        <v>3</v>
      </c>
      <c r="G2802" s="3" t="s">
        <v>86</v>
      </c>
      <c r="H2802" s="3" t="s">
        <v>30</v>
      </c>
      <c r="I2802" s="353" t="s">
        <v>95</v>
      </c>
      <c r="J2802" s="348"/>
      <c r="K2802" s="3" t="s">
        <v>22</v>
      </c>
      <c r="L2802" s="3" t="s">
        <v>15</v>
      </c>
      <c r="M2802" s="3" t="s">
        <v>17</v>
      </c>
      <c r="N2802" s="3" t="s">
        <v>16</v>
      </c>
    </row>
    <row r="2803" spans="1:14" x14ac:dyDescent="0.25">
      <c r="A2803" s="3">
        <v>2794</v>
      </c>
      <c r="B2803" s="6" t="s">
        <v>5375</v>
      </c>
      <c r="C2803" s="352" t="s">
        <v>5376</v>
      </c>
      <c r="D2803" s="348"/>
      <c r="E2803" s="3">
        <v>4</v>
      </c>
      <c r="F2803" s="3">
        <v>3</v>
      </c>
      <c r="G2803" s="3" t="s">
        <v>86</v>
      </c>
      <c r="H2803" s="3" t="s">
        <v>30</v>
      </c>
      <c r="I2803" s="353" t="s">
        <v>95</v>
      </c>
      <c r="J2803" s="348"/>
      <c r="K2803" s="3" t="s">
        <v>30</v>
      </c>
      <c r="L2803" s="3" t="s">
        <v>15</v>
      </c>
      <c r="M2803" s="3" t="s">
        <v>17</v>
      </c>
      <c r="N2803" s="3" t="s">
        <v>16</v>
      </c>
    </row>
    <row r="2804" spans="1:14" x14ac:dyDescent="0.25">
      <c r="A2804" s="3">
        <v>2795</v>
      </c>
      <c r="B2804" s="6" t="s">
        <v>5377</v>
      </c>
      <c r="C2804" s="352" t="s">
        <v>5378</v>
      </c>
      <c r="D2804" s="348"/>
      <c r="E2804" s="3">
        <v>4</v>
      </c>
      <c r="F2804" s="3">
        <v>3</v>
      </c>
      <c r="G2804" s="3" t="s">
        <v>86</v>
      </c>
      <c r="H2804" s="3" t="s">
        <v>30</v>
      </c>
      <c r="I2804" s="353" t="s">
        <v>95</v>
      </c>
      <c r="J2804" s="348"/>
      <c r="K2804" s="3" t="s">
        <v>208</v>
      </c>
      <c r="L2804" s="3" t="s">
        <v>15</v>
      </c>
      <c r="M2804" s="3" t="s">
        <v>17</v>
      </c>
      <c r="N2804" s="3" t="s">
        <v>16</v>
      </c>
    </row>
    <row r="2805" spans="1:14" x14ac:dyDescent="0.25">
      <c r="A2805" s="3">
        <v>2796</v>
      </c>
      <c r="B2805" s="4" t="s">
        <v>5379</v>
      </c>
      <c r="C2805" s="350" t="s">
        <v>5380</v>
      </c>
      <c r="D2805" s="348"/>
      <c r="E2805" s="5">
        <v>4</v>
      </c>
      <c r="F2805" s="5">
        <v>3</v>
      </c>
      <c r="G2805" s="5" t="s">
        <v>86</v>
      </c>
      <c r="H2805" s="5" t="s">
        <v>30</v>
      </c>
      <c r="I2805" s="351" t="s">
        <v>141</v>
      </c>
      <c r="J2805" s="348"/>
      <c r="K2805" s="5" t="s">
        <v>15</v>
      </c>
      <c r="L2805" s="5" t="s">
        <v>15</v>
      </c>
      <c r="M2805" s="5" t="s">
        <v>16</v>
      </c>
      <c r="N2805" s="5" t="s">
        <v>16</v>
      </c>
    </row>
    <row r="2806" spans="1:14" x14ac:dyDescent="0.25">
      <c r="A2806" s="3">
        <v>2797</v>
      </c>
      <c r="B2806" s="6" t="s">
        <v>5381</v>
      </c>
      <c r="C2806" s="352" t="s">
        <v>5382</v>
      </c>
      <c r="D2806" s="348"/>
      <c r="E2806" s="3">
        <v>4</v>
      </c>
      <c r="F2806" s="3">
        <v>3</v>
      </c>
      <c r="G2806" s="3" t="s">
        <v>86</v>
      </c>
      <c r="H2806" s="3" t="s">
        <v>30</v>
      </c>
      <c r="I2806" s="353" t="s">
        <v>141</v>
      </c>
      <c r="J2806" s="348"/>
      <c r="K2806" s="3" t="s">
        <v>22</v>
      </c>
      <c r="L2806" s="3" t="s">
        <v>15</v>
      </c>
      <c r="M2806" s="3" t="s">
        <v>17</v>
      </c>
      <c r="N2806" s="3" t="s">
        <v>16</v>
      </c>
    </row>
    <row r="2807" spans="1:14" x14ac:dyDescent="0.25">
      <c r="A2807" s="3">
        <v>2798</v>
      </c>
      <c r="B2807" s="6" t="s">
        <v>5383</v>
      </c>
      <c r="C2807" s="352" t="s">
        <v>5384</v>
      </c>
      <c r="D2807" s="348"/>
      <c r="E2807" s="3">
        <v>4</v>
      </c>
      <c r="F2807" s="3">
        <v>3</v>
      </c>
      <c r="G2807" s="3" t="s">
        <v>86</v>
      </c>
      <c r="H2807" s="3" t="s">
        <v>30</v>
      </c>
      <c r="I2807" s="353" t="s">
        <v>141</v>
      </c>
      <c r="J2807" s="348"/>
      <c r="K2807" s="3" t="s">
        <v>30</v>
      </c>
      <c r="L2807" s="3" t="s">
        <v>15</v>
      </c>
      <c r="M2807" s="3" t="s">
        <v>17</v>
      </c>
      <c r="N2807" s="3" t="s">
        <v>16</v>
      </c>
    </row>
    <row r="2808" spans="1:14" x14ac:dyDescent="0.25">
      <c r="A2808" s="3">
        <v>2799</v>
      </c>
      <c r="B2808" s="6" t="s">
        <v>5385</v>
      </c>
      <c r="C2808" s="352" t="s">
        <v>5386</v>
      </c>
      <c r="D2808" s="348"/>
      <c r="E2808" s="3">
        <v>4</v>
      </c>
      <c r="F2808" s="3">
        <v>3</v>
      </c>
      <c r="G2808" s="3" t="s">
        <v>86</v>
      </c>
      <c r="H2808" s="3" t="s">
        <v>30</v>
      </c>
      <c r="I2808" s="353" t="s">
        <v>141</v>
      </c>
      <c r="J2808" s="348"/>
      <c r="K2808" s="3" t="s">
        <v>208</v>
      </c>
      <c r="L2808" s="3" t="s">
        <v>15</v>
      </c>
      <c r="M2808" s="3" t="s">
        <v>17</v>
      </c>
      <c r="N2808" s="3" t="s">
        <v>16</v>
      </c>
    </row>
    <row r="2809" spans="1:14" x14ac:dyDescent="0.25">
      <c r="A2809" s="3">
        <v>2800</v>
      </c>
      <c r="B2809" s="4" t="s">
        <v>5387</v>
      </c>
      <c r="C2809" s="350" t="s">
        <v>5388</v>
      </c>
      <c r="D2809" s="348"/>
      <c r="E2809" s="5">
        <v>4</v>
      </c>
      <c r="F2809" s="5">
        <v>3</v>
      </c>
      <c r="G2809" s="5" t="s">
        <v>86</v>
      </c>
      <c r="H2809" s="5" t="s">
        <v>30</v>
      </c>
      <c r="I2809" s="351" t="s">
        <v>144</v>
      </c>
      <c r="J2809" s="348"/>
      <c r="K2809" s="5" t="s">
        <v>15</v>
      </c>
      <c r="L2809" s="5" t="s">
        <v>15</v>
      </c>
      <c r="M2809" s="5" t="s">
        <v>16</v>
      </c>
      <c r="N2809" s="5" t="s">
        <v>16</v>
      </c>
    </row>
    <row r="2810" spans="1:14" x14ac:dyDescent="0.25">
      <c r="A2810" s="3">
        <v>2801</v>
      </c>
      <c r="B2810" s="6" t="s">
        <v>5389</v>
      </c>
      <c r="C2810" s="352" t="s">
        <v>5390</v>
      </c>
      <c r="D2810" s="348"/>
      <c r="E2810" s="3">
        <v>4</v>
      </c>
      <c r="F2810" s="3">
        <v>3</v>
      </c>
      <c r="G2810" s="3" t="s">
        <v>86</v>
      </c>
      <c r="H2810" s="3" t="s">
        <v>30</v>
      </c>
      <c r="I2810" s="353" t="s">
        <v>144</v>
      </c>
      <c r="J2810" s="348"/>
      <c r="K2810" s="3" t="s">
        <v>22</v>
      </c>
      <c r="L2810" s="3" t="s">
        <v>15</v>
      </c>
      <c r="M2810" s="3" t="s">
        <v>17</v>
      </c>
      <c r="N2810" s="3" t="s">
        <v>16</v>
      </c>
    </row>
    <row r="2811" spans="1:14" x14ac:dyDescent="0.25">
      <c r="A2811" s="3">
        <v>2802</v>
      </c>
      <c r="B2811" s="6" t="s">
        <v>5391</v>
      </c>
      <c r="C2811" s="352" t="s">
        <v>5392</v>
      </c>
      <c r="D2811" s="348"/>
      <c r="E2811" s="3">
        <v>4</v>
      </c>
      <c r="F2811" s="3">
        <v>3</v>
      </c>
      <c r="G2811" s="3" t="s">
        <v>86</v>
      </c>
      <c r="H2811" s="3" t="s">
        <v>30</v>
      </c>
      <c r="I2811" s="353" t="s">
        <v>144</v>
      </c>
      <c r="J2811" s="348"/>
      <c r="K2811" s="3" t="s">
        <v>30</v>
      </c>
      <c r="L2811" s="3" t="s">
        <v>15</v>
      </c>
      <c r="M2811" s="3" t="s">
        <v>17</v>
      </c>
      <c r="N2811" s="3" t="s">
        <v>16</v>
      </c>
    </row>
    <row r="2812" spans="1:14" x14ac:dyDescent="0.25">
      <c r="A2812" s="3">
        <v>2803</v>
      </c>
      <c r="B2812" s="6" t="s">
        <v>5393</v>
      </c>
      <c r="C2812" s="352" t="s">
        <v>5394</v>
      </c>
      <c r="D2812" s="348"/>
      <c r="E2812" s="3">
        <v>4</v>
      </c>
      <c r="F2812" s="3">
        <v>3</v>
      </c>
      <c r="G2812" s="3" t="s">
        <v>86</v>
      </c>
      <c r="H2812" s="3" t="s">
        <v>30</v>
      </c>
      <c r="I2812" s="353" t="s">
        <v>144</v>
      </c>
      <c r="J2812" s="348"/>
      <c r="K2812" s="3" t="s">
        <v>208</v>
      </c>
      <c r="L2812" s="3" t="s">
        <v>15</v>
      </c>
      <c r="M2812" s="3" t="s">
        <v>17</v>
      </c>
      <c r="N2812" s="3" t="s">
        <v>16</v>
      </c>
    </row>
    <row r="2813" spans="1:14" x14ac:dyDescent="0.25">
      <c r="A2813" s="3">
        <v>2804</v>
      </c>
      <c r="B2813" s="4" t="s">
        <v>5395</v>
      </c>
      <c r="C2813" s="350" t="s">
        <v>5396</v>
      </c>
      <c r="D2813" s="348"/>
      <c r="E2813" s="5">
        <v>4</v>
      </c>
      <c r="F2813" s="5">
        <v>3</v>
      </c>
      <c r="G2813" s="5" t="s">
        <v>144</v>
      </c>
      <c r="H2813" s="5" t="s">
        <v>15</v>
      </c>
      <c r="I2813" s="351" t="s">
        <v>15</v>
      </c>
      <c r="J2813" s="348"/>
      <c r="K2813" s="5" t="s">
        <v>15</v>
      </c>
      <c r="L2813" s="5" t="s">
        <v>15</v>
      </c>
      <c r="M2813" s="5" t="s">
        <v>16</v>
      </c>
      <c r="N2813" s="5" t="s">
        <v>16</v>
      </c>
    </row>
    <row r="2814" spans="1:14" x14ac:dyDescent="0.25">
      <c r="A2814" s="3">
        <v>2805</v>
      </c>
      <c r="B2814" s="4" t="s">
        <v>5397</v>
      </c>
      <c r="C2814" s="350" t="s">
        <v>5398</v>
      </c>
      <c r="D2814" s="348"/>
      <c r="E2814" s="5">
        <v>4</v>
      </c>
      <c r="F2814" s="5">
        <v>3</v>
      </c>
      <c r="G2814" s="5" t="s">
        <v>144</v>
      </c>
      <c r="H2814" s="5" t="s">
        <v>208</v>
      </c>
      <c r="I2814" s="351" t="s">
        <v>15</v>
      </c>
      <c r="J2814" s="348"/>
      <c r="K2814" s="5" t="s">
        <v>15</v>
      </c>
      <c r="L2814" s="5" t="s">
        <v>15</v>
      </c>
      <c r="M2814" s="5" t="s">
        <v>16</v>
      </c>
      <c r="N2814" s="5" t="s">
        <v>16</v>
      </c>
    </row>
    <row r="2815" spans="1:14" x14ac:dyDescent="0.25">
      <c r="A2815" s="3">
        <v>2806</v>
      </c>
      <c r="B2815" s="6" t="s">
        <v>5399</v>
      </c>
      <c r="C2815" s="352" t="s">
        <v>5398</v>
      </c>
      <c r="D2815" s="348"/>
      <c r="E2815" s="3">
        <v>4</v>
      </c>
      <c r="F2815" s="3">
        <v>3</v>
      </c>
      <c r="G2815" s="3" t="s">
        <v>144</v>
      </c>
      <c r="H2815" s="3" t="s">
        <v>208</v>
      </c>
      <c r="I2815" s="353" t="s">
        <v>22</v>
      </c>
      <c r="J2815" s="348"/>
      <c r="K2815" s="3" t="s">
        <v>15</v>
      </c>
      <c r="L2815" s="3" t="s">
        <v>15</v>
      </c>
      <c r="M2815" s="3" t="s">
        <v>17</v>
      </c>
      <c r="N2815" s="3" t="s">
        <v>16</v>
      </c>
    </row>
    <row r="2816" spans="1:14" x14ac:dyDescent="0.25">
      <c r="A2816" s="3">
        <v>2807</v>
      </c>
      <c r="B2816" s="4" t="s">
        <v>1195</v>
      </c>
      <c r="C2816" s="350" t="s">
        <v>5400</v>
      </c>
      <c r="D2816" s="348"/>
      <c r="E2816" s="5">
        <v>4</v>
      </c>
      <c r="F2816" s="5">
        <v>4</v>
      </c>
      <c r="G2816" s="5" t="s">
        <v>15</v>
      </c>
      <c r="H2816" s="5" t="s">
        <v>15</v>
      </c>
      <c r="I2816" s="351" t="s">
        <v>15</v>
      </c>
      <c r="J2816" s="348"/>
      <c r="K2816" s="5" t="s">
        <v>15</v>
      </c>
      <c r="L2816" s="5" t="s">
        <v>15</v>
      </c>
      <c r="M2816" s="5" t="s">
        <v>16</v>
      </c>
      <c r="N2816" s="5" t="s">
        <v>16</v>
      </c>
    </row>
    <row r="2817" spans="1:14" x14ac:dyDescent="0.25">
      <c r="A2817" s="3">
        <v>2808</v>
      </c>
      <c r="B2817" s="4" t="s">
        <v>5401</v>
      </c>
      <c r="C2817" s="350" t="s">
        <v>5402</v>
      </c>
      <c r="D2817" s="348"/>
      <c r="E2817" s="5">
        <v>4</v>
      </c>
      <c r="F2817" s="5">
        <v>4</v>
      </c>
      <c r="G2817" s="5" t="s">
        <v>22</v>
      </c>
      <c r="H2817" s="5" t="s">
        <v>15</v>
      </c>
      <c r="I2817" s="351" t="s">
        <v>15</v>
      </c>
      <c r="J2817" s="348"/>
      <c r="K2817" s="5" t="s">
        <v>15</v>
      </c>
      <c r="L2817" s="5" t="s">
        <v>15</v>
      </c>
      <c r="M2817" s="5" t="s">
        <v>16</v>
      </c>
      <c r="N2817" s="5" t="s">
        <v>16</v>
      </c>
    </row>
    <row r="2818" spans="1:14" x14ac:dyDescent="0.25">
      <c r="A2818" s="3">
        <v>2809</v>
      </c>
      <c r="B2818" s="4" t="s">
        <v>5403</v>
      </c>
      <c r="C2818" s="350" t="s">
        <v>5404</v>
      </c>
      <c r="D2818" s="348"/>
      <c r="E2818" s="5">
        <v>4</v>
      </c>
      <c r="F2818" s="5">
        <v>4</v>
      </c>
      <c r="G2818" s="5" t="s">
        <v>22</v>
      </c>
      <c r="H2818" s="5" t="s">
        <v>22</v>
      </c>
      <c r="I2818" s="351" t="s">
        <v>15</v>
      </c>
      <c r="J2818" s="348"/>
      <c r="K2818" s="5" t="s">
        <v>15</v>
      </c>
      <c r="L2818" s="5" t="s">
        <v>15</v>
      </c>
      <c r="M2818" s="5" t="s">
        <v>16</v>
      </c>
      <c r="N2818" s="5" t="s">
        <v>16</v>
      </c>
    </row>
    <row r="2819" spans="1:14" x14ac:dyDescent="0.25">
      <c r="A2819" s="3">
        <v>2810</v>
      </c>
      <c r="B2819" s="6" t="s">
        <v>5405</v>
      </c>
      <c r="C2819" s="352" t="s">
        <v>5406</v>
      </c>
      <c r="D2819" s="348"/>
      <c r="E2819" s="3">
        <v>4</v>
      </c>
      <c r="F2819" s="3">
        <v>4</v>
      </c>
      <c r="G2819" s="3" t="s">
        <v>22</v>
      </c>
      <c r="H2819" s="3" t="s">
        <v>22</v>
      </c>
      <c r="I2819" s="353" t="s">
        <v>22</v>
      </c>
      <c r="J2819" s="348"/>
      <c r="K2819" s="3" t="s">
        <v>15</v>
      </c>
      <c r="L2819" s="3" t="s">
        <v>15</v>
      </c>
      <c r="M2819" s="3" t="s">
        <v>17</v>
      </c>
      <c r="N2819" s="3" t="s">
        <v>16</v>
      </c>
    </row>
    <row r="2820" spans="1:14" x14ac:dyDescent="0.25">
      <c r="A2820" s="3">
        <v>2811</v>
      </c>
      <c r="B2820" s="6" t="s">
        <v>5407</v>
      </c>
      <c r="C2820" s="352" t="s">
        <v>5408</v>
      </c>
      <c r="D2820" s="348"/>
      <c r="E2820" s="3">
        <v>4</v>
      </c>
      <c r="F2820" s="3">
        <v>4</v>
      </c>
      <c r="G2820" s="3" t="s">
        <v>22</v>
      </c>
      <c r="H2820" s="3" t="s">
        <v>22</v>
      </c>
      <c r="I2820" s="353" t="s">
        <v>30</v>
      </c>
      <c r="J2820" s="348"/>
      <c r="K2820" s="3" t="s">
        <v>15</v>
      </c>
      <c r="L2820" s="3" t="s">
        <v>15</v>
      </c>
      <c r="M2820" s="3" t="s">
        <v>17</v>
      </c>
      <c r="N2820" s="3" t="s">
        <v>16</v>
      </c>
    </row>
    <row r="2821" spans="1:14" x14ac:dyDescent="0.25">
      <c r="A2821" s="3">
        <v>2812</v>
      </c>
      <c r="B2821" s="6" t="s">
        <v>5409</v>
      </c>
      <c r="C2821" s="352" t="s">
        <v>5410</v>
      </c>
      <c r="D2821" s="348"/>
      <c r="E2821" s="3">
        <v>4</v>
      </c>
      <c r="F2821" s="3">
        <v>4</v>
      </c>
      <c r="G2821" s="3" t="s">
        <v>22</v>
      </c>
      <c r="H2821" s="3" t="s">
        <v>22</v>
      </c>
      <c r="I2821" s="353" t="s">
        <v>49</v>
      </c>
      <c r="J2821" s="348"/>
      <c r="K2821" s="3" t="s">
        <v>15</v>
      </c>
      <c r="L2821" s="3" t="s">
        <v>15</v>
      </c>
      <c r="M2821" s="3" t="s">
        <v>17</v>
      </c>
      <c r="N2821" s="3" t="s">
        <v>16</v>
      </c>
    </row>
    <row r="2822" spans="1:14" x14ac:dyDescent="0.25">
      <c r="A2822" s="3">
        <v>2813</v>
      </c>
      <c r="B2822" s="4" t="s">
        <v>5411</v>
      </c>
      <c r="C2822" s="350" t="s">
        <v>5412</v>
      </c>
      <c r="D2822" s="348"/>
      <c r="E2822" s="5">
        <v>4</v>
      </c>
      <c r="F2822" s="5">
        <v>4</v>
      </c>
      <c r="G2822" s="5" t="s">
        <v>22</v>
      </c>
      <c r="H2822" s="5" t="s">
        <v>30</v>
      </c>
      <c r="I2822" s="351" t="s">
        <v>15</v>
      </c>
      <c r="J2822" s="348"/>
      <c r="K2822" s="5" t="s">
        <v>15</v>
      </c>
      <c r="L2822" s="5" t="s">
        <v>15</v>
      </c>
      <c r="M2822" s="5" t="s">
        <v>16</v>
      </c>
      <c r="N2822" s="5" t="s">
        <v>16</v>
      </c>
    </row>
    <row r="2823" spans="1:14" x14ac:dyDescent="0.25">
      <c r="A2823" s="3">
        <v>2814</v>
      </c>
      <c r="B2823" s="4" t="s">
        <v>5413</v>
      </c>
      <c r="C2823" s="350" t="s">
        <v>5414</v>
      </c>
      <c r="D2823" s="348"/>
      <c r="E2823" s="5">
        <v>4</v>
      </c>
      <c r="F2823" s="5">
        <v>4</v>
      </c>
      <c r="G2823" s="5" t="s">
        <v>22</v>
      </c>
      <c r="H2823" s="5" t="s">
        <v>30</v>
      </c>
      <c r="I2823" s="351" t="s">
        <v>144</v>
      </c>
      <c r="J2823" s="348"/>
      <c r="K2823" s="5" t="s">
        <v>15</v>
      </c>
      <c r="L2823" s="5" t="s">
        <v>15</v>
      </c>
      <c r="M2823" s="5" t="s">
        <v>16</v>
      </c>
      <c r="N2823" s="5" t="s">
        <v>16</v>
      </c>
    </row>
    <row r="2824" spans="1:14" x14ac:dyDescent="0.25">
      <c r="A2824" s="3">
        <v>2815</v>
      </c>
      <c r="B2824" s="6" t="s">
        <v>5415</v>
      </c>
      <c r="C2824" s="352" t="s">
        <v>5416</v>
      </c>
      <c r="D2824" s="348"/>
      <c r="E2824" s="3">
        <v>4</v>
      </c>
      <c r="F2824" s="3">
        <v>4</v>
      </c>
      <c r="G2824" s="3" t="s">
        <v>22</v>
      </c>
      <c r="H2824" s="3" t="s">
        <v>30</v>
      </c>
      <c r="I2824" s="353" t="s">
        <v>144</v>
      </c>
      <c r="J2824" s="348"/>
      <c r="K2824" s="3" t="s">
        <v>22</v>
      </c>
      <c r="L2824" s="3" t="s">
        <v>15</v>
      </c>
      <c r="M2824" s="3" t="s">
        <v>17</v>
      </c>
      <c r="N2824" s="3" t="s">
        <v>16</v>
      </c>
    </row>
    <row r="2825" spans="1:14" x14ac:dyDescent="0.25">
      <c r="A2825" s="3">
        <v>2816</v>
      </c>
      <c r="B2825" s="6" t="s">
        <v>5417</v>
      </c>
      <c r="C2825" s="352" t="s">
        <v>5418</v>
      </c>
      <c r="D2825" s="348"/>
      <c r="E2825" s="3">
        <v>4</v>
      </c>
      <c r="F2825" s="3">
        <v>4</v>
      </c>
      <c r="G2825" s="3" t="s">
        <v>22</v>
      </c>
      <c r="H2825" s="3" t="s">
        <v>30</v>
      </c>
      <c r="I2825" s="353" t="s">
        <v>144</v>
      </c>
      <c r="J2825" s="348"/>
      <c r="K2825" s="3" t="s">
        <v>30</v>
      </c>
      <c r="L2825" s="3" t="s">
        <v>15</v>
      </c>
      <c r="M2825" s="3" t="s">
        <v>17</v>
      </c>
      <c r="N2825" s="3" t="s">
        <v>16</v>
      </c>
    </row>
    <row r="2826" spans="1:14" x14ac:dyDescent="0.25">
      <c r="A2826" s="3">
        <v>2817</v>
      </c>
      <c r="B2826" s="4" t="s">
        <v>5419</v>
      </c>
      <c r="C2826" s="350" t="s">
        <v>5420</v>
      </c>
      <c r="D2826" s="348"/>
      <c r="E2826" s="5">
        <v>4</v>
      </c>
      <c r="F2826" s="5">
        <v>4</v>
      </c>
      <c r="G2826" s="5" t="s">
        <v>22</v>
      </c>
      <c r="H2826" s="5" t="s">
        <v>49</v>
      </c>
      <c r="I2826" s="351" t="s">
        <v>15</v>
      </c>
      <c r="J2826" s="348"/>
      <c r="K2826" s="5" t="s">
        <v>15</v>
      </c>
      <c r="L2826" s="5" t="s">
        <v>15</v>
      </c>
      <c r="M2826" s="5" t="s">
        <v>16</v>
      </c>
      <c r="N2826" s="5" t="s">
        <v>16</v>
      </c>
    </row>
    <row r="2827" spans="1:14" x14ac:dyDescent="0.25">
      <c r="A2827" s="3">
        <v>2818</v>
      </c>
      <c r="B2827" s="6" t="s">
        <v>5421</v>
      </c>
      <c r="C2827" s="352" t="s">
        <v>5422</v>
      </c>
      <c r="D2827" s="348"/>
      <c r="E2827" s="3">
        <v>4</v>
      </c>
      <c r="F2827" s="3">
        <v>4</v>
      </c>
      <c r="G2827" s="3" t="s">
        <v>22</v>
      </c>
      <c r="H2827" s="3" t="s">
        <v>49</v>
      </c>
      <c r="I2827" s="353" t="s">
        <v>22</v>
      </c>
      <c r="J2827" s="348"/>
      <c r="K2827" s="3" t="s">
        <v>15</v>
      </c>
      <c r="L2827" s="3" t="s">
        <v>15</v>
      </c>
      <c r="M2827" s="3" t="s">
        <v>17</v>
      </c>
      <c r="N2827" s="3" t="s">
        <v>16</v>
      </c>
    </row>
    <row r="2828" spans="1:14" x14ac:dyDescent="0.25">
      <c r="A2828" s="3">
        <v>2819</v>
      </c>
      <c r="B2828" s="6" t="s">
        <v>5423</v>
      </c>
      <c r="C2828" s="352" t="s">
        <v>5424</v>
      </c>
      <c r="D2828" s="348"/>
      <c r="E2828" s="3">
        <v>4</v>
      </c>
      <c r="F2828" s="3">
        <v>4</v>
      </c>
      <c r="G2828" s="3" t="s">
        <v>22</v>
      </c>
      <c r="H2828" s="3" t="s">
        <v>49</v>
      </c>
      <c r="I2828" s="353" t="s">
        <v>30</v>
      </c>
      <c r="J2828" s="348"/>
      <c r="K2828" s="3" t="s">
        <v>15</v>
      </c>
      <c r="L2828" s="3" t="s">
        <v>15</v>
      </c>
      <c r="M2828" s="3" t="s">
        <v>17</v>
      </c>
      <c r="N2828" s="3" t="s">
        <v>16</v>
      </c>
    </row>
    <row r="2829" spans="1:14" x14ac:dyDescent="0.25">
      <c r="A2829" s="3">
        <v>2820</v>
      </c>
      <c r="B2829" s="6" t="s">
        <v>5425</v>
      </c>
      <c r="C2829" s="352" t="s">
        <v>5426</v>
      </c>
      <c r="D2829" s="348"/>
      <c r="E2829" s="3">
        <v>4</v>
      </c>
      <c r="F2829" s="3">
        <v>4</v>
      </c>
      <c r="G2829" s="3" t="s">
        <v>22</v>
      </c>
      <c r="H2829" s="3" t="s">
        <v>49</v>
      </c>
      <c r="I2829" s="353" t="s">
        <v>49</v>
      </c>
      <c r="J2829" s="348"/>
      <c r="K2829" s="3" t="s">
        <v>15</v>
      </c>
      <c r="L2829" s="3" t="s">
        <v>15</v>
      </c>
      <c r="M2829" s="3" t="s">
        <v>17</v>
      </c>
      <c r="N2829" s="3" t="s">
        <v>16</v>
      </c>
    </row>
    <row r="2830" spans="1:14" x14ac:dyDescent="0.25">
      <c r="A2830" s="3">
        <v>2821</v>
      </c>
      <c r="B2830" s="6" t="s">
        <v>5427</v>
      </c>
      <c r="C2830" s="352" t="s">
        <v>5428</v>
      </c>
      <c r="D2830" s="348"/>
      <c r="E2830" s="3">
        <v>4</v>
      </c>
      <c r="F2830" s="3">
        <v>4</v>
      </c>
      <c r="G2830" s="3" t="s">
        <v>22</v>
      </c>
      <c r="H2830" s="3" t="s">
        <v>49</v>
      </c>
      <c r="I2830" s="353" t="s">
        <v>68</v>
      </c>
      <c r="J2830" s="348"/>
      <c r="K2830" s="3" t="s">
        <v>15</v>
      </c>
      <c r="L2830" s="3" t="s">
        <v>15</v>
      </c>
      <c r="M2830" s="3" t="s">
        <v>17</v>
      </c>
      <c r="N2830" s="3" t="s">
        <v>16</v>
      </c>
    </row>
    <row r="2831" spans="1:14" x14ac:dyDescent="0.25">
      <c r="A2831" s="3">
        <v>2822</v>
      </c>
      <c r="B2831" s="6" t="s">
        <v>5429</v>
      </c>
      <c r="C2831" s="352" t="s">
        <v>5430</v>
      </c>
      <c r="D2831" s="348"/>
      <c r="E2831" s="3">
        <v>4</v>
      </c>
      <c r="F2831" s="3">
        <v>4</v>
      </c>
      <c r="G2831" s="3" t="s">
        <v>22</v>
      </c>
      <c r="H2831" s="3" t="s">
        <v>49</v>
      </c>
      <c r="I2831" s="353" t="s">
        <v>77</v>
      </c>
      <c r="J2831" s="348"/>
      <c r="K2831" s="3" t="s">
        <v>15</v>
      </c>
      <c r="L2831" s="3" t="s">
        <v>15</v>
      </c>
      <c r="M2831" s="3" t="s">
        <v>17</v>
      </c>
      <c r="N2831" s="3" t="s">
        <v>16</v>
      </c>
    </row>
    <row r="2832" spans="1:14" x14ac:dyDescent="0.25">
      <c r="A2832" s="3">
        <v>2823</v>
      </c>
      <c r="B2832" s="6" t="s">
        <v>5431</v>
      </c>
      <c r="C2832" s="352" t="s">
        <v>5432</v>
      </c>
      <c r="D2832" s="348"/>
      <c r="E2832" s="3">
        <v>4</v>
      </c>
      <c r="F2832" s="3">
        <v>4</v>
      </c>
      <c r="G2832" s="3" t="s">
        <v>22</v>
      </c>
      <c r="H2832" s="3" t="s">
        <v>49</v>
      </c>
      <c r="I2832" s="353" t="s">
        <v>86</v>
      </c>
      <c r="J2832" s="348"/>
      <c r="K2832" s="3" t="s">
        <v>15</v>
      </c>
      <c r="L2832" s="3" t="s">
        <v>15</v>
      </c>
      <c r="M2832" s="3" t="s">
        <v>17</v>
      </c>
      <c r="N2832" s="3" t="s">
        <v>16</v>
      </c>
    </row>
    <row r="2833" spans="1:14" x14ac:dyDescent="0.25">
      <c r="A2833" s="3">
        <v>2824</v>
      </c>
      <c r="B2833" s="6" t="s">
        <v>5433</v>
      </c>
      <c r="C2833" s="352" t="s">
        <v>5434</v>
      </c>
      <c r="D2833" s="348"/>
      <c r="E2833" s="3">
        <v>4</v>
      </c>
      <c r="F2833" s="3">
        <v>4</v>
      </c>
      <c r="G2833" s="3" t="s">
        <v>22</v>
      </c>
      <c r="H2833" s="3" t="s">
        <v>49</v>
      </c>
      <c r="I2833" s="353" t="s">
        <v>95</v>
      </c>
      <c r="J2833" s="348"/>
      <c r="K2833" s="3" t="s">
        <v>15</v>
      </c>
      <c r="L2833" s="3" t="s">
        <v>15</v>
      </c>
      <c r="M2833" s="3" t="s">
        <v>17</v>
      </c>
      <c r="N2833" s="3" t="s">
        <v>16</v>
      </c>
    </row>
    <row r="2834" spans="1:14" x14ac:dyDescent="0.25">
      <c r="A2834" s="3">
        <v>2825</v>
      </c>
      <c r="B2834" s="4" t="s">
        <v>5435</v>
      </c>
      <c r="C2834" s="350" t="s">
        <v>5436</v>
      </c>
      <c r="D2834" s="348"/>
      <c r="E2834" s="5">
        <v>4</v>
      </c>
      <c r="F2834" s="5">
        <v>4</v>
      </c>
      <c r="G2834" s="5" t="s">
        <v>22</v>
      </c>
      <c r="H2834" s="5" t="s">
        <v>68</v>
      </c>
      <c r="I2834" s="351" t="s">
        <v>15</v>
      </c>
      <c r="J2834" s="348"/>
      <c r="K2834" s="5" t="s">
        <v>15</v>
      </c>
      <c r="L2834" s="5" t="s">
        <v>15</v>
      </c>
      <c r="M2834" s="5" t="s">
        <v>16</v>
      </c>
      <c r="N2834" s="5" t="s">
        <v>16</v>
      </c>
    </row>
    <row r="2835" spans="1:14" x14ac:dyDescent="0.25">
      <c r="A2835" s="3">
        <v>2826</v>
      </c>
      <c r="B2835" s="6" t="s">
        <v>5437</v>
      </c>
      <c r="C2835" s="352" t="s">
        <v>5438</v>
      </c>
      <c r="D2835" s="348"/>
      <c r="E2835" s="3">
        <v>4</v>
      </c>
      <c r="F2835" s="3">
        <v>4</v>
      </c>
      <c r="G2835" s="3" t="s">
        <v>22</v>
      </c>
      <c r="H2835" s="3" t="s">
        <v>68</v>
      </c>
      <c r="I2835" s="353" t="s">
        <v>22</v>
      </c>
      <c r="J2835" s="348"/>
      <c r="K2835" s="3" t="s">
        <v>15</v>
      </c>
      <c r="L2835" s="3" t="s">
        <v>15</v>
      </c>
      <c r="M2835" s="3" t="s">
        <v>17</v>
      </c>
      <c r="N2835" s="3" t="s">
        <v>16</v>
      </c>
    </row>
    <row r="2836" spans="1:14" x14ac:dyDescent="0.25">
      <c r="A2836" s="3">
        <v>2827</v>
      </c>
      <c r="B2836" s="6" t="s">
        <v>5439</v>
      </c>
      <c r="C2836" s="352" t="s">
        <v>5440</v>
      </c>
      <c r="D2836" s="348"/>
      <c r="E2836" s="3">
        <v>4</v>
      </c>
      <c r="F2836" s="3">
        <v>4</v>
      </c>
      <c r="G2836" s="3" t="s">
        <v>22</v>
      </c>
      <c r="H2836" s="3" t="s">
        <v>68</v>
      </c>
      <c r="I2836" s="353" t="s">
        <v>30</v>
      </c>
      <c r="J2836" s="348"/>
      <c r="K2836" s="3" t="s">
        <v>15</v>
      </c>
      <c r="L2836" s="3" t="s">
        <v>15</v>
      </c>
      <c r="M2836" s="3" t="s">
        <v>17</v>
      </c>
      <c r="N2836" s="3" t="s">
        <v>16</v>
      </c>
    </row>
    <row r="2837" spans="1:14" x14ac:dyDescent="0.25">
      <c r="A2837" s="3">
        <v>2828</v>
      </c>
      <c r="B2837" s="6" t="s">
        <v>5441</v>
      </c>
      <c r="C2837" s="352" t="s">
        <v>5442</v>
      </c>
      <c r="D2837" s="348"/>
      <c r="E2837" s="3">
        <v>4</v>
      </c>
      <c r="F2837" s="3">
        <v>4</v>
      </c>
      <c r="G2837" s="3" t="s">
        <v>22</v>
      </c>
      <c r="H2837" s="3" t="s">
        <v>68</v>
      </c>
      <c r="I2837" s="353" t="s">
        <v>49</v>
      </c>
      <c r="J2837" s="348"/>
      <c r="K2837" s="3" t="s">
        <v>15</v>
      </c>
      <c r="L2837" s="3" t="s">
        <v>15</v>
      </c>
      <c r="M2837" s="3" t="s">
        <v>17</v>
      </c>
      <c r="N2837" s="3" t="s">
        <v>16</v>
      </c>
    </row>
    <row r="2838" spans="1:14" x14ac:dyDescent="0.25">
      <c r="A2838" s="3">
        <v>2829</v>
      </c>
      <c r="B2838" s="4" t="s">
        <v>5443</v>
      </c>
      <c r="C2838" s="350" t="s">
        <v>5444</v>
      </c>
      <c r="D2838" s="348"/>
      <c r="E2838" s="5">
        <v>4</v>
      </c>
      <c r="F2838" s="5">
        <v>4</v>
      </c>
      <c r="G2838" s="5" t="s">
        <v>30</v>
      </c>
      <c r="H2838" s="5" t="s">
        <v>15</v>
      </c>
      <c r="I2838" s="351" t="s">
        <v>15</v>
      </c>
      <c r="J2838" s="348"/>
      <c r="K2838" s="5" t="s">
        <v>15</v>
      </c>
      <c r="L2838" s="5" t="s">
        <v>15</v>
      </c>
      <c r="M2838" s="5" t="s">
        <v>16</v>
      </c>
      <c r="N2838" s="5" t="s">
        <v>16</v>
      </c>
    </row>
    <row r="2839" spans="1:14" x14ac:dyDescent="0.25">
      <c r="A2839" s="3">
        <v>2830</v>
      </c>
      <c r="B2839" s="4" t="s">
        <v>5445</v>
      </c>
      <c r="C2839" s="350" t="s">
        <v>5446</v>
      </c>
      <c r="D2839" s="348"/>
      <c r="E2839" s="5">
        <v>4</v>
      </c>
      <c r="F2839" s="5">
        <v>4</v>
      </c>
      <c r="G2839" s="5" t="s">
        <v>30</v>
      </c>
      <c r="H2839" s="5" t="s">
        <v>22</v>
      </c>
      <c r="I2839" s="351" t="s">
        <v>15</v>
      </c>
      <c r="J2839" s="348"/>
      <c r="K2839" s="5" t="s">
        <v>15</v>
      </c>
      <c r="L2839" s="5" t="s">
        <v>15</v>
      </c>
      <c r="M2839" s="5" t="s">
        <v>16</v>
      </c>
      <c r="N2839" s="5" t="s">
        <v>16</v>
      </c>
    </row>
    <row r="2840" spans="1:14" x14ac:dyDescent="0.25">
      <c r="A2840" s="3">
        <v>2831</v>
      </c>
      <c r="B2840" s="4" t="s">
        <v>5447</v>
      </c>
      <c r="C2840" s="350" t="s">
        <v>5448</v>
      </c>
      <c r="D2840" s="348"/>
      <c r="E2840" s="5">
        <v>4</v>
      </c>
      <c r="F2840" s="5">
        <v>4</v>
      </c>
      <c r="G2840" s="5" t="s">
        <v>30</v>
      </c>
      <c r="H2840" s="5" t="s">
        <v>22</v>
      </c>
      <c r="I2840" s="351" t="s">
        <v>22</v>
      </c>
      <c r="J2840" s="348"/>
      <c r="K2840" s="5" t="s">
        <v>15</v>
      </c>
      <c r="L2840" s="5" t="s">
        <v>15</v>
      </c>
      <c r="M2840" s="5" t="s">
        <v>16</v>
      </c>
      <c r="N2840" s="5" t="s">
        <v>16</v>
      </c>
    </row>
    <row r="2841" spans="1:14" x14ac:dyDescent="0.25">
      <c r="A2841" s="3">
        <v>2832</v>
      </c>
      <c r="B2841" s="6" t="s">
        <v>5449</v>
      </c>
      <c r="C2841" s="352" t="s">
        <v>5450</v>
      </c>
      <c r="D2841" s="348"/>
      <c r="E2841" s="3">
        <v>4</v>
      </c>
      <c r="F2841" s="3">
        <v>4</v>
      </c>
      <c r="G2841" s="3" t="s">
        <v>30</v>
      </c>
      <c r="H2841" s="3" t="s">
        <v>22</v>
      </c>
      <c r="I2841" s="353" t="s">
        <v>22</v>
      </c>
      <c r="J2841" s="348"/>
      <c r="K2841" s="3" t="s">
        <v>22</v>
      </c>
      <c r="L2841" s="3" t="s">
        <v>15</v>
      </c>
      <c r="M2841" s="3" t="s">
        <v>17</v>
      </c>
      <c r="N2841" s="3" t="s">
        <v>16</v>
      </c>
    </row>
    <row r="2842" spans="1:14" x14ac:dyDescent="0.25">
      <c r="A2842" s="3">
        <v>2833</v>
      </c>
      <c r="B2842" s="6" t="s">
        <v>5451</v>
      </c>
      <c r="C2842" s="352" t="s">
        <v>5452</v>
      </c>
      <c r="D2842" s="348"/>
      <c r="E2842" s="3">
        <v>4</v>
      </c>
      <c r="F2842" s="3">
        <v>4</v>
      </c>
      <c r="G2842" s="3" t="s">
        <v>30</v>
      </c>
      <c r="H2842" s="3" t="s">
        <v>22</v>
      </c>
      <c r="I2842" s="353" t="s">
        <v>22</v>
      </c>
      <c r="J2842" s="348"/>
      <c r="K2842" s="3" t="s">
        <v>30</v>
      </c>
      <c r="L2842" s="3" t="s">
        <v>15</v>
      </c>
      <c r="M2842" s="3" t="s">
        <v>17</v>
      </c>
      <c r="N2842" s="3" t="s">
        <v>16</v>
      </c>
    </row>
    <row r="2843" spans="1:14" x14ac:dyDescent="0.25">
      <c r="A2843" s="3">
        <v>2834</v>
      </c>
      <c r="B2843" s="6" t="s">
        <v>5453</v>
      </c>
      <c r="C2843" s="352" t="s">
        <v>5454</v>
      </c>
      <c r="D2843" s="348"/>
      <c r="E2843" s="3">
        <v>4</v>
      </c>
      <c r="F2843" s="3">
        <v>4</v>
      </c>
      <c r="G2843" s="3" t="s">
        <v>30</v>
      </c>
      <c r="H2843" s="3" t="s">
        <v>22</v>
      </c>
      <c r="I2843" s="353" t="s">
        <v>22</v>
      </c>
      <c r="J2843" s="348"/>
      <c r="K2843" s="3" t="s">
        <v>49</v>
      </c>
      <c r="L2843" s="3" t="s">
        <v>15</v>
      </c>
      <c r="M2843" s="3" t="s">
        <v>17</v>
      </c>
      <c r="N2843" s="3" t="s">
        <v>16</v>
      </c>
    </row>
    <row r="2844" spans="1:14" x14ac:dyDescent="0.25">
      <c r="A2844" s="3">
        <v>2835</v>
      </c>
      <c r="B2844" s="6" t="s">
        <v>5455</v>
      </c>
      <c r="C2844" s="352" t="s">
        <v>5456</v>
      </c>
      <c r="D2844" s="348"/>
      <c r="E2844" s="3">
        <v>4</v>
      </c>
      <c r="F2844" s="3">
        <v>4</v>
      </c>
      <c r="G2844" s="3" t="s">
        <v>30</v>
      </c>
      <c r="H2844" s="3" t="s">
        <v>22</v>
      </c>
      <c r="I2844" s="353" t="s">
        <v>22</v>
      </c>
      <c r="J2844" s="348"/>
      <c r="K2844" s="3" t="s">
        <v>68</v>
      </c>
      <c r="L2844" s="3" t="s">
        <v>15</v>
      </c>
      <c r="M2844" s="3" t="s">
        <v>17</v>
      </c>
      <c r="N2844" s="3" t="s">
        <v>16</v>
      </c>
    </row>
    <row r="2845" spans="1:14" x14ac:dyDescent="0.25">
      <c r="A2845" s="3">
        <v>2836</v>
      </c>
      <c r="B2845" s="6" t="s">
        <v>5457</v>
      </c>
      <c r="C2845" s="352" t="s">
        <v>5458</v>
      </c>
      <c r="D2845" s="348"/>
      <c r="E2845" s="3">
        <v>4</v>
      </c>
      <c r="F2845" s="3">
        <v>4</v>
      </c>
      <c r="G2845" s="3" t="s">
        <v>30</v>
      </c>
      <c r="H2845" s="3" t="s">
        <v>22</v>
      </c>
      <c r="I2845" s="353" t="s">
        <v>22</v>
      </c>
      <c r="J2845" s="348"/>
      <c r="K2845" s="3" t="s">
        <v>77</v>
      </c>
      <c r="L2845" s="3" t="s">
        <v>15</v>
      </c>
      <c r="M2845" s="3" t="s">
        <v>17</v>
      </c>
      <c r="N2845" s="3" t="s">
        <v>16</v>
      </c>
    </row>
    <row r="2846" spans="1:14" x14ac:dyDescent="0.25">
      <c r="A2846" s="3">
        <v>2837</v>
      </c>
      <c r="B2846" s="6" t="s">
        <v>5459</v>
      </c>
      <c r="C2846" s="352" t="s">
        <v>5460</v>
      </c>
      <c r="D2846" s="348"/>
      <c r="E2846" s="3">
        <v>4</v>
      </c>
      <c r="F2846" s="3">
        <v>4</v>
      </c>
      <c r="G2846" s="3" t="s">
        <v>30</v>
      </c>
      <c r="H2846" s="3" t="s">
        <v>22</v>
      </c>
      <c r="I2846" s="353" t="s">
        <v>22</v>
      </c>
      <c r="J2846" s="348"/>
      <c r="K2846" s="3" t="s">
        <v>86</v>
      </c>
      <c r="L2846" s="3" t="s">
        <v>15</v>
      </c>
      <c r="M2846" s="3" t="s">
        <v>17</v>
      </c>
      <c r="N2846" s="3" t="s">
        <v>16</v>
      </c>
    </row>
    <row r="2847" spans="1:14" x14ac:dyDescent="0.25">
      <c r="A2847" s="3">
        <v>2838</v>
      </c>
      <c r="B2847" s="6" t="s">
        <v>5461</v>
      </c>
      <c r="C2847" s="352" t="s">
        <v>5462</v>
      </c>
      <c r="D2847" s="348"/>
      <c r="E2847" s="3">
        <v>4</v>
      </c>
      <c r="F2847" s="3">
        <v>4</v>
      </c>
      <c r="G2847" s="3" t="s">
        <v>30</v>
      </c>
      <c r="H2847" s="3" t="s">
        <v>22</v>
      </c>
      <c r="I2847" s="353" t="s">
        <v>22</v>
      </c>
      <c r="J2847" s="348"/>
      <c r="K2847" s="3" t="s">
        <v>95</v>
      </c>
      <c r="L2847" s="3" t="s">
        <v>15</v>
      </c>
      <c r="M2847" s="3" t="s">
        <v>17</v>
      </c>
      <c r="N2847" s="3" t="s">
        <v>16</v>
      </c>
    </row>
    <row r="2848" spans="1:14" x14ac:dyDescent="0.25">
      <c r="A2848" s="3">
        <v>2839</v>
      </c>
      <c r="B2848" s="6" t="s">
        <v>5463</v>
      </c>
      <c r="C2848" s="352" t="s">
        <v>5464</v>
      </c>
      <c r="D2848" s="348"/>
      <c r="E2848" s="3">
        <v>4</v>
      </c>
      <c r="F2848" s="3">
        <v>4</v>
      </c>
      <c r="G2848" s="3" t="s">
        <v>30</v>
      </c>
      <c r="H2848" s="3" t="s">
        <v>22</v>
      </c>
      <c r="I2848" s="353" t="s">
        <v>22</v>
      </c>
      <c r="J2848" s="348"/>
      <c r="K2848" s="3" t="s">
        <v>141</v>
      </c>
      <c r="L2848" s="3" t="s">
        <v>15</v>
      </c>
      <c r="M2848" s="3" t="s">
        <v>17</v>
      </c>
      <c r="N2848" s="3" t="s">
        <v>16</v>
      </c>
    </row>
    <row r="2849" spans="1:14" x14ac:dyDescent="0.25">
      <c r="A2849" s="3">
        <v>2840</v>
      </c>
      <c r="B2849" s="6" t="s">
        <v>5465</v>
      </c>
      <c r="C2849" s="352" t="s">
        <v>5466</v>
      </c>
      <c r="D2849" s="348"/>
      <c r="E2849" s="3">
        <v>4</v>
      </c>
      <c r="F2849" s="3">
        <v>4</v>
      </c>
      <c r="G2849" s="3" t="s">
        <v>30</v>
      </c>
      <c r="H2849" s="3" t="s">
        <v>22</v>
      </c>
      <c r="I2849" s="353" t="s">
        <v>22</v>
      </c>
      <c r="J2849" s="348"/>
      <c r="K2849" s="3" t="s">
        <v>144</v>
      </c>
      <c r="L2849" s="3" t="s">
        <v>15</v>
      </c>
      <c r="M2849" s="3" t="s">
        <v>17</v>
      </c>
      <c r="N2849" s="3" t="s">
        <v>16</v>
      </c>
    </row>
    <row r="2850" spans="1:14" x14ac:dyDescent="0.25">
      <c r="A2850" s="3">
        <v>2841</v>
      </c>
      <c r="B2850" s="4" t="s">
        <v>5467</v>
      </c>
      <c r="C2850" s="350" t="s">
        <v>5468</v>
      </c>
      <c r="D2850" s="348"/>
      <c r="E2850" s="5">
        <v>4</v>
      </c>
      <c r="F2850" s="5">
        <v>4</v>
      </c>
      <c r="G2850" s="5" t="s">
        <v>30</v>
      </c>
      <c r="H2850" s="5" t="s">
        <v>22</v>
      </c>
      <c r="I2850" s="351" t="s">
        <v>30</v>
      </c>
      <c r="J2850" s="348"/>
      <c r="K2850" s="5" t="s">
        <v>15</v>
      </c>
      <c r="L2850" s="5" t="s">
        <v>15</v>
      </c>
      <c r="M2850" s="5" t="s">
        <v>16</v>
      </c>
      <c r="N2850" s="5" t="s">
        <v>16</v>
      </c>
    </row>
    <row r="2851" spans="1:14" x14ac:dyDescent="0.25">
      <c r="A2851" s="3">
        <v>2842</v>
      </c>
      <c r="B2851" s="6" t="s">
        <v>5469</v>
      </c>
      <c r="C2851" s="352" t="s">
        <v>5470</v>
      </c>
      <c r="D2851" s="348"/>
      <c r="E2851" s="3">
        <v>4</v>
      </c>
      <c r="F2851" s="3">
        <v>4</v>
      </c>
      <c r="G2851" s="3" t="s">
        <v>30</v>
      </c>
      <c r="H2851" s="3" t="s">
        <v>22</v>
      </c>
      <c r="I2851" s="353" t="s">
        <v>30</v>
      </c>
      <c r="J2851" s="348"/>
      <c r="K2851" s="3" t="s">
        <v>22</v>
      </c>
      <c r="L2851" s="3" t="s">
        <v>15</v>
      </c>
      <c r="M2851" s="3" t="s">
        <v>17</v>
      </c>
      <c r="N2851" s="3" t="s">
        <v>16</v>
      </c>
    </row>
    <row r="2852" spans="1:14" x14ac:dyDescent="0.25">
      <c r="A2852" s="3">
        <v>2843</v>
      </c>
      <c r="B2852" s="6" t="s">
        <v>5471</v>
      </c>
      <c r="C2852" s="352" t="s">
        <v>5472</v>
      </c>
      <c r="D2852" s="348"/>
      <c r="E2852" s="3">
        <v>4</v>
      </c>
      <c r="F2852" s="3">
        <v>4</v>
      </c>
      <c r="G2852" s="3" t="s">
        <v>30</v>
      </c>
      <c r="H2852" s="3" t="s">
        <v>22</v>
      </c>
      <c r="I2852" s="353" t="s">
        <v>30</v>
      </c>
      <c r="J2852" s="348"/>
      <c r="K2852" s="3" t="s">
        <v>30</v>
      </c>
      <c r="L2852" s="3" t="s">
        <v>15</v>
      </c>
      <c r="M2852" s="3" t="s">
        <v>17</v>
      </c>
      <c r="N2852" s="3" t="s">
        <v>16</v>
      </c>
    </row>
    <row r="2853" spans="1:14" x14ac:dyDescent="0.25">
      <c r="A2853" s="3">
        <v>2844</v>
      </c>
      <c r="B2853" s="6" t="s">
        <v>5473</v>
      </c>
      <c r="C2853" s="352" t="s">
        <v>5474</v>
      </c>
      <c r="D2853" s="348"/>
      <c r="E2853" s="3">
        <v>4</v>
      </c>
      <c r="F2853" s="3">
        <v>4</v>
      </c>
      <c r="G2853" s="3" t="s">
        <v>30</v>
      </c>
      <c r="H2853" s="3" t="s">
        <v>22</v>
      </c>
      <c r="I2853" s="353" t="s">
        <v>30</v>
      </c>
      <c r="J2853" s="348"/>
      <c r="K2853" s="3" t="s">
        <v>49</v>
      </c>
      <c r="L2853" s="3" t="s">
        <v>15</v>
      </c>
      <c r="M2853" s="3" t="s">
        <v>17</v>
      </c>
      <c r="N2853" s="3" t="s">
        <v>16</v>
      </c>
    </row>
    <row r="2854" spans="1:14" x14ac:dyDescent="0.25">
      <c r="A2854" s="3">
        <v>2845</v>
      </c>
      <c r="B2854" s="6" t="s">
        <v>5475</v>
      </c>
      <c r="C2854" s="352" t="s">
        <v>5476</v>
      </c>
      <c r="D2854" s="348"/>
      <c r="E2854" s="3">
        <v>4</v>
      </c>
      <c r="F2854" s="3">
        <v>4</v>
      </c>
      <c r="G2854" s="3" t="s">
        <v>30</v>
      </c>
      <c r="H2854" s="3" t="s">
        <v>22</v>
      </c>
      <c r="I2854" s="353" t="s">
        <v>30</v>
      </c>
      <c r="J2854" s="348"/>
      <c r="K2854" s="3" t="s">
        <v>68</v>
      </c>
      <c r="L2854" s="3" t="s">
        <v>15</v>
      </c>
      <c r="M2854" s="3" t="s">
        <v>17</v>
      </c>
      <c r="N2854" s="3" t="s">
        <v>16</v>
      </c>
    </row>
    <row r="2855" spans="1:14" x14ac:dyDescent="0.25">
      <c r="A2855" s="3">
        <v>2846</v>
      </c>
      <c r="B2855" s="6" t="s">
        <v>5477</v>
      </c>
      <c r="C2855" s="352" t="s">
        <v>5478</v>
      </c>
      <c r="D2855" s="348"/>
      <c r="E2855" s="3">
        <v>4</v>
      </c>
      <c r="F2855" s="3">
        <v>4</v>
      </c>
      <c r="G2855" s="3" t="s">
        <v>30</v>
      </c>
      <c r="H2855" s="3" t="s">
        <v>22</v>
      </c>
      <c r="I2855" s="353" t="s">
        <v>30</v>
      </c>
      <c r="J2855" s="348"/>
      <c r="K2855" s="3" t="s">
        <v>77</v>
      </c>
      <c r="L2855" s="3" t="s">
        <v>15</v>
      </c>
      <c r="M2855" s="3" t="s">
        <v>17</v>
      </c>
      <c r="N2855" s="3" t="s">
        <v>16</v>
      </c>
    </row>
    <row r="2856" spans="1:14" x14ac:dyDescent="0.25">
      <c r="A2856" s="3">
        <v>2847</v>
      </c>
      <c r="B2856" s="6" t="s">
        <v>5479</v>
      </c>
      <c r="C2856" s="352" t="s">
        <v>5480</v>
      </c>
      <c r="D2856" s="348"/>
      <c r="E2856" s="3">
        <v>4</v>
      </c>
      <c r="F2856" s="3">
        <v>4</v>
      </c>
      <c r="G2856" s="3" t="s">
        <v>30</v>
      </c>
      <c r="H2856" s="3" t="s">
        <v>22</v>
      </c>
      <c r="I2856" s="353" t="s">
        <v>30</v>
      </c>
      <c r="J2856" s="348"/>
      <c r="K2856" s="3" t="s">
        <v>86</v>
      </c>
      <c r="L2856" s="3" t="s">
        <v>15</v>
      </c>
      <c r="M2856" s="3" t="s">
        <v>17</v>
      </c>
      <c r="N2856" s="3" t="s">
        <v>16</v>
      </c>
    </row>
    <row r="2857" spans="1:14" x14ac:dyDescent="0.25">
      <c r="A2857" s="3">
        <v>2848</v>
      </c>
      <c r="B2857" s="6" t="s">
        <v>5481</v>
      </c>
      <c r="C2857" s="352" t="s">
        <v>5482</v>
      </c>
      <c r="D2857" s="348"/>
      <c r="E2857" s="3">
        <v>4</v>
      </c>
      <c r="F2857" s="3">
        <v>4</v>
      </c>
      <c r="G2857" s="3" t="s">
        <v>30</v>
      </c>
      <c r="H2857" s="3" t="s">
        <v>22</v>
      </c>
      <c r="I2857" s="353" t="s">
        <v>30</v>
      </c>
      <c r="J2857" s="348"/>
      <c r="K2857" s="3" t="s">
        <v>95</v>
      </c>
      <c r="L2857" s="3" t="s">
        <v>15</v>
      </c>
      <c r="M2857" s="3" t="s">
        <v>17</v>
      </c>
      <c r="N2857" s="3" t="s">
        <v>16</v>
      </c>
    </row>
    <row r="2858" spans="1:14" x14ac:dyDescent="0.25">
      <c r="A2858" s="3">
        <v>2849</v>
      </c>
      <c r="B2858" s="6" t="s">
        <v>5483</v>
      </c>
      <c r="C2858" s="352" t="s">
        <v>5484</v>
      </c>
      <c r="D2858" s="348"/>
      <c r="E2858" s="3">
        <v>4</v>
      </c>
      <c r="F2858" s="3">
        <v>4</v>
      </c>
      <c r="G2858" s="3" t="s">
        <v>30</v>
      </c>
      <c r="H2858" s="3" t="s">
        <v>22</v>
      </c>
      <c r="I2858" s="353" t="s">
        <v>30</v>
      </c>
      <c r="J2858" s="348"/>
      <c r="K2858" s="3" t="s">
        <v>141</v>
      </c>
      <c r="L2858" s="3" t="s">
        <v>15</v>
      </c>
      <c r="M2858" s="3" t="s">
        <v>17</v>
      </c>
      <c r="N2858" s="3" t="s">
        <v>16</v>
      </c>
    </row>
    <row r="2859" spans="1:14" x14ac:dyDescent="0.25">
      <c r="A2859" s="3">
        <v>2850</v>
      </c>
      <c r="B2859" s="6" t="s">
        <v>5485</v>
      </c>
      <c r="C2859" s="352" t="s">
        <v>5486</v>
      </c>
      <c r="D2859" s="348"/>
      <c r="E2859" s="3">
        <v>4</v>
      </c>
      <c r="F2859" s="3">
        <v>4</v>
      </c>
      <c r="G2859" s="3" t="s">
        <v>30</v>
      </c>
      <c r="H2859" s="3" t="s">
        <v>22</v>
      </c>
      <c r="I2859" s="353" t="s">
        <v>30</v>
      </c>
      <c r="J2859" s="348"/>
      <c r="K2859" s="3" t="s">
        <v>144</v>
      </c>
      <c r="L2859" s="3" t="s">
        <v>15</v>
      </c>
      <c r="M2859" s="3" t="s">
        <v>17</v>
      </c>
      <c r="N2859" s="3" t="s">
        <v>16</v>
      </c>
    </row>
    <row r="2860" spans="1:14" x14ac:dyDescent="0.25">
      <c r="A2860" s="3">
        <v>2851</v>
      </c>
      <c r="B2860" s="4" t="s">
        <v>5487</v>
      </c>
      <c r="C2860" s="350" t="s">
        <v>5488</v>
      </c>
      <c r="D2860" s="348"/>
      <c r="E2860" s="5">
        <v>4</v>
      </c>
      <c r="F2860" s="5">
        <v>4</v>
      </c>
      <c r="G2860" s="5" t="s">
        <v>49</v>
      </c>
      <c r="H2860" s="5" t="s">
        <v>15</v>
      </c>
      <c r="I2860" s="351" t="s">
        <v>15</v>
      </c>
      <c r="J2860" s="348"/>
      <c r="K2860" s="5" t="s">
        <v>15</v>
      </c>
      <c r="L2860" s="5" t="s">
        <v>15</v>
      </c>
      <c r="M2860" s="5" t="s">
        <v>16</v>
      </c>
      <c r="N2860" s="5" t="s">
        <v>16</v>
      </c>
    </row>
    <row r="2861" spans="1:14" x14ac:dyDescent="0.25">
      <c r="A2861" s="3">
        <v>2852</v>
      </c>
      <c r="B2861" s="4" t="s">
        <v>5489</v>
      </c>
      <c r="C2861" s="350" t="s">
        <v>5490</v>
      </c>
      <c r="D2861" s="348"/>
      <c r="E2861" s="5">
        <v>4</v>
      </c>
      <c r="F2861" s="5">
        <v>4</v>
      </c>
      <c r="G2861" s="5" t="s">
        <v>49</v>
      </c>
      <c r="H2861" s="5" t="s">
        <v>22</v>
      </c>
      <c r="I2861" s="351" t="s">
        <v>15</v>
      </c>
      <c r="J2861" s="348"/>
      <c r="K2861" s="5" t="s">
        <v>15</v>
      </c>
      <c r="L2861" s="5" t="s">
        <v>15</v>
      </c>
      <c r="M2861" s="5" t="s">
        <v>16</v>
      </c>
      <c r="N2861" s="5" t="s">
        <v>16</v>
      </c>
    </row>
    <row r="2862" spans="1:14" x14ac:dyDescent="0.25">
      <c r="A2862" s="3">
        <v>2853</v>
      </c>
      <c r="B2862" s="6" t="s">
        <v>5491</v>
      </c>
      <c r="C2862" s="352" t="s">
        <v>5492</v>
      </c>
      <c r="D2862" s="348"/>
      <c r="E2862" s="3">
        <v>4</v>
      </c>
      <c r="F2862" s="3">
        <v>4</v>
      </c>
      <c r="G2862" s="3" t="s">
        <v>49</v>
      </c>
      <c r="H2862" s="3" t="s">
        <v>22</v>
      </c>
      <c r="I2862" s="353" t="s">
        <v>22</v>
      </c>
      <c r="J2862" s="348"/>
      <c r="K2862" s="3" t="s">
        <v>15</v>
      </c>
      <c r="L2862" s="3" t="s">
        <v>15</v>
      </c>
      <c r="M2862" s="3" t="s">
        <v>17</v>
      </c>
      <c r="N2862" s="3" t="s">
        <v>16</v>
      </c>
    </row>
    <row r="2863" spans="1:14" x14ac:dyDescent="0.25">
      <c r="A2863" s="3">
        <v>2854</v>
      </c>
      <c r="B2863" s="4" t="s">
        <v>5493</v>
      </c>
      <c r="C2863" s="350" t="s">
        <v>5494</v>
      </c>
      <c r="D2863" s="348"/>
      <c r="E2863" s="5">
        <v>4</v>
      </c>
      <c r="F2863" s="5">
        <v>4</v>
      </c>
      <c r="G2863" s="5" t="s">
        <v>49</v>
      </c>
      <c r="H2863" s="5" t="s">
        <v>22</v>
      </c>
      <c r="I2863" s="351" t="s">
        <v>30</v>
      </c>
      <c r="J2863" s="348"/>
      <c r="K2863" s="5" t="s">
        <v>15</v>
      </c>
      <c r="L2863" s="5" t="s">
        <v>15</v>
      </c>
      <c r="M2863" s="5" t="s">
        <v>16</v>
      </c>
      <c r="N2863" s="5" t="s">
        <v>16</v>
      </c>
    </row>
    <row r="2864" spans="1:14" x14ac:dyDescent="0.25">
      <c r="A2864" s="3">
        <v>2855</v>
      </c>
      <c r="B2864" s="6" t="s">
        <v>5495</v>
      </c>
      <c r="C2864" s="352" t="s">
        <v>5496</v>
      </c>
      <c r="D2864" s="348"/>
      <c r="E2864" s="3">
        <v>4</v>
      </c>
      <c r="F2864" s="3">
        <v>4</v>
      </c>
      <c r="G2864" s="3" t="s">
        <v>49</v>
      </c>
      <c r="H2864" s="3" t="s">
        <v>22</v>
      </c>
      <c r="I2864" s="353" t="s">
        <v>30</v>
      </c>
      <c r="J2864" s="348"/>
      <c r="K2864" s="3" t="s">
        <v>22</v>
      </c>
      <c r="L2864" s="3" t="s">
        <v>15</v>
      </c>
      <c r="M2864" s="3" t="s">
        <v>17</v>
      </c>
      <c r="N2864" s="3" t="s">
        <v>16</v>
      </c>
    </row>
    <row r="2865" spans="1:14" x14ac:dyDescent="0.25">
      <c r="A2865" s="3">
        <v>2856</v>
      </c>
      <c r="B2865" s="6" t="s">
        <v>5497</v>
      </c>
      <c r="C2865" s="352" t="s">
        <v>5498</v>
      </c>
      <c r="D2865" s="348"/>
      <c r="E2865" s="3">
        <v>4</v>
      </c>
      <c r="F2865" s="3">
        <v>4</v>
      </c>
      <c r="G2865" s="3" t="s">
        <v>49</v>
      </c>
      <c r="H2865" s="3" t="s">
        <v>22</v>
      </c>
      <c r="I2865" s="353" t="s">
        <v>30</v>
      </c>
      <c r="J2865" s="348"/>
      <c r="K2865" s="3" t="s">
        <v>30</v>
      </c>
      <c r="L2865" s="3" t="s">
        <v>15</v>
      </c>
      <c r="M2865" s="3" t="s">
        <v>17</v>
      </c>
      <c r="N2865" s="3" t="s">
        <v>16</v>
      </c>
    </row>
    <row r="2866" spans="1:14" x14ac:dyDescent="0.25">
      <c r="A2866" s="3">
        <v>2857</v>
      </c>
      <c r="B2866" s="6" t="s">
        <v>5499</v>
      </c>
      <c r="C2866" s="352" t="s">
        <v>5500</v>
      </c>
      <c r="D2866" s="348"/>
      <c r="E2866" s="3">
        <v>4</v>
      </c>
      <c r="F2866" s="3">
        <v>4</v>
      </c>
      <c r="G2866" s="3" t="s">
        <v>49</v>
      </c>
      <c r="H2866" s="3" t="s">
        <v>22</v>
      </c>
      <c r="I2866" s="353" t="s">
        <v>30</v>
      </c>
      <c r="J2866" s="348"/>
      <c r="K2866" s="3" t="s">
        <v>49</v>
      </c>
      <c r="L2866" s="3" t="s">
        <v>15</v>
      </c>
      <c r="M2866" s="3" t="s">
        <v>17</v>
      </c>
      <c r="N2866" s="3" t="s">
        <v>16</v>
      </c>
    </row>
    <row r="2867" spans="1:14" x14ac:dyDescent="0.25">
      <c r="A2867" s="3">
        <v>2858</v>
      </c>
      <c r="B2867" s="4" t="s">
        <v>5501</v>
      </c>
      <c r="C2867" s="350" t="s">
        <v>5502</v>
      </c>
      <c r="D2867" s="348"/>
      <c r="E2867" s="5">
        <v>4</v>
      </c>
      <c r="F2867" s="5">
        <v>4</v>
      </c>
      <c r="G2867" s="5" t="s">
        <v>49</v>
      </c>
      <c r="H2867" s="5" t="s">
        <v>22</v>
      </c>
      <c r="I2867" s="351" t="s">
        <v>49</v>
      </c>
      <c r="J2867" s="348"/>
      <c r="K2867" s="5" t="s">
        <v>15</v>
      </c>
      <c r="L2867" s="5" t="s">
        <v>15</v>
      </c>
      <c r="M2867" s="5" t="s">
        <v>16</v>
      </c>
      <c r="N2867" s="5" t="s">
        <v>16</v>
      </c>
    </row>
    <row r="2868" spans="1:14" x14ac:dyDescent="0.25">
      <c r="A2868" s="3">
        <v>2859</v>
      </c>
      <c r="B2868" s="6" t="s">
        <v>5503</v>
      </c>
      <c r="C2868" s="352" t="s">
        <v>5504</v>
      </c>
      <c r="D2868" s="348"/>
      <c r="E2868" s="3">
        <v>4</v>
      </c>
      <c r="F2868" s="3">
        <v>4</v>
      </c>
      <c r="G2868" s="3" t="s">
        <v>49</v>
      </c>
      <c r="H2868" s="3" t="s">
        <v>22</v>
      </c>
      <c r="I2868" s="353" t="s">
        <v>49</v>
      </c>
      <c r="J2868" s="348"/>
      <c r="K2868" s="3" t="s">
        <v>22</v>
      </c>
      <c r="L2868" s="3" t="s">
        <v>15</v>
      </c>
      <c r="M2868" s="3" t="s">
        <v>17</v>
      </c>
      <c r="N2868" s="3" t="s">
        <v>16</v>
      </c>
    </row>
    <row r="2869" spans="1:14" x14ac:dyDescent="0.25">
      <c r="A2869" s="3">
        <v>2860</v>
      </c>
      <c r="B2869" s="6" t="s">
        <v>5505</v>
      </c>
      <c r="C2869" s="352" t="s">
        <v>5506</v>
      </c>
      <c r="D2869" s="348"/>
      <c r="E2869" s="3">
        <v>4</v>
      </c>
      <c r="F2869" s="3">
        <v>4</v>
      </c>
      <c r="G2869" s="3" t="s">
        <v>49</v>
      </c>
      <c r="H2869" s="3" t="s">
        <v>22</v>
      </c>
      <c r="I2869" s="353" t="s">
        <v>49</v>
      </c>
      <c r="J2869" s="348"/>
      <c r="K2869" s="3" t="s">
        <v>30</v>
      </c>
      <c r="L2869" s="3" t="s">
        <v>15</v>
      </c>
      <c r="M2869" s="3" t="s">
        <v>17</v>
      </c>
      <c r="N2869" s="3" t="s">
        <v>16</v>
      </c>
    </row>
    <row r="2870" spans="1:14" x14ac:dyDescent="0.25">
      <c r="A2870" s="3">
        <v>2861</v>
      </c>
      <c r="B2870" s="6" t="s">
        <v>5507</v>
      </c>
      <c r="C2870" s="352" t="s">
        <v>5508</v>
      </c>
      <c r="D2870" s="348"/>
      <c r="E2870" s="3">
        <v>4</v>
      </c>
      <c r="F2870" s="3">
        <v>4</v>
      </c>
      <c r="G2870" s="3" t="s">
        <v>49</v>
      </c>
      <c r="H2870" s="3" t="s">
        <v>22</v>
      </c>
      <c r="I2870" s="353" t="s">
        <v>49</v>
      </c>
      <c r="J2870" s="348"/>
      <c r="K2870" s="3" t="s">
        <v>49</v>
      </c>
      <c r="L2870" s="3" t="s">
        <v>15</v>
      </c>
      <c r="M2870" s="3" t="s">
        <v>17</v>
      </c>
      <c r="N2870" s="3" t="s">
        <v>16</v>
      </c>
    </row>
    <row r="2871" spans="1:14" x14ac:dyDescent="0.25">
      <c r="A2871" s="3">
        <v>2862</v>
      </c>
      <c r="B2871" s="4" t="s">
        <v>5509</v>
      </c>
      <c r="C2871" s="350" t="s">
        <v>5510</v>
      </c>
      <c r="D2871" s="348"/>
      <c r="E2871" s="5">
        <v>4</v>
      </c>
      <c r="F2871" s="5">
        <v>4</v>
      </c>
      <c r="G2871" s="5" t="s">
        <v>49</v>
      </c>
      <c r="H2871" s="5" t="s">
        <v>30</v>
      </c>
      <c r="I2871" s="351" t="s">
        <v>15</v>
      </c>
      <c r="J2871" s="348"/>
      <c r="K2871" s="5" t="s">
        <v>15</v>
      </c>
      <c r="L2871" s="5" t="s">
        <v>15</v>
      </c>
      <c r="M2871" s="5" t="s">
        <v>16</v>
      </c>
      <c r="N2871" s="5" t="s">
        <v>16</v>
      </c>
    </row>
    <row r="2872" spans="1:14" x14ac:dyDescent="0.25">
      <c r="A2872" s="3">
        <v>2863</v>
      </c>
      <c r="B2872" s="4" t="s">
        <v>5511</v>
      </c>
      <c r="C2872" s="350" t="s">
        <v>5512</v>
      </c>
      <c r="D2872" s="348"/>
      <c r="E2872" s="5">
        <v>4</v>
      </c>
      <c r="F2872" s="5">
        <v>4</v>
      </c>
      <c r="G2872" s="5" t="s">
        <v>49</v>
      </c>
      <c r="H2872" s="5" t="s">
        <v>30</v>
      </c>
      <c r="I2872" s="351" t="s">
        <v>22</v>
      </c>
      <c r="J2872" s="348"/>
      <c r="K2872" s="5" t="s">
        <v>15</v>
      </c>
      <c r="L2872" s="5" t="s">
        <v>15</v>
      </c>
      <c r="M2872" s="5" t="s">
        <v>16</v>
      </c>
      <c r="N2872" s="5" t="s">
        <v>16</v>
      </c>
    </row>
    <row r="2873" spans="1:14" x14ac:dyDescent="0.25">
      <c r="A2873" s="3">
        <v>2864</v>
      </c>
      <c r="B2873" s="6" t="s">
        <v>5513</v>
      </c>
      <c r="C2873" s="352" t="s">
        <v>5514</v>
      </c>
      <c r="D2873" s="348"/>
      <c r="E2873" s="3">
        <v>4</v>
      </c>
      <c r="F2873" s="3">
        <v>4</v>
      </c>
      <c r="G2873" s="3" t="s">
        <v>49</v>
      </c>
      <c r="H2873" s="3" t="s">
        <v>30</v>
      </c>
      <c r="I2873" s="353" t="s">
        <v>22</v>
      </c>
      <c r="J2873" s="348"/>
      <c r="K2873" s="3" t="s">
        <v>22</v>
      </c>
      <c r="L2873" s="3" t="s">
        <v>15</v>
      </c>
      <c r="M2873" s="3" t="s">
        <v>17</v>
      </c>
      <c r="N2873" s="3" t="s">
        <v>16</v>
      </c>
    </row>
    <row r="2874" spans="1:14" x14ac:dyDescent="0.25">
      <c r="A2874" s="3">
        <v>2865</v>
      </c>
      <c r="B2874" s="6" t="s">
        <v>5515</v>
      </c>
      <c r="C2874" s="352" t="s">
        <v>5516</v>
      </c>
      <c r="D2874" s="348"/>
      <c r="E2874" s="3">
        <v>4</v>
      </c>
      <c r="F2874" s="3">
        <v>4</v>
      </c>
      <c r="G2874" s="3" t="s">
        <v>49</v>
      </c>
      <c r="H2874" s="3" t="s">
        <v>30</v>
      </c>
      <c r="I2874" s="353" t="s">
        <v>22</v>
      </c>
      <c r="J2874" s="348"/>
      <c r="K2874" s="3" t="s">
        <v>30</v>
      </c>
      <c r="L2874" s="3" t="s">
        <v>15</v>
      </c>
      <c r="M2874" s="3" t="s">
        <v>17</v>
      </c>
      <c r="N2874" s="3" t="s">
        <v>16</v>
      </c>
    </row>
    <row r="2875" spans="1:14" x14ac:dyDescent="0.25">
      <c r="A2875" s="3">
        <v>2866</v>
      </c>
      <c r="B2875" s="6" t="s">
        <v>5517</v>
      </c>
      <c r="C2875" s="352" t="s">
        <v>5518</v>
      </c>
      <c r="D2875" s="348"/>
      <c r="E2875" s="3">
        <v>4</v>
      </c>
      <c r="F2875" s="3">
        <v>4</v>
      </c>
      <c r="G2875" s="3" t="s">
        <v>49</v>
      </c>
      <c r="H2875" s="3" t="s">
        <v>30</v>
      </c>
      <c r="I2875" s="353" t="s">
        <v>22</v>
      </c>
      <c r="J2875" s="348"/>
      <c r="K2875" s="3" t="s">
        <v>49</v>
      </c>
      <c r="L2875" s="3" t="s">
        <v>15</v>
      </c>
      <c r="M2875" s="3" t="s">
        <v>17</v>
      </c>
      <c r="N2875" s="3" t="s">
        <v>16</v>
      </c>
    </row>
    <row r="2876" spans="1:14" x14ac:dyDescent="0.25">
      <c r="A2876" s="3">
        <v>2867</v>
      </c>
      <c r="B2876" s="6" t="s">
        <v>5519</v>
      </c>
      <c r="C2876" s="352" t="s">
        <v>5520</v>
      </c>
      <c r="D2876" s="348"/>
      <c r="E2876" s="3">
        <v>4</v>
      </c>
      <c r="F2876" s="3">
        <v>4</v>
      </c>
      <c r="G2876" s="3" t="s">
        <v>49</v>
      </c>
      <c r="H2876" s="3" t="s">
        <v>30</v>
      </c>
      <c r="I2876" s="353" t="s">
        <v>208</v>
      </c>
      <c r="J2876" s="348"/>
      <c r="K2876" s="3" t="s">
        <v>15</v>
      </c>
      <c r="L2876" s="3" t="s">
        <v>15</v>
      </c>
      <c r="M2876" s="3" t="s">
        <v>17</v>
      </c>
      <c r="N2876" s="3" t="s">
        <v>16</v>
      </c>
    </row>
    <row r="2877" spans="1:14" x14ac:dyDescent="0.25">
      <c r="A2877" s="3">
        <v>2868</v>
      </c>
      <c r="B2877" s="4" t="s">
        <v>5521</v>
      </c>
      <c r="C2877" s="350" t="s">
        <v>5522</v>
      </c>
      <c r="D2877" s="348"/>
      <c r="E2877" s="5">
        <v>4</v>
      </c>
      <c r="F2877" s="5">
        <v>4</v>
      </c>
      <c r="G2877" s="5" t="s">
        <v>49</v>
      </c>
      <c r="H2877" s="5" t="s">
        <v>49</v>
      </c>
      <c r="I2877" s="351" t="s">
        <v>15</v>
      </c>
      <c r="J2877" s="348"/>
      <c r="K2877" s="5" t="s">
        <v>15</v>
      </c>
      <c r="L2877" s="5" t="s">
        <v>15</v>
      </c>
      <c r="M2877" s="5" t="s">
        <v>16</v>
      </c>
      <c r="N2877" s="5" t="s">
        <v>16</v>
      </c>
    </row>
    <row r="2878" spans="1:14" x14ac:dyDescent="0.25">
      <c r="A2878" s="3">
        <v>2869</v>
      </c>
      <c r="B2878" s="6" t="s">
        <v>5523</v>
      </c>
      <c r="C2878" s="352" t="s">
        <v>5524</v>
      </c>
      <c r="D2878" s="348"/>
      <c r="E2878" s="3">
        <v>4</v>
      </c>
      <c r="F2878" s="3">
        <v>4</v>
      </c>
      <c r="G2878" s="3" t="s">
        <v>49</v>
      </c>
      <c r="H2878" s="3" t="s">
        <v>49</v>
      </c>
      <c r="I2878" s="353" t="s">
        <v>22</v>
      </c>
      <c r="J2878" s="348"/>
      <c r="K2878" s="3" t="s">
        <v>15</v>
      </c>
      <c r="L2878" s="3" t="s">
        <v>15</v>
      </c>
      <c r="M2878" s="3" t="s">
        <v>17</v>
      </c>
      <c r="N2878" s="3" t="s">
        <v>16</v>
      </c>
    </row>
    <row r="2879" spans="1:14" x14ac:dyDescent="0.25">
      <c r="A2879" s="3">
        <v>2870</v>
      </c>
      <c r="B2879" s="6" t="s">
        <v>5525</v>
      </c>
      <c r="C2879" s="352" t="s">
        <v>5526</v>
      </c>
      <c r="D2879" s="348"/>
      <c r="E2879" s="3">
        <v>4</v>
      </c>
      <c r="F2879" s="3">
        <v>4</v>
      </c>
      <c r="G2879" s="3" t="s">
        <v>49</v>
      </c>
      <c r="H2879" s="3" t="s">
        <v>49</v>
      </c>
      <c r="I2879" s="353" t="s">
        <v>30</v>
      </c>
      <c r="J2879" s="348"/>
      <c r="K2879" s="3" t="s">
        <v>15</v>
      </c>
      <c r="L2879" s="3" t="s">
        <v>15</v>
      </c>
      <c r="M2879" s="3" t="s">
        <v>17</v>
      </c>
      <c r="N2879" s="3" t="s">
        <v>16</v>
      </c>
    </row>
    <row r="2880" spans="1:14" x14ac:dyDescent="0.25">
      <c r="A2880" s="3">
        <v>2871</v>
      </c>
      <c r="B2880" s="6" t="s">
        <v>5527</v>
      </c>
      <c r="C2880" s="352" t="s">
        <v>5528</v>
      </c>
      <c r="D2880" s="348"/>
      <c r="E2880" s="3">
        <v>4</v>
      </c>
      <c r="F2880" s="3">
        <v>4</v>
      </c>
      <c r="G2880" s="3" t="s">
        <v>49</v>
      </c>
      <c r="H2880" s="3" t="s">
        <v>49</v>
      </c>
      <c r="I2880" s="353" t="s">
        <v>49</v>
      </c>
      <c r="J2880" s="348"/>
      <c r="K2880" s="3" t="s">
        <v>15</v>
      </c>
      <c r="L2880" s="3" t="s">
        <v>15</v>
      </c>
      <c r="M2880" s="3" t="s">
        <v>17</v>
      </c>
      <c r="N2880" s="3" t="s">
        <v>16</v>
      </c>
    </row>
    <row r="2881" spans="1:14" x14ac:dyDescent="0.25">
      <c r="A2881" s="3">
        <v>2872</v>
      </c>
      <c r="B2881" s="4" t="s">
        <v>5529</v>
      </c>
      <c r="C2881" s="350" t="s">
        <v>5530</v>
      </c>
      <c r="D2881" s="348"/>
      <c r="E2881" s="5">
        <v>4</v>
      </c>
      <c r="F2881" s="5">
        <v>4</v>
      </c>
      <c r="G2881" s="5" t="s">
        <v>49</v>
      </c>
      <c r="H2881" s="5" t="s">
        <v>68</v>
      </c>
      <c r="I2881" s="351" t="s">
        <v>15</v>
      </c>
      <c r="J2881" s="348"/>
      <c r="K2881" s="5" t="s">
        <v>15</v>
      </c>
      <c r="L2881" s="5" t="s">
        <v>15</v>
      </c>
      <c r="M2881" s="5" t="s">
        <v>16</v>
      </c>
      <c r="N2881" s="5" t="s">
        <v>16</v>
      </c>
    </row>
    <row r="2882" spans="1:14" x14ac:dyDescent="0.25">
      <c r="A2882" s="3">
        <v>2873</v>
      </c>
      <c r="B2882" s="6" t="s">
        <v>5531</v>
      </c>
      <c r="C2882" s="352" t="s">
        <v>5532</v>
      </c>
      <c r="D2882" s="348"/>
      <c r="E2882" s="3">
        <v>4</v>
      </c>
      <c r="F2882" s="3">
        <v>4</v>
      </c>
      <c r="G2882" s="3" t="s">
        <v>49</v>
      </c>
      <c r="H2882" s="3" t="s">
        <v>68</v>
      </c>
      <c r="I2882" s="353" t="s">
        <v>22</v>
      </c>
      <c r="J2882" s="348"/>
      <c r="K2882" s="3" t="s">
        <v>15</v>
      </c>
      <c r="L2882" s="3" t="s">
        <v>15</v>
      </c>
      <c r="M2882" s="3" t="s">
        <v>17</v>
      </c>
      <c r="N2882" s="3" t="s">
        <v>16</v>
      </c>
    </row>
    <row r="2883" spans="1:14" x14ac:dyDescent="0.25">
      <c r="A2883" s="3">
        <v>2874</v>
      </c>
      <c r="B2883" s="6" t="s">
        <v>5533</v>
      </c>
      <c r="C2883" s="352" t="s">
        <v>5534</v>
      </c>
      <c r="D2883" s="348"/>
      <c r="E2883" s="3">
        <v>4</v>
      </c>
      <c r="F2883" s="3">
        <v>4</v>
      </c>
      <c r="G2883" s="3" t="s">
        <v>49</v>
      </c>
      <c r="H2883" s="3" t="s">
        <v>68</v>
      </c>
      <c r="I2883" s="353" t="s">
        <v>30</v>
      </c>
      <c r="J2883" s="348"/>
      <c r="K2883" s="3" t="s">
        <v>15</v>
      </c>
      <c r="L2883" s="3" t="s">
        <v>15</v>
      </c>
      <c r="M2883" s="3" t="s">
        <v>17</v>
      </c>
      <c r="N2883" s="3" t="s">
        <v>16</v>
      </c>
    </row>
    <row r="2884" spans="1:14" x14ac:dyDescent="0.25">
      <c r="A2884" s="3">
        <v>2875</v>
      </c>
      <c r="B2884" s="4" t="s">
        <v>5535</v>
      </c>
      <c r="C2884" s="350" t="s">
        <v>5536</v>
      </c>
      <c r="D2884" s="348"/>
      <c r="E2884" s="5">
        <v>4</v>
      </c>
      <c r="F2884" s="5">
        <v>4</v>
      </c>
      <c r="G2884" s="5" t="s">
        <v>49</v>
      </c>
      <c r="H2884" s="5" t="s">
        <v>77</v>
      </c>
      <c r="I2884" s="351" t="s">
        <v>15</v>
      </c>
      <c r="J2884" s="348"/>
      <c r="K2884" s="5" t="s">
        <v>15</v>
      </c>
      <c r="L2884" s="5" t="s">
        <v>15</v>
      </c>
      <c r="M2884" s="5" t="s">
        <v>16</v>
      </c>
      <c r="N2884" s="5" t="s">
        <v>16</v>
      </c>
    </row>
    <row r="2885" spans="1:14" x14ac:dyDescent="0.25">
      <c r="A2885" s="3">
        <v>2876</v>
      </c>
      <c r="B2885" s="4" t="s">
        <v>5537</v>
      </c>
      <c r="C2885" s="350" t="s">
        <v>5538</v>
      </c>
      <c r="D2885" s="348"/>
      <c r="E2885" s="5">
        <v>4</v>
      </c>
      <c r="F2885" s="5">
        <v>4</v>
      </c>
      <c r="G2885" s="5" t="s">
        <v>49</v>
      </c>
      <c r="H2885" s="5" t="s">
        <v>77</v>
      </c>
      <c r="I2885" s="351" t="s">
        <v>22</v>
      </c>
      <c r="J2885" s="348"/>
      <c r="K2885" s="5" t="s">
        <v>15</v>
      </c>
      <c r="L2885" s="5" t="s">
        <v>15</v>
      </c>
      <c r="M2885" s="5" t="s">
        <v>16</v>
      </c>
      <c r="N2885" s="5" t="s">
        <v>16</v>
      </c>
    </row>
    <row r="2886" spans="1:14" x14ac:dyDescent="0.25">
      <c r="A2886" s="3">
        <v>2877</v>
      </c>
      <c r="B2886" s="6" t="s">
        <v>5539</v>
      </c>
      <c r="C2886" s="352" t="s">
        <v>5540</v>
      </c>
      <c r="D2886" s="348"/>
      <c r="E2886" s="3">
        <v>4</v>
      </c>
      <c r="F2886" s="3">
        <v>4</v>
      </c>
      <c r="G2886" s="3" t="s">
        <v>49</v>
      </c>
      <c r="H2886" s="3" t="s">
        <v>77</v>
      </c>
      <c r="I2886" s="353" t="s">
        <v>22</v>
      </c>
      <c r="J2886" s="348"/>
      <c r="K2886" s="3" t="s">
        <v>22</v>
      </c>
      <c r="L2886" s="3" t="s">
        <v>15</v>
      </c>
      <c r="M2886" s="3" t="s">
        <v>17</v>
      </c>
      <c r="N2886" s="3" t="s">
        <v>16</v>
      </c>
    </row>
    <row r="2887" spans="1:14" x14ac:dyDescent="0.25">
      <c r="A2887" s="3">
        <v>2878</v>
      </c>
      <c r="B2887" s="6" t="s">
        <v>5541</v>
      </c>
      <c r="C2887" s="352" t="s">
        <v>5542</v>
      </c>
      <c r="D2887" s="348"/>
      <c r="E2887" s="3">
        <v>4</v>
      </c>
      <c r="F2887" s="3">
        <v>4</v>
      </c>
      <c r="G2887" s="3" t="s">
        <v>49</v>
      </c>
      <c r="H2887" s="3" t="s">
        <v>77</v>
      </c>
      <c r="I2887" s="353" t="s">
        <v>22</v>
      </c>
      <c r="J2887" s="348"/>
      <c r="K2887" s="3" t="s">
        <v>30</v>
      </c>
      <c r="L2887" s="3" t="s">
        <v>15</v>
      </c>
      <c r="M2887" s="3" t="s">
        <v>17</v>
      </c>
      <c r="N2887" s="3" t="s">
        <v>16</v>
      </c>
    </row>
    <row r="2888" spans="1:14" x14ac:dyDescent="0.25">
      <c r="A2888" s="3">
        <v>2879</v>
      </c>
      <c r="B2888" s="4" t="s">
        <v>5543</v>
      </c>
      <c r="C2888" s="350" t="s">
        <v>5544</v>
      </c>
      <c r="D2888" s="348"/>
      <c r="E2888" s="5">
        <v>4</v>
      </c>
      <c r="F2888" s="5">
        <v>4</v>
      </c>
      <c r="G2888" s="5" t="s">
        <v>49</v>
      </c>
      <c r="H2888" s="5" t="s">
        <v>77</v>
      </c>
      <c r="I2888" s="351" t="s">
        <v>208</v>
      </c>
      <c r="J2888" s="348"/>
      <c r="K2888" s="5" t="s">
        <v>15</v>
      </c>
      <c r="L2888" s="5" t="s">
        <v>15</v>
      </c>
      <c r="M2888" s="5" t="s">
        <v>16</v>
      </c>
      <c r="N2888" s="5" t="s">
        <v>16</v>
      </c>
    </row>
    <row r="2889" spans="1:14" x14ac:dyDescent="0.25">
      <c r="A2889" s="3">
        <v>2880</v>
      </c>
      <c r="B2889" s="6" t="s">
        <v>5545</v>
      </c>
      <c r="C2889" s="352" t="s">
        <v>5546</v>
      </c>
      <c r="D2889" s="348"/>
      <c r="E2889" s="3">
        <v>4</v>
      </c>
      <c r="F2889" s="3">
        <v>4</v>
      </c>
      <c r="G2889" s="3" t="s">
        <v>49</v>
      </c>
      <c r="H2889" s="3" t="s">
        <v>77</v>
      </c>
      <c r="I2889" s="353" t="s">
        <v>208</v>
      </c>
      <c r="J2889" s="348"/>
      <c r="K2889" s="3" t="s">
        <v>22</v>
      </c>
      <c r="L2889" s="3" t="s">
        <v>15</v>
      </c>
      <c r="M2889" s="3" t="s">
        <v>17</v>
      </c>
      <c r="N2889" s="3" t="s">
        <v>16</v>
      </c>
    </row>
    <row r="2890" spans="1:14" x14ac:dyDescent="0.25">
      <c r="A2890" s="3">
        <v>2881</v>
      </c>
      <c r="B2890" s="4" t="s">
        <v>5547</v>
      </c>
      <c r="C2890" s="350" t="s">
        <v>5548</v>
      </c>
      <c r="D2890" s="348"/>
      <c r="E2890" s="5">
        <v>4</v>
      </c>
      <c r="F2890" s="5">
        <v>4</v>
      </c>
      <c r="G2890" s="5" t="s">
        <v>68</v>
      </c>
      <c r="H2890" s="5" t="s">
        <v>15</v>
      </c>
      <c r="I2890" s="351" t="s">
        <v>15</v>
      </c>
      <c r="J2890" s="348"/>
      <c r="K2890" s="5" t="s">
        <v>15</v>
      </c>
      <c r="L2890" s="5" t="s">
        <v>15</v>
      </c>
      <c r="M2890" s="5" t="s">
        <v>16</v>
      </c>
      <c r="N2890" s="5" t="s">
        <v>16</v>
      </c>
    </row>
    <row r="2891" spans="1:14" x14ac:dyDescent="0.25">
      <c r="A2891" s="3">
        <v>2882</v>
      </c>
      <c r="B2891" s="4" t="s">
        <v>5549</v>
      </c>
      <c r="C2891" s="350" t="s">
        <v>5550</v>
      </c>
      <c r="D2891" s="348"/>
      <c r="E2891" s="5">
        <v>4</v>
      </c>
      <c r="F2891" s="5">
        <v>4</v>
      </c>
      <c r="G2891" s="5" t="s">
        <v>68</v>
      </c>
      <c r="H2891" s="5" t="s">
        <v>22</v>
      </c>
      <c r="I2891" s="351" t="s">
        <v>15</v>
      </c>
      <c r="J2891" s="348"/>
      <c r="K2891" s="5" t="s">
        <v>15</v>
      </c>
      <c r="L2891" s="5" t="s">
        <v>15</v>
      </c>
      <c r="M2891" s="5" t="s">
        <v>16</v>
      </c>
      <c r="N2891" s="5" t="s">
        <v>16</v>
      </c>
    </row>
    <row r="2892" spans="1:14" x14ac:dyDescent="0.25">
      <c r="A2892" s="3">
        <v>2883</v>
      </c>
      <c r="B2892" s="4" t="s">
        <v>5551</v>
      </c>
      <c r="C2892" s="350" t="s">
        <v>5552</v>
      </c>
      <c r="D2892" s="348"/>
      <c r="E2892" s="5">
        <v>4</v>
      </c>
      <c r="F2892" s="5">
        <v>4</v>
      </c>
      <c r="G2892" s="5" t="s">
        <v>68</v>
      </c>
      <c r="H2892" s="5" t="s">
        <v>22</v>
      </c>
      <c r="I2892" s="351" t="s">
        <v>22</v>
      </c>
      <c r="J2892" s="348"/>
      <c r="K2892" s="5" t="s">
        <v>15</v>
      </c>
      <c r="L2892" s="5" t="s">
        <v>15</v>
      </c>
      <c r="M2892" s="5" t="s">
        <v>16</v>
      </c>
      <c r="N2892" s="5" t="s">
        <v>16</v>
      </c>
    </row>
    <row r="2893" spans="1:14" x14ac:dyDescent="0.25">
      <c r="A2893" s="3">
        <v>2884</v>
      </c>
      <c r="B2893" s="6" t="s">
        <v>5553</v>
      </c>
      <c r="C2893" s="352" t="s">
        <v>5554</v>
      </c>
      <c r="D2893" s="348"/>
      <c r="E2893" s="3">
        <v>4</v>
      </c>
      <c r="F2893" s="3">
        <v>4</v>
      </c>
      <c r="G2893" s="3" t="s">
        <v>68</v>
      </c>
      <c r="H2893" s="3" t="s">
        <v>22</v>
      </c>
      <c r="I2893" s="353" t="s">
        <v>22</v>
      </c>
      <c r="J2893" s="348"/>
      <c r="K2893" s="3" t="s">
        <v>22</v>
      </c>
      <c r="L2893" s="3" t="s">
        <v>15</v>
      </c>
      <c r="M2893" s="3" t="s">
        <v>17</v>
      </c>
      <c r="N2893" s="3" t="s">
        <v>16</v>
      </c>
    </row>
    <row r="2894" spans="1:14" x14ac:dyDescent="0.25">
      <c r="A2894" s="3">
        <v>2885</v>
      </c>
      <c r="B2894" s="6" t="s">
        <v>5555</v>
      </c>
      <c r="C2894" s="352" t="s">
        <v>5556</v>
      </c>
      <c r="D2894" s="348"/>
      <c r="E2894" s="3">
        <v>4</v>
      </c>
      <c r="F2894" s="3">
        <v>4</v>
      </c>
      <c r="G2894" s="3" t="s">
        <v>68</v>
      </c>
      <c r="H2894" s="3" t="s">
        <v>22</v>
      </c>
      <c r="I2894" s="353" t="s">
        <v>22</v>
      </c>
      <c r="J2894" s="348"/>
      <c r="K2894" s="3" t="s">
        <v>30</v>
      </c>
      <c r="L2894" s="3" t="s">
        <v>15</v>
      </c>
      <c r="M2894" s="3" t="s">
        <v>17</v>
      </c>
      <c r="N2894" s="3" t="s">
        <v>16</v>
      </c>
    </row>
    <row r="2895" spans="1:14" x14ac:dyDescent="0.25">
      <c r="A2895" s="3">
        <v>2886</v>
      </c>
      <c r="B2895" s="6" t="s">
        <v>5557</v>
      </c>
      <c r="C2895" s="352" t="s">
        <v>5558</v>
      </c>
      <c r="D2895" s="348"/>
      <c r="E2895" s="3">
        <v>4</v>
      </c>
      <c r="F2895" s="3">
        <v>4</v>
      </c>
      <c r="G2895" s="3" t="s">
        <v>68</v>
      </c>
      <c r="H2895" s="3" t="s">
        <v>22</v>
      </c>
      <c r="I2895" s="353" t="s">
        <v>22</v>
      </c>
      <c r="J2895" s="348"/>
      <c r="K2895" s="3" t="s">
        <v>49</v>
      </c>
      <c r="L2895" s="3" t="s">
        <v>15</v>
      </c>
      <c r="M2895" s="3" t="s">
        <v>17</v>
      </c>
      <c r="N2895" s="3" t="s">
        <v>16</v>
      </c>
    </row>
    <row r="2896" spans="1:14" x14ac:dyDescent="0.25">
      <c r="A2896" s="3">
        <v>2887</v>
      </c>
      <c r="B2896" s="4" t="s">
        <v>5559</v>
      </c>
      <c r="C2896" s="350" t="s">
        <v>5560</v>
      </c>
      <c r="D2896" s="348"/>
      <c r="E2896" s="5">
        <v>4</v>
      </c>
      <c r="F2896" s="5">
        <v>4</v>
      </c>
      <c r="G2896" s="5" t="s">
        <v>68</v>
      </c>
      <c r="H2896" s="5" t="s">
        <v>22</v>
      </c>
      <c r="I2896" s="351" t="s">
        <v>30</v>
      </c>
      <c r="J2896" s="348"/>
      <c r="K2896" s="5" t="s">
        <v>15</v>
      </c>
      <c r="L2896" s="5" t="s">
        <v>15</v>
      </c>
      <c r="M2896" s="5" t="s">
        <v>16</v>
      </c>
      <c r="N2896" s="5" t="s">
        <v>16</v>
      </c>
    </row>
    <row r="2897" spans="1:14" x14ac:dyDescent="0.25">
      <c r="A2897" s="3">
        <v>2888</v>
      </c>
      <c r="B2897" s="6" t="s">
        <v>5561</v>
      </c>
      <c r="C2897" s="352" t="s">
        <v>5562</v>
      </c>
      <c r="D2897" s="348"/>
      <c r="E2897" s="3">
        <v>4</v>
      </c>
      <c r="F2897" s="3">
        <v>4</v>
      </c>
      <c r="G2897" s="3" t="s">
        <v>68</v>
      </c>
      <c r="H2897" s="3" t="s">
        <v>22</v>
      </c>
      <c r="I2897" s="353" t="s">
        <v>30</v>
      </c>
      <c r="J2897" s="348"/>
      <c r="K2897" s="3" t="s">
        <v>22</v>
      </c>
      <c r="L2897" s="3" t="s">
        <v>15</v>
      </c>
      <c r="M2897" s="3" t="s">
        <v>17</v>
      </c>
      <c r="N2897" s="3" t="s">
        <v>16</v>
      </c>
    </row>
    <row r="2898" spans="1:14" x14ac:dyDescent="0.25">
      <c r="A2898" s="3">
        <v>2889</v>
      </c>
      <c r="B2898" s="6" t="s">
        <v>5563</v>
      </c>
      <c r="C2898" s="352" t="s">
        <v>5564</v>
      </c>
      <c r="D2898" s="348"/>
      <c r="E2898" s="3">
        <v>4</v>
      </c>
      <c r="F2898" s="3">
        <v>4</v>
      </c>
      <c r="G2898" s="3" t="s">
        <v>68</v>
      </c>
      <c r="H2898" s="3" t="s">
        <v>22</v>
      </c>
      <c r="I2898" s="353" t="s">
        <v>30</v>
      </c>
      <c r="J2898" s="348"/>
      <c r="K2898" s="3" t="s">
        <v>30</v>
      </c>
      <c r="L2898" s="3" t="s">
        <v>15</v>
      </c>
      <c r="M2898" s="3" t="s">
        <v>17</v>
      </c>
      <c r="N2898" s="3" t="s">
        <v>16</v>
      </c>
    </row>
    <row r="2899" spans="1:14" x14ac:dyDescent="0.25">
      <c r="A2899" s="3">
        <v>2890</v>
      </c>
      <c r="B2899" s="6" t="s">
        <v>5565</v>
      </c>
      <c r="C2899" s="352" t="s">
        <v>5566</v>
      </c>
      <c r="D2899" s="348"/>
      <c r="E2899" s="3">
        <v>4</v>
      </c>
      <c r="F2899" s="3">
        <v>4</v>
      </c>
      <c r="G2899" s="3" t="s">
        <v>68</v>
      </c>
      <c r="H2899" s="3" t="s">
        <v>22</v>
      </c>
      <c r="I2899" s="353" t="s">
        <v>30</v>
      </c>
      <c r="J2899" s="348"/>
      <c r="K2899" s="3" t="s">
        <v>49</v>
      </c>
      <c r="L2899" s="3" t="s">
        <v>15</v>
      </c>
      <c r="M2899" s="3" t="s">
        <v>17</v>
      </c>
      <c r="N2899" s="3" t="s">
        <v>16</v>
      </c>
    </row>
    <row r="2900" spans="1:14" x14ac:dyDescent="0.25">
      <c r="A2900" s="3">
        <v>2891</v>
      </c>
      <c r="B2900" s="4" t="s">
        <v>5567</v>
      </c>
      <c r="C2900" s="350" t="s">
        <v>5568</v>
      </c>
      <c r="D2900" s="348"/>
      <c r="E2900" s="5">
        <v>4</v>
      </c>
      <c r="F2900" s="5">
        <v>4</v>
      </c>
      <c r="G2900" s="5" t="s">
        <v>68</v>
      </c>
      <c r="H2900" s="5" t="s">
        <v>30</v>
      </c>
      <c r="I2900" s="351" t="s">
        <v>15</v>
      </c>
      <c r="J2900" s="348"/>
      <c r="K2900" s="5" t="s">
        <v>15</v>
      </c>
      <c r="L2900" s="5" t="s">
        <v>15</v>
      </c>
      <c r="M2900" s="5" t="s">
        <v>16</v>
      </c>
      <c r="N2900" s="5" t="s">
        <v>16</v>
      </c>
    </row>
    <row r="2901" spans="1:14" x14ac:dyDescent="0.25">
      <c r="A2901" s="3">
        <v>2892</v>
      </c>
      <c r="B2901" s="4" t="s">
        <v>5569</v>
      </c>
      <c r="C2901" s="350" t="s">
        <v>5570</v>
      </c>
      <c r="D2901" s="348"/>
      <c r="E2901" s="5">
        <v>4</v>
      </c>
      <c r="F2901" s="5">
        <v>4</v>
      </c>
      <c r="G2901" s="5" t="s">
        <v>68</v>
      </c>
      <c r="H2901" s="5" t="s">
        <v>30</v>
      </c>
      <c r="I2901" s="351" t="s">
        <v>22</v>
      </c>
      <c r="J2901" s="348"/>
      <c r="K2901" s="5" t="s">
        <v>15</v>
      </c>
      <c r="L2901" s="5" t="s">
        <v>15</v>
      </c>
      <c r="M2901" s="5" t="s">
        <v>16</v>
      </c>
      <c r="N2901" s="5" t="s">
        <v>16</v>
      </c>
    </row>
    <row r="2902" spans="1:14" x14ac:dyDescent="0.25">
      <c r="A2902" s="3">
        <v>2893</v>
      </c>
      <c r="B2902" s="6" t="s">
        <v>5571</v>
      </c>
      <c r="C2902" s="352" t="s">
        <v>5572</v>
      </c>
      <c r="D2902" s="348"/>
      <c r="E2902" s="3">
        <v>4</v>
      </c>
      <c r="F2902" s="3">
        <v>4</v>
      </c>
      <c r="G2902" s="3" t="s">
        <v>68</v>
      </c>
      <c r="H2902" s="3" t="s">
        <v>30</v>
      </c>
      <c r="I2902" s="353" t="s">
        <v>22</v>
      </c>
      <c r="J2902" s="348"/>
      <c r="K2902" s="3" t="s">
        <v>22</v>
      </c>
      <c r="L2902" s="3" t="s">
        <v>15</v>
      </c>
      <c r="M2902" s="3" t="s">
        <v>17</v>
      </c>
      <c r="N2902" s="3" t="s">
        <v>16</v>
      </c>
    </row>
    <row r="2903" spans="1:14" x14ac:dyDescent="0.25">
      <c r="A2903" s="3">
        <v>2894</v>
      </c>
      <c r="B2903" s="6" t="s">
        <v>5573</v>
      </c>
      <c r="C2903" s="352" t="s">
        <v>5574</v>
      </c>
      <c r="D2903" s="348"/>
      <c r="E2903" s="3">
        <v>4</v>
      </c>
      <c r="F2903" s="3">
        <v>4</v>
      </c>
      <c r="G2903" s="3" t="s">
        <v>68</v>
      </c>
      <c r="H2903" s="3" t="s">
        <v>30</v>
      </c>
      <c r="I2903" s="353" t="s">
        <v>22</v>
      </c>
      <c r="J2903" s="348"/>
      <c r="K2903" s="3" t="s">
        <v>30</v>
      </c>
      <c r="L2903" s="3" t="s">
        <v>15</v>
      </c>
      <c r="M2903" s="3" t="s">
        <v>17</v>
      </c>
      <c r="N2903" s="3" t="s">
        <v>16</v>
      </c>
    </row>
    <row r="2904" spans="1:14" x14ac:dyDescent="0.25">
      <c r="A2904" s="3">
        <v>2895</v>
      </c>
      <c r="B2904" s="4" t="s">
        <v>5575</v>
      </c>
      <c r="C2904" s="350" t="s">
        <v>5576</v>
      </c>
      <c r="D2904" s="348"/>
      <c r="E2904" s="5">
        <v>4</v>
      </c>
      <c r="F2904" s="5">
        <v>4</v>
      </c>
      <c r="G2904" s="5" t="s">
        <v>68</v>
      </c>
      <c r="H2904" s="5" t="s">
        <v>30</v>
      </c>
      <c r="I2904" s="351" t="s">
        <v>30</v>
      </c>
      <c r="J2904" s="348"/>
      <c r="K2904" s="5" t="s">
        <v>15</v>
      </c>
      <c r="L2904" s="5" t="s">
        <v>15</v>
      </c>
      <c r="M2904" s="5" t="s">
        <v>16</v>
      </c>
      <c r="N2904" s="5" t="s">
        <v>16</v>
      </c>
    </row>
    <row r="2905" spans="1:14" x14ac:dyDescent="0.25">
      <c r="A2905" s="3">
        <v>2896</v>
      </c>
      <c r="B2905" s="4" t="s">
        <v>5577</v>
      </c>
      <c r="C2905" s="350" t="s">
        <v>5578</v>
      </c>
      <c r="D2905" s="348"/>
      <c r="E2905" s="5">
        <v>4</v>
      </c>
      <c r="F2905" s="5">
        <v>4</v>
      </c>
      <c r="G2905" s="5" t="s">
        <v>68</v>
      </c>
      <c r="H2905" s="5" t="s">
        <v>49</v>
      </c>
      <c r="I2905" s="351" t="s">
        <v>15</v>
      </c>
      <c r="J2905" s="348"/>
      <c r="K2905" s="5" t="s">
        <v>15</v>
      </c>
      <c r="L2905" s="5" t="s">
        <v>15</v>
      </c>
      <c r="M2905" s="5" t="s">
        <v>16</v>
      </c>
      <c r="N2905" s="5" t="s">
        <v>16</v>
      </c>
    </row>
    <row r="2906" spans="1:14" x14ac:dyDescent="0.25">
      <c r="A2906" s="3">
        <v>2897</v>
      </c>
      <c r="B2906" s="6" t="s">
        <v>5579</v>
      </c>
      <c r="C2906" s="352" t="s">
        <v>5580</v>
      </c>
      <c r="D2906" s="348"/>
      <c r="E2906" s="3">
        <v>4</v>
      </c>
      <c r="F2906" s="3">
        <v>4</v>
      </c>
      <c r="G2906" s="3" t="s">
        <v>68</v>
      </c>
      <c r="H2906" s="3" t="s">
        <v>49</v>
      </c>
      <c r="I2906" s="353" t="s">
        <v>22</v>
      </c>
      <c r="J2906" s="348"/>
      <c r="K2906" s="3" t="s">
        <v>15</v>
      </c>
      <c r="L2906" s="3" t="s">
        <v>15</v>
      </c>
      <c r="M2906" s="3" t="s">
        <v>17</v>
      </c>
      <c r="N2906" s="3" t="s">
        <v>16</v>
      </c>
    </row>
    <row r="2907" spans="1:14" x14ac:dyDescent="0.25">
      <c r="A2907" s="3">
        <v>2898</v>
      </c>
      <c r="B2907" s="6" t="s">
        <v>5581</v>
      </c>
      <c r="C2907" s="352" t="s">
        <v>5582</v>
      </c>
      <c r="D2907" s="348"/>
      <c r="E2907" s="3">
        <v>4</v>
      </c>
      <c r="F2907" s="3">
        <v>4</v>
      </c>
      <c r="G2907" s="3" t="s">
        <v>68</v>
      </c>
      <c r="H2907" s="3" t="s">
        <v>49</v>
      </c>
      <c r="I2907" s="353" t="s">
        <v>30</v>
      </c>
      <c r="J2907" s="348"/>
      <c r="K2907" s="3" t="s">
        <v>22</v>
      </c>
      <c r="L2907" s="3" t="s">
        <v>15</v>
      </c>
      <c r="M2907" s="3" t="s">
        <v>17</v>
      </c>
      <c r="N2907" s="3" t="s">
        <v>16</v>
      </c>
    </row>
    <row r="2908" spans="1:14" x14ac:dyDescent="0.25">
      <c r="A2908" s="3">
        <v>2899</v>
      </c>
      <c r="B2908" s="6" t="s">
        <v>5583</v>
      </c>
      <c r="C2908" s="352" t="s">
        <v>5584</v>
      </c>
      <c r="D2908" s="348"/>
      <c r="E2908" s="3">
        <v>4</v>
      </c>
      <c r="F2908" s="3">
        <v>4</v>
      </c>
      <c r="G2908" s="3" t="s">
        <v>68</v>
      </c>
      <c r="H2908" s="3" t="s">
        <v>49</v>
      </c>
      <c r="I2908" s="353" t="s">
        <v>49</v>
      </c>
      <c r="J2908" s="348"/>
      <c r="K2908" s="3" t="s">
        <v>30</v>
      </c>
      <c r="L2908" s="3" t="s">
        <v>15</v>
      </c>
      <c r="M2908" s="3" t="s">
        <v>17</v>
      </c>
      <c r="N2908" s="3" t="s">
        <v>16</v>
      </c>
    </row>
    <row r="2909" spans="1:14" x14ac:dyDescent="0.25">
      <c r="A2909" s="3">
        <v>2900</v>
      </c>
      <c r="B2909" s="6" t="s">
        <v>5585</v>
      </c>
      <c r="C2909" s="352" t="s">
        <v>5586</v>
      </c>
      <c r="D2909" s="348"/>
      <c r="E2909" s="3">
        <v>4</v>
      </c>
      <c r="F2909" s="3">
        <v>4</v>
      </c>
      <c r="G2909" s="3" t="s">
        <v>68</v>
      </c>
      <c r="H2909" s="3" t="s">
        <v>49</v>
      </c>
      <c r="I2909" s="353" t="s">
        <v>68</v>
      </c>
      <c r="J2909" s="348"/>
      <c r="K2909" s="3" t="s">
        <v>49</v>
      </c>
      <c r="L2909" s="3" t="s">
        <v>15</v>
      </c>
      <c r="M2909" s="3" t="s">
        <v>17</v>
      </c>
      <c r="N2909" s="3" t="s">
        <v>16</v>
      </c>
    </row>
    <row r="2910" spans="1:14" x14ac:dyDescent="0.25">
      <c r="A2910" s="3">
        <v>2901</v>
      </c>
      <c r="B2910" s="6" t="s">
        <v>5587</v>
      </c>
      <c r="C2910" s="352" t="s">
        <v>5588</v>
      </c>
      <c r="D2910" s="348"/>
      <c r="E2910" s="3">
        <v>4</v>
      </c>
      <c r="F2910" s="3">
        <v>4</v>
      </c>
      <c r="G2910" s="3" t="s">
        <v>68</v>
      </c>
      <c r="H2910" s="3" t="s">
        <v>49</v>
      </c>
      <c r="I2910" s="353" t="s">
        <v>77</v>
      </c>
      <c r="J2910" s="348"/>
      <c r="K2910" s="3" t="s">
        <v>68</v>
      </c>
      <c r="L2910" s="3" t="s">
        <v>15</v>
      </c>
      <c r="M2910" s="3" t="s">
        <v>17</v>
      </c>
      <c r="N2910" s="3" t="s">
        <v>16</v>
      </c>
    </row>
    <row r="2911" spans="1:14" x14ac:dyDescent="0.25">
      <c r="A2911" s="3">
        <v>2902</v>
      </c>
      <c r="B2911" s="6" t="s">
        <v>5589</v>
      </c>
      <c r="C2911" s="352" t="s">
        <v>5590</v>
      </c>
      <c r="D2911" s="348"/>
      <c r="E2911" s="3">
        <v>4</v>
      </c>
      <c r="F2911" s="3">
        <v>4</v>
      </c>
      <c r="G2911" s="3" t="s">
        <v>68</v>
      </c>
      <c r="H2911" s="3" t="s">
        <v>49</v>
      </c>
      <c r="I2911" s="353" t="s">
        <v>86</v>
      </c>
      <c r="J2911" s="348"/>
      <c r="K2911" s="3" t="s">
        <v>15</v>
      </c>
      <c r="L2911" s="3" t="s">
        <v>15</v>
      </c>
      <c r="M2911" s="3" t="s">
        <v>17</v>
      </c>
      <c r="N2911" s="3" t="s">
        <v>16</v>
      </c>
    </row>
    <row r="2912" spans="1:14" x14ac:dyDescent="0.25">
      <c r="A2912" s="3">
        <v>2903</v>
      </c>
      <c r="B2912" s="6" t="s">
        <v>5591</v>
      </c>
      <c r="C2912" s="352" t="s">
        <v>5592</v>
      </c>
      <c r="D2912" s="348"/>
      <c r="E2912" s="3">
        <v>4</v>
      </c>
      <c r="F2912" s="3">
        <v>4</v>
      </c>
      <c r="G2912" s="3" t="s">
        <v>68</v>
      </c>
      <c r="H2912" s="3" t="s">
        <v>49</v>
      </c>
      <c r="I2912" s="353" t="s">
        <v>95</v>
      </c>
      <c r="J2912" s="348"/>
      <c r="K2912" s="3" t="s">
        <v>15</v>
      </c>
      <c r="L2912" s="3" t="s">
        <v>15</v>
      </c>
      <c r="M2912" s="3" t="s">
        <v>17</v>
      </c>
      <c r="N2912" s="3" t="s">
        <v>16</v>
      </c>
    </row>
    <row r="2913" spans="1:14" x14ac:dyDescent="0.25">
      <c r="A2913" s="3">
        <v>2904</v>
      </c>
      <c r="B2913" s="6" t="s">
        <v>5593</v>
      </c>
      <c r="C2913" s="352" t="s">
        <v>5594</v>
      </c>
      <c r="D2913" s="348"/>
      <c r="E2913" s="3">
        <v>4</v>
      </c>
      <c r="F2913" s="3">
        <v>4</v>
      </c>
      <c r="G2913" s="3" t="s">
        <v>68</v>
      </c>
      <c r="H2913" s="3" t="s">
        <v>49</v>
      </c>
      <c r="I2913" s="353" t="s">
        <v>141</v>
      </c>
      <c r="J2913" s="348"/>
      <c r="K2913" s="3" t="s">
        <v>15</v>
      </c>
      <c r="L2913" s="3" t="s">
        <v>15</v>
      </c>
      <c r="M2913" s="3" t="s">
        <v>17</v>
      </c>
      <c r="N2913" s="3" t="s">
        <v>16</v>
      </c>
    </row>
    <row r="2914" spans="1:14" x14ac:dyDescent="0.25">
      <c r="A2914" s="3">
        <v>2905</v>
      </c>
      <c r="B2914" s="6" t="s">
        <v>5595</v>
      </c>
      <c r="C2914" s="352" t="s">
        <v>5596</v>
      </c>
      <c r="D2914" s="348"/>
      <c r="E2914" s="3">
        <v>4</v>
      </c>
      <c r="F2914" s="3">
        <v>4</v>
      </c>
      <c r="G2914" s="3" t="s">
        <v>68</v>
      </c>
      <c r="H2914" s="3" t="s">
        <v>49</v>
      </c>
      <c r="I2914" s="353" t="s">
        <v>144</v>
      </c>
      <c r="J2914" s="348"/>
      <c r="K2914" s="3" t="s">
        <v>15</v>
      </c>
      <c r="L2914" s="3" t="s">
        <v>15</v>
      </c>
      <c r="M2914" s="3" t="s">
        <v>17</v>
      </c>
      <c r="N2914" s="3" t="s">
        <v>16</v>
      </c>
    </row>
    <row r="2915" spans="1:14" x14ac:dyDescent="0.25">
      <c r="A2915" s="3">
        <v>2906</v>
      </c>
      <c r="B2915" s="6" t="s">
        <v>5597</v>
      </c>
      <c r="C2915" s="352" t="s">
        <v>5598</v>
      </c>
      <c r="D2915" s="348"/>
      <c r="E2915" s="3">
        <v>4</v>
      </c>
      <c r="F2915" s="3">
        <v>4</v>
      </c>
      <c r="G2915" s="3" t="s">
        <v>68</v>
      </c>
      <c r="H2915" s="3" t="s">
        <v>49</v>
      </c>
      <c r="I2915" s="353" t="s">
        <v>208</v>
      </c>
      <c r="J2915" s="348"/>
      <c r="K2915" s="3" t="s">
        <v>15</v>
      </c>
      <c r="L2915" s="3" t="s">
        <v>15</v>
      </c>
      <c r="M2915" s="3" t="s">
        <v>17</v>
      </c>
      <c r="N2915" s="3" t="s">
        <v>16</v>
      </c>
    </row>
    <row r="2916" spans="1:14" x14ac:dyDescent="0.25">
      <c r="A2916" s="3">
        <v>2907</v>
      </c>
      <c r="B2916" s="4" t="s">
        <v>5599</v>
      </c>
      <c r="C2916" s="350" t="s">
        <v>5600</v>
      </c>
      <c r="D2916" s="348"/>
      <c r="E2916" s="5">
        <v>4</v>
      </c>
      <c r="F2916" s="5">
        <v>4</v>
      </c>
      <c r="G2916" s="5" t="s">
        <v>68</v>
      </c>
      <c r="H2916" s="5" t="s">
        <v>68</v>
      </c>
      <c r="I2916" s="351" t="s">
        <v>15</v>
      </c>
      <c r="J2916" s="348"/>
      <c r="K2916" s="5" t="s">
        <v>15</v>
      </c>
      <c r="L2916" s="5" t="s">
        <v>15</v>
      </c>
      <c r="M2916" s="5" t="s">
        <v>16</v>
      </c>
      <c r="N2916" s="5" t="s">
        <v>16</v>
      </c>
    </row>
    <row r="2917" spans="1:14" x14ac:dyDescent="0.25">
      <c r="A2917" s="3">
        <v>2908</v>
      </c>
      <c r="B2917" s="6" t="s">
        <v>5601</v>
      </c>
      <c r="C2917" s="352" t="s">
        <v>5602</v>
      </c>
      <c r="D2917" s="348"/>
      <c r="E2917" s="3">
        <v>4</v>
      </c>
      <c r="F2917" s="3">
        <v>4</v>
      </c>
      <c r="G2917" s="3" t="s">
        <v>68</v>
      </c>
      <c r="H2917" s="3" t="s">
        <v>68</v>
      </c>
      <c r="I2917" s="353" t="s">
        <v>208</v>
      </c>
      <c r="J2917" s="348"/>
      <c r="K2917" s="3" t="s">
        <v>15</v>
      </c>
      <c r="L2917" s="3" t="s">
        <v>15</v>
      </c>
      <c r="M2917" s="3" t="s">
        <v>17</v>
      </c>
      <c r="N2917" s="3" t="s">
        <v>16</v>
      </c>
    </row>
    <row r="2918" spans="1:14" x14ac:dyDescent="0.25">
      <c r="A2918" s="3">
        <v>2909</v>
      </c>
      <c r="B2918" s="4" t="s">
        <v>5603</v>
      </c>
      <c r="C2918" s="350" t="s">
        <v>5604</v>
      </c>
      <c r="D2918" s="348"/>
      <c r="E2918" s="5">
        <v>4</v>
      </c>
      <c r="F2918" s="5">
        <v>4</v>
      </c>
      <c r="G2918" s="5" t="s">
        <v>68</v>
      </c>
      <c r="H2918" s="5" t="s">
        <v>77</v>
      </c>
      <c r="I2918" s="351" t="s">
        <v>15</v>
      </c>
      <c r="J2918" s="348"/>
      <c r="K2918" s="5" t="s">
        <v>15</v>
      </c>
      <c r="L2918" s="5" t="s">
        <v>15</v>
      </c>
      <c r="M2918" s="5" t="s">
        <v>16</v>
      </c>
      <c r="N2918" s="5" t="s">
        <v>16</v>
      </c>
    </row>
    <row r="2919" spans="1:14" x14ac:dyDescent="0.25">
      <c r="A2919" s="3">
        <v>2910</v>
      </c>
      <c r="B2919" s="6" t="s">
        <v>5605</v>
      </c>
      <c r="C2919" s="352" t="s">
        <v>5606</v>
      </c>
      <c r="D2919" s="348"/>
      <c r="E2919" s="3">
        <v>4</v>
      </c>
      <c r="F2919" s="3">
        <v>4</v>
      </c>
      <c r="G2919" s="3" t="s">
        <v>68</v>
      </c>
      <c r="H2919" s="3" t="s">
        <v>77</v>
      </c>
      <c r="I2919" s="353" t="s">
        <v>22</v>
      </c>
      <c r="J2919" s="348"/>
      <c r="K2919" s="3" t="s">
        <v>15</v>
      </c>
      <c r="L2919" s="3" t="s">
        <v>15</v>
      </c>
      <c r="M2919" s="3" t="s">
        <v>17</v>
      </c>
      <c r="N2919" s="3" t="s">
        <v>16</v>
      </c>
    </row>
    <row r="2920" spans="1:14" x14ac:dyDescent="0.25">
      <c r="A2920" s="3">
        <v>2911</v>
      </c>
      <c r="B2920" s="6" t="s">
        <v>5607</v>
      </c>
      <c r="C2920" s="352" t="s">
        <v>5608</v>
      </c>
      <c r="D2920" s="348"/>
      <c r="E2920" s="3">
        <v>4</v>
      </c>
      <c r="F2920" s="3">
        <v>4</v>
      </c>
      <c r="G2920" s="3" t="s">
        <v>68</v>
      </c>
      <c r="H2920" s="3" t="s">
        <v>77</v>
      </c>
      <c r="I2920" s="353" t="s">
        <v>30</v>
      </c>
      <c r="J2920" s="348"/>
      <c r="K2920" s="3" t="s">
        <v>15</v>
      </c>
      <c r="L2920" s="3" t="s">
        <v>15</v>
      </c>
      <c r="M2920" s="3" t="s">
        <v>17</v>
      </c>
      <c r="N2920" s="3" t="s">
        <v>16</v>
      </c>
    </row>
    <row r="2921" spans="1:14" x14ac:dyDescent="0.25">
      <c r="A2921" s="3">
        <v>2912</v>
      </c>
      <c r="B2921" s="4" t="s">
        <v>5609</v>
      </c>
      <c r="C2921" s="350" t="s">
        <v>5610</v>
      </c>
      <c r="D2921" s="348"/>
      <c r="E2921" s="5">
        <v>4</v>
      </c>
      <c r="F2921" s="5">
        <v>4</v>
      </c>
      <c r="G2921" s="5" t="s">
        <v>68</v>
      </c>
      <c r="H2921" s="5" t="s">
        <v>86</v>
      </c>
      <c r="I2921" s="351" t="s">
        <v>15</v>
      </c>
      <c r="J2921" s="348"/>
      <c r="K2921" s="5" t="s">
        <v>15</v>
      </c>
      <c r="L2921" s="5" t="s">
        <v>15</v>
      </c>
      <c r="M2921" s="5" t="s">
        <v>16</v>
      </c>
      <c r="N2921" s="5" t="s">
        <v>16</v>
      </c>
    </row>
    <row r="2922" spans="1:14" x14ac:dyDescent="0.25">
      <c r="A2922" s="3">
        <v>2913</v>
      </c>
      <c r="B2922" s="6" t="s">
        <v>5611</v>
      </c>
      <c r="C2922" s="352" t="s">
        <v>5612</v>
      </c>
      <c r="D2922" s="348"/>
      <c r="E2922" s="3">
        <v>4</v>
      </c>
      <c r="F2922" s="3">
        <v>4</v>
      </c>
      <c r="G2922" s="3" t="s">
        <v>68</v>
      </c>
      <c r="H2922" s="3" t="s">
        <v>86</v>
      </c>
      <c r="I2922" s="353" t="s">
        <v>22</v>
      </c>
      <c r="J2922" s="348"/>
      <c r="K2922" s="3" t="s">
        <v>15</v>
      </c>
      <c r="L2922" s="3" t="s">
        <v>15</v>
      </c>
      <c r="M2922" s="3" t="s">
        <v>17</v>
      </c>
      <c r="N2922" s="3" t="s">
        <v>16</v>
      </c>
    </row>
    <row r="2923" spans="1:14" x14ac:dyDescent="0.25">
      <c r="A2923" s="3">
        <v>2914</v>
      </c>
      <c r="B2923" s="6" t="s">
        <v>5613</v>
      </c>
      <c r="C2923" s="352" t="s">
        <v>5614</v>
      </c>
      <c r="D2923" s="348"/>
      <c r="E2923" s="3">
        <v>4</v>
      </c>
      <c r="F2923" s="3">
        <v>4</v>
      </c>
      <c r="G2923" s="3" t="s">
        <v>68</v>
      </c>
      <c r="H2923" s="3" t="s">
        <v>86</v>
      </c>
      <c r="I2923" s="353" t="s">
        <v>30</v>
      </c>
      <c r="J2923" s="348"/>
      <c r="K2923" s="3" t="s">
        <v>15</v>
      </c>
      <c r="L2923" s="3" t="s">
        <v>15</v>
      </c>
      <c r="M2923" s="3" t="s">
        <v>17</v>
      </c>
      <c r="N2923" s="3" t="s">
        <v>16</v>
      </c>
    </row>
    <row r="2924" spans="1:14" x14ac:dyDescent="0.25">
      <c r="A2924" s="3">
        <v>2915</v>
      </c>
      <c r="B2924" s="6" t="s">
        <v>5615</v>
      </c>
      <c r="C2924" s="352" t="s">
        <v>5616</v>
      </c>
      <c r="D2924" s="348"/>
      <c r="E2924" s="3">
        <v>4</v>
      </c>
      <c r="F2924" s="3">
        <v>4</v>
      </c>
      <c r="G2924" s="3" t="s">
        <v>68</v>
      </c>
      <c r="H2924" s="3" t="s">
        <v>86</v>
      </c>
      <c r="I2924" s="353" t="s">
        <v>49</v>
      </c>
      <c r="J2924" s="348"/>
      <c r="K2924" s="3" t="s">
        <v>15</v>
      </c>
      <c r="L2924" s="3" t="s">
        <v>15</v>
      </c>
      <c r="M2924" s="3" t="s">
        <v>17</v>
      </c>
      <c r="N2924" s="3" t="s">
        <v>16</v>
      </c>
    </row>
    <row r="2925" spans="1:14" x14ac:dyDescent="0.25">
      <c r="A2925" s="3">
        <v>2916</v>
      </c>
      <c r="B2925" s="6" t="s">
        <v>5617</v>
      </c>
      <c r="C2925" s="352" t="s">
        <v>5618</v>
      </c>
      <c r="D2925" s="348"/>
      <c r="E2925" s="3">
        <v>4</v>
      </c>
      <c r="F2925" s="3">
        <v>4</v>
      </c>
      <c r="G2925" s="3" t="s">
        <v>68</v>
      </c>
      <c r="H2925" s="3" t="s">
        <v>86</v>
      </c>
      <c r="I2925" s="353" t="s">
        <v>208</v>
      </c>
      <c r="J2925" s="348"/>
      <c r="K2925" s="3" t="s">
        <v>15</v>
      </c>
      <c r="L2925" s="3" t="s">
        <v>15</v>
      </c>
      <c r="M2925" s="3" t="s">
        <v>17</v>
      </c>
      <c r="N2925" s="3" t="s">
        <v>16</v>
      </c>
    </row>
    <row r="2926" spans="1:14" x14ac:dyDescent="0.25">
      <c r="A2926" s="3">
        <v>2917</v>
      </c>
      <c r="B2926" s="4" t="s">
        <v>5619</v>
      </c>
      <c r="C2926" s="350" t="s">
        <v>5620</v>
      </c>
      <c r="D2926" s="348"/>
      <c r="E2926" s="5">
        <v>4</v>
      </c>
      <c r="F2926" s="5">
        <v>4</v>
      </c>
      <c r="G2926" s="5" t="s">
        <v>68</v>
      </c>
      <c r="H2926" s="5" t="s">
        <v>95</v>
      </c>
      <c r="I2926" s="351" t="s">
        <v>15</v>
      </c>
      <c r="J2926" s="348"/>
      <c r="K2926" s="5" t="s">
        <v>15</v>
      </c>
      <c r="L2926" s="5" t="s">
        <v>15</v>
      </c>
      <c r="M2926" s="5" t="s">
        <v>16</v>
      </c>
      <c r="N2926" s="5" t="s">
        <v>16</v>
      </c>
    </row>
    <row r="2927" spans="1:14" x14ac:dyDescent="0.25">
      <c r="A2927" s="3">
        <v>2918</v>
      </c>
      <c r="B2927" s="6" t="s">
        <v>5621</v>
      </c>
      <c r="C2927" s="352" t="s">
        <v>5622</v>
      </c>
      <c r="D2927" s="348"/>
      <c r="E2927" s="3">
        <v>4</v>
      </c>
      <c r="F2927" s="3">
        <v>4</v>
      </c>
      <c r="G2927" s="3" t="s">
        <v>68</v>
      </c>
      <c r="H2927" s="3" t="s">
        <v>95</v>
      </c>
      <c r="I2927" s="353" t="s">
        <v>22</v>
      </c>
      <c r="J2927" s="348"/>
      <c r="K2927" s="3" t="s">
        <v>15</v>
      </c>
      <c r="L2927" s="3" t="s">
        <v>15</v>
      </c>
      <c r="M2927" s="3" t="s">
        <v>17</v>
      </c>
      <c r="N2927" s="3" t="s">
        <v>16</v>
      </c>
    </row>
    <row r="2928" spans="1:14" x14ac:dyDescent="0.25">
      <c r="A2928" s="3">
        <v>2919</v>
      </c>
      <c r="B2928" s="6" t="s">
        <v>5623</v>
      </c>
      <c r="C2928" s="352" t="s">
        <v>5624</v>
      </c>
      <c r="D2928" s="348"/>
      <c r="E2928" s="3">
        <v>4</v>
      </c>
      <c r="F2928" s="3">
        <v>4</v>
      </c>
      <c r="G2928" s="3" t="s">
        <v>68</v>
      </c>
      <c r="H2928" s="3" t="s">
        <v>95</v>
      </c>
      <c r="I2928" s="353" t="s">
        <v>30</v>
      </c>
      <c r="J2928" s="348"/>
      <c r="K2928" s="3" t="s">
        <v>15</v>
      </c>
      <c r="L2928" s="3" t="s">
        <v>15</v>
      </c>
      <c r="M2928" s="3" t="s">
        <v>17</v>
      </c>
      <c r="N2928" s="3" t="s">
        <v>16</v>
      </c>
    </row>
    <row r="2929" spans="1:14" x14ac:dyDescent="0.25">
      <c r="A2929" s="3">
        <v>2920</v>
      </c>
      <c r="B2929" s="6" t="s">
        <v>5625</v>
      </c>
      <c r="C2929" s="352" t="s">
        <v>5626</v>
      </c>
      <c r="D2929" s="348"/>
      <c r="E2929" s="3">
        <v>4</v>
      </c>
      <c r="F2929" s="3">
        <v>4</v>
      </c>
      <c r="G2929" s="3" t="s">
        <v>68</v>
      </c>
      <c r="H2929" s="3" t="s">
        <v>95</v>
      </c>
      <c r="I2929" s="353" t="s">
        <v>208</v>
      </c>
      <c r="J2929" s="348"/>
      <c r="K2929" s="3" t="s">
        <v>15</v>
      </c>
      <c r="L2929" s="3" t="s">
        <v>15</v>
      </c>
      <c r="M2929" s="3" t="s">
        <v>17</v>
      </c>
      <c r="N2929" s="3" t="s">
        <v>16</v>
      </c>
    </row>
    <row r="2930" spans="1:14" x14ac:dyDescent="0.25">
      <c r="A2930" s="3">
        <v>2921</v>
      </c>
      <c r="B2930" s="4" t="s">
        <v>5627</v>
      </c>
      <c r="C2930" s="350" t="s">
        <v>5628</v>
      </c>
      <c r="D2930" s="348"/>
      <c r="E2930" s="5">
        <v>4</v>
      </c>
      <c r="F2930" s="5">
        <v>4</v>
      </c>
      <c r="G2930" s="5" t="s">
        <v>68</v>
      </c>
      <c r="H2930" s="5" t="s">
        <v>141</v>
      </c>
      <c r="I2930" s="351" t="s">
        <v>15</v>
      </c>
      <c r="J2930" s="348"/>
      <c r="K2930" s="5" t="s">
        <v>15</v>
      </c>
      <c r="L2930" s="5" t="s">
        <v>15</v>
      </c>
      <c r="M2930" s="5" t="s">
        <v>16</v>
      </c>
      <c r="N2930" s="5" t="s">
        <v>16</v>
      </c>
    </row>
    <row r="2931" spans="1:14" x14ac:dyDescent="0.25">
      <c r="A2931" s="3">
        <v>2922</v>
      </c>
      <c r="B2931" s="6" t="s">
        <v>5629</v>
      </c>
      <c r="C2931" s="352" t="s">
        <v>5630</v>
      </c>
      <c r="D2931" s="348"/>
      <c r="E2931" s="3">
        <v>4</v>
      </c>
      <c r="F2931" s="3">
        <v>4</v>
      </c>
      <c r="G2931" s="3" t="s">
        <v>68</v>
      </c>
      <c r="H2931" s="3" t="s">
        <v>141</v>
      </c>
      <c r="I2931" s="353" t="s">
        <v>22</v>
      </c>
      <c r="J2931" s="348"/>
      <c r="K2931" s="3" t="s">
        <v>15</v>
      </c>
      <c r="L2931" s="3" t="s">
        <v>15</v>
      </c>
      <c r="M2931" s="3" t="s">
        <v>17</v>
      </c>
      <c r="N2931" s="3" t="s">
        <v>16</v>
      </c>
    </row>
    <row r="2932" spans="1:14" x14ac:dyDescent="0.25">
      <c r="A2932" s="3">
        <v>2923</v>
      </c>
      <c r="B2932" s="6" t="s">
        <v>5631</v>
      </c>
      <c r="C2932" s="352" t="s">
        <v>5632</v>
      </c>
      <c r="D2932" s="348"/>
      <c r="E2932" s="3">
        <v>4</v>
      </c>
      <c r="F2932" s="3">
        <v>4</v>
      </c>
      <c r="G2932" s="3" t="s">
        <v>68</v>
      </c>
      <c r="H2932" s="3" t="s">
        <v>141</v>
      </c>
      <c r="I2932" s="353" t="s">
        <v>30</v>
      </c>
      <c r="J2932" s="348"/>
      <c r="K2932" s="3" t="s">
        <v>15</v>
      </c>
      <c r="L2932" s="3" t="s">
        <v>15</v>
      </c>
      <c r="M2932" s="3" t="s">
        <v>17</v>
      </c>
      <c r="N2932" s="3" t="s">
        <v>16</v>
      </c>
    </row>
    <row r="2933" spans="1:14" x14ac:dyDescent="0.25">
      <c r="A2933" s="3">
        <v>2924</v>
      </c>
      <c r="B2933" s="6" t="s">
        <v>5633</v>
      </c>
      <c r="C2933" s="352" t="s">
        <v>5634</v>
      </c>
      <c r="D2933" s="348"/>
      <c r="E2933" s="3">
        <v>4</v>
      </c>
      <c r="F2933" s="3">
        <v>4</v>
      </c>
      <c r="G2933" s="3" t="s">
        <v>68</v>
      </c>
      <c r="H2933" s="3" t="s">
        <v>141</v>
      </c>
      <c r="I2933" s="353" t="s">
        <v>49</v>
      </c>
      <c r="J2933" s="348"/>
      <c r="K2933" s="3" t="s">
        <v>15</v>
      </c>
      <c r="L2933" s="3" t="s">
        <v>15</v>
      </c>
      <c r="M2933" s="3" t="s">
        <v>17</v>
      </c>
      <c r="N2933" s="3" t="s">
        <v>16</v>
      </c>
    </row>
    <row r="2934" spans="1:14" x14ac:dyDescent="0.25">
      <c r="A2934" s="3">
        <v>2925</v>
      </c>
      <c r="B2934" s="6" t="s">
        <v>5635</v>
      </c>
      <c r="C2934" s="352" t="s">
        <v>5636</v>
      </c>
      <c r="D2934" s="348"/>
      <c r="E2934" s="3">
        <v>4</v>
      </c>
      <c r="F2934" s="3">
        <v>4</v>
      </c>
      <c r="G2934" s="3" t="s">
        <v>68</v>
      </c>
      <c r="H2934" s="3" t="s">
        <v>141</v>
      </c>
      <c r="I2934" s="353" t="s">
        <v>77</v>
      </c>
      <c r="J2934" s="348"/>
      <c r="K2934" s="3" t="s">
        <v>15</v>
      </c>
      <c r="L2934" s="3" t="s">
        <v>15</v>
      </c>
      <c r="M2934" s="3" t="s">
        <v>17</v>
      </c>
      <c r="N2934" s="3" t="s">
        <v>16</v>
      </c>
    </row>
    <row r="2935" spans="1:14" x14ac:dyDescent="0.25">
      <c r="A2935" s="3">
        <v>2926</v>
      </c>
      <c r="B2935" s="6" t="s">
        <v>5637</v>
      </c>
      <c r="C2935" s="352" t="s">
        <v>5638</v>
      </c>
      <c r="D2935" s="348"/>
      <c r="E2935" s="3">
        <v>4</v>
      </c>
      <c r="F2935" s="3">
        <v>4</v>
      </c>
      <c r="G2935" s="3" t="s">
        <v>68</v>
      </c>
      <c r="H2935" s="3" t="s">
        <v>208</v>
      </c>
      <c r="I2935" s="353" t="s">
        <v>15</v>
      </c>
      <c r="J2935" s="348"/>
      <c r="K2935" s="3" t="s">
        <v>15</v>
      </c>
      <c r="L2935" s="3" t="s">
        <v>15</v>
      </c>
      <c r="M2935" s="3" t="s">
        <v>17</v>
      </c>
      <c r="N2935" s="3" t="s">
        <v>16</v>
      </c>
    </row>
    <row r="2936" spans="1:14" x14ac:dyDescent="0.25">
      <c r="A2936" s="3">
        <v>2927</v>
      </c>
      <c r="B2936" s="4" t="s">
        <v>5639</v>
      </c>
      <c r="C2936" s="350" t="s">
        <v>5640</v>
      </c>
      <c r="D2936" s="348"/>
      <c r="E2936" s="5">
        <v>4</v>
      </c>
      <c r="F2936" s="5">
        <v>4</v>
      </c>
      <c r="G2936" s="5" t="s">
        <v>77</v>
      </c>
      <c r="H2936" s="5" t="s">
        <v>15</v>
      </c>
      <c r="I2936" s="351" t="s">
        <v>15</v>
      </c>
      <c r="J2936" s="348"/>
      <c r="K2936" s="5" t="s">
        <v>15</v>
      </c>
      <c r="L2936" s="5" t="s">
        <v>15</v>
      </c>
      <c r="M2936" s="5" t="s">
        <v>16</v>
      </c>
      <c r="N2936" s="5" t="s">
        <v>16</v>
      </c>
    </row>
    <row r="2937" spans="1:14" x14ac:dyDescent="0.25">
      <c r="A2937" s="3">
        <v>2928</v>
      </c>
      <c r="B2937" s="4" t="s">
        <v>5641</v>
      </c>
      <c r="C2937" s="350" t="s">
        <v>5642</v>
      </c>
      <c r="D2937" s="348"/>
      <c r="E2937" s="5">
        <v>4</v>
      </c>
      <c r="F2937" s="5">
        <v>4</v>
      </c>
      <c r="G2937" s="5" t="s">
        <v>77</v>
      </c>
      <c r="H2937" s="5" t="s">
        <v>22</v>
      </c>
      <c r="I2937" s="351" t="s">
        <v>15</v>
      </c>
      <c r="J2937" s="348"/>
      <c r="K2937" s="5" t="s">
        <v>15</v>
      </c>
      <c r="L2937" s="5" t="s">
        <v>15</v>
      </c>
      <c r="M2937" s="5" t="s">
        <v>16</v>
      </c>
      <c r="N2937" s="5" t="s">
        <v>16</v>
      </c>
    </row>
    <row r="2938" spans="1:14" x14ac:dyDescent="0.25">
      <c r="A2938" s="3">
        <v>2929</v>
      </c>
      <c r="B2938" s="6" t="s">
        <v>5643</v>
      </c>
      <c r="C2938" s="352" t="s">
        <v>5644</v>
      </c>
      <c r="D2938" s="348"/>
      <c r="E2938" s="3">
        <v>4</v>
      </c>
      <c r="F2938" s="3">
        <v>4</v>
      </c>
      <c r="G2938" s="3" t="s">
        <v>77</v>
      </c>
      <c r="H2938" s="3" t="s">
        <v>22</v>
      </c>
      <c r="I2938" s="353" t="s">
        <v>22</v>
      </c>
      <c r="J2938" s="348"/>
      <c r="K2938" s="3" t="s">
        <v>15</v>
      </c>
      <c r="L2938" s="3" t="s">
        <v>15</v>
      </c>
      <c r="M2938" s="3" t="s">
        <v>17</v>
      </c>
      <c r="N2938" s="3" t="s">
        <v>16</v>
      </c>
    </row>
    <row r="2939" spans="1:14" x14ac:dyDescent="0.25">
      <c r="A2939" s="3">
        <v>2930</v>
      </c>
      <c r="B2939" s="6" t="s">
        <v>5645</v>
      </c>
      <c r="C2939" s="352" t="s">
        <v>5646</v>
      </c>
      <c r="D2939" s="348"/>
      <c r="E2939" s="3">
        <v>4</v>
      </c>
      <c r="F2939" s="3">
        <v>4</v>
      </c>
      <c r="G2939" s="3" t="s">
        <v>77</v>
      </c>
      <c r="H2939" s="3" t="s">
        <v>22</v>
      </c>
      <c r="I2939" s="353" t="s">
        <v>30</v>
      </c>
      <c r="J2939" s="348"/>
      <c r="K2939" s="3" t="s">
        <v>15</v>
      </c>
      <c r="L2939" s="3" t="s">
        <v>15</v>
      </c>
      <c r="M2939" s="3" t="s">
        <v>17</v>
      </c>
      <c r="N2939" s="3" t="s">
        <v>16</v>
      </c>
    </row>
    <row r="2940" spans="1:14" x14ac:dyDescent="0.25">
      <c r="A2940" s="3">
        <v>2931</v>
      </c>
      <c r="B2940" s="6" t="s">
        <v>5647</v>
      </c>
      <c r="C2940" s="352" t="s">
        <v>5648</v>
      </c>
      <c r="D2940" s="348"/>
      <c r="E2940" s="3">
        <v>4</v>
      </c>
      <c r="F2940" s="3">
        <v>4</v>
      </c>
      <c r="G2940" s="3" t="s">
        <v>77</v>
      </c>
      <c r="H2940" s="3" t="s">
        <v>22</v>
      </c>
      <c r="I2940" s="353" t="s">
        <v>49</v>
      </c>
      <c r="J2940" s="348"/>
      <c r="K2940" s="3" t="s">
        <v>15</v>
      </c>
      <c r="L2940" s="3" t="s">
        <v>15</v>
      </c>
      <c r="M2940" s="3" t="s">
        <v>17</v>
      </c>
      <c r="N2940" s="3" t="s">
        <v>16</v>
      </c>
    </row>
    <row r="2941" spans="1:14" x14ac:dyDescent="0.25">
      <c r="A2941" s="3">
        <v>2932</v>
      </c>
      <c r="B2941" s="6" t="s">
        <v>5649</v>
      </c>
      <c r="C2941" s="352" t="s">
        <v>5650</v>
      </c>
      <c r="D2941" s="348"/>
      <c r="E2941" s="3">
        <v>4</v>
      </c>
      <c r="F2941" s="3">
        <v>4</v>
      </c>
      <c r="G2941" s="3" t="s">
        <v>77</v>
      </c>
      <c r="H2941" s="3" t="s">
        <v>22</v>
      </c>
      <c r="I2941" s="353" t="s">
        <v>68</v>
      </c>
      <c r="J2941" s="348"/>
      <c r="K2941" s="3" t="s">
        <v>15</v>
      </c>
      <c r="L2941" s="3" t="s">
        <v>15</v>
      </c>
      <c r="M2941" s="3" t="s">
        <v>17</v>
      </c>
      <c r="N2941" s="3" t="s">
        <v>16</v>
      </c>
    </row>
    <row r="2942" spans="1:14" x14ac:dyDescent="0.25">
      <c r="A2942" s="3">
        <v>2933</v>
      </c>
      <c r="B2942" s="6" t="s">
        <v>5651</v>
      </c>
      <c r="C2942" s="352" t="s">
        <v>5652</v>
      </c>
      <c r="D2942" s="348"/>
      <c r="E2942" s="3">
        <v>4</v>
      </c>
      <c r="F2942" s="3">
        <v>4</v>
      </c>
      <c r="G2942" s="3" t="s">
        <v>77</v>
      </c>
      <c r="H2942" s="3" t="s">
        <v>22</v>
      </c>
      <c r="I2942" s="353" t="s">
        <v>77</v>
      </c>
      <c r="J2942" s="348"/>
      <c r="K2942" s="3" t="s">
        <v>15</v>
      </c>
      <c r="L2942" s="3" t="s">
        <v>15</v>
      </c>
      <c r="M2942" s="3" t="s">
        <v>17</v>
      </c>
      <c r="N2942" s="3" t="s">
        <v>16</v>
      </c>
    </row>
    <row r="2943" spans="1:14" x14ac:dyDescent="0.25">
      <c r="A2943" s="3">
        <v>2934</v>
      </c>
      <c r="B2943" s="6" t="s">
        <v>5653</v>
      </c>
      <c r="C2943" s="352" t="s">
        <v>5654</v>
      </c>
      <c r="D2943" s="348"/>
      <c r="E2943" s="3">
        <v>4</v>
      </c>
      <c r="F2943" s="3">
        <v>4</v>
      </c>
      <c r="G2943" s="3" t="s">
        <v>77</v>
      </c>
      <c r="H2943" s="3" t="s">
        <v>22</v>
      </c>
      <c r="I2943" s="353" t="s">
        <v>86</v>
      </c>
      <c r="J2943" s="348"/>
      <c r="K2943" s="3" t="s">
        <v>15</v>
      </c>
      <c r="L2943" s="3" t="s">
        <v>15</v>
      </c>
      <c r="M2943" s="3" t="s">
        <v>17</v>
      </c>
      <c r="N2943" s="3" t="s">
        <v>16</v>
      </c>
    </row>
    <row r="2944" spans="1:14" x14ac:dyDescent="0.25">
      <c r="A2944" s="3">
        <v>2935</v>
      </c>
      <c r="B2944" s="4" t="s">
        <v>5655</v>
      </c>
      <c r="C2944" s="350" t="s">
        <v>5656</v>
      </c>
      <c r="D2944" s="348"/>
      <c r="E2944" s="5">
        <v>4</v>
      </c>
      <c r="F2944" s="5">
        <v>4</v>
      </c>
      <c r="G2944" s="5" t="s">
        <v>77</v>
      </c>
      <c r="H2944" s="5" t="s">
        <v>30</v>
      </c>
      <c r="I2944" s="351" t="s">
        <v>15</v>
      </c>
      <c r="J2944" s="348"/>
      <c r="K2944" s="5" t="s">
        <v>15</v>
      </c>
      <c r="L2944" s="5" t="s">
        <v>15</v>
      </c>
      <c r="M2944" s="5" t="s">
        <v>16</v>
      </c>
      <c r="N2944" s="5" t="s">
        <v>16</v>
      </c>
    </row>
    <row r="2945" spans="1:14" x14ac:dyDescent="0.25">
      <c r="A2945" s="3">
        <v>2936</v>
      </c>
      <c r="B2945" s="6" t="s">
        <v>5657</v>
      </c>
      <c r="C2945" s="352" t="s">
        <v>5658</v>
      </c>
      <c r="D2945" s="348"/>
      <c r="E2945" s="3">
        <v>4</v>
      </c>
      <c r="F2945" s="3">
        <v>4</v>
      </c>
      <c r="G2945" s="3" t="s">
        <v>77</v>
      </c>
      <c r="H2945" s="3" t="s">
        <v>30</v>
      </c>
      <c r="I2945" s="353" t="s">
        <v>22</v>
      </c>
      <c r="J2945" s="348"/>
      <c r="K2945" s="3" t="s">
        <v>15</v>
      </c>
      <c r="L2945" s="3" t="s">
        <v>15</v>
      </c>
      <c r="M2945" s="3" t="s">
        <v>17</v>
      </c>
      <c r="N2945" s="3" t="s">
        <v>16</v>
      </c>
    </row>
    <row r="2946" spans="1:14" x14ac:dyDescent="0.25">
      <c r="A2946" s="3">
        <v>2937</v>
      </c>
      <c r="B2946" s="6" t="s">
        <v>5659</v>
      </c>
      <c r="C2946" s="352" t="s">
        <v>5646</v>
      </c>
      <c r="D2946" s="348"/>
      <c r="E2946" s="3">
        <v>4</v>
      </c>
      <c r="F2946" s="3">
        <v>4</v>
      </c>
      <c r="G2946" s="3" t="s">
        <v>77</v>
      </c>
      <c r="H2946" s="3" t="s">
        <v>30</v>
      </c>
      <c r="I2946" s="353" t="s">
        <v>30</v>
      </c>
      <c r="J2946" s="348"/>
      <c r="K2946" s="3" t="s">
        <v>15</v>
      </c>
      <c r="L2946" s="3" t="s">
        <v>15</v>
      </c>
      <c r="M2946" s="3" t="s">
        <v>17</v>
      </c>
      <c r="N2946" s="3" t="s">
        <v>16</v>
      </c>
    </row>
    <row r="2947" spans="1:14" x14ac:dyDescent="0.25">
      <c r="A2947" s="3">
        <v>2938</v>
      </c>
      <c r="B2947" s="6" t="s">
        <v>5660</v>
      </c>
      <c r="C2947" s="352" t="s">
        <v>5661</v>
      </c>
      <c r="D2947" s="348"/>
      <c r="E2947" s="3">
        <v>4</v>
      </c>
      <c r="F2947" s="3">
        <v>4</v>
      </c>
      <c r="G2947" s="3" t="s">
        <v>77</v>
      </c>
      <c r="H2947" s="3" t="s">
        <v>30</v>
      </c>
      <c r="I2947" s="353" t="s">
        <v>49</v>
      </c>
      <c r="J2947" s="348"/>
      <c r="K2947" s="3" t="s">
        <v>15</v>
      </c>
      <c r="L2947" s="3" t="s">
        <v>15</v>
      </c>
      <c r="M2947" s="3" t="s">
        <v>17</v>
      </c>
      <c r="N2947" s="3" t="s">
        <v>16</v>
      </c>
    </row>
    <row r="2948" spans="1:14" x14ac:dyDescent="0.25">
      <c r="A2948" s="3">
        <v>2939</v>
      </c>
      <c r="B2948" s="6" t="s">
        <v>5662</v>
      </c>
      <c r="C2948" s="352" t="s">
        <v>5663</v>
      </c>
      <c r="D2948" s="348"/>
      <c r="E2948" s="3">
        <v>4</v>
      </c>
      <c r="F2948" s="3">
        <v>4</v>
      </c>
      <c r="G2948" s="3" t="s">
        <v>77</v>
      </c>
      <c r="H2948" s="3" t="s">
        <v>30</v>
      </c>
      <c r="I2948" s="353" t="s">
        <v>68</v>
      </c>
      <c r="J2948" s="348"/>
      <c r="K2948" s="3" t="s">
        <v>15</v>
      </c>
      <c r="L2948" s="3" t="s">
        <v>15</v>
      </c>
      <c r="M2948" s="3" t="s">
        <v>17</v>
      </c>
      <c r="N2948" s="3" t="s">
        <v>16</v>
      </c>
    </row>
    <row r="2949" spans="1:14" x14ac:dyDescent="0.25">
      <c r="A2949" s="3">
        <v>2940</v>
      </c>
      <c r="B2949" s="6" t="s">
        <v>5664</v>
      </c>
      <c r="C2949" s="352" t="s">
        <v>5665</v>
      </c>
      <c r="D2949" s="348"/>
      <c r="E2949" s="3">
        <v>4</v>
      </c>
      <c r="F2949" s="3">
        <v>4</v>
      </c>
      <c r="G2949" s="3" t="s">
        <v>77</v>
      </c>
      <c r="H2949" s="3" t="s">
        <v>30</v>
      </c>
      <c r="I2949" s="353" t="s">
        <v>77</v>
      </c>
      <c r="J2949" s="348"/>
      <c r="K2949" s="3" t="s">
        <v>15</v>
      </c>
      <c r="L2949" s="3" t="s">
        <v>15</v>
      </c>
      <c r="M2949" s="3" t="s">
        <v>17</v>
      </c>
      <c r="N2949" s="3" t="s">
        <v>16</v>
      </c>
    </row>
    <row r="2950" spans="1:14" x14ac:dyDescent="0.25">
      <c r="A2950" s="3">
        <v>2941</v>
      </c>
      <c r="B2950" s="6" t="s">
        <v>5666</v>
      </c>
      <c r="C2950" s="352" t="s">
        <v>5667</v>
      </c>
      <c r="D2950" s="348"/>
      <c r="E2950" s="3">
        <v>4</v>
      </c>
      <c r="F2950" s="3">
        <v>4</v>
      </c>
      <c r="G2950" s="3" t="s">
        <v>77</v>
      </c>
      <c r="H2950" s="3" t="s">
        <v>30</v>
      </c>
      <c r="I2950" s="353" t="s">
        <v>86</v>
      </c>
      <c r="J2950" s="348"/>
      <c r="K2950" s="3" t="s">
        <v>15</v>
      </c>
      <c r="L2950" s="3" t="s">
        <v>15</v>
      </c>
      <c r="M2950" s="3" t="s">
        <v>17</v>
      </c>
      <c r="N2950" s="3" t="s">
        <v>16</v>
      </c>
    </row>
    <row r="2951" spans="1:14" x14ac:dyDescent="0.25">
      <c r="A2951" s="3">
        <v>2942</v>
      </c>
      <c r="B2951" s="4" t="s">
        <v>5668</v>
      </c>
      <c r="C2951" s="350" t="s">
        <v>5669</v>
      </c>
      <c r="D2951" s="348"/>
      <c r="E2951" s="5">
        <v>4</v>
      </c>
      <c r="F2951" s="5">
        <v>4</v>
      </c>
      <c r="G2951" s="5" t="s">
        <v>86</v>
      </c>
      <c r="H2951" s="5" t="s">
        <v>15</v>
      </c>
      <c r="I2951" s="351" t="s">
        <v>15</v>
      </c>
      <c r="J2951" s="348"/>
      <c r="K2951" s="5" t="s">
        <v>15</v>
      </c>
      <c r="L2951" s="5" t="s">
        <v>15</v>
      </c>
      <c r="M2951" s="5" t="s">
        <v>16</v>
      </c>
      <c r="N2951" s="5" t="s">
        <v>16</v>
      </c>
    </row>
    <row r="2952" spans="1:14" x14ac:dyDescent="0.25">
      <c r="A2952" s="3">
        <v>2943</v>
      </c>
      <c r="B2952" s="4" t="s">
        <v>5670</v>
      </c>
      <c r="C2952" s="350" t="s">
        <v>5671</v>
      </c>
      <c r="D2952" s="348"/>
      <c r="E2952" s="5">
        <v>4</v>
      </c>
      <c r="F2952" s="5">
        <v>4</v>
      </c>
      <c r="G2952" s="5" t="s">
        <v>86</v>
      </c>
      <c r="H2952" s="5" t="s">
        <v>22</v>
      </c>
      <c r="I2952" s="351" t="s">
        <v>15</v>
      </c>
      <c r="J2952" s="348"/>
      <c r="K2952" s="5" t="s">
        <v>15</v>
      </c>
      <c r="L2952" s="5" t="s">
        <v>15</v>
      </c>
      <c r="M2952" s="5" t="s">
        <v>16</v>
      </c>
      <c r="N2952" s="5" t="s">
        <v>16</v>
      </c>
    </row>
    <row r="2953" spans="1:14" x14ac:dyDescent="0.25">
      <c r="A2953" s="3">
        <v>2944</v>
      </c>
      <c r="B2953" s="6" t="s">
        <v>5672</v>
      </c>
      <c r="C2953" s="352" t="s">
        <v>5673</v>
      </c>
      <c r="D2953" s="348"/>
      <c r="E2953" s="3">
        <v>4</v>
      </c>
      <c r="F2953" s="3">
        <v>4</v>
      </c>
      <c r="G2953" s="3" t="s">
        <v>86</v>
      </c>
      <c r="H2953" s="3" t="s">
        <v>22</v>
      </c>
      <c r="I2953" s="353" t="s">
        <v>22</v>
      </c>
      <c r="J2953" s="348"/>
      <c r="K2953" s="3" t="s">
        <v>15</v>
      </c>
      <c r="L2953" s="3" t="s">
        <v>15</v>
      </c>
      <c r="M2953" s="3" t="s">
        <v>17</v>
      </c>
      <c r="N2953" s="3" t="s">
        <v>16</v>
      </c>
    </row>
    <row r="2954" spans="1:14" x14ac:dyDescent="0.25">
      <c r="A2954" s="3">
        <v>2945</v>
      </c>
      <c r="B2954" s="6" t="s">
        <v>5674</v>
      </c>
      <c r="C2954" s="352" t="s">
        <v>5675</v>
      </c>
      <c r="D2954" s="348"/>
      <c r="E2954" s="3">
        <v>4</v>
      </c>
      <c r="F2954" s="3">
        <v>4</v>
      </c>
      <c r="G2954" s="3" t="s">
        <v>86</v>
      </c>
      <c r="H2954" s="3" t="s">
        <v>22</v>
      </c>
      <c r="I2954" s="353" t="s">
        <v>30</v>
      </c>
      <c r="J2954" s="348"/>
      <c r="K2954" s="3" t="s">
        <v>15</v>
      </c>
      <c r="L2954" s="3" t="s">
        <v>15</v>
      </c>
      <c r="M2954" s="3" t="s">
        <v>17</v>
      </c>
      <c r="N2954" s="3" t="s">
        <v>16</v>
      </c>
    </row>
    <row r="2955" spans="1:14" x14ac:dyDescent="0.25">
      <c r="A2955" s="3">
        <v>2946</v>
      </c>
      <c r="B2955" s="6" t="s">
        <v>5676</v>
      </c>
      <c r="C2955" s="352" t="s">
        <v>5677</v>
      </c>
      <c r="D2955" s="348"/>
      <c r="E2955" s="3">
        <v>4</v>
      </c>
      <c r="F2955" s="3">
        <v>4</v>
      </c>
      <c r="G2955" s="3" t="s">
        <v>86</v>
      </c>
      <c r="H2955" s="3" t="s">
        <v>22</v>
      </c>
      <c r="I2955" s="353" t="s">
        <v>49</v>
      </c>
      <c r="J2955" s="348"/>
      <c r="K2955" s="3" t="s">
        <v>15</v>
      </c>
      <c r="L2955" s="3" t="s">
        <v>15</v>
      </c>
      <c r="M2955" s="3" t="s">
        <v>17</v>
      </c>
      <c r="N2955" s="3" t="s">
        <v>16</v>
      </c>
    </row>
    <row r="2956" spans="1:14" x14ac:dyDescent="0.25">
      <c r="A2956" s="3">
        <v>2947</v>
      </c>
      <c r="B2956" s="6" t="s">
        <v>5678</v>
      </c>
      <c r="C2956" s="352" t="s">
        <v>5679</v>
      </c>
      <c r="D2956" s="348"/>
      <c r="E2956" s="3">
        <v>4</v>
      </c>
      <c r="F2956" s="3">
        <v>4</v>
      </c>
      <c r="G2956" s="3" t="s">
        <v>86</v>
      </c>
      <c r="H2956" s="3" t="s">
        <v>22</v>
      </c>
      <c r="I2956" s="353" t="s">
        <v>68</v>
      </c>
      <c r="J2956" s="348"/>
      <c r="K2956" s="3" t="s">
        <v>15</v>
      </c>
      <c r="L2956" s="3" t="s">
        <v>15</v>
      </c>
      <c r="M2956" s="3" t="s">
        <v>17</v>
      </c>
      <c r="N2956" s="3" t="s">
        <v>16</v>
      </c>
    </row>
    <row r="2957" spans="1:14" x14ac:dyDescent="0.25">
      <c r="A2957" s="3">
        <v>2948</v>
      </c>
      <c r="B2957" s="6" t="s">
        <v>5680</v>
      </c>
      <c r="C2957" s="352" t="s">
        <v>5681</v>
      </c>
      <c r="D2957" s="348"/>
      <c r="E2957" s="3">
        <v>4</v>
      </c>
      <c r="F2957" s="3">
        <v>4</v>
      </c>
      <c r="G2957" s="3" t="s">
        <v>86</v>
      </c>
      <c r="H2957" s="3" t="s">
        <v>22</v>
      </c>
      <c r="I2957" s="353" t="s">
        <v>77</v>
      </c>
      <c r="J2957" s="348"/>
      <c r="K2957" s="3" t="s">
        <v>15</v>
      </c>
      <c r="L2957" s="3" t="s">
        <v>15</v>
      </c>
      <c r="M2957" s="3" t="s">
        <v>17</v>
      </c>
      <c r="N2957" s="3" t="s">
        <v>16</v>
      </c>
    </row>
    <row r="2958" spans="1:14" x14ac:dyDescent="0.25">
      <c r="A2958" s="3">
        <v>2949</v>
      </c>
      <c r="B2958" s="6" t="s">
        <v>5682</v>
      </c>
      <c r="C2958" s="352" t="s">
        <v>5683</v>
      </c>
      <c r="D2958" s="348"/>
      <c r="E2958" s="3">
        <v>4</v>
      </c>
      <c r="F2958" s="3">
        <v>4</v>
      </c>
      <c r="G2958" s="3" t="s">
        <v>86</v>
      </c>
      <c r="H2958" s="3" t="s">
        <v>22</v>
      </c>
      <c r="I2958" s="353" t="s">
        <v>86</v>
      </c>
      <c r="J2958" s="348"/>
      <c r="K2958" s="3" t="s">
        <v>15</v>
      </c>
      <c r="L2958" s="3" t="s">
        <v>15</v>
      </c>
      <c r="M2958" s="3" t="s">
        <v>17</v>
      </c>
      <c r="N2958" s="3" t="s">
        <v>16</v>
      </c>
    </row>
    <row r="2959" spans="1:14" x14ac:dyDescent="0.25">
      <c r="A2959" s="3">
        <v>2950</v>
      </c>
      <c r="B2959" s="6" t="s">
        <v>5684</v>
      </c>
      <c r="C2959" s="352" t="s">
        <v>5671</v>
      </c>
      <c r="D2959" s="348"/>
      <c r="E2959" s="3">
        <v>4</v>
      </c>
      <c r="F2959" s="3">
        <v>4</v>
      </c>
      <c r="G2959" s="3" t="s">
        <v>86</v>
      </c>
      <c r="H2959" s="3" t="s">
        <v>22</v>
      </c>
      <c r="I2959" s="353" t="s">
        <v>95</v>
      </c>
      <c r="J2959" s="348"/>
      <c r="K2959" s="3" t="s">
        <v>15</v>
      </c>
      <c r="L2959" s="3" t="s">
        <v>15</v>
      </c>
      <c r="M2959" s="3" t="s">
        <v>17</v>
      </c>
      <c r="N2959" s="3" t="s">
        <v>16</v>
      </c>
    </row>
    <row r="2960" spans="1:14" x14ac:dyDescent="0.25">
      <c r="A2960" s="3">
        <v>2951</v>
      </c>
      <c r="B2960" s="6" t="s">
        <v>5685</v>
      </c>
      <c r="C2960" s="352" t="s">
        <v>5686</v>
      </c>
      <c r="D2960" s="348"/>
      <c r="E2960" s="3">
        <v>4</v>
      </c>
      <c r="F2960" s="3">
        <v>4</v>
      </c>
      <c r="G2960" s="3" t="s">
        <v>86</v>
      </c>
      <c r="H2960" s="3" t="s">
        <v>22</v>
      </c>
      <c r="I2960" s="353" t="s">
        <v>141</v>
      </c>
      <c r="J2960" s="348"/>
      <c r="K2960" s="3" t="s">
        <v>15</v>
      </c>
      <c r="L2960" s="3" t="s">
        <v>15</v>
      </c>
      <c r="M2960" s="3" t="s">
        <v>17</v>
      </c>
      <c r="N2960" s="3" t="s">
        <v>16</v>
      </c>
    </row>
    <row r="2961" spans="1:14" x14ac:dyDescent="0.25">
      <c r="A2961" s="3">
        <v>2952</v>
      </c>
      <c r="B2961" s="6" t="s">
        <v>5687</v>
      </c>
      <c r="C2961" s="352" t="s">
        <v>5688</v>
      </c>
      <c r="D2961" s="348"/>
      <c r="E2961" s="3">
        <v>4</v>
      </c>
      <c r="F2961" s="3">
        <v>4</v>
      </c>
      <c r="G2961" s="3" t="s">
        <v>86</v>
      </c>
      <c r="H2961" s="3" t="s">
        <v>22</v>
      </c>
      <c r="I2961" s="353" t="s">
        <v>208</v>
      </c>
      <c r="J2961" s="348"/>
      <c r="K2961" s="3" t="s">
        <v>15</v>
      </c>
      <c r="L2961" s="3" t="s">
        <v>15</v>
      </c>
      <c r="M2961" s="3" t="s">
        <v>17</v>
      </c>
      <c r="N2961" s="3" t="s">
        <v>16</v>
      </c>
    </row>
    <row r="2962" spans="1:14" x14ac:dyDescent="0.25">
      <c r="A2962" s="3">
        <v>2953</v>
      </c>
      <c r="B2962" s="4" t="s">
        <v>5689</v>
      </c>
      <c r="C2962" s="350" t="s">
        <v>5690</v>
      </c>
      <c r="D2962" s="348"/>
      <c r="E2962" s="5">
        <v>4</v>
      </c>
      <c r="F2962" s="5">
        <v>4</v>
      </c>
      <c r="G2962" s="5" t="s">
        <v>86</v>
      </c>
      <c r="H2962" s="5" t="s">
        <v>30</v>
      </c>
      <c r="I2962" s="351" t="s">
        <v>15</v>
      </c>
      <c r="J2962" s="348"/>
      <c r="K2962" s="5" t="s">
        <v>15</v>
      </c>
      <c r="L2962" s="5" t="s">
        <v>15</v>
      </c>
      <c r="M2962" s="5" t="s">
        <v>16</v>
      </c>
      <c r="N2962" s="5" t="s">
        <v>16</v>
      </c>
    </row>
    <row r="2963" spans="1:14" x14ac:dyDescent="0.25">
      <c r="A2963" s="3">
        <v>2954</v>
      </c>
      <c r="B2963" s="6" t="s">
        <v>5691</v>
      </c>
      <c r="C2963" s="352" t="s">
        <v>5692</v>
      </c>
      <c r="D2963" s="348"/>
      <c r="E2963" s="3">
        <v>4</v>
      </c>
      <c r="F2963" s="3">
        <v>4</v>
      </c>
      <c r="G2963" s="3" t="s">
        <v>86</v>
      </c>
      <c r="H2963" s="3" t="s">
        <v>30</v>
      </c>
      <c r="I2963" s="353" t="s">
        <v>22</v>
      </c>
      <c r="J2963" s="348"/>
      <c r="K2963" s="3" t="s">
        <v>15</v>
      </c>
      <c r="L2963" s="3" t="s">
        <v>15</v>
      </c>
      <c r="M2963" s="3" t="s">
        <v>17</v>
      </c>
      <c r="N2963" s="3" t="s">
        <v>16</v>
      </c>
    </row>
    <row r="2964" spans="1:14" x14ac:dyDescent="0.25">
      <c r="A2964" s="3">
        <v>2955</v>
      </c>
      <c r="B2964" s="6" t="s">
        <v>5693</v>
      </c>
      <c r="C2964" s="352" t="s">
        <v>5694</v>
      </c>
      <c r="D2964" s="348"/>
      <c r="E2964" s="3">
        <v>4</v>
      </c>
      <c r="F2964" s="3">
        <v>4</v>
      </c>
      <c r="G2964" s="3" t="s">
        <v>86</v>
      </c>
      <c r="H2964" s="3" t="s">
        <v>30</v>
      </c>
      <c r="I2964" s="353" t="s">
        <v>30</v>
      </c>
      <c r="J2964" s="348"/>
      <c r="K2964" s="3" t="s">
        <v>15</v>
      </c>
      <c r="L2964" s="3" t="s">
        <v>15</v>
      </c>
      <c r="M2964" s="3" t="s">
        <v>17</v>
      </c>
      <c r="N2964" s="3" t="s">
        <v>16</v>
      </c>
    </row>
    <row r="2965" spans="1:14" x14ac:dyDescent="0.25">
      <c r="A2965" s="3">
        <v>2956</v>
      </c>
      <c r="B2965" s="4" t="s">
        <v>5695</v>
      </c>
      <c r="C2965" s="350" t="s">
        <v>5696</v>
      </c>
      <c r="D2965" s="348"/>
      <c r="E2965" s="5">
        <v>4</v>
      </c>
      <c r="F2965" s="5">
        <v>4</v>
      </c>
      <c r="G2965" s="5" t="s">
        <v>86</v>
      </c>
      <c r="H2965" s="5" t="s">
        <v>30</v>
      </c>
      <c r="I2965" s="351" t="s">
        <v>49</v>
      </c>
      <c r="J2965" s="348"/>
      <c r="K2965" s="5" t="s">
        <v>15</v>
      </c>
      <c r="L2965" s="5" t="s">
        <v>15</v>
      </c>
      <c r="M2965" s="5" t="s">
        <v>16</v>
      </c>
      <c r="N2965" s="5" t="s">
        <v>16</v>
      </c>
    </row>
    <row r="2966" spans="1:14" x14ac:dyDescent="0.25">
      <c r="A2966" s="3">
        <v>2957</v>
      </c>
      <c r="B2966" s="6" t="s">
        <v>5697</v>
      </c>
      <c r="C2966" s="352" t="s">
        <v>5698</v>
      </c>
      <c r="D2966" s="348"/>
      <c r="E2966" s="3">
        <v>4</v>
      </c>
      <c r="F2966" s="3">
        <v>4</v>
      </c>
      <c r="G2966" s="3" t="s">
        <v>86</v>
      </c>
      <c r="H2966" s="3" t="s">
        <v>30</v>
      </c>
      <c r="I2966" s="353" t="s">
        <v>49</v>
      </c>
      <c r="J2966" s="348"/>
      <c r="K2966" s="3" t="s">
        <v>22</v>
      </c>
      <c r="L2966" s="3" t="s">
        <v>15</v>
      </c>
      <c r="M2966" s="3" t="s">
        <v>17</v>
      </c>
      <c r="N2966" s="3" t="s">
        <v>16</v>
      </c>
    </row>
    <row r="2967" spans="1:14" x14ac:dyDescent="0.25">
      <c r="A2967" s="3">
        <v>2958</v>
      </c>
      <c r="B2967" s="6" t="s">
        <v>5699</v>
      </c>
      <c r="C2967" s="352" t="s">
        <v>5700</v>
      </c>
      <c r="D2967" s="348"/>
      <c r="E2967" s="3">
        <v>4</v>
      </c>
      <c r="F2967" s="3">
        <v>4</v>
      </c>
      <c r="G2967" s="3" t="s">
        <v>86</v>
      </c>
      <c r="H2967" s="3" t="s">
        <v>30</v>
      </c>
      <c r="I2967" s="353" t="s">
        <v>49</v>
      </c>
      <c r="J2967" s="348"/>
      <c r="K2967" s="3" t="s">
        <v>30</v>
      </c>
      <c r="L2967" s="3" t="s">
        <v>15</v>
      </c>
      <c r="M2967" s="3" t="s">
        <v>17</v>
      </c>
      <c r="N2967" s="3" t="s">
        <v>16</v>
      </c>
    </row>
    <row r="2968" spans="1:14" x14ac:dyDescent="0.25">
      <c r="A2968" s="3">
        <v>2959</v>
      </c>
      <c r="B2968" s="6" t="s">
        <v>5701</v>
      </c>
      <c r="C2968" s="352" t="s">
        <v>5702</v>
      </c>
      <c r="D2968" s="348"/>
      <c r="E2968" s="3">
        <v>4</v>
      </c>
      <c r="F2968" s="3">
        <v>4</v>
      </c>
      <c r="G2968" s="3" t="s">
        <v>86</v>
      </c>
      <c r="H2968" s="3" t="s">
        <v>30</v>
      </c>
      <c r="I2968" s="353" t="s">
        <v>68</v>
      </c>
      <c r="J2968" s="348"/>
      <c r="K2968" s="3" t="s">
        <v>15</v>
      </c>
      <c r="L2968" s="3" t="s">
        <v>15</v>
      </c>
      <c r="M2968" s="3" t="s">
        <v>17</v>
      </c>
      <c r="N2968" s="3" t="s">
        <v>16</v>
      </c>
    </row>
    <row r="2969" spans="1:14" x14ac:dyDescent="0.25">
      <c r="A2969" s="3">
        <v>2960</v>
      </c>
      <c r="B2969" s="6" t="s">
        <v>5703</v>
      </c>
      <c r="C2969" s="352" t="s">
        <v>5704</v>
      </c>
      <c r="D2969" s="348"/>
      <c r="E2969" s="3">
        <v>4</v>
      </c>
      <c r="F2969" s="3">
        <v>4</v>
      </c>
      <c r="G2969" s="3" t="s">
        <v>86</v>
      </c>
      <c r="H2969" s="3" t="s">
        <v>30</v>
      </c>
      <c r="I2969" s="353" t="s">
        <v>77</v>
      </c>
      <c r="J2969" s="348"/>
      <c r="K2969" s="3" t="s">
        <v>15</v>
      </c>
      <c r="L2969" s="3" t="s">
        <v>15</v>
      </c>
      <c r="M2969" s="3" t="s">
        <v>17</v>
      </c>
      <c r="N2969" s="3" t="s">
        <v>16</v>
      </c>
    </row>
    <row r="2970" spans="1:14" x14ac:dyDescent="0.25">
      <c r="A2970" s="3">
        <v>2961</v>
      </c>
      <c r="B2970" s="6" t="s">
        <v>5705</v>
      </c>
      <c r="C2970" s="352" t="s">
        <v>5706</v>
      </c>
      <c r="D2970" s="348"/>
      <c r="E2970" s="3">
        <v>4</v>
      </c>
      <c r="F2970" s="3">
        <v>4</v>
      </c>
      <c r="G2970" s="3" t="s">
        <v>86</v>
      </c>
      <c r="H2970" s="3" t="s">
        <v>30</v>
      </c>
      <c r="I2970" s="353" t="s">
        <v>86</v>
      </c>
      <c r="J2970" s="348"/>
      <c r="K2970" s="3" t="s">
        <v>15</v>
      </c>
      <c r="L2970" s="3" t="s">
        <v>15</v>
      </c>
      <c r="M2970" s="3" t="s">
        <v>17</v>
      </c>
      <c r="N2970" s="3" t="s">
        <v>16</v>
      </c>
    </row>
    <row r="2971" spans="1:14" x14ac:dyDescent="0.25">
      <c r="A2971" s="3">
        <v>2962</v>
      </c>
      <c r="B2971" s="6" t="s">
        <v>5707</v>
      </c>
      <c r="C2971" s="352" t="s">
        <v>5708</v>
      </c>
      <c r="D2971" s="348"/>
      <c r="E2971" s="3">
        <v>4</v>
      </c>
      <c r="F2971" s="3">
        <v>4</v>
      </c>
      <c r="G2971" s="3" t="s">
        <v>86</v>
      </c>
      <c r="H2971" s="3" t="s">
        <v>30</v>
      </c>
      <c r="I2971" s="353" t="s">
        <v>95</v>
      </c>
      <c r="J2971" s="348"/>
      <c r="K2971" s="3" t="s">
        <v>15</v>
      </c>
      <c r="L2971" s="3" t="s">
        <v>15</v>
      </c>
      <c r="M2971" s="3" t="s">
        <v>17</v>
      </c>
      <c r="N2971" s="3" t="s">
        <v>16</v>
      </c>
    </row>
    <row r="2972" spans="1:14" x14ac:dyDescent="0.25">
      <c r="A2972" s="3">
        <v>2963</v>
      </c>
      <c r="B2972" s="4" t="s">
        <v>5709</v>
      </c>
      <c r="C2972" s="350" t="s">
        <v>5710</v>
      </c>
      <c r="D2972" s="348"/>
      <c r="E2972" s="5">
        <v>4</v>
      </c>
      <c r="F2972" s="5">
        <v>4</v>
      </c>
      <c r="G2972" s="5" t="s">
        <v>86</v>
      </c>
      <c r="H2972" s="5" t="s">
        <v>49</v>
      </c>
      <c r="I2972" s="351" t="s">
        <v>15</v>
      </c>
      <c r="J2972" s="348"/>
      <c r="K2972" s="5" t="s">
        <v>15</v>
      </c>
      <c r="L2972" s="5" t="s">
        <v>15</v>
      </c>
      <c r="M2972" s="5" t="s">
        <v>16</v>
      </c>
      <c r="N2972" s="5" t="s">
        <v>16</v>
      </c>
    </row>
    <row r="2973" spans="1:14" x14ac:dyDescent="0.25">
      <c r="A2973" s="3">
        <v>2964</v>
      </c>
      <c r="B2973" s="6" t="s">
        <v>5711</v>
      </c>
      <c r="C2973" s="352" t="s">
        <v>5712</v>
      </c>
      <c r="D2973" s="348"/>
      <c r="E2973" s="3">
        <v>4</v>
      </c>
      <c r="F2973" s="3">
        <v>4</v>
      </c>
      <c r="G2973" s="3" t="s">
        <v>86</v>
      </c>
      <c r="H2973" s="3" t="s">
        <v>49</v>
      </c>
      <c r="I2973" s="353" t="s">
        <v>22</v>
      </c>
      <c r="J2973" s="348"/>
      <c r="K2973" s="3" t="s">
        <v>15</v>
      </c>
      <c r="L2973" s="3" t="s">
        <v>15</v>
      </c>
      <c r="M2973" s="3" t="s">
        <v>17</v>
      </c>
      <c r="N2973" s="3" t="s">
        <v>16</v>
      </c>
    </row>
    <row r="2974" spans="1:14" x14ac:dyDescent="0.25">
      <c r="A2974" s="3">
        <v>2965</v>
      </c>
      <c r="B2974" s="4" t="s">
        <v>5713</v>
      </c>
      <c r="C2974" s="350" t="s">
        <v>5714</v>
      </c>
      <c r="D2974" s="348"/>
      <c r="E2974" s="5">
        <v>4</v>
      </c>
      <c r="F2974" s="5">
        <v>4</v>
      </c>
      <c r="G2974" s="5" t="s">
        <v>86</v>
      </c>
      <c r="H2974" s="5" t="s">
        <v>49</v>
      </c>
      <c r="I2974" s="351" t="s">
        <v>30</v>
      </c>
      <c r="J2974" s="348"/>
      <c r="K2974" s="5" t="s">
        <v>15</v>
      </c>
      <c r="L2974" s="5" t="s">
        <v>15</v>
      </c>
      <c r="M2974" s="5" t="s">
        <v>16</v>
      </c>
      <c r="N2974" s="5" t="s">
        <v>16</v>
      </c>
    </row>
    <row r="2975" spans="1:14" x14ac:dyDescent="0.25">
      <c r="A2975" s="3">
        <v>2966</v>
      </c>
      <c r="B2975" s="6" t="s">
        <v>5715</v>
      </c>
      <c r="C2975" s="352" t="s">
        <v>5716</v>
      </c>
      <c r="D2975" s="348"/>
      <c r="E2975" s="3">
        <v>4</v>
      </c>
      <c r="F2975" s="3">
        <v>4</v>
      </c>
      <c r="G2975" s="3" t="s">
        <v>86</v>
      </c>
      <c r="H2975" s="3" t="s">
        <v>49</v>
      </c>
      <c r="I2975" s="353" t="s">
        <v>30</v>
      </c>
      <c r="J2975" s="348"/>
      <c r="K2975" s="3" t="s">
        <v>22</v>
      </c>
      <c r="L2975" s="3" t="s">
        <v>15</v>
      </c>
      <c r="M2975" s="3" t="s">
        <v>17</v>
      </c>
      <c r="N2975" s="3" t="s">
        <v>16</v>
      </c>
    </row>
    <row r="2976" spans="1:14" x14ac:dyDescent="0.25">
      <c r="A2976" s="3">
        <v>2967</v>
      </c>
      <c r="B2976" s="6" t="s">
        <v>5717</v>
      </c>
      <c r="C2976" s="352" t="s">
        <v>5718</v>
      </c>
      <c r="D2976" s="348"/>
      <c r="E2976" s="3">
        <v>4</v>
      </c>
      <c r="F2976" s="3">
        <v>4</v>
      </c>
      <c r="G2976" s="3" t="s">
        <v>86</v>
      </c>
      <c r="H2976" s="3" t="s">
        <v>49</v>
      </c>
      <c r="I2976" s="353" t="s">
        <v>30</v>
      </c>
      <c r="J2976" s="348"/>
      <c r="K2976" s="3" t="s">
        <v>30</v>
      </c>
      <c r="L2976" s="3" t="s">
        <v>15</v>
      </c>
      <c r="M2976" s="3" t="s">
        <v>17</v>
      </c>
      <c r="N2976" s="3" t="s">
        <v>16</v>
      </c>
    </row>
    <row r="2977" spans="1:14" x14ac:dyDescent="0.25">
      <c r="A2977" s="3">
        <v>2968</v>
      </c>
      <c r="B2977" s="4" t="s">
        <v>5719</v>
      </c>
      <c r="C2977" s="350" t="s">
        <v>5720</v>
      </c>
      <c r="D2977" s="348"/>
      <c r="E2977" s="5">
        <v>4</v>
      </c>
      <c r="F2977" s="5">
        <v>4</v>
      </c>
      <c r="G2977" s="5" t="s">
        <v>86</v>
      </c>
      <c r="H2977" s="5" t="s">
        <v>49</v>
      </c>
      <c r="I2977" s="351" t="s">
        <v>49</v>
      </c>
      <c r="J2977" s="348"/>
      <c r="K2977" s="5" t="s">
        <v>15</v>
      </c>
      <c r="L2977" s="5" t="s">
        <v>15</v>
      </c>
      <c r="M2977" s="5" t="s">
        <v>16</v>
      </c>
      <c r="N2977" s="5" t="s">
        <v>16</v>
      </c>
    </row>
    <row r="2978" spans="1:14" x14ac:dyDescent="0.25">
      <c r="A2978" s="3">
        <v>2969</v>
      </c>
      <c r="B2978" s="6" t="s">
        <v>5721</v>
      </c>
      <c r="C2978" s="352" t="s">
        <v>5722</v>
      </c>
      <c r="D2978" s="348"/>
      <c r="E2978" s="3">
        <v>4</v>
      </c>
      <c r="F2978" s="3">
        <v>4</v>
      </c>
      <c r="G2978" s="3" t="s">
        <v>86</v>
      </c>
      <c r="H2978" s="3" t="s">
        <v>49</v>
      </c>
      <c r="I2978" s="353" t="s">
        <v>49</v>
      </c>
      <c r="J2978" s="348"/>
      <c r="K2978" s="3" t="s">
        <v>22</v>
      </c>
      <c r="L2978" s="3" t="s">
        <v>15</v>
      </c>
      <c r="M2978" s="3" t="s">
        <v>17</v>
      </c>
      <c r="N2978" s="3" t="s">
        <v>16</v>
      </c>
    </row>
    <row r="2979" spans="1:14" x14ac:dyDescent="0.25">
      <c r="A2979" s="3">
        <v>2970</v>
      </c>
      <c r="B2979" s="6" t="s">
        <v>5723</v>
      </c>
      <c r="C2979" s="352" t="s">
        <v>5724</v>
      </c>
      <c r="D2979" s="348"/>
      <c r="E2979" s="3">
        <v>4</v>
      </c>
      <c r="F2979" s="3">
        <v>4</v>
      </c>
      <c r="G2979" s="3" t="s">
        <v>86</v>
      </c>
      <c r="H2979" s="3" t="s">
        <v>49</v>
      </c>
      <c r="I2979" s="353" t="s">
        <v>49</v>
      </c>
      <c r="J2979" s="348"/>
      <c r="K2979" s="3" t="s">
        <v>30</v>
      </c>
      <c r="L2979" s="3" t="s">
        <v>15</v>
      </c>
      <c r="M2979" s="3" t="s">
        <v>17</v>
      </c>
      <c r="N2979" s="3" t="s">
        <v>16</v>
      </c>
    </row>
    <row r="2980" spans="1:14" x14ac:dyDescent="0.25">
      <c r="A2980" s="3">
        <v>2971</v>
      </c>
      <c r="B2980" s="6" t="s">
        <v>5725</v>
      </c>
      <c r="C2980" s="352" t="s">
        <v>5726</v>
      </c>
      <c r="D2980" s="348"/>
      <c r="E2980" s="3">
        <v>4</v>
      </c>
      <c r="F2980" s="3">
        <v>4</v>
      </c>
      <c r="G2980" s="3" t="s">
        <v>86</v>
      </c>
      <c r="H2980" s="3" t="s">
        <v>49</v>
      </c>
      <c r="I2980" s="353" t="s">
        <v>49</v>
      </c>
      <c r="J2980" s="348"/>
      <c r="K2980" s="3" t="s">
        <v>49</v>
      </c>
      <c r="L2980" s="3" t="s">
        <v>15</v>
      </c>
      <c r="M2980" s="3" t="s">
        <v>17</v>
      </c>
      <c r="N2980" s="3" t="s">
        <v>16</v>
      </c>
    </row>
    <row r="2981" spans="1:14" x14ac:dyDescent="0.25">
      <c r="A2981" s="3">
        <v>2972</v>
      </c>
      <c r="B2981" s="6" t="s">
        <v>5727</v>
      </c>
      <c r="C2981" s="352" t="s">
        <v>5728</v>
      </c>
      <c r="D2981" s="348"/>
      <c r="E2981" s="3">
        <v>4</v>
      </c>
      <c r="F2981" s="3">
        <v>4</v>
      </c>
      <c r="G2981" s="3" t="s">
        <v>86</v>
      </c>
      <c r="H2981" s="3" t="s">
        <v>49</v>
      </c>
      <c r="I2981" s="353" t="s">
        <v>49</v>
      </c>
      <c r="J2981" s="348"/>
      <c r="K2981" s="3" t="s">
        <v>208</v>
      </c>
      <c r="L2981" s="3" t="s">
        <v>15</v>
      </c>
      <c r="M2981" s="3" t="s">
        <v>17</v>
      </c>
      <c r="N2981" s="3" t="s">
        <v>16</v>
      </c>
    </row>
    <row r="2982" spans="1:14" x14ac:dyDescent="0.25">
      <c r="A2982" s="3">
        <v>2973</v>
      </c>
      <c r="B2982" s="6" t="s">
        <v>5729</v>
      </c>
      <c r="C2982" s="352" t="s">
        <v>5730</v>
      </c>
      <c r="D2982" s="348"/>
      <c r="E2982" s="3">
        <v>4</v>
      </c>
      <c r="F2982" s="3">
        <v>4</v>
      </c>
      <c r="G2982" s="3" t="s">
        <v>86</v>
      </c>
      <c r="H2982" s="3" t="s">
        <v>49</v>
      </c>
      <c r="I2982" s="353" t="s">
        <v>68</v>
      </c>
      <c r="J2982" s="348"/>
      <c r="K2982" s="3" t="s">
        <v>15</v>
      </c>
      <c r="L2982" s="3" t="s">
        <v>15</v>
      </c>
      <c r="M2982" s="3" t="s">
        <v>17</v>
      </c>
      <c r="N2982" s="3" t="s">
        <v>16</v>
      </c>
    </row>
    <row r="2983" spans="1:14" x14ac:dyDescent="0.25">
      <c r="A2983" s="3">
        <v>2974</v>
      </c>
      <c r="B2983" s="6" t="s">
        <v>5731</v>
      </c>
      <c r="C2983" s="352" t="s">
        <v>5732</v>
      </c>
      <c r="D2983" s="348"/>
      <c r="E2983" s="3">
        <v>4</v>
      </c>
      <c r="F2983" s="3">
        <v>4</v>
      </c>
      <c r="G2983" s="3" t="s">
        <v>86</v>
      </c>
      <c r="H2983" s="3" t="s">
        <v>49</v>
      </c>
      <c r="I2983" s="353" t="s">
        <v>77</v>
      </c>
      <c r="J2983" s="348"/>
      <c r="K2983" s="3" t="s">
        <v>15</v>
      </c>
      <c r="L2983" s="3" t="s">
        <v>15</v>
      </c>
      <c r="M2983" s="3" t="s">
        <v>17</v>
      </c>
      <c r="N2983" s="3" t="s">
        <v>16</v>
      </c>
    </row>
    <row r="2984" spans="1:14" x14ac:dyDescent="0.25">
      <c r="A2984" s="3">
        <v>2975</v>
      </c>
      <c r="B2984" s="6" t="s">
        <v>5733</v>
      </c>
      <c r="C2984" s="352" t="s">
        <v>5734</v>
      </c>
      <c r="D2984" s="348"/>
      <c r="E2984" s="3">
        <v>4</v>
      </c>
      <c r="F2984" s="3">
        <v>4</v>
      </c>
      <c r="G2984" s="3" t="s">
        <v>86</v>
      </c>
      <c r="H2984" s="3" t="s">
        <v>49</v>
      </c>
      <c r="I2984" s="353" t="s">
        <v>86</v>
      </c>
      <c r="J2984" s="348"/>
      <c r="K2984" s="3" t="s">
        <v>15</v>
      </c>
      <c r="L2984" s="3" t="s">
        <v>15</v>
      </c>
      <c r="M2984" s="3" t="s">
        <v>17</v>
      </c>
      <c r="N2984" s="3" t="s">
        <v>16</v>
      </c>
    </row>
    <row r="2985" spans="1:14" x14ac:dyDescent="0.25">
      <c r="A2985" s="3">
        <v>2976</v>
      </c>
      <c r="B2985" s="4" t="s">
        <v>5735</v>
      </c>
      <c r="C2985" s="350" t="s">
        <v>5736</v>
      </c>
      <c r="D2985" s="348"/>
      <c r="E2985" s="5">
        <v>4</v>
      </c>
      <c r="F2985" s="5">
        <v>4</v>
      </c>
      <c r="G2985" s="5" t="s">
        <v>95</v>
      </c>
      <c r="H2985" s="5" t="s">
        <v>15</v>
      </c>
      <c r="I2985" s="351" t="s">
        <v>15</v>
      </c>
      <c r="J2985" s="348"/>
      <c r="K2985" s="5" t="s">
        <v>15</v>
      </c>
      <c r="L2985" s="5" t="s">
        <v>15</v>
      </c>
      <c r="M2985" s="5" t="s">
        <v>16</v>
      </c>
      <c r="N2985" s="5" t="s">
        <v>16</v>
      </c>
    </row>
    <row r="2986" spans="1:14" x14ac:dyDescent="0.25">
      <c r="A2986" s="3">
        <v>2977</v>
      </c>
      <c r="B2986" s="6" t="s">
        <v>5737</v>
      </c>
      <c r="C2986" s="352" t="s">
        <v>5738</v>
      </c>
      <c r="D2986" s="348"/>
      <c r="E2986" s="3">
        <v>4</v>
      </c>
      <c r="F2986" s="3">
        <v>4</v>
      </c>
      <c r="G2986" s="3" t="s">
        <v>95</v>
      </c>
      <c r="H2986" s="3" t="s">
        <v>22</v>
      </c>
      <c r="I2986" s="353" t="s">
        <v>15</v>
      </c>
      <c r="J2986" s="348"/>
      <c r="K2986" s="3" t="s">
        <v>15</v>
      </c>
      <c r="L2986" s="3" t="s">
        <v>15</v>
      </c>
      <c r="M2986" s="3" t="s">
        <v>17</v>
      </c>
      <c r="N2986" s="3" t="s">
        <v>16</v>
      </c>
    </row>
    <row r="2987" spans="1:14" x14ac:dyDescent="0.25">
      <c r="A2987" s="3">
        <v>2978</v>
      </c>
      <c r="B2987" s="6" t="s">
        <v>5739</v>
      </c>
      <c r="C2987" s="352" t="s">
        <v>5740</v>
      </c>
      <c r="D2987" s="348"/>
      <c r="E2987" s="3">
        <v>4</v>
      </c>
      <c r="F2987" s="3">
        <v>4</v>
      </c>
      <c r="G2987" s="3" t="s">
        <v>95</v>
      </c>
      <c r="H2987" s="3" t="s">
        <v>30</v>
      </c>
      <c r="I2987" s="353" t="s">
        <v>15</v>
      </c>
      <c r="J2987" s="348"/>
      <c r="K2987" s="3" t="s">
        <v>15</v>
      </c>
      <c r="L2987" s="3" t="s">
        <v>15</v>
      </c>
      <c r="M2987" s="3" t="s">
        <v>17</v>
      </c>
      <c r="N2987" s="3" t="s">
        <v>16</v>
      </c>
    </row>
    <row r="2988" spans="1:14" x14ac:dyDescent="0.25">
      <c r="A2988" s="3">
        <v>2979</v>
      </c>
      <c r="B2988" s="6" t="s">
        <v>5741</v>
      </c>
      <c r="C2988" s="352" t="s">
        <v>5742</v>
      </c>
      <c r="D2988" s="348"/>
      <c r="E2988" s="3">
        <v>4</v>
      </c>
      <c r="F2988" s="3">
        <v>4</v>
      </c>
      <c r="G2988" s="3" t="s">
        <v>95</v>
      </c>
      <c r="H2988" s="3" t="s">
        <v>49</v>
      </c>
      <c r="I2988" s="353" t="s">
        <v>15</v>
      </c>
      <c r="J2988" s="348"/>
      <c r="K2988" s="3" t="s">
        <v>15</v>
      </c>
      <c r="L2988" s="3" t="s">
        <v>15</v>
      </c>
      <c r="M2988" s="3" t="s">
        <v>17</v>
      </c>
      <c r="N2988" s="3" t="s">
        <v>16</v>
      </c>
    </row>
    <row r="2989" spans="1:14" x14ac:dyDescent="0.25">
      <c r="A2989" s="3">
        <v>2980</v>
      </c>
      <c r="B2989" s="6" t="s">
        <v>5743</v>
      </c>
      <c r="C2989" s="352" t="s">
        <v>5744</v>
      </c>
      <c r="D2989" s="348"/>
      <c r="E2989" s="3">
        <v>4</v>
      </c>
      <c r="F2989" s="3">
        <v>4</v>
      </c>
      <c r="G2989" s="3" t="s">
        <v>95</v>
      </c>
      <c r="H2989" s="3" t="s">
        <v>208</v>
      </c>
      <c r="I2989" s="353" t="s">
        <v>15</v>
      </c>
      <c r="J2989" s="348"/>
      <c r="K2989" s="3" t="s">
        <v>15</v>
      </c>
      <c r="L2989" s="3" t="s">
        <v>15</v>
      </c>
      <c r="M2989" s="3" t="s">
        <v>17</v>
      </c>
      <c r="N2989" s="3" t="s">
        <v>16</v>
      </c>
    </row>
    <row r="2990" spans="1:14" x14ac:dyDescent="0.25">
      <c r="A2990" s="3">
        <v>2981</v>
      </c>
      <c r="B2990" s="4" t="s">
        <v>5745</v>
      </c>
      <c r="C2990" s="350" t="s">
        <v>5746</v>
      </c>
      <c r="D2990" s="348"/>
      <c r="E2990" s="5">
        <v>4</v>
      </c>
      <c r="F2990" s="5">
        <v>4</v>
      </c>
      <c r="G2990" s="5" t="s">
        <v>141</v>
      </c>
      <c r="H2990" s="5" t="s">
        <v>15</v>
      </c>
      <c r="I2990" s="351" t="s">
        <v>15</v>
      </c>
      <c r="J2990" s="348"/>
      <c r="K2990" s="5" t="s">
        <v>15</v>
      </c>
      <c r="L2990" s="5" t="s">
        <v>15</v>
      </c>
      <c r="M2990" s="5" t="s">
        <v>16</v>
      </c>
      <c r="N2990" s="5" t="s">
        <v>16</v>
      </c>
    </row>
    <row r="2991" spans="1:14" x14ac:dyDescent="0.25">
      <c r="A2991" s="3">
        <v>2982</v>
      </c>
      <c r="B2991" s="4" t="s">
        <v>5747</v>
      </c>
      <c r="C2991" s="350" t="s">
        <v>5748</v>
      </c>
      <c r="D2991" s="348"/>
      <c r="E2991" s="5">
        <v>4</v>
      </c>
      <c r="F2991" s="5">
        <v>4</v>
      </c>
      <c r="G2991" s="5" t="s">
        <v>141</v>
      </c>
      <c r="H2991" s="5" t="s">
        <v>22</v>
      </c>
      <c r="I2991" s="351" t="s">
        <v>15</v>
      </c>
      <c r="J2991" s="348"/>
      <c r="K2991" s="5" t="s">
        <v>15</v>
      </c>
      <c r="L2991" s="5" t="s">
        <v>15</v>
      </c>
      <c r="M2991" s="5" t="s">
        <v>16</v>
      </c>
      <c r="N2991" s="5" t="s">
        <v>16</v>
      </c>
    </row>
    <row r="2992" spans="1:14" x14ac:dyDescent="0.25">
      <c r="A2992" s="3">
        <v>2983</v>
      </c>
      <c r="B2992" s="4" t="s">
        <v>5749</v>
      </c>
      <c r="C2992" s="350" t="s">
        <v>5750</v>
      </c>
      <c r="D2992" s="348"/>
      <c r="E2992" s="5">
        <v>4</v>
      </c>
      <c r="F2992" s="5">
        <v>4</v>
      </c>
      <c r="G2992" s="5" t="s">
        <v>141</v>
      </c>
      <c r="H2992" s="5" t="s">
        <v>30</v>
      </c>
      <c r="I2992" s="351" t="s">
        <v>15</v>
      </c>
      <c r="J2992" s="348"/>
      <c r="K2992" s="5" t="s">
        <v>15</v>
      </c>
      <c r="L2992" s="5" t="s">
        <v>15</v>
      </c>
      <c r="M2992" s="5" t="s">
        <v>16</v>
      </c>
      <c r="N2992" s="5" t="s">
        <v>16</v>
      </c>
    </row>
    <row r="2993" spans="1:14" x14ac:dyDescent="0.25">
      <c r="A2993" s="3">
        <v>2984</v>
      </c>
      <c r="B2993" s="6" t="s">
        <v>5751</v>
      </c>
      <c r="C2993" s="352" t="s">
        <v>5752</v>
      </c>
      <c r="D2993" s="348"/>
      <c r="E2993" s="3">
        <v>4</v>
      </c>
      <c r="F2993" s="3">
        <v>4</v>
      </c>
      <c r="G2993" s="3" t="s">
        <v>141</v>
      </c>
      <c r="H2993" s="3" t="s">
        <v>30</v>
      </c>
      <c r="I2993" s="353" t="s">
        <v>22</v>
      </c>
      <c r="J2993" s="348"/>
      <c r="K2993" s="3" t="s">
        <v>15</v>
      </c>
      <c r="L2993" s="3" t="s">
        <v>15</v>
      </c>
      <c r="M2993" s="3" t="s">
        <v>17</v>
      </c>
      <c r="N2993" s="3" t="s">
        <v>16</v>
      </c>
    </row>
    <row r="2994" spans="1:14" x14ac:dyDescent="0.25">
      <c r="A2994" s="3">
        <v>2985</v>
      </c>
      <c r="B2994" s="6" t="s">
        <v>5753</v>
      </c>
      <c r="C2994" s="352" t="s">
        <v>5754</v>
      </c>
      <c r="D2994" s="348"/>
      <c r="E2994" s="3">
        <v>4</v>
      </c>
      <c r="F2994" s="3">
        <v>4</v>
      </c>
      <c r="G2994" s="3" t="s">
        <v>141</v>
      </c>
      <c r="H2994" s="3" t="s">
        <v>30</v>
      </c>
      <c r="I2994" s="353" t="s">
        <v>30</v>
      </c>
      <c r="J2994" s="348"/>
      <c r="K2994" s="3" t="s">
        <v>15</v>
      </c>
      <c r="L2994" s="3" t="s">
        <v>15</v>
      </c>
      <c r="M2994" s="3" t="s">
        <v>17</v>
      </c>
      <c r="N2994" s="3" t="s">
        <v>16</v>
      </c>
    </row>
    <row r="2995" spans="1:14" x14ac:dyDescent="0.25">
      <c r="A2995" s="3">
        <v>2986</v>
      </c>
      <c r="B2995" s="6" t="s">
        <v>5755</v>
      </c>
      <c r="C2995" s="352" t="s">
        <v>5756</v>
      </c>
      <c r="D2995" s="348"/>
      <c r="E2995" s="3">
        <v>4</v>
      </c>
      <c r="F2995" s="3">
        <v>4</v>
      </c>
      <c r="G2995" s="3" t="s">
        <v>141</v>
      </c>
      <c r="H2995" s="3" t="s">
        <v>30</v>
      </c>
      <c r="I2995" s="353" t="s">
        <v>49</v>
      </c>
      <c r="J2995" s="348"/>
      <c r="K2995" s="3" t="s">
        <v>15</v>
      </c>
      <c r="L2995" s="3" t="s">
        <v>15</v>
      </c>
      <c r="M2995" s="3" t="s">
        <v>17</v>
      </c>
      <c r="N2995" s="3" t="s">
        <v>16</v>
      </c>
    </row>
    <row r="2996" spans="1:14" x14ac:dyDescent="0.25">
      <c r="A2996" s="3">
        <v>2987</v>
      </c>
      <c r="B2996" s="6" t="s">
        <v>5757</v>
      </c>
      <c r="C2996" s="352" t="s">
        <v>5758</v>
      </c>
      <c r="D2996" s="348"/>
      <c r="E2996" s="3">
        <v>4</v>
      </c>
      <c r="F2996" s="3">
        <v>4</v>
      </c>
      <c r="G2996" s="3" t="s">
        <v>141</v>
      </c>
      <c r="H2996" s="3" t="s">
        <v>30</v>
      </c>
      <c r="I2996" s="353" t="s">
        <v>68</v>
      </c>
      <c r="J2996" s="348"/>
      <c r="K2996" s="3" t="s">
        <v>15</v>
      </c>
      <c r="L2996" s="3" t="s">
        <v>15</v>
      </c>
      <c r="M2996" s="3" t="s">
        <v>17</v>
      </c>
      <c r="N2996" s="3" t="s">
        <v>16</v>
      </c>
    </row>
    <row r="2997" spans="1:14" x14ac:dyDescent="0.25">
      <c r="A2997" s="3">
        <v>2988</v>
      </c>
      <c r="B2997" s="6" t="s">
        <v>5759</v>
      </c>
      <c r="C2997" s="352" t="s">
        <v>5760</v>
      </c>
      <c r="D2997" s="348"/>
      <c r="E2997" s="3">
        <v>4</v>
      </c>
      <c r="F2997" s="3">
        <v>4</v>
      </c>
      <c r="G2997" s="3" t="s">
        <v>141</v>
      </c>
      <c r="H2997" s="3" t="s">
        <v>30</v>
      </c>
      <c r="I2997" s="353" t="s">
        <v>77</v>
      </c>
      <c r="J2997" s="348"/>
      <c r="K2997" s="3" t="s">
        <v>15</v>
      </c>
      <c r="L2997" s="3" t="s">
        <v>15</v>
      </c>
      <c r="M2997" s="3" t="s">
        <v>17</v>
      </c>
      <c r="N2997" s="3" t="s">
        <v>16</v>
      </c>
    </row>
    <row r="2998" spans="1:14" x14ac:dyDescent="0.25">
      <c r="A2998" s="3">
        <v>2989</v>
      </c>
      <c r="B2998" s="6" t="s">
        <v>5761</v>
      </c>
      <c r="C2998" s="352" t="s">
        <v>5762</v>
      </c>
      <c r="D2998" s="348"/>
      <c r="E2998" s="3">
        <v>4</v>
      </c>
      <c r="F2998" s="3">
        <v>4</v>
      </c>
      <c r="G2998" s="3" t="s">
        <v>141</v>
      </c>
      <c r="H2998" s="3" t="s">
        <v>30</v>
      </c>
      <c r="I2998" s="353" t="s">
        <v>86</v>
      </c>
      <c r="J2998" s="348"/>
      <c r="K2998" s="3" t="s">
        <v>15</v>
      </c>
      <c r="L2998" s="3" t="s">
        <v>15</v>
      </c>
      <c r="M2998" s="3" t="s">
        <v>17</v>
      </c>
      <c r="N2998" s="3" t="s">
        <v>16</v>
      </c>
    </row>
    <row r="2999" spans="1:14" x14ac:dyDescent="0.25">
      <c r="A2999" s="3">
        <v>2990</v>
      </c>
      <c r="B2999" s="6" t="s">
        <v>5763</v>
      </c>
      <c r="C2999" s="352" t="s">
        <v>5764</v>
      </c>
      <c r="D2999" s="348"/>
      <c r="E2999" s="3">
        <v>4</v>
      </c>
      <c r="F2999" s="3">
        <v>4</v>
      </c>
      <c r="G2999" s="3" t="s">
        <v>141</v>
      </c>
      <c r="H2999" s="3" t="s">
        <v>30</v>
      </c>
      <c r="I2999" s="353" t="s">
        <v>95</v>
      </c>
      <c r="J2999" s="348"/>
      <c r="K2999" s="3" t="s">
        <v>15</v>
      </c>
      <c r="L2999" s="3" t="s">
        <v>15</v>
      </c>
      <c r="M2999" s="3" t="s">
        <v>17</v>
      </c>
      <c r="N2999" s="3" t="s">
        <v>16</v>
      </c>
    </row>
    <row r="3000" spans="1:14" x14ac:dyDescent="0.25">
      <c r="A3000" s="3">
        <v>2991</v>
      </c>
      <c r="B3000" s="6" t="s">
        <v>5765</v>
      </c>
      <c r="C3000" s="352" t="s">
        <v>5766</v>
      </c>
      <c r="D3000" s="348"/>
      <c r="E3000" s="3">
        <v>4</v>
      </c>
      <c r="F3000" s="3">
        <v>4</v>
      </c>
      <c r="G3000" s="3" t="s">
        <v>141</v>
      </c>
      <c r="H3000" s="3" t="s">
        <v>30</v>
      </c>
      <c r="I3000" s="353" t="s">
        <v>141</v>
      </c>
      <c r="J3000" s="348"/>
      <c r="K3000" s="3" t="s">
        <v>15</v>
      </c>
      <c r="L3000" s="3" t="s">
        <v>15</v>
      </c>
      <c r="M3000" s="3" t="s">
        <v>17</v>
      </c>
      <c r="N3000" s="3" t="s">
        <v>16</v>
      </c>
    </row>
    <row r="3001" spans="1:14" x14ac:dyDescent="0.25">
      <c r="A3001" s="3">
        <v>2992</v>
      </c>
      <c r="B3001" s="4" t="s">
        <v>5767</v>
      </c>
      <c r="C3001" s="350" t="s">
        <v>5768</v>
      </c>
      <c r="D3001" s="348"/>
      <c r="E3001" s="5">
        <v>4</v>
      </c>
      <c r="F3001" s="5">
        <v>4</v>
      </c>
      <c r="G3001" s="5" t="s">
        <v>144</v>
      </c>
      <c r="H3001" s="5" t="s">
        <v>15</v>
      </c>
      <c r="I3001" s="351" t="s">
        <v>15</v>
      </c>
      <c r="J3001" s="348"/>
      <c r="K3001" s="5" t="s">
        <v>15</v>
      </c>
      <c r="L3001" s="5" t="s">
        <v>15</v>
      </c>
      <c r="M3001" s="5" t="s">
        <v>16</v>
      </c>
      <c r="N3001" s="5" t="s">
        <v>16</v>
      </c>
    </row>
    <row r="3002" spans="1:14" x14ac:dyDescent="0.25">
      <c r="A3002" s="3">
        <v>2993</v>
      </c>
      <c r="B3002" s="4" t="s">
        <v>5769</v>
      </c>
      <c r="C3002" s="350" t="s">
        <v>5770</v>
      </c>
      <c r="D3002" s="348"/>
      <c r="E3002" s="5">
        <v>4</v>
      </c>
      <c r="F3002" s="5">
        <v>4</v>
      </c>
      <c r="G3002" s="5" t="s">
        <v>144</v>
      </c>
      <c r="H3002" s="5" t="s">
        <v>144</v>
      </c>
      <c r="I3002" s="351" t="s">
        <v>22</v>
      </c>
      <c r="J3002" s="348"/>
      <c r="K3002" s="5" t="s">
        <v>15</v>
      </c>
      <c r="L3002" s="5" t="s">
        <v>15</v>
      </c>
      <c r="M3002" s="5" t="s">
        <v>16</v>
      </c>
      <c r="N3002" s="5" t="s">
        <v>16</v>
      </c>
    </row>
    <row r="3003" spans="1:14" x14ac:dyDescent="0.25">
      <c r="A3003" s="3">
        <v>2994</v>
      </c>
      <c r="B3003" s="6" t="s">
        <v>5771</v>
      </c>
      <c r="C3003" s="352" t="s">
        <v>5772</v>
      </c>
      <c r="D3003" s="348"/>
      <c r="E3003" s="3">
        <v>4</v>
      </c>
      <c r="F3003" s="3">
        <v>4</v>
      </c>
      <c r="G3003" s="3" t="s">
        <v>144</v>
      </c>
      <c r="H3003" s="3" t="s">
        <v>144</v>
      </c>
      <c r="I3003" s="353" t="s">
        <v>22</v>
      </c>
      <c r="J3003" s="348"/>
      <c r="K3003" s="3" t="s">
        <v>15</v>
      </c>
      <c r="L3003" s="3" t="s">
        <v>15</v>
      </c>
      <c r="M3003" s="3" t="s">
        <v>17</v>
      </c>
      <c r="N3003" s="3" t="s">
        <v>16</v>
      </c>
    </row>
    <row r="3004" spans="1:14" x14ac:dyDescent="0.25">
      <c r="A3004" s="3">
        <v>2995</v>
      </c>
      <c r="B3004" s="6" t="s">
        <v>5773</v>
      </c>
      <c r="C3004" s="352" t="s">
        <v>5774</v>
      </c>
      <c r="D3004" s="348"/>
      <c r="E3004" s="3">
        <v>4</v>
      </c>
      <c r="F3004" s="3">
        <v>4</v>
      </c>
      <c r="G3004" s="3" t="s">
        <v>144</v>
      </c>
      <c r="H3004" s="3" t="s">
        <v>144</v>
      </c>
      <c r="I3004" s="353" t="s">
        <v>30</v>
      </c>
      <c r="J3004" s="348"/>
      <c r="K3004" s="3" t="s">
        <v>15</v>
      </c>
      <c r="L3004" s="3" t="s">
        <v>15</v>
      </c>
      <c r="M3004" s="3" t="s">
        <v>17</v>
      </c>
      <c r="N3004" s="3" t="s">
        <v>16</v>
      </c>
    </row>
    <row r="3005" spans="1:14" x14ac:dyDescent="0.25">
      <c r="A3005" s="3">
        <v>2996</v>
      </c>
      <c r="B3005" s="4" t="s">
        <v>5775</v>
      </c>
      <c r="C3005" s="350" t="s">
        <v>5776</v>
      </c>
      <c r="D3005" s="348"/>
      <c r="E3005" s="5">
        <v>4</v>
      </c>
      <c r="F3005" s="5">
        <v>4</v>
      </c>
      <c r="G3005" s="5" t="s">
        <v>144</v>
      </c>
      <c r="H3005" s="5" t="s">
        <v>144</v>
      </c>
      <c r="I3005" s="351" t="s">
        <v>49</v>
      </c>
      <c r="J3005" s="348"/>
      <c r="K3005" s="5" t="s">
        <v>15</v>
      </c>
      <c r="L3005" s="5" t="s">
        <v>15</v>
      </c>
      <c r="M3005" s="5" t="s">
        <v>16</v>
      </c>
      <c r="N3005" s="5" t="s">
        <v>16</v>
      </c>
    </row>
    <row r="3006" spans="1:14" x14ac:dyDescent="0.25">
      <c r="A3006" s="3">
        <v>2997</v>
      </c>
      <c r="B3006" s="6" t="s">
        <v>5777</v>
      </c>
      <c r="C3006" s="352" t="s">
        <v>5778</v>
      </c>
      <c r="D3006" s="348"/>
      <c r="E3006" s="3">
        <v>4</v>
      </c>
      <c r="F3006" s="3">
        <v>4</v>
      </c>
      <c r="G3006" s="3" t="s">
        <v>144</v>
      </c>
      <c r="H3006" s="3" t="s">
        <v>144</v>
      </c>
      <c r="I3006" s="353" t="s">
        <v>49</v>
      </c>
      <c r="J3006" s="348"/>
      <c r="K3006" s="3" t="s">
        <v>22</v>
      </c>
      <c r="L3006" s="3" t="s">
        <v>15</v>
      </c>
      <c r="M3006" s="3" t="s">
        <v>17</v>
      </c>
      <c r="N3006" s="3" t="s">
        <v>16</v>
      </c>
    </row>
    <row r="3007" spans="1:14" x14ac:dyDescent="0.25">
      <c r="A3007" s="3">
        <v>2998</v>
      </c>
      <c r="B3007" s="6" t="s">
        <v>5779</v>
      </c>
      <c r="C3007" s="352" t="s">
        <v>5780</v>
      </c>
      <c r="D3007" s="348"/>
      <c r="E3007" s="3">
        <v>4</v>
      </c>
      <c r="F3007" s="3">
        <v>4</v>
      </c>
      <c r="G3007" s="3" t="s">
        <v>144</v>
      </c>
      <c r="H3007" s="3" t="s">
        <v>144</v>
      </c>
      <c r="I3007" s="353" t="s">
        <v>49</v>
      </c>
      <c r="J3007" s="348"/>
      <c r="K3007" s="3" t="s">
        <v>30</v>
      </c>
      <c r="L3007" s="3" t="s">
        <v>15</v>
      </c>
      <c r="M3007" s="3" t="s">
        <v>17</v>
      </c>
      <c r="N3007" s="3" t="s">
        <v>16</v>
      </c>
    </row>
    <row r="3008" spans="1:14" x14ac:dyDescent="0.25">
      <c r="A3008" s="3">
        <v>2999</v>
      </c>
      <c r="B3008" s="6" t="s">
        <v>5781</v>
      </c>
      <c r="C3008" s="352" t="s">
        <v>5782</v>
      </c>
      <c r="D3008" s="348"/>
      <c r="E3008" s="3">
        <v>4</v>
      </c>
      <c r="F3008" s="3">
        <v>4</v>
      </c>
      <c r="G3008" s="3" t="s">
        <v>144</v>
      </c>
      <c r="H3008" s="3" t="s">
        <v>144</v>
      </c>
      <c r="I3008" s="353" t="s">
        <v>68</v>
      </c>
      <c r="J3008" s="348"/>
      <c r="K3008" s="3" t="s">
        <v>15</v>
      </c>
      <c r="L3008" s="3" t="s">
        <v>15</v>
      </c>
      <c r="M3008" s="3" t="s">
        <v>17</v>
      </c>
      <c r="N3008" s="3" t="s">
        <v>16</v>
      </c>
    </row>
    <row r="3009" spans="1:14" x14ac:dyDescent="0.25">
      <c r="A3009" s="3">
        <v>3000</v>
      </c>
      <c r="B3009" s="6" t="s">
        <v>5783</v>
      </c>
      <c r="C3009" s="352" t="s">
        <v>5784</v>
      </c>
      <c r="D3009" s="348"/>
      <c r="E3009" s="3">
        <v>4</v>
      </c>
      <c r="F3009" s="3">
        <v>4</v>
      </c>
      <c r="G3009" s="3" t="s">
        <v>144</v>
      </c>
      <c r="H3009" s="3" t="s">
        <v>144</v>
      </c>
      <c r="I3009" s="353" t="s">
        <v>77</v>
      </c>
      <c r="J3009" s="348"/>
      <c r="K3009" s="3" t="s">
        <v>15</v>
      </c>
      <c r="L3009" s="3" t="s">
        <v>15</v>
      </c>
      <c r="M3009" s="3" t="s">
        <v>17</v>
      </c>
      <c r="N3009" s="3" t="s">
        <v>16</v>
      </c>
    </row>
    <row r="3010" spans="1:14" x14ac:dyDescent="0.25">
      <c r="A3010" s="3">
        <v>3001</v>
      </c>
      <c r="B3010" s="6" t="s">
        <v>5785</v>
      </c>
      <c r="C3010" s="352" t="s">
        <v>5786</v>
      </c>
      <c r="D3010" s="348"/>
      <c r="E3010" s="3">
        <v>4</v>
      </c>
      <c r="F3010" s="3">
        <v>4</v>
      </c>
      <c r="G3010" s="3" t="s">
        <v>144</v>
      </c>
      <c r="H3010" s="3" t="s">
        <v>144</v>
      </c>
      <c r="I3010" s="353" t="s">
        <v>208</v>
      </c>
      <c r="J3010" s="348"/>
      <c r="K3010" s="3" t="s">
        <v>15</v>
      </c>
      <c r="L3010" s="3" t="s">
        <v>15</v>
      </c>
      <c r="M3010" s="3" t="s">
        <v>17</v>
      </c>
      <c r="N3010" s="3" t="s">
        <v>16</v>
      </c>
    </row>
    <row r="3011" spans="1:14" x14ac:dyDescent="0.25">
      <c r="A3011" s="3">
        <v>3002</v>
      </c>
      <c r="B3011" s="4" t="s">
        <v>1210</v>
      </c>
      <c r="C3011" s="350" t="s">
        <v>5787</v>
      </c>
      <c r="D3011" s="348"/>
      <c r="E3011" s="5">
        <v>4</v>
      </c>
      <c r="F3011" s="5">
        <v>9</v>
      </c>
      <c r="G3011" s="5" t="s">
        <v>15</v>
      </c>
      <c r="H3011" s="5" t="s">
        <v>15</v>
      </c>
      <c r="I3011" s="351" t="s">
        <v>15</v>
      </c>
      <c r="J3011" s="348"/>
      <c r="K3011" s="5" t="s">
        <v>15</v>
      </c>
      <c r="L3011" s="5" t="s">
        <v>15</v>
      </c>
      <c r="M3011" s="5" t="s">
        <v>16</v>
      </c>
      <c r="N3011" s="5" t="s">
        <v>16</v>
      </c>
    </row>
    <row r="3012" spans="1:14" x14ac:dyDescent="0.25">
      <c r="A3012" s="3">
        <v>3003</v>
      </c>
      <c r="B3012" s="4" t="s">
        <v>5788</v>
      </c>
      <c r="C3012" s="350" t="s">
        <v>5787</v>
      </c>
      <c r="D3012" s="348"/>
      <c r="E3012" s="5">
        <v>4</v>
      </c>
      <c r="F3012" s="5">
        <v>9</v>
      </c>
      <c r="G3012" s="5" t="s">
        <v>208</v>
      </c>
      <c r="H3012" s="5" t="s">
        <v>15</v>
      </c>
      <c r="I3012" s="351" t="s">
        <v>15</v>
      </c>
      <c r="J3012" s="348"/>
      <c r="K3012" s="5" t="s">
        <v>15</v>
      </c>
      <c r="L3012" s="5" t="s">
        <v>15</v>
      </c>
      <c r="M3012" s="5" t="s">
        <v>16</v>
      </c>
      <c r="N3012" s="5" t="s">
        <v>16</v>
      </c>
    </row>
    <row r="3013" spans="1:14" x14ac:dyDescent="0.25">
      <c r="A3013" s="3">
        <v>3004</v>
      </c>
      <c r="B3013" s="4" t="s">
        <v>5789</v>
      </c>
      <c r="C3013" s="350" t="s">
        <v>5790</v>
      </c>
      <c r="D3013" s="348"/>
      <c r="E3013" s="5">
        <v>4</v>
      </c>
      <c r="F3013" s="5">
        <v>9</v>
      </c>
      <c r="G3013" s="5" t="s">
        <v>208</v>
      </c>
      <c r="H3013" s="5" t="s">
        <v>22</v>
      </c>
      <c r="I3013" s="351" t="s">
        <v>22</v>
      </c>
      <c r="J3013" s="348"/>
      <c r="K3013" s="5" t="s">
        <v>15</v>
      </c>
      <c r="L3013" s="5" t="s">
        <v>15</v>
      </c>
      <c r="M3013" s="5" t="s">
        <v>16</v>
      </c>
      <c r="N3013" s="5" t="s">
        <v>16</v>
      </c>
    </row>
    <row r="3014" spans="1:14" x14ac:dyDescent="0.25">
      <c r="A3014" s="3">
        <v>3005</v>
      </c>
      <c r="B3014" s="6" t="s">
        <v>5791</v>
      </c>
      <c r="C3014" s="352" t="s">
        <v>5792</v>
      </c>
      <c r="D3014" s="348"/>
      <c r="E3014" s="3">
        <v>4</v>
      </c>
      <c r="F3014" s="3">
        <v>9</v>
      </c>
      <c r="G3014" s="3" t="s">
        <v>208</v>
      </c>
      <c r="H3014" s="3" t="s">
        <v>22</v>
      </c>
      <c r="I3014" s="353" t="s">
        <v>22</v>
      </c>
      <c r="J3014" s="348"/>
      <c r="K3014" s="3" t="s">
        <v>15</v>
      </c>
      <c r="L3014" s="3" t="s">
        <v>15</v>
      </c>
      <c r="M3014" s="3" t="s">
        <v>17</v>
      </c>
      <c r="N3014" s="3" t="s">
        <v>16</v>
      </c>
    </row>
    <row r="3015" spans="1:14" x14ac:dyDescent="0.25">
      <c r="A3015" s="3">
        <v>3006</v>
      </c>
      <c r="B3015" s="6" t="s">
        <v>5793</v>
      </c>
      <c r="C3015" s="352" t="s">
        <v>5794</v>
      </c>
      <c r="D3015" s="348"/>
      <c r="E3015" s="3">
        <v>4</v>
      </c>
      <c r="F3015" s="3">
        <v>9</v>
      </c>
      <c r="G3015" s="3" t="s">
        <v>208</v>
      </c>
      <c r="H3015" s="3" t="s">
        <v>22</v>
      </c>
      <c r="I3015" s="353" t="s">
        <v>30</v>
      </c>
      <c r="J3015" s="348"/>
      <c r="K3015" s="3" t="s">
        <v>15</v>
      </c>
      <c r="L3015" s="3" t="s">
        <v>15</v>
      </c>
      <c r="M3015" s="3" t="s">
        <v>17</v>
      </c>
      <c r="N3015" s="3" t="s">
        <v>16</v>
      </c>
    </row>
    <row r="3016" spans="1:14" x14ac:dyDescent="0.25">
      <c r="A3016" s="3">
        <v>3007</v>
      </c>
      <c r="B3016" s="6" t="s">
        <v>5795</v>
      </c>
      <c r="C3016" s="352" t="s">
        <v>5796</v>
      </c>
      <c r="D3016" s="348"/>
      <c r="E3016" s="3">
        <v>4</v>
      </c>
      <c r="F3016" s="3">
        <v>9</v>
      </c>
      <c r="G3016" s="3" t="s">
        <v>208</v>
      </c>
      <c r="H3016" s="3" t="s">
        <v>22</v>
      </c>
      <c r="I3016" s="353" t="s">
        <v>49</v>
      </c>
      <c r="J3016" s="348"/>
      <c r="K3016" s="3" t="s">
        <v>15</v>
      </c>
      <c r="L3016" s="3" t="s">
        <v>15</v>
      </c>
      <c r="M3016" s="3" t="s">
        <v>17</v>
      </c>
      <c r="N3016" s="3" t="s">
        <v>16</v>
      </c>
    </row>
    <row r="3017" spans="1:14" x14ac:dyDescent="0.25">
      <c r="A3017" s="3">
        <v>3008</v>
      </c>
      <c r="B3017" s="6" t="s">
        <v>5797</v>
      </c>
      <c r="C3017" s="352" t="s">
        <v>5798</v>
      </c>
      <c r="D3017" s="348"/>
      <c r="E3017" s="3">
        <v>4</v>
      </c>
      <c r="F3017" s="3">
        <v>9</v>
      </c>
      <c r="G3017" s="3" t="s">
        <v>208</v>
      </c>
      <c r="H3017" s="3" t="s">
        <v>22</v>
      </c>
      <c r="I3017" s="353" t="s">
        <v>68</v>
      </c>
      <c r="J3017" s="348"/>
      <c r="K3017" s="3" t="s">
        <v>15</v>
      </c>
      <c r="L3017" s="3" t="s">
        <v>15</v>
      </c>
      <c r="M3017" s="3" t="s">
        <v>17</v>
      </c>
      <c r="N3017" s="3" t="s">
        <v>16</v>
      </c>
    </row>
    <row r="3018" spans="1:14" x14ac:dyDescent="0.25">
      <c r="A3018" s="3">
        <v>3009</v>
      </c>
      <c r="B3018" s="4" t="s">
        <v>5799</v>
      </c>
      <c r="C3018" s="350" t="s">
        <v>5800</v>
      </c>
      <c r="D3018" s="348"/>
      <c r="E3018" s="5">
        <v>4</v>
      </c>
      <c r="F3018" s="5">
        <v>9</v>
      </c>
      <c r="G3018" s="5" t="s">
        <v>208</v>
      </c>
      <c r="H3018" s="5" t="s">
        <v>30</v>
      </c>
      <c r="I3018" s="351" t="s">
        <v>15</v>
      </c>
      <c r="J3018" s="348"/>
      <c r="K3018" s="5" t="s">
        <v>15</v>
      </c>
      <c r="L3018" s="5" t="s">
        <v>15</v>
      </c>
      <c r="M3018" s="5" t="s">
        <v>16</v>
      </c>
      <c r="N3018" s="5" t="s">
        <v>16</v>
      </c>
    </row>
    <row r="3019" spans="1:14" x14ac:dyDescent="0.25">
      <c r="A3019" s="3">
        <v>3010</v>
      </c>
      <c r="B3019" s="6" t="s">
        <v>5801</v>
      </c>
      <c r="C3019" s="352" t="s">
        <v>5802</v>
      </c>
      <c r="D3019" s="348"/>
      <c r="E3019" s="3">
        <v>4</v>
      </c>
      <c r="F3019" s="3">
        <v>9</v>
      </c>
      <c r="G3019" s="3" t="s">
        <v>208</v>
      </c>
      <c r="H3019" s="3" t="s">
        <v>30</v>
      </c>
      <c r="I3019" s="353" t="s">
        <v>22</v>
      </c>
      <c r="J3019" s="348"/>
      <c r="K3019" s="3" t="s">
        <v>15</v>
      </c>
      <c r="L3019" s="3" t="s">
        <v>15</v>
      </c>
      <c r="M3019" s="3" t="s">
        <v>17</v>
      </c>
      <c r="N3019" s="3" t="s">
        <v>16</v>
      </c>
    </row>
    <row r="3020" spans="1:14" x14ac:dyDescent="0.25">
      <c r="A3020" s="3">
        <v>3011</v>
      </c>
      <c r="B3020" s="9" t="s">
        <v>5803</v>
      </c>
      <c r="C3020" s="362" t="s">
        <v>5804</v>
      </c>
      <c r="D3020" s="363"/>
      <c r="E3020" s="5">
        <v>5</v>
      </c>
      <c r="F3020" s="5">
        <v>0</v>
      </c>
      <c r="G3020" s="5" t="s">
        <v>15</v>
      </c>
      <c r="H3020" s="5" t="s">
        <v>15</v>
      </c>
      <c r="I3020" s="351" t="s">
        <v>15</v>
      </c>
      <c r="J3020" s="348"/>
      <c r="K3020" s="5" t="s">
        <v>15</v>
      </c>
      <c r="L3020" s="5" t="s">
        <v>15</v>
      </c>
      <c r="M3020" s="5" t="s">
        <v>16</v>
      </c>
      <c r="N3020" s="5" t="s">
        <v>17</v>
      </c>
    </row>
    <row r="3021" spans="1:14" x14ac:dyDescent="0.25">
      <c r="A3021" s="3">
        <v>3012</v>
      </c>
      <c r="B3021" s="4" t="s">
        <v>1216</v>
      </c>
      <c r="C3021" s="350" t="s">
        <v>5805</v>
      </c>
      <c r="D3021" s="348"/>
      <c r="E3021" s="5">
        <v>5</v>
      </c>
      <c r="F3021" s="5">
        <v>1</v>
      </c>
      <c r="G3021" s="5" t="s">
        <v>15</v>
      </c>
      <c r="H3021" s="5" t="s">
        <v>15</v>
      </c>
      <c r="I3021" s="351" t="s">
        <v>15</v>
      </c>
      <c r="J3021" s="348"/>
      <c r="K3021" s="5" t="s">
        <v>15</v>
      </c>
      <c r="L3021" s="5" t="s">
        <v>15</v>
      </c>
      <c r="M3021" s="5" t="s">
        <v>16</v>
      </c>
      <c r="N3021" s="5" t="s">
        <v>17</v>
      </c>
    </row>
    <row r="3022" spans="1:14" x14ac:dyDescent="0.25">
      <c r="A3022" s="3">
        <v>3013</v>
      </c>
      <c r="B3022" s="4" t="s">
        <v>5806</v>
      </c>
      <c r="C3022" s="350" t="s">
        <v>5807</v>
      </c>
      <c r="D3022" s="348"/>
      <c r="E3022" s="5">
        <v>5</v>
      </c>
      <c r="F3022" s="5">
        <v>1</v>
      </c>
      <c r="G3022" s="5" t="s">
        <v>22</v>
      </c>
      <c r="H3022" s="5" t="s">
        <v>15</v>
      </c>
      <c r="I3022" s="351" t="s">
        <v>15</v>
      </c>
      <c r="J3022" s="348"/>
      <c r="K3022" s="5" t="s">
        <v>15</v>
      </c>
      <c r="L3022" s="5" t="s">
        <v>15</v>
      </c>
      <c r="M3022" s="5" t="s">
        <v>16</v>
      </c>
      <c r="N3022" s="5" t="s">
        <v>17</v>
      </c>
    </row>
    <row r="3023" spans="1:14" x14ac:dyDescent="0.25">
      <c r="A3023" s="3">
        <v>3014</v>
      </c>
      <c r="B3023" s="4" t="s">
        <v>5808</v>
      </c>
      <c r="C3023" s="350" t="s">
        <v>5809</v>
      </c>
      <c r="D3023" s="348"/>
      <c r="E3023" s="5">
        <v>5</v>
      </c>
      <c r="F3023" s="5">
        <v>1</v>
      </c>
      <c r="G3023" s="5" t="s">
        <v>22</v>
      </c>
      <c r="H3023" s="5" t="s">
        <v>22</v>
      </c>
      <c r="I3023" s="351" t="s">
        <v>15</v>
      </c>
      <c r="J3023" s="348"/>
      <c r="K3023" s="5" t="s">
        <v>15</v>
      </c>
      <c r="L3023" s="5" t="s">
        <v>15</v>
      </c>
      <c r="M3023" s="5" t="s">
        <v>16</v>
      </c>
      <c r="N3023" s="5" t="s">
        <v>17</v>
      </c>
    </row>
    <row r="3024" spans="1:14" x14ac:dyDescent="0.25">
      <c r="A3024" s="3">
        <v>3015</v>
      </c>
      <c r="B3024" s="4" t="s">
        <v>5810</v>
      </c>
      <c r="C3024" s="350" t="s">
        <v>5811</v>
      </c>
      <c r="D3024" s="348"/>
      <c r="E3024" s="5">
        <v>5</v>
      </c>
      <c r="F3024" s="5">
        <v>1</v>
      </c>
      <c r="G3024" s="5" t="s">
        <v>22</v>
      </c>
      <c r="H3024" s="5" t="s">
        <v>22</v>
      </c>
      <c r="I3024" s="351" t="s">
        <v>22</v>
      </c>
      <c r="J3024" s="348"/>
      <c r="K3024" s="5" t="s">
        <v>15</v>
      </c>
      <c r="L3024" s="5" t="s">
        <v>15</v>
      </c>
      <c r="M3024" s="5" t="s">
        <v>16</v>
      </c>
      <c r="N3024" s="5" t="s">
        <v>17</v>
      </c>
    </row>
    <row r="3025" spans="1:14" x14ac:dyDescent="0.25">
      <c r="A3025" s="3">
        <v>3016</v>
      </c>
      <c r="B3025" s="8" t="s">
        <v>5812</v>
      </c>
      <c r="C3025" s="358" t="s">
        <v>5813</v>
      </c>
      <c r="D3025" s="359"/>
      <c r="E3025" s="3">
        <v>5</v>
      </c>
      <c r="F3025" s="3">
        <v>1</v>
      </c>
      <c r="G3025" s="3" t="s">
        <v>22</v>
      </c>
      <c r="H3025" s="3" t="s">
        <v>22</v>
      </c>
      <c r="I3025" s="353" t="s">
        <v>22</v>
      </c>
      <c r="J3025" s="348"/>
      <c r="K3025" s="3" t="s">
        <v>22</v>
      </c>
      <c r="L3025" s="3" t="s">
        <v>15</v>
      </c>
      <c r="M3025" s="3" t="s">
        <v>17</v>
      </c>
      <c r="N3025" s="3" t="s">
        <v>17</v>
      </c>
    </row>
    <row r="3026" spans="1:14" x14ac:dyDescent="0.25">
      <c r="A3026" s="3">
        <v>3017</v>
      </c>
      <c r="B3026" s="8" t="s">
        <v>5814</v>
      </c>
      <c r="C3026" s="358" t="s">
        <v>5815</v>
      </c>
      <c r="D3026" s="359"/>
      <c r="E3026" s="3">
        <v>5</v>
      </c>
      <c r="F3026" s="3">
        <v>1</v>
      </c>
      <c r="G3026" s="3" t="s">
        <v>22</v>
      </c>
      <c r="H3026" s="3" t="s">
        <v>22</v>
      </c>
      <c r="I3026" s="353" t="s">
        <v>22</v>
      </c>
      <c r="J3026" s="348"/>
      <c r="K3026" s="3" t="s">
        <v>208</v>
      </c>
      <c r="L3026" s="3" t="s">
        <v>15</v>
      </c>
      <c r="M3026" s="3" t="s">
        <v>17</v>
      </c>
      <c r="N3026" s="3" t="s">
        <v>17</v>
      </c>
    </row>
    <row r="3027" spans="1:14" x14ac:dyDescent="0.25">
      <c r="A3027" s="3">
        <v>3018</v>
      </c>
      <c r="B3027" s="4" t="s">
        <v>5816</v>
      </c>
      <c r="C3027" s="350" t="s">
        <v>5817</v>
      </c>
      <c r="D3027" s="348"/>
      <c r="E3027" s="5">
        <v>5</v>
      </c>
      <c r="F3027" s="5">
        <v>1</v>
      </c>
      <c r="G3027" s="5" t="s">
        <v>22</v>
      </c>
      <c r="H3027" s="5" t="s">
        <v>22</v>
      </c>
      <c r="I3027" s="351" t="s">
        <v>30</v>
      </c>
      <c r="J3027" s="348"/>
      <c r="K3027" s="5" t="s">
        <v>15</v>
      </c>
      <c r="L3027" s="5" t="s">
        <v>15</v>
      </c>
      <c r="M3027" s="5" t="s">
        <v>16</v>
      </c>
      <c r="N3027" s="5" t="s">
        <v>17</v>
      </c>
    </row>
    <row r="3028" spans="1:14" x14ac:dyDescent="0.25">
      <c r="A3028" s="3">
        <v>3019</v>
      </c>
      <c r="B3028" s="8" t="s">
        <v>5818</v>
      </c>
      <c r="C3028" s="358" t="s">
        <v>5819</v>
      </c>
      <c r="D3028" s="359"/>
      <c r="E3028" s="3">
        <v>5</v>
      </c>
      <c r="F3028" s="3">
        <v>1</v>
      </c>
      <c r="G3028" s="3" t="s">
        <v>22</v>
      </c>
      <c r="H3028" s="3" t="s">
        <v>22</v>
      </c>
      <c r="I3028" s="353" t="s">
        <v>30</v>
      </c>
      <c r="J3028" s="348"/>
      <c r="K3028" s="3" t="s">
        <v>22</v>
      </c>
      <c r="L3028" s="3" t="s">
        <v>15</v>
      </c>
      <c r="M3028" s="3" t="s">
        <v>17</v>
      </c>
      <c r="N3028" s="3" t="s">
        <v>17</v>
      </c>
    </row>
    <row r="3029" spans="1:14" x14ac:dyDescent="0.25">
      <c r="A3029" s="3">
        <v>3020</v>
      </c>
      <c r="B3029" s="6" t="s">
        <v>5820</v>
      </c>
      <c r="C3029" s="352" t="s">
        <v>5821</v>
      </c>
      <c r="D3029" s="348"/>
      <c r="E3029" s="3">
        <v>5</v>
      </c>
      <c r="F3029" s="3">
        <v>1</v>
      </c>
      <c r="G3029" s="3" t="s">
        <v>22</v>
      </c>
      <c r="H3029" s="3" t="s">
        <v>22</v>
      </c>
      <c r="I3029" s="353" t="s">
        <v>30</v>
      </c>
      <c r="J3029" s="348"/>
      <c r="K3029" s="3" t="s">
        <v>30</v>
      </c>
      <c r="L3029" s="3" t="s">
        <v>15</v>
      </c>
      <c r="M3029" s="3" t="s">
        <v>17</v>
      </c>
      <c r="N3029" s="3" t="s">
        <v>17</v>
      </c>
    </row>
    <row r="3030" spans="1:14" x14ac:dyDescent="0.25">
      <c r="A3030" s="3">
        <v>3021</v>
      </c>
      <c r="B3030" s="6" t="s">
        <v>5822</v>
      </c>
      <c r="C3030" s="352" t="s">
        <v>5823</v>
      </c>
      <c r="D3030" s="348"/>
      <c r="E3030" s="3">
        <v>5</v>
      </c>
      <c r="F3030" s="3">
        <v>1</v>
      </c>
      <c r="G3030" s="3" t="s">
        <v>22</v>
      </c>
      <c r="H3030" s="3" t="s">
        <v>22</v>
      </c>
      <c r="I3030" s="353" t="s">
        <v>30</v>
      </c>
      <c r="J3030" s="348"/>
      <c r="K3030" s="3" t="s">
        <v>49</v>
      </c>
      <c r="L3030" s="3" t="s">
        <v>15</v>
      </c>
      <c r="M3030" s="3" t="s">
        <v>17</v>
      </c>
      <c r="N3030" s="3" t="s">
        <v>17</v>
      </c>
    </row>
    <row r="3031" spans="1:14" x14ac:dyDescent="0.25">
      <c r="A3031" s="3">
        <v>3022</v>
      </c>
      <c r="B3031" s="6" t="s">
        <v>5824</v>
      </c>
      <c r="C3031" s="352" t="s">
        <v>5825</v>
      </c>
      <c r="D3031" s="348"/>
      <c r="E3031" s="3">
        <v>5</v>
      </c>
      <c r="F3031" s="3">
        <v>1</v>
      </c>
      <c r="G3031" s="3" t="s">
        <v>22</v>
      </c>
      <c r="H3031" s="3" t="s">
        <v>22</v>
      </c>
      <c r="I3031" s="353" t="s">
        <v>30</v>
      </c>
      <c r="J3031" s="348"/>
      <c r="K3031" s="3" t="s">
        <v>208</v>
      </c>
      <c r="L3031" s="3" t="s">
        <v>15</v>
      </c>
      <c r="M3031" s="3" t="s">
        <v>17</v>
      </c>
      <c r="N3031" s="3" t="s">
        <v>17</v>
      </c>
    </row>
    <row r="3032" spans="1:14" x14ac:dyDescent="0.25">
      <c r="A3032" s="3">
        <v>3023</v>
      </c>
      <c r="B3032" s="4" t="s">
        <v>5826</v>
      </c>
      <c r="C3032" s="350" t="s">
        <v>5827</v>
      </c>
      <c r="D3032" s="348"/>
      <c r="E3032" s="5">
        <v>5</v>
      </c>
      <c r="F3032" s="5">
        <v>1</v>
      </c>
      <c r="G3032" s="5" t="s">
        <v>22</v>
      </c>
      <c r="H3032" s="5" t="s">
        <v>22</v>
      </c>
      <c r="I3032" s="351" t="s">
        <v>49</v>
      </c>
      <c r="J3032" s="348"/>
      <c r="K3032" s="5" t="s">
        <v>15</v>
      </c>
      <c r="L3032" s="5" t="s">
        <v>15</v>
      </c>
      <c r="M3032" s="5" t="s">
        <v>16</v>
      </c>
      <c r="N3032" s="5" t="s">
        <v>17</v>
      </c>
    </row>
    <row r="3033" spans="1:14" x14ac:dyDescent="0.25">
      <c r="A3033" s="3">
        <v>3024</v>
      </c>
      <c r="B3033" s="6" t="s">
        <v>5828</v>
      </c>
      <c r="C3033" s="352" t="s">
        <v>5829</v>
      </c>
      <c r="D3033" s="348"/>
      <c r="E3033" s="3">
        <v>5</v>
      </c>
      <c r="F3033" s="3">
        <v>1</v>
      </c>
      <c r="G3033" s="3" t="s">
        <v>22</v>
      </c>
      <c r="H3033" s="3" t="s">
        <v>22</v>
      </c>
      <c r="I3033" s="353" t="s">
        <v>49</v>
      </c>
      <c r="J3033" s="348"/>
      <c r="K3033" s="3" t="s">
        <v>22</v>
      </c>
      <c r="L3033" s="3" t="s">
        <v>15</v>
      </c>
      <c r="M3033" s="3" t="s">
        <v>17</v>
      </c>
      <c r="N3033" s="3" t="s">
        <v>17</v>
      </c>
    </row>
    <row r="3034" spans="1:14" x14ac:dyDescent="0.25">
      <c r="A3034" s="3">
        <v>3025</v>
      </c>
      <c r="B3034" s="6" t="s">
        <v>5830</v>
      </c>
      <c r="C3034" s="352" t="s">
        <v>5831</v>
      </c>
      <c r="D3034" s="348"/>
      <c r="E3034" s="3">
        <v>5</v>
      </c>
      <c r="F3034" s="3">
        <v>1</v>
      </c>
      <c r="G3034" s="3" t="s">
        <v>22</v>
      </c>
      <c r="H3034" s="3" t="s">
        <v>22</v>
      </c>
      <c r="I3034" s="353" t="s">
        <v>49</v>
      </c>
      <c r="J3034" s="348"/>
      <c r="K3034" s="3" t="s">
        <v>30</v>
      </c>
      <c r="L3034" s="3" t="s">
        <v>15</v>
      </c>
      <c r="M3034" s="3" t="s">
        <v>17</v>
      </c>
      <c r="N3034" s="3" t="s">
        <v>17</v>
      </c>
    </row>
    <row r="3035" spans="1:14" x14ac:dyDescent="0.25">
      <c r="A3035" s="3">
        <v>3026</v>
      </c>
      <c r="B3035" s="6" t="s">
        <v>5832</v>
      </c>
      <c r="C3035" s="352" t="s">
        <v>5833</v>
      </c>
      <c r="D3035" s="348"/>
      <c r="E3035" s="3">
        <v>5</v>
      </c>
      <c r="F3035" s="3">
        <v>1</v>
      </c>
      <c r="G3035" s="3" t="s">
        <v>22</v>
      </c>
      <c r="H3035" s="3" t="s">
        <v>22</v>
      </c>
      <c r="I3035" s="353" t="s">
        <v>49</v>
      </c>
      <c r="J3035" s="348"/>
      <c r="K3035" s="3" t="s">
        <v>49</v>
      </c>
      <c r="L3035" s="3" t="s">
        <v>15</v>
      </c>
      <c r="M3035" s="3" t="s">
        <v>17</v>
      </c>
      <c r="N3035" s="3" t="s">
        <v>17</v>
      </c>
    </row>
    <row r="3036" spans="1:14" x14ac:dyDescent="0.25">
      <c r="A3036" s="3">
        <v>3027</v>
      </c>
      <c r="B3036" s="8" t="s">
        <v>5834</v>
      </c>
      <c r="C3036" s="358" t="s">
        <v>5835</v>
      </c>
      <c r="D3036" s="359"/>
      <c r="E3036" s="3">
        <v>5</v>
      </c>
      <c r="F3036" s="3">
        <v>1</v>
      </c>
      <c r="G3036" s="3" t="s">
        <v>22</v>
      </c>
      <c r="H3036" s="3" t="s">
        <v>22</v>
      </c>
      <c r="I3036" s="353" t="s">
        <v>49</v>
      </c>
      <c r="J3036" s="348"/>
      <c r="K3036" s="3" t="s">
        <v>68</v>
      </c>
      <c r="L3036" s="3" t="s">
        <v>15</v>
      </c>
      <c r="M3036" s="3" t="s">
        <v>17</v>
      </c>
      <c r="N3036" s="3" t="s">
        <v>17</v>
      </c>
    </row>
    <row r="3037" spans="1:14" x14ac:dyDescent="0.25">
      <c r="A3037" s="3">
        <v>3028</v>
      </c>
      <c r="B3037" s="6" t="s">
        <v>5836</v>
      </c>
      <c r="C3037" s="352" t="s">
        <v>5837</v>
      </c>
      <c r="D3037" s="348"/>
      <c r="E3037" s="3">
        <v>5</v>
      </c>
      <c r="F3037" s="3">
        <v>1</v>
      </c>
      <c r="G3037" s="3" t="s">
        <v>22</v>
      </c>
      <c r="H3037" s="3" t="s">
        <v>22</v>
      </c>
      <c r="I3037" s="353" t="s">
        <v>49</v>
      </c>
      <c r="J3037" s="348"/>
      <c r="K3037" s="3" t="s">
        <v>208</v>
      </c>
      <c r="L3037" s="3" t="s">
        <v>15</v>
      </c>
      <c r="M3037" s="3" t="s">
        <v>17</v>
      </c>
      <c r="N3037" s="3" t="s">
        <v>17</v>
      </c>
    </row>
    <row r="3038" spans="1:14" x14ac:dyDescent="0.25">
      <c r="A3038" s="3">
        <v>3029</v>
      </c>
      <c r="B3038" s="8" t="s">
        <v>5838</v>
      </c>
      <c r="C3038" s="358" t="s">
        <v>5839</v>
      </c>
      <c r="D3038" s="359"/>
      <c r="E3038" s="3">
        <v>5</v>
      </c>
      <c r="F3038" s="3">
        <v>1</v>
      </c>
      <c r="G3038" s="3" t="s">
        <v>22</v>
      </c>
      <c r="H3038" s="3" t="s">
        <v>22</v>
      </c>
      <c r="I3038" s="353" t="s">
        <v>68</v>
      </c>
      <c r="J3038" s="348"/>
      <c r="K3038" s="3" t="s">
        <v>15</v>
      </c>
      <c r="L3038" s="3" t="s">
        <v>15</v>
      </c>
      <c r="M3038" s="3" t="s">
        <v>17</v>
      </c>
      <c r="N3038" s="3" t="s">
        <v>17</v>
      </c>
    </row>
    <row r="3039" spans="1:14" x14ac:dyDescent="0.25">
      <c r="A3039" s="3">
        <v>3030</v>
      </c>
      <c r="B3039" s="8" t="s">
        <v>5840</v>
      </c>
      <c r="C3039" s="358" t="s">
        <v>5841</v>
      </c>
      <c r="D3039" s="359"/>
      <c r="E3039" s="3">
        <v>5</v>
      </c>
      <c r="F3039" s="3">
        <v>1</v>
      </c>
      <c r="G3039" s="3" t="s">
        <v>22</v>
      </c>
      <c r="H3039" s="3" t="s">
        <v>22</v>
      </c>
      <c r="I3039" s="353" t="s">
        <v>77</v>
      </c>
      <c r="J3039" s="348"/>
      <c r="K3039" s="3" t="s">
        <v>15</v>
      </c>
      <c r="L3039" s="3" t="s">
        <v>15</v>
      </c>
      <c r="M3039" s="3" t="s">
        <v>17</v>
      </c>
      <c r="N3039" s="3" t="s">
        <v>17</v>
      </c>
    </row>
    <row r="3040" spans="1:14" x14ac:dyDescent="0.25">
      <c r="A3040" s="3">
        <v>3031</v>
      </c>
      <c r="B3040" s="4" t="s">
        <v>5842</v>
      </c>
      <c r="C3040" s="350" t="s">
        <v>5843</v>
      </c>
      <c r="D3040" s="348"/>
      <c r="E3040" s="5">
        <v>5</v>
      </c>
      <c r="F3040" s="5">
        <v>1</v>
      </c>
      <c r="G3040" s="5" t="s">
        <v>22</v>
      </c>
      <c r="H3040" s="5" t="s">
        <v>30</v>
      </c>
      <c r="I3040" s="351" t="s">
        <v>15</v>
      </c>
      <c r="J3040" s="348"/>
      <c r="K3040" s="5" t="s">
        <v>15</v>
      </c>
      <c r="L3040" s="5" t="s">
        <v>15</v>
      </c>
      <c r="M3040" s="5" t="s">
        <v>16</v>
      </c>
      <c r="N3040" s="5" t="s">
        <v>17</v>
      </c>
    </row>
    <row r="3041" spans="1:14" x14ac:dyDescent="0.25">
      <c r="A3041" s="3">
        <v>3032</v>
      </c>
      <c r="B3041" s="6" t="s">
        <v>5844</v>
      </c>
      <c r="C3041" s="352" t="s">
        <v>5845</v>
      </c>
      <c r="D3041" s="348"/>
      <c r="E3041" s="3">
        <v>5</v>
      </c>
      <c r="F3041" s="3">
        <v>1</v>
      </c>
      <c r="G3041" s="3" t="s">
        <v>22</v>
      </c>
      <c r="H3041" s="3" t="s">
        <v>30</v>
      </c>
      <c r="I3041" s="353" t="s">
        <v>22</v>
      </c>
      <c r="J3041" s="348"/>
      <c r="K3041" s="3" t="s">
        <v>15</v>
      </c>
      <c r="L3041" s="3" t="s">
        <v>15</v>
      </c>
      <c r="M3041" s="3" t="s">
        <v>17</v>
      </c>
      <c r="N3041" s="3" t="s">
        <v>17</v>
      </c>
    </row>
    <row r="3042" spans="1:14" x14ac:dyDescent="0.25">
      <c r="A3042" s="3">
        <v>3033</v>
      </c>
      <c r="B3042" s="8" t="s">
        <v>5846</v>
      </c>
      <c r="C3042" s="358" t="s">
        <v>5847</v>
      </c>
      <c r="D3042" s="359"/>
      <c r="E3042" s="3">
        <v>5</v>
      </c>
      <c r="F3042" s="3">
        <v>1</v>
      </c>
      <c r="G3042" s="3" t="s">
        <v>22</v>
      </c>
      <c r="H3042" s="3" t="s">
        <v>30</v>
      </c>
      <c r="I3042" s="353" t="s">
        <v>30</v>
      </c>
      <c r="J3042" s="348"/>
      <c r="K3042" s="3" t="s">
        <v>15</v>
      </c>
      <c r="L3042" s="3" t="s">
        <v>15</v>
      </c>
      <c r="M3042" s="3" t="s">
        <v>17</v>
      </c>
      <c r="N3042" s="3" t="s">
        <v>17</v>
      </c>
    </row>
    <row r="3043" spans="1:14" x14ac:dyDescent="0.25">
      <c r="A3043" s="3">
        <v>3034</v>
      </c>
      <c r="B3043" s="6" t="s">
        <v>5848</v>
      </c>
      <c r="C3043" s="352" t="s">
        <v>5849</v>
      </c>
      <c r="D3043" s="348"/>
      <c r="E3043" s="3">
        <v>5</v>
      </c>
      <c r="F3043" s="3">
        <v>1</v>
      </c>
      <c r="G3043" s="3" t="s">
        <v>22</v>
      </c>
      <c r="H3043" s="3" t="s">
        <v>30</v>
      </c>
      <c r="I3043" s="353" t="s">
        <v>49</v>
      </c>
      <c r="J3043" s="348"/>
      <c r="K3043" s="3" t="s">
        <v>15</v>
      </c>
      <c r="L3043" s="3" t="s">
        <v>15</v>
      </c>
      <c r="M3043" s="3" t="s">
        <v>17</v>
      </c>
      <c r="N3043" s="3" t="s">
        <v>17</v>
      </c>
    </row>
    <row r="3044" spans="1:14" x14ac:dyDescent="0.25">
      <c r="A3044" s="3">
        <v>3035</v>
      </c>
      <c r="B3044" s="4" t="s">
        <v>5850</v>
      </c>
      <c r="C3044" s="350" t="s">
        <v>5851</v>
      </c>
      <c r="D3044" s="348"/>
      <c r="E3044" s="5">
        <v>5</v>
      </c>
      <c r="F3044" s="5">
        <v>1</v>
      </c>
      <c r="G3044" s="5" t="s">
        <v>22</v>
      </c>
      <c r="H3044" s="5" t="s">
        <v>30</v>
      </c>
      <c r="I3044" s="351" t="s">
        <v>68</v>
      </c>
      <c r="J3044" s="348"/>
      <c r="K3044" s="5" t="s">
        <v>15</v>
      </c>
      <c r="L3044" s="5" t="s">
        <v>15</v>
      </c>
      <c r="M3044" s="5" t="s">
        <v>16</v>
      </c>
      <c r="N3044" s="5" t="s">
        <v>17</v>
      </c>
    </row>
    <row r="3045" spans="1:14" x14ac:dyDescent="0.25">
      <c r="A3045" s="3">
        <v>3036</v>
      </c>
      <c r="B3045" s="6" t="s">
        <v>5852</v>
      </c>
      <c r="C3045" s="352" t="s">
        <v>5853</v>
      </c>
      <c r="D3045" s="348"/>
      <c r="E3045" s="3">
        <v>5</v>
      </c>
      <c r="F3045" s="3">
        <v>1</v>
      </c>
      <c r="G3045" s="3" t="s">
        <v>22</v>
      </c>
      <c r="H3045" s="3" t="s">
        <v>30</v>
      </c>
      <c r="I3045" s="353" t="s">
        <v>68</v>
      </c>
      <c r="J3045" s="348"/>
      <c r="K3045" s="3" t="s">
        <v>22</v>
      </c>
      <c r="L3045" s="3" t="s">
        <v>15</v>
      </c>
      <c r="M3045" s="3" t="s">
        <v>17</v>
      </c>
      <c r="N3045" s="3" t="s">
        <v>17</v>
      </c>
    </row>
    <row r="3046" spans="1:14" x14ac:dyDescent="0.25">
      <c r="A3046" s="3">
        <v>3037</v>
      </c>
      <c r="B3046" s="6" t="s">
        <v>5854</v>
      </c>
      <c r="C3046" s="352" t="s">
        <v>5855</v>
      </c>
      <c r="D3046" s="348"/>
      <c r="E3046" s="3">
        <v>5</v>
      </c>
      <c r="F3046" s="3">
        <v>1</v>
      </c>
      <c r="G3046" s="3" t="s">
        <v>22</v>
      </c>
      <c r="H3046" s="3" t="s">
        <v>30</v>
      </c>
      <c r="I3046" s="353" t="s">
        <v>68</v>
      </c>
      <c r="J3046" s="348"/>
      <c r="K3046" s="3" t="s">
        <v>30</v>
      </c>
      <c r="L3046" s="3" t="s">
        <v>15</v>
      </c>
      <c r="M3046" s="3" t="s">
        <v>17</v>
      </c>
      <c r="N3046" s="3" t="s">
        <v>17</v>
      </c>
    </row>
    <row r="3047" spans="1:14" x14ac:dyDescent="0.25">
      <c r="A3047" s="3">
        <v>3038</v>
      </c>
      <c r="B3047" s="8" t="s">
        <v>5856</v>
      </c>
      <c r="C3047" s="358" t="s">
        <v>5857</v>
      </c>
      <c r="D3047" s="359"/>
      <c r="E3047" s="3">
        <v>5</v>
      </c>
      <c r="F3047" s="3">
        <v>1</v>
      </c>
      <c r="G3047" s="3" t="s">
        <v>22</v>
      </c>
      <c r="H3047" s="3" t="s">
        <v>30</v>
      </c>
      <c r="I3047" s="353" t="s">
        <v>68</v>
      </c>
      <c r="J3047" s="348"/>
      <c r="K3047" s="3" t="s">
        <v>49</v>
      </c>
      <c r="L3047" s="3" t="s">
        <v>15</v>
      </c>
      <c r="M3047" s="3" t="s">
        <v>17</v>
      </c>
      <c r="N3047" s="3" t="s">
        <v>17</v>
      </c>
    </row>
    <row r="3048" spans="1:14" x14ac:dyDescent="0.25">
      <c r="A3048" s="3">
        <v>3039</v>
      </c>
      <c r="B3048" s="6" t="s">
        <v>5858</v>
      </c>
      <c r="C3048" s="352" t="s">
        <v>5859</v>
      </c>
      <c r="D3048" s="348"/>
      <c r="E3048" s="3">
        <v>5</v>
      </c>
      <c r="F3048" s="3">
        <v>1</v>
      </c>
      <c r="G3048" s="3" t="s">
        <v>22</v>
      </c>
      <c r="H3048" s="3" t="s">
        <v>30</v>
      </c>
      <c r="I3048" s="353" t="s">
        <v>68</v>
      </c>
      <c r="J3048" s="348"/>
      <c r="K3048" s="3" t="s">
        <v>68</v>
      </c>
      <c r="L3048" s="3" t="s">
        <v>15</v>
      </c>
      <c r="M3048" s="3" t="s">
        <v>17</v>
      </c>
      <c r="N3048" s="3" t="s">
        <v>17</v>
      </c>
    </row>
    <row r="3049" spans="1:14" x14ac:dyDescent="0.25">
      <c r="A3049" s="3">
        <v>3040</v>
      </c>
      <c r="B3049" s="6" t="s">
        <v>5860</v>
      </c>
      <c r="C3049" s="352" t="s">
        <v>5861</v>
      </c>
      <c r="D3049" s="348"/>
      <c r="E3049" s="3">
        <v>5</v>
      </c>
      <c r="F3049" s="3">
        <v>1</v>
      </c>
      <c r="G3049" s="3" t="s">
        <v>22</v>
      </c>
      <c r="H3049" s="3" t="s">
        <v>30</v>
      </c>
      <c r="I3049" s="353" t="s">
        <v>68</v>
      </c>
      <c r="J3049" s="348"/>
      <c r="K3049" s="3" t="s">
        <v>77</v>
      </c>
      <c r="L3049" s="3" t="s">
        <v>15</v>
      </c>
      <c r="M3049" s="3" t="s">
        <v>17</v>
      </c>
      <c r="N3049" s="3" t="s">
        <v>17</v>
      </c>
    </row>
    <row r="3050" spans="1:14" x14ac:dyDescent="0.25">
      <c r="A3050" s="3">
        <v>3041</v>
      </c>
      <c r="B3050" s="8" t="s">
        <v>5862</v>
      </c>
      <c r="C3050" s="358" t="s">
        <v>5863</v>
      </c>
      <c r="D3050" s="359"/>
      <c r="E3050" s="3">
        <v>5</v>
      </c>
      <c r="F3050" s="3">
        <v>1</v>
      </c>
      <c r="G3050" s="3" t="s">
        <v>22</v>
      </c>
      <c r="H3050" s="3" t="s">
        <v>30</v>
      </c>
      <c r="I3050" s="353" t="s">
        <v>68</v>
      </c>
      <c r="J3050" s="348"/>
      <c r="K3050" s="3" t="s">
        <v>86</v>
      </c>
      <c r="L3050" s="3" t="s">
        <v>15</v>
      </c>
      <c r="M3050" s="3" t="s">
        <v>17</v>
      </c>
      <c r="N3050" s="3" t="s">
        <v>17</v>
      </c>
    </row>
    <row r="3051" spans="1:14" x14ac:dyDescent="0.25">
      <c r="A3051" s="3">
        <v>3042</v>
      </c>
      <c r="B3051" s="6" t="s">
        <v>5864</v>
      </c>
      <c r="C3051" s="352" t="s">
        <v>5865</v>
      </c>
      <c r="D3051" s="348"/>
      <c r="E3051" s="3">
        <v>5</v>
      </c>
      <c r="F3051" s="3">
        <v>1</v>
      </c>
      <c r="G3051" s="3" t="s">
        <v>22</v>
      </c>
      <c r="H3051" s="3" t="s">
        <v>30</v>
      </c>
      <c r="I3051" s="353" t="s">
        <v>68</v>
      </c>
      <c r="J3051" s="348"/>
      <c r="K3051" s="3" t="s">
        <v>95</v>
      </c>
      <c r="L3051" s="3" t="s">
        <v>15</v>
      </c>
      <c r="M3051" s="3" t="s">
        <v>17</v>
      </c>
      <c r="N3051" s="3" t="s">
        <v>17</v>
      </c>
    </row>
    <row r="3052" spans="1:14" x14ac:dyDescent="0.25">
      <c r="A3052" s="3">
        <v>3043</v>
      </c>
      <c r="B3052" s="6" t="s">
        <v>5866</v>
      </c>
      <c r="C3052" s="352" t="s">
        <v>5867</v>
      </c>
      <c r="D3052" s="348"/>
      <c r="E3052" s="3">
        <v>5</v>
      </c>
      <c r="F3052" s="3">
        <v>1</v>
      </c>
      <c r="G3052" s="3" t="s">
        <v>22</v>
      </c>
      <c r="H3052" s="3" t="s">
        <v>30</v>
      </c>
      <c r="I3052" s="353" t="s">
        <v>68</v>
      </c>
      <c r="J3052" s="348"/>
      <c r="K3052" s="3" t="s">
        <v>208</v>
      </c>
      <c r="L3052" s="3" t="s">
        <v>15</v>
      </c>
      <c r="M3052" s="3" t="s">
        <v>17</v>
      </c>
      <c r="N3052" s="3" t="s">
        <v>17</v>
      </c>
    </row>
    <row r="3053" spans="1:14" x14ac:dyDescent="0.25">
      <c r="A3053" s="3">
        <v>3044</v>
      </c>
      <c r="B3053" s="6" t="s">
        <v>5868</v>
      </c>
      <c r="C3053" s="352" t="s">
        <v>5869</v>
      </c>
      <c r="D3053" s="348"/>
      <c r="E3053" s="3">
        <v>5</v>
      </c>
      <c r="F3053" s="3">
        <v>1</v>
      </c>
      <c r="G3053" s="3" t="s">
        <v>22</v>
      </c>
      <c r="H3053" s="3" t="s">
        <v>30</v>
      </c>
      <c r="I3053" s="353" t="s">
        <v>77</v>
      </c>
      <c r="J3053" s="348"/>
      <c r="K3053" s="3" t="s">
        <v>15</v>
      </c>
      <c r="L3053" s="3" t="s">
        <v>15</v>
      </c>
      <c r="M3053" s="3" t="s">
        <v>17</v>
      </c>
      <c r="N3053" s="3" t="s">
        <v>17</v>
      </c>
    </row>
    <row r="3054" spans="1:14" x14ac:dyDescent="0.25">
      <c r="A3054" s="3">
        <v>3045</v>
      </c>
      <c r="B3054" s="6" t="s">
        <v>5870</v>
      </c>
      <c r="C3054" s="352" t="s">
        <v>5871</v>
      </c>
      <c r="D3054" s="348"/>
      <c r="E3054" s="3">
        <v>5</v>
      </c>
      <c r="F3054" s="3">
        <v>1</v>
      </c>
      <c r="G3054" s="3" t="s">
        <v>22</v>
      </c>
      <c r="H3054" s="3" t="s">
        <v>30</v>
      </c>
      <c r="I3054" s="353" t="s">
        <v>86</v>
      </c>
      <c r="J3054" s="348"/>
      <c r="K3054" s="3" t="s">
        <v>15</v>
      </c>
      <c r="L3054" s="3" t="s">
        <v>15</v>
      </c>
      <c r="M3054" s="3" t="s">
        <v>17</v>
      </c>
      <c r="N3054" s="3" t="s">
        <v>17</v>
      </c>
    </row>
    <row r="3055" spans="1:14" x14ac:dyDescent="0.25">
      <c r="A3055" s="3">
        <v>3046</v>
      </c>
      <c r="B3055" s="6" t="s">
        <v>5872</v>
      </c>
      <c r="C3055" s="352" t="s">
        <v>5873</v>
      </c>
      <c r="D3055" s="348"/>
      <c r="E3055" s="3">
        <v>5</v>
      </c>
      <c r="F3055" s="3">
        <v>1</v>
      </c>
      <c r="G3055" s="3" t="s">
        <v>22</v>
      </c>
      <c r="H3055" s="3" t="s">
        <v>30</v>
      </c>
      <c r="I3055" s="353" t="s">
        <v>86</v>
      </c>
      <c r="J3055" s="348"/>
      <c r="K3055" s="3" t="s">
        <v>22</v>
      </c>
      <c r="L3055" s="3" t="s">
        <v>15</v>
      </c>
      <c r="M3055" s="3" t="s">
        <v>17</v>
      </c>
      <c r="N3055" s="3" t="s">
        <v>17</v>
      </c>
    </row>
    <row r="3056" spans="1:14" x14ac:dyDescent="0.25">
      <c r="A3056" s="3">
        <v>3047</v>
      </c>
      <c r="B3056" s="6" t="s">
        <v>5874</v>
      </c>
      <c r="C3056" s="352" t="s">
        <v>5875</v>
      </c>
      <c r="D3056" s="348"/>
      <c r="E3056" s="3">
        <v>5</v>
      </c>
      <c r="F3056" s="3">
        <v>1</v>
      </c>
      <c r="G3056" s="3" t="s">
        <v>22</v>
      </c>
      <c r="H3056" s="3" t="s">
        <v>30</v>
      </c>
      <c r="I3056" s="353" t="s">
        <v>86</v>
      </c>
      <c r="J3056" s="348"/>
      <c r="K3056" s="3" t="s">
        <v>208</v>
      </c>
      <c r="L3056" s="3" t="s">
        <v>15</v>
      </c>
      <c r="M3056" s="3" t="s">
        <v>17</v>
      </c>
      <c r="N3056" s="3" t="s">
        <v>17</v>
      </c>
    </row>
    <row r="3057" spans="1:14" x14ac:dyDescent="0.25">
      <c r="A3057" s="3">
        <v>3048</v>
      </c>
      <c r="B3057" s="6" t="s">
        <v>5876</v>
      </c>
      <c r="C3057" s="352" t="s">
        <v>5877</v>
      </c>
      <c r="D3057" s="348"/>
      <c r="E3057" s="3">
        <v>5</v>
      </c>
      <c r="F3057" s="3">
        <v>1</v>
      </c>
      <c r="G3057" s="3" t="s">
        <v>22</v>
      </c>
      <c r="H3057" s="3" t="s">
        <v>30</v>
      </c>
      <c r="I3057" s="353" t="s">
        <v>208</v>
      </c>
      <c r="J3057" s="348"/>
      <c r="K3057" s="3" t="s">
        <v>15</v>
      </c>
      <c r="L3057" s="3" t="s">
        <v>15</v>
      </c>
      <c r="M3057" s="3" t="s">
        <v>17</v>
      </c>
      <c r="N3057" s="3" t="s">
        <v>17</v>
      </c>
    </row>
    <row r="3058" spans="1:14" x14ac:dyDescent="0.25">
      <c r="A3058" s="3">
        <v>3049</v>
      </c>
      <c r="B3058" s="4" t="s">
        <v>5878</v>
      </c>
      <c r="C3058" s="350" t="s">
        <v>5879</v>
      </c>
      <c r="D3058" s="348"/>
      <c r="E3058" s="5">
        <v>5</v>
      </c>
      <c r="F3058" s="5">
        <v>1</v>
      </c>
      <c r="G3058" s="5" t="s">
        <v>22</v>
      </c>
      <c r="H3058" s="5" t="s">
        <v>49</v>
      </c>
      <c r="I3058" s="351" t="s">
        <v>15</v>
      </c>
      <c r="J3058" s="348"/>
      <c r="K3058" s="5" t="s">
        <v>15</v>
      </c>
      <c r="L3058" s="5" t="s">
        <v>15</v>
      </c>
      <c r="M3058" s="5" t="s">
        <v>16</v>
      </c>
      <c r="N3058" s="5" t="s">
        <v>17</v>
      </c>
    </row>
    <row r="3059" spans="1:14" x14ac:dyDescent="0.25">
      <c r="A3059" s="3">
        <v>3050</v>
      </c>
      <c r="B3059" s="4" t="s">
        <v>5880</v>
      </c>
      <c r="C3059" s="350" t="s">
        <v>5881</v>
      </c>
      <c r="D3059" s="348"/>
      <c r="E3059" s="5">
        <v>5</v>
      </c>
      <c r="F3059" s="5">
        <v>1</v>
      </c>
      <c r="G3059" s="5" t="s">
        <v>22</v>
      </c>
      <c r="H3059" s="5" t="s">
        <v>49</v>
      </c>
      <c r="I3059" s="351" t="s">
        <v>22</v>
      </c>
      <c r="J3059" s="348"/>
      <c r="K3059" s="5" t="s">
        <v>15</v>
      </c>
      <c r="L3059" s="5" t="s">
        <v>15</v>
      </c>
      <c r="M3059" s="5" t="s">
        <v>16</v>
      </c>
      <c r="N3059" s="5" t="s">
        <v>17</v>
      </c>
    </row>
    <row r="3060" spans="1:14" x14ac:dyDescent="0.25">
      <c r="A3060" s="3">
        <v>3051</v>
      </c>
      <c r="B3060" s="6" t="s">
        <v>5882</v>
      </c>
      <c r="C3060" s="352" t="s">
        <v>5883</v>
      </c>
      <c r="D3060" s="348"/>
      <c r="E3060" s="3">
        <v>5</v>
      </c>
      <c r="F3060" s="3">
        <v>1</v>
      </c>
      <c r="G3060" s="3" t="s">
        <v>22</v>
      </c>
      <c r="H3060" s="3" t="s">
        <v>49</v>
      </c>
      <c r="I3060" s="353" t="s">
        <v>22</v>
      </c>
      <c r="J3060" s="348"/>
      <c r="K3060" s="3" t="s">
        <v>22</v>
      </c>
      <c r="L3060" s="3" t="s">
        <v>15</v>
      </c>
      <c r="M3060" s="3" t="s">
        <v>17</v>
      </c>
      <c r="N3060" s="3" t="s">
        <v>17</v>
      </c>
    </row>
    <row r="3061" spans="1:14" x14ac:dyDescent="0.25">
      <c r="A3061" s="3">
        <v>3052</v>
      </c>
      <c r="B3061" s="6" t="s">
        <v>5884</v>
      </c>
      <c r="C3061" s="352" t="s">
        <v>5885</v>
      </c>
      <c r="D3061" s="348"/>
      <c r="E3061" s="3">
        <v>5</v>
      </c>
      <c r="F3061" s="3">
        <v>1</v>
      </c>
      <c r="G3061" s="3" t="s">
        <v>22</v>
      </c>
      <c r="H3061" s="3" t="s">
        <v>49</v>
      </c>
      <c r="I3061" s="353" t="s">
        <v>22</v>
      </c>
      <c r="J3061" s="348"/>
      <c r="K3061" s="3" t="s">
        <v>30</v>
      </c>
      <c r="L3061" s="3" t="s">
        <v>15</v>
      </c>
      <c r="M3061" s="3" t="s">
        <v>17</v>
      </c>
      <c r="N3061" s="3" t="s">
        <v>17</v>
      </c>
    </row>
    <row r="3062" spans="1:14" x14ac:dyDescent="0.25">
      <c r="A3062" s="3">
        <v>3053</v>
      </c>
      <c r="B3062" s="4" t="s">
        <v>5886</v>
      </c>
      <c r="C3062" s="350" t="s">
        <v>5887</v>
      </c>
      <c r="D3062" s="348"/>
      <c r="E3062" s="5">
        <v>5</v>
      </c>
      <c r="F3062" s="5">
        <v>1</v>
      </c>
      <c r="G3062" s="5" t="s">
        <v>22</v>
      </c>
      <c r="H3062" s="5" t="s">
        <v>49</v>
      </c>
      <c r="I3062" s="351" t="s">
        <v>30</v>
      </c>
      <c r="J3062" s="348"/>
      <c r="K3062" s="5" t="s">
        <v>15</v>
      </c>
      <c r="L3062" s="5" t="s">
        <v>15</v>
      </c>
      <c r="M3062" s="5" t="s">
        <v>16</v>
      </c>
      <c r="N3062" s="5" t="s">
        <v>17</v>
      </c>
    </row>
    <row r="3063" spans="1:14" x14ac:dyDescent="0.25">
      <c r="A3063" s="3">
        <v>3054</v>
      </c>
      <c r="B3063" s="6" t="s">
        <v>5888</v>
      </c>
      <c r="C3063" s="352" t="s">
        <v>5889</v>
      </c>
      <c r="D3063" s="348"/>
      <c r="E3063" s="3">
        <v>5</v>
      </c>
      <c r="F3063" s="3">
        <v>1</v>
      </c>
      <c r="G3063" s="3" t="s">
        <v>22</v>
      </c>
      <c r="H3063" s="3" t="s">
        <v>49</v>
      </c>
      <c r="I3063" s="353" t="s">
        <v>30</v>
      </c>
      <c r="J3063" s="348"/>
      <c r="K3063" s="3" t="s">
        <v>22</v>
      </c>
      <c r="L3063" s="3" t="s">
        <v>15</v>
      </c>
      <c r="M3063" s="3" t="s">
        <v>17</v>
      </c>
      <c r="N3063" s="3" t="s">
        <v>17</v>
      </c>
    </row>
    <row r="3064" spans="1:14" x14ac:dyDescent="0.25">
      <c r="A3064" s="3">
        <v>3055</v>
      </c>
      <c r="B3064" s="6" t="s">
        <v>5890</v>
      </c>
      <c r="C3064" s="352" t="s">
        <v>5891</v>
      </c>
      <c r="D3064" s="348"/>
      <c r="E3064" s="3">
        <v>5</v>
      </c>
      <c r="F3064" s="3">
        <v>1</v>
      </c>
      <c r="G3064" s="3" t="s">
        <v>22</v>
      </c>
      <c r="H3064" s="3" t="s">
        <v>49</v>
      </c>
      <c r="I3064" s="353" t="s">
        <v>30</v>
      </c>
      <c r="J3064" s="348"/>
      <c r="K3064" s="3" t="s">
        <v>30</v>
      </c>
      <c r="L3064" s="3" t="s">
        <v>15</v>
      </c>
      <c r="M3064" s="3" t="s">
        <v>17</v>
      </c>
      <c r="N3064" s="3" t="s">
        <v>17</v>
      </c>
    </row>
    <row r="3065" spans="1:14" x14ac:dyDescent="0.25">
      <c r="A3065" s="3">
        <v>3056</v>
      </c>
      <c r="B3065" s="4" t="s">
        <v>5892</v>
      </c>
      <c r="C3065" s="350" t="s">
        <v>5893</v>
      </c>
      <c r="D3065" s="348"/>
      <c r="E3065" s="5">
        <v>5</v>
      </c>
      <c r="F3065" s="5">
        <v>1</v>
      </c>
      <c r="G3065" s="5" t="s">
        <v>22</v>
      </c>
      <c r="H3065" s="5" t="s">
        <v>68</v>
      </c>
      <c r="I3065" s="351" t="s">
        <v>15</v>
      </c>
      <c r="J3065" s="348"/>
      <c r="K3065" s="5" t="s">
        <v>15</v>
      </c>
      <c r="L3065" s="5" t="s">
        <v>15</v>
      </c>
      <c r="M3065" s="5" t="s">
        <v>16</v>
      </c>
      <c r="N3065" s="5" t="s">
        <v>17</v>
      </c>
    </row>
    <row r="3066" spans="1:14" x14ac:dyDescent="0.25">
      <c r="A3066" s="3">
        <v>3057</v>
      </c>
      <c r="B3066" s="6" t="s">
        <v>5894</v>
      </c>
      <c r="C3066" s="352" t="s">
        <v>5895</v>
      </c>
      <c r="D3066" s="348"/>
      <c r="E3066" s="3">
        <v>5</v>
      </c>
      <c r="F3066" s="3">
        <v>1</v>
      </c>
      <c r="G3066" s="3" t="s">
        <v>22</v>
      </c>
      <c r="H3066" s="3" t="s">
        <v>68</v>
      </c>
      <c r="I3066" s="353" t="s">
        <v>22</v>
      </c>
      <c r="J3066" s="348"/>
      <c r="K3066" s="3" t="s">
        <v>15</v>
      </c>
      <c r="L3066" s="3" t="s">
        <v>15</v>
      </c>
      <c r="M3066" s="3" t="s">
        <v>17</v>
      </c>
      <c r="N3066" s="3" t="s">
        <v>17</v>
      </c>
    </row>
    <row r="3067" spans="1:14" x14ac:dyDescent="0.25">
      <c r="A3067" s="3">
        <v>3058</v>
      </c>
      <c r="B3067" s="6" t="s">
        <v>5896</v>
      </c>
      <c r="C3067" s="352" t="s">
        <v>5897</v>
      </c>
      <c r="D3067" s="348"/>
      <c r="E3067" s="3">
        <v>5</v>
      </c>
      <c r="F3067" s="3">
        <v>1</v>
      </c>
      <c r="G3067" s="3" t="s">
        <v>22</v>
      </c>
      <c r="H3067" s="3" t="s">
        <v>68</v>
      </c>
      <c r="I3067" s="353" t="s">
        <v>208</v>
      </c>
      <c r="J3067" s="348"/>
      <c r="K3067" s="3" t="s">
        <v>15</v>
      </c>
      <c r="L3067" s="3" t="s">
        <v>15</v>
      </c>
      <c r="M3067" s="3" t="s">
        <v>17</v>
      </c>
      <c r="N3067" s="3" t="s">
        <v>17</v>
      </c>
    </row>
    <row r="3068" spans="1:14" x14ac:dyDescent="0.25">
      <c r="A3068" s="3">
        <v>3059</v>
      </c>
      <c r="B3068" s="7" t="s">
        <v>5898</v>
      </c>
      <c r="C3068" s="360" t="s">
        <v>5899</v>
      </c>
      <c r="D3068" s="359"/>
      <c r="E3068" s="5">
        <v>5</v>
      </c>
      <c r="F3068" s="5">
        <v>1</v>
      </c>
      <c r="G3068" s="5" t="s">
        <v>22</v>
      </c>
      <c r="H3068" s="5" t="s">
        <v>77</v>
      </c>
      <c r="I3068" s="351" t="s">
        <v>15</v>
      </c>
      <c r="J3068" s="348"/>
      <c r="K3068" s="5" t="s">
        <v>15</v>
      </c>
      <c r="L3068" s="5" t="s">
        <v>15</v>
      </c>
      <c r="M3068" s="5" t="s">
        <v>16</v>
      </c>
      <c r="N3068" s="5" t="s">
        <v>17</v>
      </c>
    </row>
    <row r="3069" spans="1:14" x14ac:dyDescent="0.25">
      <c r="A3069" s="3">
        <v>3060</v>
      </c>
      <c r="B3069" s="8" t="s">
        <v>5900</v>
      </c>
      <c r="C3069" s="358" t="s">
        <v>5901</v>
      </c>
      <c r="D3069" s="359"/>
      <c r="E3069" s="3">
        <v>5</v>
      </c>
      <c r="F3069" s="3">
        <v>1</v>
      </c>
      <c r="G3069" s="3" t="s">
        <v>22</v>
      </c>
      <c r="H3069" s="3" t="s">
        <v>77</v>
      </c>
      <c r="I3069" s="353" t="s">
        <v>22</v>
      </c>
      <c r="J3069" s="348"/>
      <c r="K3069" s="3" t="s">
        <v>15</v>
      </c>
      <c r="L3069" s="3" t="s">
        <v>15</v>
      </c>
      <c r="M3069" s="3" t="s">
        <v>17</v>
      </c>
      <c r="N3069" s="3" t="s">
        <v>17</v>
      </c>
    </row>
    <row r="3070" spans="1:14" x14ac:dyDescent="0.25">
      <c r="A3070" s="3">
        <v>3061</v>
      </c>
      <c r="B3070" s="8" t="s">
        <v>5902</v>
      </c>
      <c r="C3070" s="358" t="s">
        <v>4877</v>
      </c>
      <c r="D3070" s="359"/>
      <c r="E3070" s="3">
        <v>5</v>
      </c>
      <c r="F3070" s="3">
        <v>1</v>
      </c>
      <c r="G3070" s="3" t="s">
        <v>22</v>
      </c>
      <c r="H3070" s="3" t="s">
        <v>77</v>
      </c>
      <c r="I3070" s="353" t="s">
        <v>30</v>
      </c>
      <c r="J3070" s="348"/>
      <c r="K3070" s="3" t="s">
        <v>15</v>
      </c>
      <c r="L3070" s="3" t="s">
        <v>15</v>
      </c>
      <c r="M3070" s="3" t="s">
        <v>17</v>
      </c>
      <c r="N3070" s="3" t="s">
        <v>17</v>
      </c>
    </row>
    <row r="3071" spans="1:14" x14ac:dyDescent="0.25">
      <c r="A3071" s="3">
        <v>3062</v>
      </c>
      <c r="B3071" s="8" t="s">
        <v>5903</v>
      </c>
      <c r="C3071" s="358" t="s">
        <v>5904</v>
      </c>
      <c r="D3071" s="359"/>
      <c r="E3071" s="3">
        <v>5</v>
      </c>
      <c r="F3071" s="3">
        <v>1</v>
      </c>
      <c r="G3071" s="3" t="s">
        <v>22</v>
      </c>
      <c r="H3071" s="3" t="s">
        <v>77</v>
      </c>
      <c r="I3071" s="353" t="s">
        <v>49</v>
      </c>
      <c r="J3071" s="348"/>
      <c r="K3071" s="3" t="s">
        <v>15</v>
      </c>
      <c r="L3071" s="3" t="s">
        <v>15</v>
      </c>
      <c r="M3071" s="3" t="s">
        <v>17</v>
      </c>
      <c r="N3071" s="3" t="s">
        <v>17</v>
      </c>
    </row>
    <row r="3072" spans="1:14" x14ac:dyDescent="0.25">
      <c r="A3072" s="3">
        <v>3063</v>
      </c>
      <c r="B3072" s="6" t="s">
        <v>5905</v>
      </c>
      <c r="C3072" s="352" t="s">
        <v>5906</v>
      </c>
      <c r="D3072" s="348"/>
      <c r="E3072" s="3">
        <v>5</v>
      </c>
      <c r="F3072" s="3">
        <v>1</v>
      </c>
      <c r="G3072" s="3" t="s">
        <v>22</v>
      </c>
      <c r="H3072" s="3" t="s">
        <v>77</v>
      </c>
      <c r="I3072" s="353" t="s">
        <v>68</v>
      </c>
      <c r="J3072" s="348"/>
      <c r="K3072" s="3" t="s">
        <v>15</v>
      </c>
      <c r="L3072" s="3" t="s">
        <v>15</v>
      </c>
      <c r="M3072" s="3" t="s">
        <v>17</v>
      </c>
      <c r="N3072" s="3" t="s">
        <v>17</v>
      </c>
    </row>
    <row r="3073" spans="1:14" x14ac:dyDescent="0.25">
      <c r="A3073" s="3">
        <v>3064</v>
      </c>
      <c r="B3073" s="4" t="s">
        <v>5907</v>
      </c>
      <c r="C3073" s="350" t="s">
        <v>5908</v>
      </c>
      <c r="D3073" s="348"/>
      <c r="E3073" s="5">
        <v>5</v>
      </c>
      <c r="F3073" s="5">
        <v>1</v>
      </c>
      <c r="G3073" s="5" t="s">
        <v>22</v>
      </c>
      <c r="H3073" s="5" t="s">
        <v>208</v>
      </c>
      <c r="I3073" s="351" t="s">
        <v>15</v>
      </c>
      <c r="J3073" s="348"/>
      <c r="K3073" s="5" t="s">
        <v>15</v>
      </c>
      <c r="L3073" s="5" t="s">
        <v>15</v>
      </c>
      <c r="M3073" s="5" t="s">
        <v>16</v>
      </c>
      <c r="N3073" s="5" t="s">
        <v>17</v>
      </c>
    </row>
    <row r="3074" spans="1:14" x14ac:dyDescent="0.25">
      <c r="A3074" s="3">
        <v>3065</v>
      </c>
      <c r="B3074" s="6" t="s">
        <v>5909</v>
      </c>
      <c r="C3074" s="352" t="s">
        <v>5910</v>
      </c>
      <c r="D3074" s="348"/>
      <c r="E3074" s="3">
        <v>5</v>
      </c>
      <c r="F3074" s="3">
        <v>1</v>
      </c>
      <c r="G3074" s="3" t="s">
        <v>22</v>
      </c>
      <c r="H3074" s="3" t="s">
        <v>208</v>
      </c>
      <c r="I3074" s="353" t="s">
        <v>208</v>
      </c>
      <c r="J3074" s="348"/>
      <c r="K3074" s="3" t="s">
        <v>15</v>
      </c>
      <c r="L3074" s="3" t="s">
        <v>15</v>
      </c>
      <c r="M3074" s="3" t="s">
        <v>17</v>
      </c>
      <c r="N3074" s="3" t="s">
        <v>17</v>
      </c>
    </row>
    <row r="3075" spans="1:14" x14ac:dyDescent="0.25">
      <c r="A3075" s="3">
        <v>3066</v>
      </c>
      <c r="B3075" s="4" t="s">
        <v>5911</v>
      </c>
      <c r="C3075" s="350" t="s">
        <v>5912</v>
      </c>
      <c r="D3075" s="348"/>
      <c r="E3075" s="5">
        <v>5</v>
      </c>
      <c r="F3075" s="5">
        <v>1</v>
      </c>
      <c r="G3075" s="5" t="s">
        <v>30</v>
      </c>
      <c r="H3075" s="5" t="s">
        <v>15</v>
      </c>
      <c r="I3075" s="351" t="s">
        <v>15</v>
      </c>
      <c r="J3075" s="348"/>
      <c r="K3075" s="5" t="s">
        <v>15</v>
      </c>
      <c r="L3075" s="5" t="s">
        <v>15</v>
      </c>
      <c r="M3075" s="5" t="s">
        <v>16</v>
      </c>
      <c r="N3075" s="5" t="s">
        <v>17</v>
      </c>
    </row>
    <row r="3076" spans="1:14" x14ac:dyDescent="0.25">
      <c r="A3076" s="3">
        <v>3067</v>
      </c>
      <c r="B3076" s="4" t="s">
        <v>5913</v>
      </c>
      <c r="C3076" s="350" t="s">
        <v>5914</v>
      </c>
      <c r="D3076" s="348"/>
      <c r="E3076" s="5">
        <v>5</v>
      </c>
      <c r="F3076" s="5">
        <v>1</v>
      </c>
      <c r="G3076" s="5" t="s">
        <v>30</v>
      </c>
      <c r="H3076" s="5" t="s">
        <v>22</v>
      </c>
      <c r="I3076" s="351" t="s">
        <v>15</v>
      </c>
      <c r="J3076" s="348"/>
      <c r="K3076" s="5" t="s">
        <v>15</v>
      </c>
      <c r="L3076" s="5" t="s">
        <v>15</v>
      </c>
      <c r="M3076" s="5" t="s">
        <v>16</v>
      </c>
      <c r="N3076" s="5" t="s">
        <v>17</v>
      </c>
    </row>
    <row r="3077" spans="1:14" x14ac:dyDescent="0.25">
      <c r="A3077" s="3">
        <v>3068</v>
      </c>
      <c r="B3077" s="6" t="s">
        <v>5915</v>
      </c>
      <c r="C3077" s="352" t="s">
        <v>5916</v>
      </c>
      <c r="D3077" s="348"/>
      <c r="E3077" s="3">
        <v>5</v>
      </c>
      <c r="F3077" s="3">
        <v>1</v>
      </c>
      <c r="G3077" s="3" t="s">
        <v>30</v>
      </c>
      <c r="H3077" s="3" t="s">
        <v>22</v>
      </c>
      <c r="I3077" s="353" t="s">
        <v>22</v>
      </c>
      <c r="J3077" s="348"/>
      <c r="K3077" s="3" t="s">
        <v>15</v>
      </c>
      <c r="L3077" s="3" t="s">
        <v>15</v>
      </c>
      <c r="M3077" s="3" t="s">
        <v>17</v>
      </c>
      <c r="N3077" s="3" t="s">
        <v>17</v>
      </c>
    </row>
    <row r="3078" spans="1:14" x14ac:dyDescent="0.25">
      <c r="A3078" s="3">
        <v>3069</v>
      </c>
      <c r="B3078" s="6" t="s">
        <v>5917</v>
      </c>
      <c r="C3078" s="352" t="s">
        <v>5918</v>
      </c>
      <c r="D3078" s="348"/>
      <c r="E3078" s="3">
        <v>5</v>
      </c>
      <c r="F3078" s="3">
        <v>1</v>
      </c>
      <c r="G3078" s="3" t="s">
        <v>30</v>
      </c>
      <c r="H3078" s="3" t="s">
        <v>22</v>
      </c>
      <c r="I3078" s="353" t="s">
        <v>30</v>
      </c>
      <c r="J3078" s="348"/>
      <c r="K3078" s="3" t="s">
        <v>15</v>
      </c>
      <c r="L3078" s="3" t="s">
        <v>15</v>
      </c>
      <c r="M3078" s="3" t="s">
        <v>17</v>
      </c>
      <c r="N3078" s="3" t="s">
        <v>17</v>
      </c>
    </row>
    <row r="3079" spans="1:14" x14ac:dyDescent="0.25">
      <c r="A3079" s="3">
        <v>3070</v>
      </c>
      <c r="B3079" s="8" t="s">
        <v>5919</v>
      </c>
      <c r="C3079" s="358" t="s">
        <v>5920</v>
      </c>
      <c r="D3079" s="359"/>
      <c r="E3079" s="3">
        <v>5</v>
      </c>
      <c r="F3079" s="3">
        <v>1</v>
      </c>
      <c r="G3079" s="3" t="s">
        <v>30</v>
      </c>
      <c r="H3079" s="3" t="s">
        <v>22</v>
      </c>
      <c r="I3079" s="353" t="s">
        <v>49</v>
      </c>
      <c r="J3079" s="348"/>
      <c r="K3079" s="3" t="s">
        <v>15</v>
      </c>
      <c r="L3079" s="3" t="s">
        <v>15</v>
      </c>
      <c r="M3079" s="3" t="s">
        <v>17</v>
      </c>
      <c r="N3079" s="3" t="s">
        <v>17</v>
      </c>
    </row>
    <row r="3080" spans="1:14" x14ac:dyDescent="0.25">
      <c r="A3080" s="3">
        <v>3071</v>
      </c>
      <c r="B3080" s="6" t="s">
        <v>5921</v>
      </c>
      <c r="C3080" s="352" t="s">
        <v>5922</v>
      </c>
      <c r="D3080" s="348"/>
      <c r="E3080" s="3">
        <v>5</v>
      </c>
      <c r="F3080" s="3">
        <v>1</v>
      </c>
      <c r="G3080" s="3" t="s">
        <v>30</v>
      </c>
      <c r="H3080" s="3" t="s">
        <v>22</v>
      </c>
      <c r="I3080" s="353" t="s">
        <v>68</v>
      </c>
      <c r="J3080" s="348"/>
      <c r="K3080" s="3" t="s">
        <v>15</v>
      </c>
      <c r="L3080" s="3" t="s">
        <v>15</v>
      </c>
      <c r="M3080" s="3" t="s">
        <v>17</v>
      </c>
      <c r="N3080" s="3" t="s">
        <v>17</v>
      </c>
    </row>
    <row r="3081" spans="1:14" x14ac:dyDescent="0.25">
      <c r="A3081" s="3">
        <v>3072</v>
      </c>
      <c r="B3081" s="8" t="s">
        <v>5923</v>
      </c>
      <c r="C3081" s="358" t="s">
        <v>5924</v>
      </c>
      <c r="D3081" s="359"/>
      <c r="E3081" s="3">
        <v>5</v>
      </c>
      <c r="F3081" s="3">
        <v>1</v>
      </c>
      <c r="G3081" s="3" t="s">
        <v>30</v>
      </c>
      <c r="H3081" s="3" t="s">
        <v>22</v>
      </c>
      <c r="I3081" s="353" t="s">
        <v>77</v>
      </c>
      <c r="J3081" s="348"/>
      <c r="K3081" s="3" t="s">
        <v>15</v>
      </c>
      <c r="L3081" s="3" t="s">
        <v>15</v>
      </c>
      <c r="M3081" s="3" t="s">
        <v>17</v>
      </c>
      <c r="N3081" s="3" t="s">
        <v>17</v>
      </c>
    </row>
    <row r="3082" spans="1:14" x14ac:dyDescent="0.25">
      <c r="A3082" s="3">
        <v>3073</v>
      </c>
      <c r="B3082" s="8" t="s">
        <v>5925</v>
      </c>
      <c r="C3082" s="358" t="s">
        <v>5926</v>
      </c>
      <c r="D3082" s="359"/>
      <c r="E3082" s="3">
        <v>5</v>
      </c>
      <c r="F3082" s="3">
        <v>1</v>
      </c>
      <c r="G3082" s="3" t="s">
        <v>30</v>
      </c>
      <c r="H3082" s="3" t="s">
        <v>22</v>
      </c>
      <c r="I3082" s="353" t="s">
        <v>86</v>
      </c>
      <c r="J3082" s="348"/>
      <c r="K3082" s="3" t="s">
        <v>15</v>
      </c>
      <c r="L3082" s="3" t="s">
        <v>15</v>
      </c>
      <c r="M3082" s="3" t="s">
        <v>17</v>
      </c>
      <c r="N3082" s="3" t="s">
        <v>17</v>
      </c>
    </row>
    <row r="3083" spans="1:14" x14ac:dyDescent="0.25">
      <c r="A3083" s="3">
        <v>3074</v>
      </c>
      <c r="B3083" s="8" t="s">
        <v>5927</v>
      </c>
      <c r="C3083" s="358" t="s">
        <v>5928</v>
      </c>
      <c r="D3083" s="359"/>
      <c r="E3083" s="3">
        <v>5</v>
      </c>
      <c r="F3083" s="3">
        <v>1</v>
      </c>
      <c r="G3083" s="3" t="s">
        <v>30</v>
      </c>
      <c r="H3083" s="3" t="s">
        <v>22</v>
      </c>
      <c r="I3083" s="353" t="s">
        <v>95</v>
      </c>
      <c r="J3083" s="348"/>
      <c r="K3083" s="3" t="s">
        <v>15</v>
      </c>
      <c r="L3083" s="3" t="s">
        <v>15</v>
      </c>
      <c r="M3083" s="3" t="s">
        <v>17</v>
      </c>
      <c r="N3083" s="3" t="s">
        <v>17</v>
      </c>
    </row>
    <row r="3084" spans="1:14" x14ac:dyDescent="0.25">
      <c r="A3084" s="3">
        <v>3075</v>
      </c>
      <c r="B3084" s="8" t="s">
        <v>5929</v>
      </c>
      <c r="C3084" s="358" t="s">
        <v>5930</v>
      </c>
      <c r="D3084" s="359"/>
      <c r="E3084" s="3">
        <v>5</v>
      </c>
      <c r="F3084" s="3">
        <v>1</v>
      </c>
      <c r="G3084" s="3" t="s">
        <v>30</v>
      </c>
      <c r="H3084" s="3" t="s">
        <v>22</v>
      </c>
      <c r="I3084" s="353" t="s">
        <v>141</v>
      </c>
      <c r="J3084" s="348"/>
      <c r="K3084" s="3" t="s">
        <v>15</v>
      </c>
      <c r="L3084" s="3" t="s">
        <v>15</v>
      </c>
      <c r="M3084" s="3" t="s">
        <v>17</v>
      </c>
      <c r="N3084" s="3" t="s">
        <v>17</v>
      </c>
    </row>
    <row r="3085" spans="1:14" x14ac:dyDescent="0.25">
      <c r="A3085" s="3">
        <v>3076</v>
      </c>
      <c r="B3085" s="7" t="s">
        <v>5931</v>
      </c>
      <c r="C3085" s="360" t="s">
        <v>5932</v>
      </c>
      <c r="D3085" s="359"/>
      <c r="E3085" s="5">
        <v>5</v>
      </c>
      <c r="F3085" s="5">
        <v>1</v>
      </c>
      <c r="G3085" s="5" t="s">
        <v>30</v>
      </c>
      <c r="H3085" s="5" t="s">
        <v>30</v>
      </c>
      <c r="I3085" s="351" t="s">
        <v>15</v>
      </c>
      <c r="J3085" s="348"/>
      <c r="K3085" s="5" t="s">
        <v>15</v>
      </c>
      <c r="L3085" s="5" t="s">
        <v>15</v>
      </c>
      <c r="M3085" s="5" t="s">
        <v>16</v>
      </c>
      <c r="N3085" s="5" t="s">
        <v>17</v>
      </c>
    </row>
    <row r="3086" spans="1:14" x14ac:dyDescent="0.25">
      <c r="A3086" s="3">
        <v>3077</v>
      </c>
      <c r="B3086" s="8" t="s">
        <v>5933</v>
      </c>
      <c r="C3086" s="358" t="s">
        <v>5934</v>
      </c>
      <c r="D3086" s="359"/>
      <c r="E3086" s="3">
        <v>5</v>
      </c>
      <c r="F3086" s="3">
        <v>1</v>
      </c>
      <c r="G3086" s="3" t="s">
        <v>30</v>
      </c>
      <c r="H3086" s="3" t="s">
        <v>30</v>
      </c>
      <c r="I3086" s="353" t="s">
        <v>22</v>
      </c>
      <c r="J3086" s="348"/>
      <c r="K3086" s="3" t="s">
        <v>15</v>
      </c>
      <c r="L3086" s="3" t="s">
        <v>15</v>
      </c>
      <c r="M3086" s="3" t="s">
        <v>17</v>
      </c>
      <c r="N3086" s="3" t="s">
        <v>17</v>
      </c>
    </row>
    <row r="3087" spans="1:14" x14ac:dyDescent="0.25">
      <c r="A3087" s="3">
        <v>3078</v>
      </c>
      <c r="B3087" s="8" t="s">
        <v>5935</v>
      </c>
      <c r="C3087" s="358" t="s">
        <v>5936</v>
      </c>
      <c r="D3087" s="359"/>
      <c r="E3087" s="3">
        <v>5</v>
      </c>
      <c r="F3087" s="3">
        <v>1</v>
      </c>
      <c r="G3087" s="3" t="s">
        <v>30</v>
      </c>
      <c r="H3087" s="3" t="s">
        <v>30</v>
      </c>
      <c r="I3087" s="353" t="s">
        <v>30</v>
      </c>
      <c r="J3087" s="348"/>
      <c r="K3087" s="3" t="s">
        <v>15</v>
      </c>
      <c r="L3087" s="3" t="s">
        <v>15</v>
      </c>
      <c r="M3087" s="3" t="s">
        <v>17</v>
      </c>
      <c r="N3087" s="3" t="s">
        <v>17</v>
      </c>
    </row>
    <row r="3088" spans="1:14" x14ac:dyDescent="0.25">
      <c r="A3088" s="3">
        <v>3079</v>
      </c>
      <c r="B3088" s="7" t="s">
        <v>5937</v>
      </c>
      <c r="C3088" s="360" t="s">
        <v>5938</v>
      </c>
      <c r="D3088" s="359"/>
      <c r="E3088" s="5">
        <v>5</v>
      </c>
      <c r="F3088" s="5">
        <v>1</v>
      </c>
      <c r="G3088" s="5" t="s">
        <v>30</v>
      </c>
      <c r="H3088" s="5" t="s">
        <v>49</v>
      </c>
      <c r="I3088" s="351" t="s">
        <v>15</v>
      </c>
      <c r="J3088" s="348"/>
      <c r="K3088" s="5" t="s">
        <v>15</v>
      </c>
      <c r="L3088" s="5" t="s">
        <v>15</v>
      </c>
      <c r="M3088" s="5" t="s">
        <v>16</v>
      </c>
      <c r="N3088" s="5" t="s">
        <v>17</v>
      </c>
    </row>
    <row r="3089" spans="1:14" x14ac:dyDescent="0.25">
      <c r="A3089" s="3">
        <v>3080</v>
      </c>
      <c r="B3089" s="8" t="s">
        <v>5939</v>
      </c>
      <c r="C3089" s="358" t="s">
        <v>5940</v>
      </c>
      <c r="D3089" s="359"/>
      <c r="E3089" s="3">
        <v>5</v>
      </c>
      <c r="F3089" s="3">
        <v>1</v>
      </c>
      <c r="G3089" s="3" t="s">
        <v>30</v>
      </c>
      <c r="H3089" s="3" t="s">
        <v>49</v>
      </c>
      <c r="I3089" s="353" t="s">
        <v>22</v>
      </c>
      <c r="J3089" s="348"/>
      <c r="K3089" s="3" t="s">
        <v>15</v>
      </c>
      <c r="L3089" s="3" t="s">
        <v>15</v>
      </c>
      <c r="M3089" s="3" t="s">
        <v>17</v>
      </c>
      <c r="N3089" s="3" t="s">
        <v>17</v>
      </c>
    </row>
    <row r="3090" spans="1:14" x14ac:dyDescent="0.25">
      <c r="A3090" s="3">
        <v>3081</v>
      </c>
      <c r="B3090" s="8" t="s">
        <v>5941</v>
      </c>
      <c r="C3090" s="358" t="s">
        <v>5942</v>
      </c>
      <c r="D3090" s="359"/>
      <c r="E3090" s="3">
        <v>5</v>
      </c>
      <c r="F3090" s="3">
        <v>1</v>
      </c>
      <c r="G3090" s="3" t="s">
        <v>30</v>
      </c>
      <c r="H3090" s="3" t="s">
        <v>49</v>
      </c>
      <c r="I3090" s="353" t="s">
        <v>30</v>
      </c>
      <c r="J3090" s="348"/>
      <c r="K3090" s="3" t="s">
        <v>15</v>
      </c>
      <c r="L3090" s="3" t="s">
        <v>15</v>
      </c>
      <c r="M3090" s="3" t="s">
        <v>17</v>
      </c>
      <c r="N3090" s="3" t="s">
        <v>17</v>
      </c>
    </row>
    <row r="3091" spans="1:14" x14ac:dyDescent="0.25">
      <c r="A3091" s="3">
        <v>3082</v>
      </c>
      <c r="B3091" s="6" t="s">
        <v>5943</v>
      </c>
      <c r="C3091" s="352" t="s">
        <v>5944</v>
      </c>
      <c r="D3091" s="348"/>
      <c r="E3091" s="3">
        <v>5</v>
      </c>
      <c r="F3091" s="3">
        <v>1</v>
      </c>
      <c r="G3091" s="3" t="s">
        <v>30</v>
      </c>
      <c r="H3091" s="3" t="s">
        <v>49</v>
      </c>
      <c r="I3091" s="353" t="s">
        <v>208</v>
      </c>
      <c r="J3091" s="348"/>
      <c r="K3091" s="3" t="s">
        <v>15</v>
      </c>
      <c r="L3091" s="3" t="s">
        <v>15</v>
      </c>
      <c r="M3091" s="3" t="s">
        <v>17</v>
      </c>
      <c r="N3091" s="3" t="s">
        <v>17</v>
      </c>
    </row>
    <row r="3092" spans="1:14" x14ac:dyDescent="0.25">
      <c r="A3092" s="3">
        <v>3083</v>
      </c>
      <c r="B3092" s="4" t="s">
        <v>5945</v>
      </c>
      <c r="C3092" s="350" t="s">
        <v>5946</v>
      </c>
      <c r="D3092" s="348"/>
      <c r="E3092" s="5">
        <v>5</v>
      </c>
      <c r="F3092" s="5">
        <v>1</v>
      </c>
      <c r="G3092" s="5" t="s">
        <v>30</v>
      </c>
      <c r="H3092" s="5" t="s">
        <v>68</v>
      </c>
      <c r="I3092" s="351" t="s">
        <v>15</v>
      </c>
      <c r="J3092" s="348"/>
      <c r="K3092" s="5" t="s">
        <v>15</v>
      </c>
      <c r="L3092" s="5" t="s">
        <v>15</v>
      </c>
      <c r="M3092" s="5" t="s">
        <v>16</v>
      </c>
      <c r="N3092" s="5" t="s">
        <v>17</v>
      </c>
    </row>
    <row r="3093" spans="1:14" ht="15" customHeight="1" x14ac:dyDescent="0.25">
      <c r="A3093" s="3">
        <v>3084</v>
      </c>
      <c r="B3093" s="6" t="s">
        <v>5947</v>
      </c>
      <c r="C3093" s="364" t="s">
        <v>5948</v>
      </c>
      <c r="D3093" s="365"/>
      <c r="E3093" s="3">
        <v>5</v>
      </c>
      <c r="F3093" s="3">
        <v>1</v>
      </c>
      <c r="G3093" s="3" t="s">
        <v>30</v>
      </c>
      <c r="H3093" s="3" t="s">
        <v>68</v>
      </c>
      <c r="I3093" s="353" t="s">
        <v>22</v>
      </c>
      <c r="J3093" s="348"/>
      <c r="K3093" s="3" t="s">
        <v>15</v>
      </c>
      <c r="L3093" s="3" t="s">
        <v>15</v>
      </c>
      <c r="M3093" s="3" t="s">
        <v>17</v>
      </c>
      <c r="N3093" s="3" t="s">
        <v>17</v>
      </c>
    </row>
    <row r="3094" spans="1:14" x14ac:dyDescent="0.25">
      <c r="A3094" s="3">
        <v>3085</v>
      </c>
      <c r="B3094" s="6" t="s">
        <v>5949</v>
      </c>
      <c r="C3094" s="352" t="s">
        <v>5950</v>
      </c>
      <c r="D3094" s="348"/>
      <c r="E3094" s="3">
        <v>5</v>
      </c>
      <c r="F3094" s="3">
        <v>1</v>
      </c>
      <c r="G3094" s="3" t="s">
        <v>30</v>
      </c>
      <c r="H3094" s="3" t="s">
        <v>68</v>
      </c>
      <c r="I3094" s="353" t="s">
        <v>30</v>
      </c>
      <c r="J3094" s="348"/>
      <c r="K3094" s="3" t="s">
        <v>15</v>
      </c>
      <c r="L3094" s="3" t="s">
        <v>15</v>
      </c>
      <c r="M3094" s="3" t="s">
        <v>17</v>
      </c>
      <c r="N3094" s="3" t="s">
        <v>17</v>
      </c>
    </row>
    <row r="3095" spans="1:14" x14ac:dyDescent="0.25">
      <c r="A3095" s="3">
        <v>3086</v>
      </c>
      <c r="B3095" s="6" t="s">
        <v>5951</v>
      </c>
      <c r="C3095" s="352" t="s">
        <v>5952</v>
      </c>
      <c r="D3095" s="348"/>
      <c r="E3095" s="3">
        <v>5</v>
      </c>
      <c r="F3095" s="3">
        <v>1</v>
      </c>
      <c r="G3095" s="3" t="s">
        <v>30</v>
      </c>
      <c r="H3095" s="3" t="s">
        <v>68</v>
      </c>
      <c r="I3095" s="353" t="s">
        <v>49</v>
      </c>
      <c r="J3095" s="348"/>
      <c r="K3095" s="3" t="s">
        <v>15</v>
      </c>
      <c r="L3095" s="3" t="s">
        <v>15</v>
      </c>
      <c r="M3095" s="3" t="s">
        <v>17</v>
      </c>
      <c r="N3095" s="3" t="s">
        <v>17</v>
      </c>
    </row>
    <row r="3096" spans="1:14" x14ac:dyDescent="0.25">
      <c r="A3096" s="3">
        <v>3087</v>
      </c>
      <c r="B3096" s="6" t="s">
        <v>5953</v>
      </c>
      <c r="C3096" s="352" t="s">
        <v>5954</v>
      </c>
      <c r="D3096" s="348"/>
      <c r="E3096" s="3">
        <v>5</v>
      </c>
      <c r="F3096" s="3">
        <v>1</v>
      </c>
      <c r="G3096" s="3" t="s">
        <v>30</v>
      </c>
      <c r="H3096" s="3" t="s">
        <v>68</v>
      </c>
      <c r="I3096" s="353" t="s">
        <v>68</v>
      </c>
      <c r="J3096" s="348"/>
      <c r="K3096" s="3" t="s">
        <v>15</v>
      </c>
      <c r="L3096" s="3" t="s">
        <v>15</v>
      </c>
      <c r="M3096" s="3" t="s">
        <v>17</v>
      </c>
      <c r="N3096" s="3" t="s">
        <v>17</v>
      </c>
    </row>
    <row r="3097" spans="1:14" x14ac:dyDescent="0.25">
      <c r="A3097" s="3">
        <v>3088</v>
      </c>
      <c r="B3097" s="6" t="s">
        <v>5955</v>
      </c>
      <c r="C3097" s="352" t="s">
        <v>5956</v>
      </c>
      <c r="D3097" s="348"/>
      <c r="E3097" s="3">
        <v>5</v>
      </c>
      <c r="F3097" s="3">
        <v>1</v>
      </c>
      <c r="G3097" s="3" t="s">
        <v>30</v>
      </c>
      <c r="H3097" s="3" t="s">
        <v>68</v>
      </c>
      <c r="I3097" s="353" t="s">
        <v>77</v>
      </c>
      <c r="J3097" s="348"/>
      <c r="K3097" s="3" t="s">
        <v>15</v>
      </c>
      <c r="L3097" s="3" t="s">
        <v>15</v>
      </c>
      <c r="M3097" s="3" t="s">
        <v>17</v>
      </c>
      <c r="N3097" s="3" t="s">
        <v>17</v>
      </c>
    </row>
    <row r="3098" spans="1:14" x14ac:dyDescent="0.25">
      <c r="A3098" s="3">
        <v>3089</v>
      </c>
      <c r="B3098" s="4" t="s">
        <v>5957</v>
      </c>
      <c r="C3098" s="350" t="s">
        <v>5958</v>
      </c>
      <c r="D3098" s="348"/>
      <c r="E3098" s="5">
        <v>5</v>
      </c>
      <c r="F3098" s="5">
        <v>1</v>
      </c>
      <c r="G3098" s="5" t="s">
        <v>30</v>
      </c>
      <c r="H3098" s="5" t="s">
        <v>77</v>
      </c>
      <c r="I3098" s="351" t="s">
        <v>15</v>
      </c>
      <c r="J3098" s="348"/>
      <c r="K3098" s="5" t="s">
        <v>15</v>
      </c>
      <c r="L3098" s="5" t="s">
        <v>15</v>
      </c>
      <c r="M3098" s="5" t="s">
        <v>16</v>
      </c>
      <c r="N3098" s="5" t="s">
        <v>17</v>
      </c>
    </row>
    <row r="3099" spans="1:14" x14ac:dyDescent="0.25">
      <c r="A3099" s="3">
        <v>3090</v>
      </c>
      <c r="B3099" s="4" t="s">
        <v>5959</v>
      </c>
      <c r="C3099" s="350" t="s">
        <v>5960</v>
      </c>
      <c r="D3099" s="348"/>
      <c r="E3099" s="5">
        <v>5</v>
      </c>
      <c r="F3099" s="5">
        <v>1</v>
      </c>
      <c r="G3099" s="5" t="s">
        <v>30</v>
      </c>
      <c r="H3099" s="5" t="s">
        <v>77</v>
      </c>
      <c r="I3099" s="351" t="s">
        <v>22</v>
      </c>
      <c r="J3099" s="348"/>
      <c r="K3099" s="5" t="s">
        <v>15</v>
      </c>
      <c r="L3099" s="5" t="s">
        <v>15</v>
      </c>
      <c r="M3099" s="5" t="s">
        <v>16</v>
      </c>
      <c r="N3099" s="5" t="s">
        <v>17</v>
      </c>
    </row>
    <row r="3100" spans="1:14" x14ac:dyDescent="0.25">
      <c r="A3100" s="3">
        <v>3091</v>
      </c>
      <c r="B3100" s="6" t="s">
        <v>5961</v>
      </c>
      <c r="C3100" s="352" t="s">
        <v>5962</v>
      </c>
      <c r="D3100" s="348"/>
      <c r="E3100" s="3">
        <v>5</v>
      </c>
      <c r="F3100" s="3">
        <v>1</v>
      </c>
      <c r="G3100" s="3" t="s">
        <v>30</v>
      </c>
      <c r="H3100" s="3" t="s">
        <v>77</v>
      </c>
      <c r="I3100" s="353" t="s">
        <v>22</v>
      </c>
      <c r="J3100" s="348"/>
      <c r="K3100" s="3" t="s">
        <v>22</v>
      </c>
      <c r="L3100" s="3" t="s">
        <v>15</v>
      </c>
      <c r="M3100" s="3" t="s">
        <v>17</v>
      </c>
      <c r="N3100" s="3" t="s">
        <v>17</v>
      </c>
    </row>
    <row r="3101" spans="1:14" x14ac:dyDescent="0.25">
      <c r="A3101" s="3">
        <v>3092</v>
      </c>
      <c r="B3101" s="6" t="s">
        <v>5963</v>
      </c>
      <c r="C3101" s="352" t="s">
        <v>5964</v>
      </c>
      <c r="D3101" s="348"/>
      <c r="E3101" s="3">
        <v>5</v>
      </c>
      <c r="F3101" s="3">
        <v>1</v>
      </c>
      <c r="G3101" s="3" t="s">
        <v>30</v>
      </c>
      <c r="H3101" s="3" t="s">
        <v>77</v>
      </c>
      <c r="I3101" s="353" t="s">
        <v>22</v>
      </c>
      <c r="J3101" s="348"/>
      <c r="K3101" s="3" t="s">
        <v>30</v>
      </c>
      <c r="L3101" s="3" t="s">
        <v>15</v>
      </c>
      <c r="M3101" s="3" t="s">
        <v>17</v>
      </c>
      <c r="N3101" s="3" t="s">
        <v>17</v>
      </c>
    </row>
    <row r="3102" spans="1:14" x14ac:dyDescent="0.25">
      <c r="A3102" s="3">
        <v>3093</v>
      </c>
      <c r="B3102" s="8" t="s">
        <v>5965</v>
      </c>
      <c r="C3102" s="358" t="s">
        <v>5966</v>
      </c>
      <c r="D3102" s="359"/>
      <c r="E3102" s="3">
        <v>5</v>
      </c>
      <c r="F3102" s="3">
        <v>1</v>
      </c>
      <c r="G3102" s="3" t="s">
        <v>30</v>
      </c>
      <c r="H3102" s="3" t="s">
        <v>77</v>
      </c>
      <c r="I3102" s="353" t="s">
        <v>22</v>
      </c>
      <c r="J3102" s="348"/>
      <c r="K3102" s="3" t="s">
        <v>49</v>
      </c>
      <c r="L3102" s="3" t="s">
        <v>15</v>
      </c>
      <c r="M3102" s="3" t="s">
        <v>17</v>
      </c>
      <c r="N3102" s="3" t="s">
        <v>17</v>
      </c>
    </row>
    <row r="3103" spans="1:14" x14ac:dyDescent="0.25">
      <c r="A3103" s="3">
        <v>3094</v>
      </c>
      <c r="B3103" s="6" t="s">
        <v>5967</v>
      </c>
      <c r="C3103" s="352" t="s">
        <v>5968</v>
      </c>
      <c r="D3103" s="348"/>
      <c r="E3103" s="3">
        <v>5</v>
      </c>
      <c r="F3103" s="3">
        <v>1</v>
      </c>
      <c r="G3103" s="3" t="s">
        <v>30</v>
      </c>
      <c r="H3103" s="3" t="s">
        <v>77</v>
      </c>
      <c r="I3103" s="353" t="s">
        <v>22</v>
      </c>
      <c r="J3103" s="348"/>
      <c r="K3103" s="3" t="s">
        <v>68</v>
      </c>
      <c r="L3103" s="3" t="s">
        <v>15</v>
      </c>
      <c r="M3103" s="3" t="s">
        <v>17</v>
      </c>
      <c r="N3103" s="3" t="s">
        <v>17</v>
      </c>
    </row>
    <row r="3104" spans="1:14" x14ac:dyDescent="0.25">
      <c r="A3104" s="3">
        <v>3095</v>
      </c>
      <c r="B3104" s="6" t="s">
        <v>5969</v>
      </c>
      <c r="C3104" s="352" t="s">
        <v>5970</v>
      </c>
      <c r="D3104" s="348"/>
      <c r="E3104" s="3">
        <v>5</v>
      </c>
      <c r="F3104" s="3">
        <v>1</v>
      </c>
      <c r="G3104" s="3" t="s">
        <v>30</v>
      </c>
      <c r="H3104" s="3" t="s">
        <v>77</v>
      </c>
      <c r="I3104" s="353" t="s">
        <v>22</v>
      </c>
      <c r="J3104" s="348"/>
      <c r="K3104" s="3" t="s">
        <v>77</v>
      </c>
      <c r="L3104" s="3" t="s">
        <v>15</v>
      </c>
      <c r="M3104" s="3" t="s">
        <v>17</v>
      </c>
      <c r="N3104" s="3" t="s">
        <v>17</v>
      </c>
    </row>
    <row r="3105" spans="1:14" x14ac:dyDescent="0.25">
      <c r="A3105" s="3">
        <v>3096</v>
      </c>
      <c r="B3105" s="8" t="s">
        <v>5971</v>
      </c>
      <c r="C3105" s="358" t="s">
        <v>5972</v>
      </c>
      <c r="D3105" s="359"/>
      <c r="E3105" s="3">
        <v>5</v>
      </c>
      <c r="F3105" s="3">
        <v>1</v>
      </c>
      <c r="G3105" s="3" t="s">
        <v>30</v>
      </c>
      <c r="H3105" s="3" t="s">
        <v>77</v>
      </c>
      <c r="I3105" s="353" t="s">
        <v>22</v>
      </c>
      <c r="J3105" s="348"/>
      <c r="K3105" s="3" t="s">
        <v>86</v>
      </c>
      <c r="L3105" s="3" t="s">
        <v>15</v>
      </c>
      <c r="M3105" s="3" t="s">
        <v>17</v>
      </c>
      <c r="N3105" s="3" t="s">
        <v>17</v>
      </c>
    </row>
    <row r="3106" spans="1:14" x14ac:dyDescent="0.25">
      <c r="A3106" s="3">
        <v>3097</v>
      </c>
      <c r="B3106" s="6" t="s">
        <v>5973</v>
      </c>
      <c r="C3106" s="352" t="s">
        <v>5974</v>
      </c>
      <c r="D3106" s="348"/>
      <c r="E3106" s="3">
        <v>5</v>
      </c>
      <c r="F3106" s="3">
        <v>1</v>
      </c>
      <c r="G3106" s="3" t="s">
        <v>30</v>
      </c>
      <c r="H3106" s="3" t="s">
        <v>77</v>
      </c>
      <c r="I3106" s="353" t="s">
        <v>22</v>
      </c>
      <c r="J3106" s="348"/>
      <c r="K3106" s="3" t="s">
        <v>95</v>
      </c>
      <c r="L3106" s="3" t="s">
        <v>15</v>
      </c>
      <c r="M3106" s="3" t="s">
        <v>17</v>
      </c>
      <c r="N3106" s="3" t="s">
        <v>17</v>
      </c>
    </row>
    <row r="3107" spans="1:14" x14ac:dyDescent="0.25">
      <c r="A3107" s="3">
        <v>3098</v>
      </c>
      <c r="B3107" s="6" t="s">
        <v>5975</v>
      </c>
      <c r="C3107" s="352" t="s">
        <v>5976</v>
      </c>
      <c r="D3107" s="348"/>
      <c r="E3107" s="3">
        <v>5</v>
      </c>
      <c r="F3107" s="3">
        <v>1</v>
      </c>
      <c r="G3107" s="3" t="s">
        <v>30</v>
      </c>
      <c r="H3107" s="3" t="s">
        <v>77</v>
      </c>
      <c r="I3107" s="353" t="s">
        <v>22</v>
      </c>
      <c r="J3107" s="348"/>
      <c r="K3107" s="3" t="s">
        <v>141</v>
      </c>
      <c r="L3107" s="3" t="s">
        <v>15</v>
      </c>
      <c r="M3107" s="3" t="s">
        <v>17</v>
      </c>
      <c r="N3107" s="3" t="s">
        <v>17</v>
      </c>
    </row>
    <row r="3108" spans="1:14" x14ac:dyDescent="0.25">
      <c r="A3108" s="3">
        <v>3099</v>
      </c>
      <c r="B3108" s="6" t="s">
        <v>5977</v>
      </c>
      <c r="C3108" s="352" t="s">
        <v>5978</v>
      </c>
      <c r="D3108" s="348"/>
      <c r="E3108" s="3">
        <v>5</v>
      </c>
      <c r="F3108" s="3">
        <v>1</v>
      </c>
      <c r="G3108" s="3" t="s">
        <v>30</v>
      </c>
      <c r="H3108" s="3" t="s">
        <v>77</v>
      </c>
      <c r="I3108" s="353" t="s">
        <v>22</v>
      </c>
      <c r="J3108" s="348"/>
      <c r="K3108" s="3" t="s">
        <v>208</v>
      </c>
      <c r="L3108" s="3" t="s">
        <v>15</v>
      </c>
      <c r="M3108" s="3" t="s">
        <v>17</v>
      </c>
      <c r="N3108" s="3" t="s">
        <v>17</v>
      </c>
    </row>
    <row r="3109" spans="1:14" x14ac:dyDescent="0.25">
      <c r="A3109" s="3">
        <v>3100</v>
      </c>
      <c r="B3109" s="4" t="s">
        <v>5979</v>
      </c>
      <c r="C3109" s="350" t="s">
        <v>5980</v>
      </c>
      <c r="D3109" s="348"/>
      <c r="E3109" s="5">
        <v>5</v>
      </c>
      <c r="F3109" s="5">
        <v>1</v>
      </c>
      <c r="G3109" s="5" t="s">
        <v>30</v>
      </c>
      <c r="H3109" s="5" t="s">
        <v>77</v>
      </c>
      <c r="I3109" s="351" t="s">
        <v>30</v>
      </c>
      <c r="J3109" s="348"/>
      <c r="K3109" s="5" t="s">
        <v>15</v>
      </c>
      <c r="L3109" s="5" t="s">
        <v>15</v>
      </c>
      <c r="M3109" s="5" t="s">
        <v>16</v>
      </c>
      <c r="N3109" s="5" t="s">
        <v>17</v>
      </c>
    </row>
    <row r="3110" spans="1:14" x14ac:dyDescent="0.25">
      <c r="A3110" s="3">
        <v>3101</v>
      </c>
      <c r="B3110" s="4" t="s">
        <v>5981</v>
      </c>
      <c r="C3110" s="350" t="s">
        <v>5982</v>
      </c>
      <c r="D3110" s="348"/>
      <c r="E3110" s="5">
        <v>5</v>
      </c>
      <c r="F3110" s="5">
        <v>1</v>
      </c>
      <c r="G3110" s="5" t="s">
        <v>30</v>
      </c>
      <c r="H3110" s="5" t="s">
        <v>86</v>
      </c>
      <c r="I3110" s="351" t="s">
        <v>15</v>
      </c>
      <c r="J3110" s="348"/>
      <c r="K3110" s="5" t="s">
        <v>15</v>
      </c>
      <c r="L3110" s="5" t="s">
        <v>15</v>
      </c>
      <c r="M3110" s="5" t="s">
        <v>16</v>
      </c>
      <c r="N3110" s="5" t="s">
        <v>17</v>
      </c>
    </row>
    <row r="3111" spans="1:14" x14ac:dyDescent="0.25">
      <c r="A3111" s="3">
        <v>3102</v>
      </c>
      <c r="B3111" s="6" t="s">
        <v>5983</v>
      </c>
      <c r="C3111" s="352" t="s">
        <v>5984</v>
      </c>
      <c r="D3111" s="348"/>
      <c r="E3111" s="3">
        <v>5</v>
      </c>
      <c r="F3111" s="3">
        <v>1</v>
      </c>
      <c r="G3111" s="3" t="s">
        <v>30</v>
      </c>
      <c r="H3111" s="3" t="s">
        <v>86</v>
      </c>
      <c r="I3111" s="353" t="s">
        <v>22</v>
      </c>
      <c r="J3111" s="348"/>
      <c r="K3111" s="3" t="s">
        <v>15</v>
      </c>
      <c r="L3111" s="3" t="s">
        <v>15</v>
      </c>
      <c r="M3111" s="3" t="s">
        <v>17</v>
      </c>
      <c r="N3111" s="3" t="s">
        <v>17</v>
      </c>
    </row>
    <row r="3112" spans="1:14" x14ac:dyDescent="0.25">
      <c r="A3112" s="3">
        <v>3103</v>
      </c>
      <c r="B3112" s="6" t="s">
        <v>5985</v>
      </c>
      <c r="C3112" s="352" t="s">
        <v>5986</v>
      </c>
      <c r="D3112" s="348"/>
      <c r="E3112" s="3">
        <v>5</v>
      </c>
      <c r="F3112" s="3">
        <v>1</v>
      </c>
      <c r="G3112" s="3" t="s">
        <v>30</v>
      </c>
      <c r="H3112" s="3" t="s">
        <v>86</v>
      </c>
      <c r="I3112" s="353" t="s">
        <v>30</v>
      </c>
      <c r="J3112" s="348"/>
      <c r="K3112" s="3" t="s">
        <v>15</v>
      </c>
      <c r="L3112" s="3" t="s">
        <v>15</v>
      </c>
      <c r="M3112" s="3" t="s">
        <v>17</v>
      </c>
      <c r="N3112" s="3" t="s">
        <v>17</v>
      </c>
    </row>
    <row r="3113" spans="1:14" x14ac:dyDescent="0.25">
      <c r="A3113" s="3">
        <v>3104</v>
      </c>
      <c r="B3113" s="6" t="s">
        <v>5987</v>
      </c>
      <c r="C3113" s="352" t="s">
        <v>5988</v>
      </c>
      <c r="D3113" s="348"/>
      <c r="E3113" s="3">
        <v>5</v>
      </c>
      <c r="F3113" s="3">
        <v>1</v>
      </c>
      <c r="G3113" s="3" t="s">
        <v>30</v>
      </c>
      <c r="H3113" s="3" t="s">
        <v>86</v>
      </c>
      <c r="I3113" s="353" t="s">
        <v>49</v>
      </c>
      <c r="J3113" s="348"/>
      <c r="K3113" s="3" t="s">
        <v>15</v>
      </c>
      <c r="L3113" s="3" t="s">
        <v>15</v>
      </c>
      <c r="M3113" s="3" t="s">
        <v>17</v>
      </c>
      <c r="N3113" s="3" t="s">
        <v>17</v>
      </c>
    </row>
    <row r="3114" spans="1:14" x14ac:dyDescent="0.25">
      <c r="A3114" s="3">
        <v>3105</v>
      </c>
      <c r="B3114" s="6" t="s">
        <v>5989</v>
      </c>
      <c r="C3114" s="352" t="s">
        <v>5990</v>
      </c>
      <c r="D3114" s="348"/>
      <c r="E3114" s="3">
        <v>5</v>
      </c>
      <c r="F3114" s="3">
        <v>1</v>
      </c>
      <c r="G3114" s="3" t="s">
        <v>30</v>
      </c>
      <c r="H3114" s="3" t="s">
        <v>86</v>
      </c>
      <c r="I3114" s="353" t="s">
        <v>68</v>
      </c>
      <c r="J3114" s="348"/>
      <c r="K3114" s="3" t="s">
        <v>15</v>
      </c>
      <c r="L3114" s="3" t="s">
        <v>15</v>
      </c>
      <c r="M3114" s="3" t="s">
        <v>17</v>
      </c>
      <c r="N3114" s="3" t="s">
        <v>17</v>
      </c>
    </row>
    <row r="3115" spans="1:14" x14ac:dyDescent="0.25">
      <c r="A3115" s="3">
        <v>3106</v>
      </c>
      <c r="B3115" s="6" t="s">
        <v>5991</v>
      </c>
      <c r="C3115" s="352" t="s">
        <v>5992</v>
      </c>
      <c r="D3115" s="348"/>
      <c r="E3115" s="3">
        <v>5</v>
      </c>
      <c r="F3115" s="3">
        <v>1</v>
      </c>
      <c r="G3115" s="3" t="s">
        <v>30</v>
      </c>
      <c r="H3115" s="3" t="s">
        <v>86</v>
      </c>
      <c r="I3115" s="353" t="s">
        <v>77</v>
      </c>
      <c r="J3115" s="348"/>
      <c r="K3115" s="3" t="s">
        <v>15</v>
      </c>
      <c r="L3115" s="3" t="s">
        <v>15</v>
      </c>
      <c r="M3115" s="3" t="s">
        <v>17</v>
      </c>
      <c r="N3115" s="3" t="s">
        <v>17</v>
      </c>
    </row>
    <row r="3116" spans="1:14" x14ac:dyDescent="0.25">
      <c r="A3116" s="3">
        <v>3107</v>
      </c>
      <c r="B3116" s="6" t="s">
        <v>5993</v>
      </c>
      <c r="C3116" s="352" t="s">
        <v>5994</v>
      </c>
      <c r="D3116" s="348"/>
      <c r="E3116" s="3">
        <v>5</v>
      </c>
      <c r="F3116" s="3">
        <v>1</v>
      </c>
      <c r="G3116" s="3" t="s">
        <v>30</v>
      </c>
      <c r="H3116" s="3" t="s">
        <v>86</v>
      </c>
      <c r="I3116" s="353" t="s">
        <v>86</v>
      </c>
      <c r="J3116" s="348"/>
      <c r="K3116" s="3" t="s">
        <v>15</v>
      </c>
      <c r="L3116" s="3" t="s">
        <v>15</v>
      </c>
      <c r="M3116" s="3" t="s">
        <v>17</v>
      </c>
      <c r="N3116" s="3" t="s">
        <v>17</v>
      </c>
    </row>
    <row r="3117" spans="1:14" x14ac:dyDescent="0.25">
      <c r="A3117" s="3">
        <v>3108</v>
      </c>
      <c r="B3117" s="6" t="s">
        <v>5995</v>
      </c>
      <c r="C3117" s="352" t="s">
        <v>5996</v>
      </c>
      <c r="D3117" s="348"/>
      <c r="E3117" s="3">
        <v>5</v>
      </c>
      <c r="F3117" s="3">
        <v>1</v>
      </c>
      <c r="G3117" s="3" t="s">
        <v>30</v>
      </c>
      <c r="H3117" s="3" t="s">
        <v>86</v>
      </c>
      <c r="I3117" s="353" t="s">
        <v>95</v>
      </c>
      <c r="J3117" s="348"/>
      <c r="K3117" s="3" t="s">
        <v>15</v>
      </c>
      <c r="L3117" s="3" t="s">
        <v>15</v>
      </c>
      <c r="M3117" s="3" t="s">
        <v>17</v>
      </c>
      <c r="N3117" s="3" t="s">
        <v>17</v>
      </c>
    </row>
    <row r="3118" spans="1:14" x14ac:dyDescent="0.25">
      <c r="A3118" s="3">
        <v>3109</v>
      </c>
      <c r="B3118" s="6" t="s">
        <v>5997</v>
      </c>
      <c r="C3118" s="352" t="s">
        <v>5998</v>
      </c>
      <c r="D3118" s="348"/>
      <c r="E3118" s="3">
        <v>5</v>
      </c>
      <c r="F3118" s="3">
        <v>1</v>
      </c>
      <c r="G3118" s="3" t="s">
        <v>30</v>
      </c>
      <c r="H3118" s="3" t="s">
        <v>86</v>
      </c>
      <c r="I3118" s="353" t="s">
        <v>141</v>
      </c>
      <c r="J3118" s="348"/>
      <c r="K3118" s="3" t="s">
        <v>15</v>
      </c>
      <c r="L3118" s="3" t="s">
        <v>15</v>
      </c>
      <c r="M3118" s="3" t="s">
        <v>17</v>
      </c>
      <c r="N3118" s="3" t="s">
        <v>17</v>
      </c>
    </row>
    <row r="3119" spans="1:14" x14ac:dyDescent="0.25">
      <c r="A3119" s="3">
        <v>3110</v>
      </c>
      <c r="B3119" s="6" t="s">
        <v>5999</v>
      </c>
      <c r="C3119" s="352" t="s">
        <v>6000</v>
      </c>
      <c r="D3119" s="348"/>
      <c r="E3119" s="3">
        <v>5</v>
      </c>
      <c r="F3119" s="3">
        <v>1</v>
      </c>
      <c r="G3119" s="3" t="s">
        <v>30</v>
      </c>
      <c r="H3119" s="3" t="s">
        <v>86</v>
      </c>
      <c r="I3119" s="353" t="s">
        <v>208</v>
      </c>
      <c r="J3119" s="348"/>
      <c r="K3119" s="3" t="s">
        <v>15</v>
      </c>
      <c r="L3119" s="3" t="s">
        <v>15</v>
      </c>
      <c r="M3119" s="3" t="s">
        <v>17</v>
      </c>
      <c r="N3119" s="3" t="s">
        <v>17</v>
      </c>
    </row>
    <row r="3120" spans="1:14" x14ac:dyDescent="0.25">
      <c r="A3120" s="3">
        <v>3111</v>
      </c>
      <c r="B3120" s="4" t="s">
        <v>6001</v>
      </c>
      <c r="C3120" s="350" t="s">
        <v>6002</v>
      </c>
      <c r="D3120" s="348"/>
      <c r="E3120" s="5">
        <v>5</v>
      </c>
      <c r="F3120" s="5">
        <v>1</v>
      </c>
      <c r="G3120" s="5" t="s">
        <v>30</v>
      </c>
      <c r="H3120" s="5" t="s">
        <v>95</v>
      </c>
      <c r="I3120" s="351" t="s">
        <v>15</v>
      </c>
      <c r="J3120" s="348"/>
      <c r="K3120" s="5" t="s">
        <v>15</v>
      </c>
      <c r="L3120" s="5" t="s">
        <v>15</v>
      </c>
      <c r="M3120" s="5" t="s">
        <v>16</v>
      </c>
      <c r="N3120" s="5" t="s">
        <v>17</v>
      </c>
    </row>
    <row r="3121" spans="1:14" x14ac:dyDescent="0.25">
      <c r="A3121" s="3">
        <v>3112</v>
      </c>
      <c r="B3121" s="7" t="s">
        <v>6003</v>
      </c>
      <c r="C3121" s="360" t="s">
        <v>6004</v>
      </c>
      <c r="D3121" s="359"/>
      <c r="E3121" s="5">
        <v>5</v>
      </c>
      <c r="F3121" s="5">
        <v>1</v>
      </c>
      <c r="G3121" s="5" t="s">
        <v>30</v>
      </c>
      <c r="H3121" s="5" t="s">
        <v>95</v>
      </c>
      <c r="I3121" s="351" t="s">
        <v>22</v>
      </c>
      <c r="J3121" s="348"/>
      <c r="K3121" s="5" t="s">
        <v>15</v>
      </c>
      <c r="L3121" s="5" t="s">
        <v>15</v>
      </c>
      <c r="M3121" s="5" t="s">
        <v>16</v>
      </c>
      <c r="N3121" s="5" t="s">
        <v>17</v>
      </c>
    </row>
    <row r="3122" spans="1:14" x14ac:dyDescent="0.25">
      <c r="A3122" s="3">
        <v>3113</v>
      </c>
      <c r="B3122" s="8" t="s">
        <v>6005</v>
      </c>
      <c r="C3122" s="358" t="s">
        <v>6006</v>
      </c>
      <c r="D3122" s="359"/>
      <c r="E3122" s="3">
        <v>5</v>
      </c>
      <c r="F3122" s="3">
        <v>1</v>
      </c>
      <c r="G3122" s="3" t="s">
        <v>30</v>
      </c>
      <c r="H3122" s="3" t="s">
        <v>95</v>
      </c>
      <c r="I3122" s="353" t="s">
        <v>22</v>
      </c>
      <c r="J3122" s="348"/>
      <c r="K3122" s="3" t="s">
        <v>22</v>
      </c>
      <c r="L3122" s="3" t="s">
        <v>15</v>
      </c>
      <c r="M3122" s="3" t="s">
        <v>17</v>
      </c>
      <c r="N3122" s="3" t="s">
        <v>17</v>
      </c>
    </row>
    <row r="3123" spans="1:14" x14ac:dyDescent="0.25">
      <c r="A3123" s="3">
        <v>3114</v>
      </c>
      <c r="B3123" s="6" t="s">
        <v>6007</v>
      </c>
      <c r="C3123" s="352" t="s">
        <v>6008</v>
      </c>
      <c r="D3123" s="348"/>
      <c r="E3123" s="3">
        <v>5</v>
      </c>
      <c r="F3123" s="3">
        <v>1</v>
      </c>
      <c r="G3123" s="3" t="s">
        <v>30</v>
      </c>
      <c r="H3123" s="3" t="s">
        <v>95</v>
      </c>
      <c r="I3123" s="353" t="s">
        <v>22</v>
      </c>
      <c r="J3123" s="348"/>
      <c r="K3123" s="3" t="s">
        <v>30</v>
      </c>
      <c r="L3123" s="3" t="s">
        <v>15</v>
      </c>
      <c r="M3123" s="3" t="s">
        <v>17</v>
      </c>
      <c r="N3123" s="3" t="s">
        <v>17</v>
      </c>
    </row>
    <row r="3124" spans="1:14" x14ac:dyDescent="0.25">
      <c r="A3124" s="3">
        <v>3115</v>
      </c>
      <c r="B3124" s="8" t="s">
        <v>6009</v>
      </c>
      <c r="C3124" s="358" t="s">
        <v>6010</v>
      </c>
      <c r="D3124" s="359"/>
      <c r="E3124" s="3">
        <v>5</v>
      </c>
      <c r="F3124" s="3">
        <v>1</v>
      </c>
      <c r="G3124" s="3" t="s">
        <v>30</v>
      </c>
      <c r="H3124" s="3" t="s">
        <v>95</v>
      </c>
      <c r="I3124" s="353" t="s">
        <v>22</v>
      </c>
      <c r="J3124" s="348"/>
      <c r="K3124" s="3" t="s">
        <v>49</v>
      </c>
      <c r="L3124" s="3" t="s">
        <v>15</v>
      </c>
      <c r="M3124" s="3" t="s">
        <v>17</v>
      </c>
      <c r="N3124" s="3" t="s">
        <v>17</v>
      </c>
    </row>
    <row r="3125" spans="1:14" ht="27.75" customHeight="1" x14ac:dyDescent="0.25">
      <c r="A3125" s="3">
        <v>3116</v>
      </c>
      <c r="B3125" s="6" t="s">
        <v>6011</v>
      </c>
      <c r="C3125" s="352" t="s">
        <v>6012</v>
      </c>
      <c r="D3125" s="348"/>
      <c r="E3125" s="3">
        <v>5</v>
      </c>
      <c r="F3125" s="3">
        <v>1</v>
      </c>
      <c r="G3125" s="3" t="s">
        <v>30</v>
      </c>
      <c r="H3125" s="3" t="s">
        <v>95</v>
      </c>
      <c r="I3125" s="353" t="s">
        <v>22</v>
      </c>
      <c r="J3125" s="348"/>
      <c r="K3125" s="3" t="s">
        <v>68</v>
      </c>
      <c r="L3125" s="3" t="s">
        <v>15</v>
      </c>
      <c r="M3125" s="3" t="s">
        <v>17</v>
      </c>
      <c r="N3125" s="3" t="s">
        <v>17</v>
      </c>
    </row>
    <row r="3126" spans="1:14" x14ac:dyDescent="0.25">
      <c r="A3126" s="3">
        <v>3117</v>
      </c>
      <c r="B3126" s="6" t="s">
        <v>6013</v>
      </c>
      <c r="C3126" s="352" t="s">
        <v>6014</v>
      </c>
      <c r="D3126" s="348"/>
      <c r="E3126" s="3">
        <v>5</v>
      </c>
      <c r="F3126" s="3">
        <v>1</v>
      </c>
      <c r="G3126" s="3" t="s">
        <v>30</v>
      </c>
      <c r="H3126" s="3" t="s">
        <v>95</v>
      </c>
      <c r="I3126" s="353" t="s">
        <v>22</v>
      </c>
      <c r="J3126" s="348"/>
      <c r="K3126" s="3" t="s">
        <v>77</v>
      </c>
      <c r="L3126" s="3" t="s">
        <v>126</v>
      </c>
      <c r="M3126" s="3" t="s">
        <v>17</v>
      </c>
      <c r="N3126" s="3" t="s">
        <v>17</v>
      </c>
    </row>
    <row r="3127" spans="1:14" x14ac:dyDescent="0.25">
      <c r="A3127" s="3">
        <v>3118</v>
      </c>
      <c r="B3127" s="6" t="s">
        <v>6015</v>
      </c>
      <c r="C3127" s="352" t="s">
        <v>6016</v>
      </c>
      <c r="D3127" s="348"/>
      <c r="E3127" s="3">
        <v>5</v>
      </c>
      <c r="F3127" s="3">
        <v>1</v>
      </c>
      <c r="G3127" s="3" t="s">
        <v>30</v>
      </c>
      <c r="H3127" s="3" t="s">
        <v>95</v>
      </c>
      <c r="I3127" s="353" t="s">
        <v>22</v>
      </c>
      <c r="J3127" s="348"/>
      <c r="K3127" s="3" t="s">
        <v>208</v>
      </c>
      <c r="L3127" s="3" t="s">
        <v>15</v>
      </c>
      <c r="M3127" s="3" t="s">
        <v>17</v>
      </c>
      <c r="N3127" s="3" t="s">
        <v>17</v>
      </c>
    </row>
    <row r="3128" spans="1:14" x14ac:dyDescent="0.25">
      <c r="A3128" s="3">
        <v>3119</v>
      </c>
      <c r="B3128" s="4" t="s">
        <v>6017</v>
      </c>
      <c r="C3128" s="350" t="s">
        <v>6018</v>
      </c>
      <c r="D3128" s="348"/>
      <c r="E3128" s="5">
        <v>5</v>
      </c>
      <c r="F3128" s="5">
        <v>1</v>
      </c>
      <c r="G3128" s="5" t="s">
        <v>30</v>
      </c>
      <c r="H3128" s="5" t="s">
        <v>95</v>
      </c>
      <c r="I3128" s="351" t="s">
        <v>30</v>
      </c>
      <c r="J3128" s="348"/>
      <c r="K3128" s="5" t="s">
        <v>15</v>
      </c>
      <c r="L3128" s="5" t="s">
        <v>15</v>
      </c>
      <c r="M3128" s="5" t="s">
        <v>16</v>
      </c>
      <c r="N3128" s="5" t="s">
        <v>17</v>
      </c>
    </row>
    <row r="3129" spans="1:14" ht="28.5" customHeight="1" x14ac:dyDescent="0.25">
      <c r="A3129" s="10">
        <v>3120</v>
      </c>
      <c r="B3129" s="8" t="s">
        <v>6019</v>
      </c>
      <c r="C3129" s="358" t="s">
        <v>6020</v>
      </c>
      <c r="D3129" s="359"/>
      <c r="E3129" s="3">
        <v>5</v>
      </c>
      <c r="F3129" s="3">
        <v>1</v>
      </c>
      <c r="G3129" s="3" t="s">
        <v>30</v>
      </c>
      <c r="H3129" s="3" t="s">
        <v>95</v>
      </c>
      <c r="I3129" s="353" t="s">
        <v>30</v>
      </c>
      <c r="J3129" s="348"/>
      <c r="K3129" s="3" t="s">
        <v>22</v>
      </c>
      <c r="L3129" s="3" t="s">
        <v>15</v>
      </c>
      <c r="M3129" s="3" t="s">
        <v>17</v>
      </c>
      <c r="N3129" s="3" t="s">
        <v>17</v>
      </c>
    </row>
    <row r="3130" spans="1:14" ht="30" customHeight="1" x14ac:dyDescent="0.25">
      <c r="A3130" s="3">
        <v>3121</v>
      </c>
      <c r="B3130" s="6" t="s">
        <v>6021</v>
      </c>
      <c r="C3130" s="352" t="s">
        <v>6022</v>
      </c>
      <c r="D3130" s="348"/>
      <c r="E3130" s="3">
        <v>5</v>
      </c>
      <c r="F3130" s="3">
        <v>1</v>
      </c>
      <c r="G3130" s="3" t="s">
        <v>30</v>
      </c>
      <c r="H3130" s="3" t="s">
        <v>95</v>
      </c>
      <c r="I3130" s="353" t="s">
        <v>30</v>
      </c>
      <c r="J3130" s="348"/>
      <c r="K3130" s="3" t="s">
        <v>30</v>
      </c>
      <c r="L3130" s="3" t="s">
        <v>15</v>
      </c>
      <c r="M3130" s="3" t="s">
        <v>17</v>
      </c>
      <c r="N3130" s="3" t="s">
        <v>17</v>
      </c>
    </row>
    <row r="3131" spans="1:14" ht="30" customHeight="1" x14ac:dyDescent="0.25">
      <c r="A3131" s="3">
        <v>3122</v>
      </c>
      <c r="B3131" s="6" t="s">
        <v>6023</v>
      </c>
      <c r="C3131" s="352" t="s">
        <v>6024</v>
      </c>
      <c r="D3131" s="348"/>
      <c r="E3131" s="3">
        <v>5</v>
      </c>
      <c r="F3131" s="3">
        <v>1</v>
      </c>
      <c r="G3131" s="3" t="s">
        <v>30</v>
      </c>
      <c r="H3131" s="3" t="s">
        <v>95</v>
      </c>
      <c r="I3131" s="353" t="s">
        <v>30</v>
      </c>
      <c r="J3131" s="348"/>
      <c r="K3131" s="3" t="s">
        <v>49</v>
      </c>
      <c r="L3131" s="3" t="s">
        <v>15</v>
      </c>
      <c r="M3131" s="3" t="s">
        <v>17</v>
      </c>
      <c r="N3131" s="3" t="s">
        <v>17</v>
      </c>
    </row>
    <row r="3132" spans="1:14" ht="30" customHeight="1" x14ac:dyDescent="0.25">
      <c r="A3132" s="3">
        <v>3123</v>
      </c>
      <c r="B3132" s="6" t="s">
        <v>6025</v>
      </c>
      <c r="C3132" s="352" t="s">
        <v>6026</v>
      </c>
      <c r="D3132" s="348"/>
      <c r="E3132" s="3">
        <v>5</v>
      </c>
      <c r="F3132" s="3">
        <v>1</v>
      </c>
      <c r="G3132" s="3" t="s">
        <v>30</v>
      </c>
      <c r="H3132" s="3" t="s">
        <v>95</v>
      </c>
      <c r="I3132" s="353" t="s">
        <v>30</v>
      </c>
      <c r="J3132" s="348"/>
      <c r="K3132" s="3" t="s">
        <v>68</v>
      </c>
      <c r="L3132" s="3" t="s">
        <v>15</v>
      </c>
      <c r="M3132" s="3" t="s">
        <v>17</v>
      </c>
      <c r="N3132" s="3" t="s">
        <v>17</v>
      </c>
    </row>
    <row r="3133" spans="1:14" ht="30" customHeight="1" x14ac:dyDescent="0.25">
      <c r="A3133" s="3">
        <v>3124</v>
      </c>
      <c r="B3133" s="6" t="s">
        <v>6027</v>
      </c>
      <c r="C3133" s="352" t="s">
        <v>6028</v>
      </c>
      <c r="D3133" s="348"/>
      <c r="E3133" s="3">
        <v>5</v>
      </c>
      <c r="F3133" s="3">
        <v>1</v>
      </c>
      <c r="G3133" s="3" t="s">
        <v>30</v>
      </c>
      <c r="H3133" s="3" t="s">
        <v>95</v>
      </c>
      <c r="I3133" s="353" t="s">
        <v>30</v>
      </c>
      <c r="J3133" s="348"/>
      <c r="K3133" s="3" t="s">
        <v>77</v>
      </c>
      <c r="L3133" s="3" t="s">
        <v>15</v>
      </c>
      <c r="M3133" s="3" t="s">
        <v>17</v>
      </c>
      <c r="N3133" s="3" t="s">
        <v>17</v>
      </c>
    </row>
    <row r="3134" spans="1:14" ht="30" customHeight="1" x14ac:dyDescent="0.25">
      <c r="A3134" s="3">
        <v>3125</v>
      </c>
      <c r="B3134" s="6" t="s">
        <v>6029</v>
      </c>
      <c r="C3134" s="352" t="s">
        <v>6030</v>
      </c>
      <c r="D3134" s="348"/>
      <c r="E3134" s="3">
        <v>5</v>
      </c>
      <c r="F3134" s="3">
        <v>1</v>
      </c>
      <c r="G3134" s="3" t="s">
        <v>30</v>
      </c>
      <c r="H3134" s="3" t="s">
        <v>95</v>
      </c>
      <c r="I3134" s="353" t="s">
        <v>30</v>
      </c>
      <c r="J3134" s="348"/>
      <c r="K3134" s="3" t="s">
        <v>86</v>
      </c>
      <c r="L3134" s="3" t="s">
        <v>15</v>
      </c>
      <c r="M3134" s="3" t="s">
        <v>17</v>
      </c>
      <c r="N3134" s="3" t="s">
        <v>17</v>
      </c>
    </row>
    <row r="3135" spans="1:14" ht="30" customHeight="1" x14ac:dyDescent="0.25">
      <c r="A3135" s="3">
        <v>3126</v>
      </c>
      <c r="B3135" s="6" t="s">
        <v>6031</v>
      </c>
      <c r="C3135" s="352" t="s">
        <v>6032</v>
      </c>
      <c r="D3135" s="348"/>
      <c r="E3135" s="3">
        <v>5</v>
      </c>
      <c r="F3135" s="3">
        <v>1</v>
      </c>
      <c r="G3135" s="3" t="s">
        <v>30</v>
      </c>
      <c r="H3135" s="3" t="s">
        <v>95</v>
      </c>
      <c r="I3135" s="353" t="s">
        <v>30</v>
      </c>
      <c r="J3135" s="348"/>
      <c r="K3135" s="3" t="s">
        <v>208</v>
      </c>
      <c r="L3135" s="3" t="s">
        <v>15</v>
      </c>
      <c r="M3135" s="3" t="s">
        <v>17</v>
      </c>
      <c r="N3135" s="3" t="s">
        <v>17</v>
      </c>
    </row>
    <row r="3136" spans="1:14" ht="30" customHeight="1" x14ac:dyDescent="0.25">
      <c r="A3136" s="3">
        <v>3127</v>
      </c>
      <c r="B3136" s="6" t="s">
        <v>6033</v>
      </c>
      <c r="C3136" s="352" t="s">
        <v>6034</v>
      </c>
      <c r="D3136" s="348"/>
      <c r="E3136" s="3">
        <v>5</v>
      </c>
      <c r="F3136" s="3">
        <v>1</v>
      </c>
      <c r="G3136" s="3" t="s">
        <v>30</v>
      </c>
      <c r="H3136" s="3" t="s">
        <v>95</v>
      </c>
      <c r="I3136" s="353" t="s">
        <v>49</v>
      </c>
      <c r="J3136" s="348"/>
      <c r="K3136" s="3" t="s">
        <v>15</v>
      </c>
      <c r="L3136" s="3" t="s">
        <v>15</v>
      </c>
      <c r="M3136" s="3" t="s">
        <v>17</v>
      </c>
      <c r="N3136" s="3" t="s">
        <v>17</v>
      </c>
    </row>
    <row r="3137" spans="1:14" x14ac:dyDescent="0.25">
      <c r="A3137" s="3">
        <v>3128</v>
      </c>
      <c r="B3137" s="4" t="s">
        <v>6035</v>
      </c>
      <c r="C3137" s="350" t="s">
        <v>6036</v>
      </c>
      <c r="D3137" s="348"/>
      <c r="E3137" s="5">
        <v>5</v>
      </c>
      <c r="F3137" s="5">
        <v>1</v>
      </c>
      <c r="G3137" s="5" t="s">
        <v>30</v>
      </c>
      <c r="H3137" s="5" t="s">
        <v>141</v>
      </c>
      <c r="I3137" s="351" t="s">
        <v>15</v>
      </c>
      <c r="J3137" s="348"/>
      <c r="K3137" s="5" t="s">
        <v>15</v>
      </c>
      <c r="L3137" s="5" t="s">
        <v>15</v>
      </c>
      <c r="M3137" s="5" t="s">
        <v>16</v>
      </c>
      <c r="N3137" s="5" t="s">
        <v>17</v>
      </c>
    </row>
    <row r="3138" spans="1:14" ht="27.75" customHeight="1" x14ac:dyDescent="0.25">
      <c r="A3138" s="3">
        <v>3129</v>
      </c>
      <c r="B3138" s="6" t="s">
        <v>6037</v>
      </c>
      <c r="C3138" s="352" t="s">
        <v>6038</v>
      </c>
      <c r="D3138" s="348"/>
      <c r="E3138" s="3">
        <v>5</v>
      </c>
      <c r="F3138" s="3">
        <v>1</v>
      </c>
      <c r="G3138" s="3" t="s">
        <v>30</v>
      </c>
      <c r="H3138" s="3" t="s">
        <v>141</v>
      </c>
      <c r="I3138" s="353" t="s">
        <v>22</v>
      </c>
      <c r="J3138" s="348"/>
      <c r="K3138" s="3" t="s">
        <v>15</v>
      </c>
      <c r="L3138" s="3" t="s">
        <v>15</v>
      </c>
      <c r="M3138" s="3" t="s">
        <v>17</v>
      </c>
      <c r="N3138" s="3" t="s">
        <v>17</v>
      </c>
    </row>
    <row r="3139" spans="1:14" x14ac:dyDescent="0.25">
      <c r="A3139" s="3">
        <v>3130</v>
      </c>
      <c r="B3139" s="8" t="s">
        <v>6039</v>
      </c>
      <c r="C3139" s="358" t="s">
        <v>6040</v>
      </c>
      <c r="D3139" s="359"/>
      <c r="E3139" s="3">
        <v>5</v>
      </c>
      <c r="F3139" s="3">
        <v>1</v>
      </c>
      <c r="G3139" s="3" t="s">
        <v>30</v>
      </c>
      <c r="H3139" s="3" t="s">
        <v>141</v>
      </c>
      <c r="I3139" s="353" t="s">
        <v>30</v>
      </c>
      <c r="J3139" s="348"/>
      <c r="K3139" s="3" t="s">
        <v>15</v>
      </c>
      <c r="L3139" s="3" t="s">
        <v>15</v>
      </c>
      <c r="M3139" s="3" t="s">
        <v>17</v>
      </c>
      <c r="N3139" s="3" t="s">
        <v>17</v>
      </c>
    </row>
    <row r="3140" spans="1:14" x14ac:dyDescent="0.25">
      <c r="A3140" s="3">
        <v>3131</v>
      </c>
      <c r="B3140" s="8" t="s">
        <v>6041</v>
      </c>
      <c r="C3140" s="358" t="s">
        <v>6042</v>
      </c>
      <c r="D3140" s="359"/>
      <c r="E3140" s="3">
        <v>5</v>
      </c>
      <c r="F3140" s="3">
        <v>1</v>
      </c>
      <c r="G3140" s="3" t="s">
        <v>30</v>
      </c>
      <c r="H3140" s="3" t="s">
        <v>141</v>
      </c>
      <c r="I3140" s="353" t="s">
        <v>49</v>
      </c>
      <c r="J3140" s="348"/>
      <c r="K3140" s="3" t="s">
        <v>15</v>
      </c>
      <c r="L3140" s="3" t="s">
        <v>15</v>
      </c>
      <c r="M3140" s="3" t="s">
        <v>17</v>
      </c>
      <c r="N3140" s="3" t="s">
        <v>17</v>
      </c>
    </row>
    <row r="3141" spans="1:14" x14ac:dyDescent="0.25">
      <c r="A3141" s="3">
        <v>3132</v>
      </c>
      <c r="B3141" s="8" t="s">
        <v>6043</v>
      </c>
      <c r="C3141" s="358" t="s">
        <v>6044</v>
      </c>
      <c r="D3141" s="359"/>
      <c r="E3141" s="3">
        <v>5</v>
      </c>
      <c r="F3141" s="3">
        <v>1</v>
      </c>
      <c r="G3141" s="3" t="s">
        <v>30</v>
      </c>
      <c r="H3141" s="3" t="s">
        <v>141</v>
      </c>
      <c r="I3141" s="353" t="s">
        <v>68</v>
      </c>
      <c r="J3141" s="348"/>
      <c r="K3141" s="3" t="s">
        <v>15</v>
      </c>
      <c r="L3141" s="3" t="s">
        <v>15</v>
      </c>
      <c r="M3141" s="3" t="s">
        <v>17</v>
      </c>
      <c r="N3141" s="3" t="s">
        <v>17</v>
      </c>
    </row>
    <row r="3142" spans="1:14" x14ac:dyDescent="0.25">
      <c r="A3142" s="3">
        <v>3133</v>
      </c>
      <c r="B3142" s="6" t="s">
        <v>6045</v>
      </c>
      <c r="C3142" s="352" t="s">
        <v>6046</v>
      </c>
      <c r="D3142" s="348"/>
      <c r="E3142" s="3">
        <v>5</v>
      </c>
      <c r="F3142" s="3">
        <v>1</v>
      </c>
      <c r="G3142" s="3" t="s">
        <v>30</v>
      </c>
      <c r="H3142" s="3" t="s">
        <v>141</v>
      </c>
      <c r="I3142" s="353" t="s">
        <v>77</v>
      </c>
      <c r="J3142" s="348"/>
      <c r="K3142" s="3" t="s">
        <v>15</v>
      </c>
      <c r="L3142" s="3" t="s">
        <v>15</v>
      </c>
      <c r="M3142" s="3" t="s">
        <v>17</v>
      </c>
      <c r="N3142" s="3" t="s">
        <v>17</v>
      </c>
    </row>
    <row r="3143" spans="1:14" x14ac:dyDescent="0.25">
      <c r="A3143" s="3">
        <v>3134</v>
      </c>
      <c r="B3143" s="6" t="s">
        <v>6047</v>
      </c>
      <c r="C3143" s="352" t="s">
        <v>6048</v>
      </c>
      <c r="D3143" s="348"/>
      <c r="E3143" s="3">
        <v>5</v>
      </c>
      <c r="F3143" s="3">
        <v>1</v>
      </c>
      <c r="G3143" s="3" t="s">
        <v>30</v>
      </c>
      <c r="H3143" s="3" t="s">
        <v>141</v>
      </c>
      <c r="I3143" s="353" t="s">
        <v>86</v>
      </c>
      <c r="J3143" s="348"/>
      <c r="K3143" s="3" t="s">
        <v>15</v>
      </c>
      <c r="L3143" s="3" t="s">
        <v>15</v>
      </c>
      <c r="M3143" s="3" t="s">
        <v>17</v>
      </c>
      <c r="N3143" s="3" t="s">
        <v>17</v>
      </c>
    </row>
    <row r="3144" spans="1:14" x14ac:dyDescent="0.25">
      <c r="A3144" s="3">
        <v>3135</v>
      </c>
      <c r="B3144" s="6" t="s">
        <v>6049</v>
      </c>
      <c r="C3144" s="352" t="s">
        <v>6050</v>
      </c>
      <c r="D3144" s="348"/>
      <c r="E3144" s="3">
        <v>5</v>
      </c>
      <c r="F3144" s="3">
        <v>1</v>
      </c>
      <c r="G3144" s="3" t="s">
        <v>30</v>
      </c>
      <c r="H3144" s="3" t="s">
        <v>141</v>
      </c>
      <c r="I3144" s="353" t="s">
        <v>208</v>
      </c>
      <c r="J3144" s="348"/>
      <c r="K3144" s="3" t="s">
        <v>15</v>
      </c>
      <c r="L3144" s="3" t="s">
        <v>15</v>
      </c>
      <c r="M3144" s="3" t="s">
        <v>17</v>
      </c>
      <c r="N3144" s="3" t="s">
        <v>17</v>
      </c>
    </row>
    <row r="3145" spans="1:14" x14ac:dyDescent="0.25">
      <c r="A3145" s="3">
        <v>3136</v>
      </c>
      <c r="B3145" s="7" t="s">
        <v>6051</v>
      </c>
      <c r="C3145" s="360" t="s">
        <v>6052</v>
      </c>
      <c r="D3145" s="359"/>
      <c r="E3145" s="5">
        <v>5</v>
      </c>
      <c r="F3145" s="5">
        <v>1</v>
      </c>
      <c r="G3145" s="5" t="s">
        <v>30</v>
      </c>
      <c r="H3145" s="5" t="s">
        <v>144</v>
      </c>
      <c r="I3145" s="351" t="s">
        <v>15</v>
      </c>
      <c r="J3145" s="348"/>
      <c r="K3145" s="5" t="s">
        <v>15</v>
      </c>
      <c r="L3145" s="5" t="s">
        <v>15</v>
      </c>
      <c r="M3145" s="5" t="s">
        <v>16</v>
      </c>
      <c r="N3145" s="5" t="s">
        <v>17</v>
      </c>
    </row>
    <row r="3146" spans="1:14" x14ac:dyDescent="0.25">
      <c r="A3146" s="3">
        <v>3137</v>
      </c>
      <c r="B3146" s="8" t="s">
        <v>6053</v>
      </c>
      <c r="C3146" s="358" t="s">
        <v>6054</v>
      </c>
      <c r="D3146" s="359"/>
      <c r="E3146" s="3">
        <v>5</v>
      </c>
      <c r="F3146" s="3">
        <v>1</v>
      </c>
      <c r="G3146" s="3" t="s">
        <v>30</v>
      </c>
      <c r="H3146" s="3" t="s">
        <v>144</v>
      </c>
      <c r="I3146" s="353" t="s">
        <v>22</v>
      </c>
      <c r="J3146" s="348"/>
      <c r="K3146" s="3" t="s">
        <v>15</v>
      </c>
      <c r="L3146" s="3" t="s">
        <v>15</v>
      </c>
      <c r="M3146" s="3" t="s">
        <v>17</v>
      </c>
      <c r="N3146" s="3" t="s">
        <v>17</v>
      </c>
    </row>
    <row r="3147" spans="1:14" x14ac:dyDescent="0.25">
      <c r="A3147" s="3">
        <v>3138</v>
      </c>
      <c r="B3147" s="6" t="s">
        <v>6055</v>
      </c>
      <c r="C3147" s="352" t="s">
        <v>6056</v>
      </c>
      <c r="D3147" s="348"/>
      <c r="E3147" s="3">
        <v>5</v>
      </c>
      <c r="F3147" s="3">
        <v>1</v>
      </c>
      <c r="G3147" s="3" t="s">
        <v>30</v>
      </c>
      <c r="H3147" s="3" t="s">
        <v>144</v>
      </c>
      <c r="I3147" s="353" t="s">
        <v>30</v>
      </c>
      <c r="J3147" s="348"/>
      <c r="K3147" s="3" t="s">
        <v>15</v>
      </c>
      <c r="L3147" s="3" t="s">
        <v>15</v>
      </c>
      <c r="M3147" s="3" t="s">
        <v>17</v>
      </c>
      <c r="N3147" s="3" t="s">
        <v>17</v>
      </c>
    </row>
    <row r="3148" spans="1:14" x14ac:dyDescent="0.25">
      <c r="A3148" s="3">
        <v>3139</v>
      </c>
      <c r="B3148" s="6" t="s">
        <v>6057</v>
      </c>
      <c r="C3148" s="352" t="s">
        <v>6058</v>
      </c>
      <c r="D3148" s="348"/>
      <c r="E3148" s="3">
        <v>5</v>
      </c>
      <c r="F3148" s="3">
        <v>1</v>
      </c>
      <c r="G3148" s="3" t="s">
        <v>30</v>
      </c>
      <c r="H3148" s="3" t="s">
        <v>144</v>
      </c>
      <c r="I3148" s="353" t="s">
        <v>49</v>
      </c>
      <c r="J3148" s="348"/>
      <c r="K3148" s="3" t="s">
        <v>15</v>
      </c>
      <c r="L3148" s="3" t="s">
        <v>15</v>
      </c>
      <c r="M3148" s="3" t="s">
        <v>17</v>
      </c>
      <c r="N3148" s="3" t="s">
        <v>17</v>
      </c>
    </row>
    <row r="3149" spans="1:14" x14ac:dyDescent="0.25">
      <c r="A3149" s="3">
        <v>3140</v>
      </c>
      <c r="B3149" s="4" t="s">
        <v>6059</v>
      </c>
      <c r="C3149" s="350" t="s">
        <v>6060</v>
      </c>
      <c r="D3149" s="348"/>
      <c r="E3149" s="5">
        <v>5</v>
      </c>
      <c r="F3149" s="5">
        <v>1</v>
      </c>
      <c r="G3149" s="5" t="s">
        <v>30</v>
      </c>
      <c r="H3149" s="5" t="s">
        <v>208</v>
      </c>
      <c r="I3149" s="351" t="s">
        <v>15</v>
      </c>
      <c r="J3149" s="348"/>
      <c r="K3149" s="5" t="s">
        <v>15</v>
      </c>
      <c r="L3149" s="5" t="s">
        <v>15</v>
      </c>
      <c r="M3149" s="5" t="s">
        <v>16</v>
      </c>
      <c r="N3149" s="5" t="s">
        <v>17</v>
      </c>
    </row>
    <row r="3150" spans="1:14" x14ac:dyDescent="0.25">
      <c r="A3150" s="3">
        <v>3141</v>
      </c>
      <c r="B3150" s="8" t="s">
        <v>6061</v>
      </c>
      <c r="C3150" s="358" t="s">
        <v>6062</v>
      </c>
      <c r="D3150" s="359"/>
      <c r="E3150" s="3">
        <v>5</v>
      </c>
      <c r="F3150" s="3">
        <v>1</v>
      </c>
      <c r="G3150" s="3" t="s">
        <v>30</v>
      </c>
      <c r="H3150" s="3" t="s">
        <v>208</v>
      </c>
      <c r="I3150" s="353" t="s">
        <v>22</v>
      </c>
      <c r="J3150" s="348"/>
      <c r="K3150" s="3" t="s">
        <v>15</v>
      </c>
      <c r="L3150" s="3" t="s">
        <v>15</v>
      </c>
      <c r="M3150" s="3" t="s">
        <v>17</v>
      </c>
      <c r="N3150" s="3" t="s">
        <v>17</v>
      </c>
    </row>
    <row r="3151" spans="1:14" x14ac:dyDescent="0.25">
      <c r="A3151" s="3">
        <v>3142</v>
      </c>
      <c r="B3151" s="6" t="s">
        <v>6063</v>
      </c>
      <c r="C3151" s="352" t="s">
        <v>6064</v>
      </c>
      <c r="D3151" s="348"/>
      <c r="E3151" s="3">
        <v>5</v>
      </c>
      <c r="F3151" s="3">
        <v>1</v>
      </c>
      <c r="G3151" s="3" t="s">
        <v>30</v>
      </c>
      <c r="H3151" s="3" t="s">
        <v>208</v>
      </c>
      <c r="I3151" s="353" t="s">
        <v>30</v>
      </c>
      <c r="J3151" s="348"/>
      <c r="K3151" s="3" t="s">
        <v>15</v>
      </c>
      <c r="L3151" s="3" t="s">
        <v>15</v>
      </c>
      <c r="M3151" s="3" t="s">
        <v>17</v>
      </c>
      <c r="N3151" s="3" t="s">
        <v>17</v>
      </c>
    </row>
    <row r="3152" spans="1:14" x14ac:dyDescent="0.25">
      <c r="A3152" s="3">
        <v>3143</v>
      </c>
      <c r="B3152" s="8" t="s">
        <v>6065</v>
      </c>
      <c r="C3152" s="358" t="s">
        <v>6066</v>
      </c>
      <c r="D3152" s="359"/>
      <c r="E3152" s="3">
        <v>5</v>
      </c>
      <c r="F3152" s="3">
        <v>1</v>
      </c>
      <c r="G3152" s="3" t="s">
        <v>30</v>
      </c>
      <c r="H3152" s="3" t="s">
        <v>208</v>
      </c>
      <c r="I3152" s="353" t="s">
        <v>49</v>
      </c>
      <c r="J3152" s="348"/>
      <c r="K3152" s="3" t="s">
        <v>15</v>
      </c>
      <c r="L3152" s="3" t="s">
        <v>15</v>
      </c>
      <c r="M3152" s="3" t="s">
        <v>17</v>
      </c>
      <c r="N3152" s="3" t="s">
        <v>17</v>
      </c>
    </row>
    <row r="3153" spans="1:14" x14ac:dyDescent="0.25">
      <c r="A3153" s="3">
        <v>3144</v>
      </c>
      <c r="B3153" s="6" t="s">
        <v>6067</v>
      </c>
      <c r="C3153" s="352" t="s">
        <v>6068</v>
      </c>
      <c r="D3153" s="348"/>
      <c r="E3153" s="3">
        <v>5</v>
      </c>
      <c r="F3153" s="3">
        <v>1</v>
      </c>
      <c r="G3153" s="3" t="s">
        <v>30</v>
      </c>
      <c r="H3153" s="3" t="s">
        <v>208</v>
      </c>
      <c r="I3153" s="353" t="s">
        <v>68</v>
      </c>
      <c r="J3153" s="348"/>
      <c r="K3153" s="3" t="s">
        <v>15</v>
      </c>
      <c r="L3153" s="3" t="s">
        <v>15</v>
      </c>
      <c r="M3153" s="3" t="s">
        <v>17</v>
      </c>
      <c r="N3153" s="3" t="s">
        <v>17</v>
      </c>
    </row>
    <row r="3154" spans="1:14" x14ac:dyDescent="0.25">
      <c r="A3154" s="3">
        <v>3145</v>
      </c>
      <c r="B3154" s="4" t="s">
        <v>6069</v>
      </c>
      <c r="C3154" s="350" t="s">
        <v>6070</v>
      </c>
      <c r="D3154" s="348"/>
      <c r="E3154" s="5">
        <v>5</v>
      </c>
      <c r="F3154" s="5">
        <v>1</v>
      </c>
      <c r="G3154" s="5" t="s">
        <v>30</v>
      </c>
      <c r="H3154" s="5" t="s">
        <v>208</v>
      </c>
      <c r="I3154" s="351" t="s">
        <v>77</v>
      </c>
      <c r="J3154" s="348"/>
      <c r="K3154" s="5" t="s">
        <v>15</v>
      </c>
      <c r="L3154" s="5" t="s">
        <v>15</v>
      </c>
      <c r="M3154" s="5" t="s">
        <v>16</v>
      </c>
      <c r="N3154" s="5" t="s">
        <v>17</v>
      </c>
    </row>
    <row r="3155" spans="1:14" x14ac:dyDescent="0.25">
      <c r="A3155" s="3">
        <v>3146</v>
      </c>
      <c r="B3155" s="6" t="s">
        <v>6071</v>
      </c>
      <c r="C3155" s="352" t="s">
        <v>6072</v>
      </c>
      <c r="D3155" s="348"/>
      <c r="E3155" s="3">
        <v>5</v>
      </c>
      <c r="F3155" s="3">
        <v>1</v>
      </c>
      <c r="G3155" s="3" t="s">
        <v>30</v>
      </c>
      <c r="H3155" s="3" t="s">
        <v>208</v>
      </c>
      <c r="I3155" s="353" t="s">
        <v>77</v>
      </c>
      <c r="J3155" s="348"/>
      <c r="K3155" s="3" t="s">
        <v>22</v>
      </c>
      <c r="L3155" s="3" t="s">
        <v>15</v>
      </c>
      <c r="M3155" s="3" t="s">
        <v>17</v>
      </c>
      <c r="N3155" s="3" t="s">
        <v>17</v>
      </c>
    </row>
    <row r="3156" spans="1:14" x14ac:dyDescent="0.25">
      <c r="A3156" s="3">
        <v>3147</v>
      </c>
      <c r="B3156" s="6" t="s">
        <v>6073</v>
      </c>
      <c r="C3156" s="352" t="s">
        <v>6074</v>
      </c>
      <c r="D3156" s="348"/>
      <c r="E3156" s="3">
        <v>5</v>
      </c>
      <c r="F3156" s="3">
        <v>1</v>
      </c>
      <c r="G3156" s="3" t="s">
        <v>30</v>
      </c>
      <c r="H3156" s="3" t="s">
        <v>208</v>
      </c>
      <c r="I3156" s="353" t="s">
        <v>77</v>
      </c>
      <c r="J3156" s="348"/>
      <c r="K3156" s="3" t="s">
        <v>30</v>
      </c>
      <c r="L3156" s="3" t="s">
        <v>15</v>
      </c>
      <c r="M3156" s="3" t="s">
        <v>17</v>
      </c>
      <c r="N3156" s="3" t="s">
        <v>17</v>
      </c>
    </row>
    <row r="3157" spans="1:14" x14ac:dyDescent="0.25">
      <c r="A3157" s="3">
        <v>3148</v>
      </c>
      <c r="B3157" s="6" t="s">
        <v>6075</v>
      </c>
      <c r="C3157" s="352" t="s">
        <v>6076</v>
      </c>
      <c r="D3157" s="348"/>
      <c r="E3157" s="3">
        <v>5</v>
      </c>
      <c r="F3157" s="3">
        <v>1</v>
      </c>
      <c r="G3157" s="3" t="s">
        <v>30</v>
      </c>
      <c r="H3157" s="3" t="s">
        <v>208</v>
      </c>
      <c r="I3157" s="353" t="s">
        <v>77</v>
      </c>
      <c r="J3157" s="348"/>
      <c r="K3157" s="3" t="s">
        <v>49</v>
      </c>
      <c r="L3157" s="3" t="s">
        <v>15</v>
      </c>
      <c r="M3157" s="3" t="s">
        <v>17</v>
      </c>
      <c r="N3157" s="3" t="s">
        <v>17</v>
      </c>
    </row>
    <row r="3158" spans="1:14" x14ac:dyDescent="0.25">
      <c r="A3158" s="3">
        <v>3149</v>
      </c>
      <c r="B3158" s="4" t="s">
        <v>6077</v>
      </c>
      <c r="C3158" s="350" t="s">
        <v>6078</v>
      </c>
      <c r="D3158" s="348"/>
      <c r="E3158" s="5">
        <v>5</v>
      </c>
      <c r="F3158" s="5">
        <v>1</v>
      </c>
      <c r="G3158" s="5" t="s">
        <v>30</v>
      </c>
      <c r="H3158" s="5" t="s">
        <v>208</v>
      </c>
      <c r="I3158" s="351" t="s">
        <v>86</v>
      </c>
      <c r="J3158" s="348"/>
      <c r="K3158" s="5" t="s">
        <v>15</v>
      </c>
      <c r="L3158" s="5" t="s">
        <v>15</v>
      </c>
      <c r="M3158" s="5" t="s">
        <v>16</v>
      </c>
      <c r="N3158" s="5" t="s">
        <v>17</v>
      </c>
    </row>
    <row r="3159" spans="1:14" x14ac:dyDescent="0.25">
      <c r="A3159" s="3">
        <v>3150</v>
      </c>
      <c r="B3159" s="8" t="s">
        <v>6079</v>
      </c>
      <c r="C3159" s="358" t="s">
        <v>6080</v>
      </c>
      <c r="D3159" s="359"/>
      <c r="E3159" s="3">
        <v>5</v>
      </c>
      <c r="F3159" s="3">
        <v>1</v>
      </c>
      <c r="G3159" s="3" t="s">
        <v>30</v>
      </c>
      <c r="H3159" s="3" t="s">
        <v>208</v>
      </c>
      <c r="I3159" s="353" t="s">
        <v>86</v>
      </c>
      <c r="J3159" s="348"/>
      <c r="K3159" s="3" t="s">
        <v>22</v>
      </c>
      <c r="L3159" s="3" t="s">
        <v>15</v>
      </c>
      <c r="M3159" s="3" t="s">
        <v>17</v>
      </c>
      <c r="N3159" s="3" t="s">
        <v>17</v>
      </c>
    </row>
    <row r="3160" spans="1:14" x14ac:dyDescent="0.25">
      <c r="A3160" s="3">
        <v>3151</v>
      </c>
      <c r="B3160" s="6" t="s">
        <v>6081</v>
      </c>
      <c r="C3160" s="352" t="s">
        <v>6082</v>
      </c>
      <c r="D3160" s="348"/>
      <c r="E3160" s="3">
        <v>5</v>
      </c>
      <c r="F3160" s="3">
        <v>1</v>
      </c>
      <c r="G3160" s="3" t="s">
        <v>30</v>
      </c>
      <c r="H3160" s="3" t="s">
        <v>208</v>
      </c>
      <c r="I3160" s="353" t="s">
        <v>86</v>
      </c>
      <c r="J3160" s="348"/>
      <c r="K3160" s="3" t="s">
        <v>30</v>
      </c>
      <c r="L3160" s="3" t="s">
        <v>15</v>
      </c>
      <c r="M3160" s="3" t="s">
        <v>17</v>
      </c>
      <c r="N3160" s="3" t="s">
        <v>17</v>
      </c>
    </row>
    <row r="3161" spans="1:14" x14ac:dyDescent="0.25">
      <c r="A3161" s="3">
        <v>3152</v>
      </c>
      <c r="B3161" s="6" t="s">
        <v>6083</v>
      </c>
      <c r="C3161" s="352" t="s">
        <v>6084</v>
      </c>
      <c r="D3161" s="348"/>
      <c r="E3161" s="3">
        <v>5</v>
      </c>
      <c r="F3161" s="3">
        <v>1</v>
      </c>
      <c r="G3161" s="3" t="s">
        <v>30</v>
      </c>
      <c r="H3161" s="3" t="s">
        <v>208</v>
      </c>
      <c r="I3161" s="353" t="s">
        <v>86</v>
      </c>
      <c r="J3161" s="348"/>
      <c r="K3161" s="3" t="s">
        <v>49</v>
      </c>
      <c r="L3161" s="3" t="s">
        <v>15</v>
      </c>
      <c r="M3161" s="3" t="s">
        <v>17</v>
      </c>
      <c r="N3161" s="3" t="s">
        <v>17</v>
      </c>
    </row>
    <row r="3162" spans="1:14" x14ac:dyDescent="0.25">
      <c r="A3162" s="3">
        <v>3153</v>
      </c>
      <c r="B3162" s="6" t="s">
        <v>6085</v>
      </c>
      <c r="C3162" s="352" t="s">
        <v>6086</v>
      </c>
      <c r="D3162" s="348"/>
      <c r="E3162" s="3">
        <v>5</v>
      </c>
      <c r="F3162" s="3">
        <v>1</v>
      </c>
      <c r="G3162" s="3" t="s">
        <v>30</v>
      </c>
      <c r="H3162" s="3" t="s">
        <v>208</v>
      </c>
      <c r="I3162" s="353" t="s">
        <v>86</v>
      </c>
      <c r="J3162" s="348"/>
      <c r="K3162" s="3" t="s">
        <v>68</v>
      </c>
      <c r="L3162" s="3" t="s">
        <v>15</v>
      </c>
      <c r="M3162" s="3" t="s">
        <v>17</v>
      </c>
      <c r="N3162" s="3" t="s">
        <v>17</v>
      </c>
    </row>
    <row r="3163" spans="1:14" x14ac:dyDescent="0.25">
      <c r="A3163" s="3">
        <v>3154</v>
      </c>
      <c r="B3163" s="6" t="s">
        <v>6087</v>
      </c>
      <c r="C3163" s="352" t="s">
        <v>6088</v>
      </c>
      <c r="D3163" s="348"/>
      <c r="E3163" s="3">
        <v>5</v>
      </c>
      <c r="F3163" s="3">
        <v>1</v>
      </c>
      <c r="G3163" s="3" t="s">
        <v>30</v>
      </c>
      <c r="H3163" s="3" t="s">
        <v>208</v>
      </c>
      <c r="I3163" s="353" t="s">
        <v>208</v>
      </c>
      <c r="J3163" s="348"/>
      <c r="K3163" s="3" t="s">
        <v>15</v>
      </c>
      <c r="L3163" s="3" t="s">
        <v>15</v>
      </c>
      <c r="M3163" s="3" t="s">
        <v>17</v>
      </c>
      <c r="N3163" s="3" t="s">
        <v>17</v>
      </c>
    </row>
    <row r="3164" spans="1:14" x14ac:dyDescent="0.25">
      <c r="A3164" s="3">
        <v>3155</v>
      </c>
      <c r="B3164" s="4" t="s">
        <v>6089</v>
      </c>
      <c r="C3164" s="350" t="s">
        <v>6090</v>
      </c>
      <c r="D3164" s="348"/>
      <c r="E3164" s="5">
        <v>5</v>
      </c>
      <c r="F3164" s="5">
        <v>1</v>
      </c>
      <c r="G3164" s="5" t="s">
        <v>49</v>
      </c>
      <c r="H3164" s="5" t="s">
        <v>15</v>
      </c>
      <c r="I3164" s="351" t="s">
        <v>15</v>
      </c>
      <c r="J3164" s="348"/>
      <c r="K3164" s="5" t="s">
        <v>15</v>
      </c>
      <c r="L3164" s="5" t="s">
        <v>15</v>
      </c>
      <c r="M3164" s="5" t="s">
        <v>16</v>
      </c>
      <c r="N3164" s="5" t="s">
        <v>17</v>
      </c>
    </row>
    <row r="3165" spans="1:14" x14ac:dyDescent="0.25">
      <c r="A3165" s="3">
        <v>3156</v>
      </c>
      <c r="B3165" s="4" t="s">
        <v>6091</v>
      </c>
      <c r="C3165" s="350" t="s">
        <v>6092</v>
      </c>
      <c r="D3165" s="348"/>
      <c r="E3165" s="5">
        <v>5</v>
      </c>
      <c r="F3165" s="5">
        <v>1</v>
      </c>
      <c r="G3165" s="5" t="s">
        <v>49</v>
      </c>
      <c r="H3165" s="5" t="s">
        <v>22</v>
      </c>
      <c r="I3165" s="351" t="s">
        <v>15</v>
      </c>
      <c r="J3165" s="348"/>
      <c r="K3165" s="5" t="s">
        <v>15</v>
      </c>
      <c r="L3165" s="5" t="s">
        <v>15</v>
      </c>
      <c r="M3165" s="5" t="s">
        <v>16</v>
      </c>
      <c r="N3165" s="5" t="s">
        <v>17</v>
      </c>
    </row>
    <row r="3166" spans="1:14" x14ac:dyDescent="0.25">
      <c r="A3166" s="3">
        <v>3157</v>
      </c>
      <c r="B3166" s="8" t="s">
        <v>6093</v>
      </c>
      <c r="C3166" s="358" t="s">
        <v>6094</v>
      </c>
      <c r="D3166" s="359"/>
      <c r="E3166" s="3">
        <v>5</v>
      </c>
      <c r="F3166" s="3">
        <v>1</v>
      </c>
      <c r="G3166" s="3" t="s">
        <v>49</v>
      </c>
      <c r="H3166" s="3" t="s">
        <v>22</v>
      </c>
      <c r="I3166" s="353" t="s">
        <v>22</v>
      </c>
      <c r="J3166" s="348"/>
      <c r="K3166" s="3" t="s">
        <v>15</v>
      </c>
      <c r="L3166" s="3" t="s">
        <v>15</v>
      </c>
      <c r="M3166" s="3" t="s">
        <v>17</v>
      </c>
      <c r="N3166" s="3" t="s">
        <v>17</v>
      </c>
    </row>
    <row r="3167" spans="1:14" x14ac:dyDescent="0.25">
      <c r="A3167" s="3">
        <v>3158</v>
      </c>
      <c r="B3167" s="6" t="s">
        <v>6095</v>
      </c>
      <c r="C3167" s="352" t="s">
        <v>6096</v>
      </c>
      <c r="D3167" s="348"/>
      <c r="E3167" s="3">
        <v>5</v>
      </c>
      <c r="F3167" s="3">
        <v>1</v>
      </c>
      <c r="G3167" s="3" t="s">
        <v>49</v>
      </c>
      <c r="H3167" s="3" t="s">
        <v>22</v>
      </c>
      <c r="I3167" s="353" t="s">
        <v>30</v>
      </c>
      <c r="J3167" s="348"/>
      <c r="K3167" s="3" t="s">
        <v>15</v>
      </c>
      <c r="L3167" s="3" t="s">
        <v>15</v>
      </c>
      <c r="M3167" s="3" t="s">
        <v>17</v>
      </c>
      <c r="N3167" s="3" t="s">
        <v>17</v>
      </c>
    </row>
    <row r="3168" spans="1:14" x14ac:dyDescent="0.25">
      <c r="A3168" s="3">
        <v>3159</v>
      </c>
      <c r="B3168" s="6" t="s">
        <v>6097</v>
      </c>
      <c r="C3168" s="352" t="s">
        <v>6098</v>
      </c>
      <c r="D3168" s="348"/>
      <c r="E3168" s="3">
        <v>5</v>
      </c>
      <c r="F3168" s="3">
        <v>1</v>
      </c>
      <c r="G3168" s="3" t="s">
        <v>49</v>
      </c>
      <c r="H3168" s="3" t="s">
        <v>22</v>
      </c>
      <c r="I3168" s="353" t="s">
        <v>49</v>
      </c>
      <c r="J3168" s="348"/>
      <c r="K3168" s="3" t="s">
        <v>15</v>
      </c>
      <c r="L3168" s="3" t="s">
        <v>15</v>
      </c>
      <c r="M3168" s="3" t="s">
        <v>17</v>
      </c>
      <c r="N3168" s="3" t="s">
        <v>17</v>
      </c>
    </row>
    <row r="3169" spans="1:14" x14ac:dyDescent="0.25">
      <c r="A3169" s="3">
        <v>3160</v>
      </c>
      <c r="B3169" s="4" t="s">
        <v>6099</v>
      </c>
      <c r="C3169" s="350" t="s">
        <v>6100</v>
      </c>
      <c r="D3169" s="348"/>
      <c r="E3169" s="5">
        <v>5</v>
      </c>
      <c r="F3169" s="5">
        <v>1</v>
      </c>
      <c r="G3169" s="5" t="s">
        <v>49</v>
      </c>
      <c r="H3169" s="5" t="s">
        <v>30</v>
      </c>
      <c r="I3169" s="351" t="s">
        <v>15</v>
      </c>
      <c r="J3169" s="348"/>
      <c r="K3169" s="5" t="s">
        <v>15</v>
      </c>
      <c r="L3169" s="5" t="s">
        <v>15</v>
      </c>
      <c r="M3169" s="5" t="s">
        <v>16</v>
      </c>
      <c r="N3169" s="5" t="s">
        <v>17</v>
      </c>
    </row>
    <row r="3170" spans="1:14" x14ac:dyDescent="0.25">
      <c r="A3170" s="3">
        <v>3161</v>
      </c>
      <c r="B3170" s="6" t="s">
        <v>6101</v>
      </c>
      <c r="C3170" s="352" t="s">
        <v>6102</v>
      </c>
      <c r="D3170" s="348"/>
      <c r="E3170" s="3">
        <v>5</v>
      </c>
      <c r="F3170" s="3">
        <v>1</v>
      </c>
      <c r="G3170" s="3" t="s">
        <v>49</v>
      </c>
      <c r="H3170" s="3" t="s">
        <v>30</v>
      </c>
      <c r="I3170" s="353" t="s">
        <v>22</v>
      </c>
      <c r="J3170" s="348"/>
      <c r="K3170" s="3" t="s">
        <v>15</v>
      </c>
      <c r="L3170" s="3" t="s">
        <v>15</v>
      </c>
      <c r="M3170" s="3" t="s">
        <v>17</v>
      </c>
      <c r="N3170" s="3" t="s">
        <v>17</v>
      </c>
    </row>
    <row r="3171" spans="1:14" x14ac:dyDescent="0.25">
      <c r="A3171" s="3">
        <v>3162</v>
      </c>
      <c r="B3171" s="6" t="s">
        <v>6103</v>
      </c>
      <c r="C3171" s="352" t="s">
        <v>6104</v>
      </c>
      <c r="D3171" s="348"/>
      <c r="E3171" s="3">
        <v>5</v>
      </c>
      <c r="F3171" s="3">
        <v>1</v>
      </c>
      <c r="G3171" s="3" t="s">
        <v>49</v>
      </c>
      <c r="H3171" s="3" t="s">
        <v>30</v>
      </c>
      <c r="I3171" s="353" t="s">
        <v>30</v>
      </c>
      <c r="J3171" s="348"/>
      <c r="K3171" s="3" t="s">
        <v>15</v>
      </c>
      <c r="L3171" s="3" t="s">
        <v>15</v>
      </c>
      <c r="M3171" s="3" t="s">
        <v>17</v>
      </c>
      <c r="N3171" s="3" t="s">
        <v>17</v>
      </c>
    </row>
    <row r="3172" spans="1:14" x14ac:dyDescent="0.25">
      <c r="A3172" s="3">
        <v>3163</v>
      </c>
      <c r="B3172" s="6" t="s">
        <v>6105</v>
      </c>
      <c r="C3172" s="352" t="s">
        <v>6106</v>
      </c>
      <c r="D3172" s="348"/>
      <c r="E3172" s="3">
        <v>5</v>
      </c>
      <c r="F3172" s="3">
        <v>1</v>
      </c>
      <c r="G3172" s="3" t="s">
        <v>49</v>
      </c>
      <c r="H3172" s="3" t="s">
        <v>30</v>
      </c>
      <c r="I3172" s="353" t="s">
        <v>49</v>
      </c>
      <c r="J3172" s="348"/>
      <c r="K3172" s="3" t="s">
        <v>15</v>
      </c>
      <c r="L3172" s="3" t="s">
        <v>15</v>
      </c>
      <c r="M3172" s="3" t="s">
        <v>17</v>
      </c>
      <c r="N3172" s="3" t="s">
        <v>17</v>
      </c>
    </row>
    <row r="3173" spans="1:14" x14ac:dyDescent="0.25">
      <c r="A3173" s="3">
        <v>3164</v>
      </c>
      <c r="B3173" s="7" t="s">
        <v>6107</v>
      </c>
      <c r="C3173" s="360" t="s">
        <v>6108</v>
      </c>
      <c r="D3173" s="359"/>
      <c r="E3173" s="5">
        <v>5</v>
      </c>
      <c r="F3173" s="5">
        <v>1</v>
      </c>
      <c r="G3173" s="5" t="s">
        <v>49</v>
      </c>
      <c r="H3173" s="5" t="s">
        <v>49</v>
      </c>
      <c r="I3173" s="351" t="s">
        <v>15</v>
      </c>
      <c r="J3173" s="348"/>
      <c r="K3173" s="5" t="s">
        <v>15</v>
      </c>
      <c r="L3173" s="5" t="s">
        <v>15</v>
      </c>
      <c r="M3173" s="5" t="s">
        <v>16</v>
      </c>
      <c r="N3173" s="5" t="s">
        <v>17</v>
      </c>
    </row>
    <row r="3174" spans="1:14" x14ac:dyDescent="0.25">
      <c r="A3174" s="3">
        <v>3165</v>
      </c>
      <c r="B3174" s="8" t="s">
        <v>6109</v>
      </c>
      <c r="C3174" s="358" t="s">
        <v>6110</v>
      </c>
      <c r="D3174" s="359"/>
      <c r="E3174" s="3">
        <v>5</v>
      </c>
      <c r="F3174" s="3">
        <v>1</v>
      </c>
      <c r="G3174" s="3" t="s">
        <v>49</v>
      </c>
      <c r="H3174" s="3" t="s">
        <v>49</v>
      </c>
      <c r="I3174" s="353" t="s">
        <v>22</v>
      </c>
      <c r="J3174" s="348"/>
      <c r="K3174" s="3" t="s">
        <v>15</v>
      </c>
      <c r="L3174" s="3" t="s">
        <v>15</v>
      </c>
      <c r="M3174" s="3" t="s">
        <v>17</v>
      </c>
      <c r="N3174" s="3" t="s">
        <v>17</v>
      </c>
    </row>
    <row r="3175" spans="1:14" x14ac:dyDescent="0.25">
      <c r="A3175" s="3">
        <v>3166</v>
      </c>
      <c r="B3175" s="6">
        <v>51030302</v>
      </c>
      <c r="C3175" s="352" t="s">
        <v>6111</v>
      </c>
      <c r="D3175" s="348"/>
      <c r="E3175" s="3">
        <v>5</v>
      </c>
      <c r="F3175" s="3">
        <v>1</v>
      </c>
      <c r="G3175" s="3" t="s">
        <v>49</v>
      </c>
      <c r="H3175" s="3" t="s">
        <v>49</v>
      </c>
      <c r="I3175" s="353" t="s">
        <v>30</v>
      </c>
      <c r="J3175" s="348"/>
      <c r="K3175" s="3" t="s">
        <v>15</v>
      </c>
      <c r="L3175" s="3" t="s">
        <v>15</v>
      </c>
      <c r="M3175" s="3" t="s">
        <v>17</v>
      </c>
      <c r="N3175" s="3" t="s">
        <v>17</v>
      </c>
    </row>
    <row r="3176" spans="1:14" x14ac:dyDescent="0.25">
      <c r="A3176" s="3">
        <v>3167</v>
      </c>
      <c r="B3176" s="6" t="s">
        <v>6112</v>
      </c>
      <c r="C3176" s="352" t="s">
        <v>6113</v>
      </c>
      <c r="D3176" s="348"/>
      <c r="E3176" s="3">
        <v>5</v>
      </c>
      <c r="F3176" s="3">
        <v>1</v>
      </c>
      <c r="G3176" s="3" t="s">
        <v>49</v>
      </c>
      <c r="H3176" s="3" t="s">
        <v>49</v>
      </c>
      <c r="I3176" s="353" t="s">
        <v>49</v>
      </c>
      <c r="J3176" s="348"/>
      <c r="K3176" s="3" t="s">
        <v>15</v>
      </c>
      <c r="L3176" s="3" t="s">
        <v>15</v>
      </c>
      <c r="M3176" s="3" t="s">
        <v>17</v>
      </c>
      <c r="N3176" s="3" t="s">
        <v>17</v>
      </c>
    </row>
    <row r="3177" spans="1:14" x14ac:dyDescent="0.25">
      <c r="A3177" s="3">
        <v>3168</v>
      </c>
      <c r="B3177" s="6" t="s">
        <v>6114</v>
      </c>
      <c r="C3177" s="352" t="s">
        <v>6115</v>
      </c>
      <c r="D3177" s="348"/>
      <c r="E3177" s="3">
        <v>5</v>
      </c>
      <c r="F3177" s="3">
        <v>1</v>
      </c>
      <c r="G3177" s="3" t="s">
        <v>49</v>
      </c>
      <c r="H3177" s="3" t="s">
        <v>49</v>
      </c>
      <c r="I3177" s="353" t="s">
        <v>68</v>
      </c>
      <c r="J3177" s="348"/>
      <c r="K3177" s="3" t="s">
        <v>15</v>
      </c>
      <c r="L3177" s="3" t="s">
        <v>15</v>
      </c>
      <c r="M3177" s="3" t="s">
        <v>17</v>
      </c>
      <c r="N3177" s="3" t="s">
        <v>17</v>
      </c>
    </row>
    <row r="3178" spans="1:14" x14ac:dyDescent="0.25">
      <c r="A3178" s="3">
        <v>3169</v>
      </c>
      <c r="B3178" s="6" t="s">
        <v>6116</v>
      </c>
      <c r="C3178" s="352" t="s">
        <v>6117</v>
      </c>
      <c r="D3178" s="348"/>
      <c r="E3178" s="3">
        <v>5</v>
      </c>
      <c r="F3178" s="3">
        <v>1</v>
      </c>
      <c r="G3178" s="3" t="s">
        <v>49</v>
      </c>
      <c r="H3178" s="3" t="s">
        <v>49</v>
      </c>
      <c r="I3178" s="353" t="s">
        <v>77</v>
      </c>
      <c r="J3178" s="348"/>
      <c r="K3178" s="3" t="s">
        <v>15</v>
      </c>
      <c r="L3178" s="3" t="s">
        <v>15</v>
      </c>
      <c r="M3178" s="3" t="s">
        <v>17</v>
      </c>
      <c r="N3178" s="3" t="s">
        <v>17</v>
      </c>
    </row>
    <row r="3179" spans="1:14" x14ac:dyDescent="0.25">
      <c r="A3179" s="3">
        <v>3170</v>
      </c>
      <c r="B3179" s="6" t="s">
        <v>6118</v>
      </c>
      <c r="C3179" s="352" t="s">
        <v>6119</v>
      </c>
      <c r="D3179" s="348"/>
      <c r="E3179" s="3">
        <v>5</v>
      </c>
      <c r="F3179" s="3">
        <v>1</v>
      </c>
      <c r="G3179" s="3" t="s">
        <v>49</v>
      </c>
      <c r="H3179" s="3" t="s">
        <v>49</v>
      </c>
      <c r="I3179" s="353" t="s">
        <v>86</v>
      </c>
      <c r="J3179" s="348"/>
      <c r="K3179" s="3" t="s">
        <v>15</v>
      </c>
      <c r="L3179" s="3" t="s">
        <v>15</v>
      </c>
      <c r="M3179" s="3" t="s">
        <v>17</v>
      </c>
      <c r="N3179" s="3" t="s">
        <v>17</v>
      </c>
    </row>
    <row r="3180" spans="1:14" x14ac:dyDescent="0.25">
      <c r="A3180" s="3">
        <v>3171</v>
      </c>
      <c r="B3180" s="7" t="s">
        <v>6120</v>
      </c>
      <c r="C3180" s="360" t="s">
        <v>6121</v>
      </c>
      <c r="D3180" s="359"/>
      <c r="E3180" s="5">
        <v>5</v>
      </c>
      <c r="F3180" s="5">
        <v>1</v>
      </c>
      <c r="G3180" s="5" t="s">
        <v>49</v>
      </c>
      <c r="H3180" s="5" t="s">
        <v>68</v>
      </c>
      <c r="I3180" s="351" t="s">
        <v>15</v>
      </c>
      <c r="J3180" s="348"/>
      <c r="K3180" s="5" t="s">
        <v>15</v>
      </c>
      <c r="L3180" s="5" t="s">
        <v>15</v>
      </c>
      <c r="M3180" s="5" t="s">
        <v>16</v>
      </c>
      <c r="N3180" s="5" t="s">
        <v>17</v>
      </c>
    </row>
    <row r="3181" spans="1:14" x14ac:dyDescent="0.25">
      <c r="A3181" s="3">
        <v>3172</v>
      </c>
      <c r="B3181" s="8" t="s">
        <v>6122</v>
      </c>
      <c r="C3181" s="358" t="s">
        <v>6123</v>
      </c>
      <c r="D3181" s="359"/>
      <c r="E3181" s="3">
        <v>5</v>
      </c>
      <c r="F3181" s="3">
        <v>1</v>
      </c>
      <c r="G3181" s="3" t="s">
        <v>49</v>
      </c>
      <c r="H3181" s="3" t="s">
        <v>68</v>
      </c>
      <c r="I3181" s="353" t="s">
        <v>22</v>
      </c>
      <c r="J3181" s="348"/>
      <c r="K3181" s="3" t="s">
        <v>15</v>
      </c>
      <c r="L3181" s="3" t="s">
        <v>15</v>
      </c>
      <c r="M3181" s="3" t="s">
        <v>17</v>
      </c>
      <c r="N3181" s="3" t="s">
        <v>17</v>
      </c>
    </row>
    <row r="3182" spans="1:14" x14ac:dyDescent="0.25">
      <c r="A3182" s="3">
        <v>3173</v>
      </c>
      <c r="B3182" s="6" t="s">
        <v>6124</v>
      </c>
      <c r="C3182" s="352" t="s">
        <v>6125</v>
      </c>
      <c r="D3182" s="348"/>
      <c r="E3182" s="3">
        <v>5</v>
      </c>
      <c r="F3182" s="3">
        <v>1</v>
      </c>
      <c r="G3182" s="3" t="s">
        <v>49</v>
      </c>
      <c r="H3182" s="3" t="s">
        <v>68</v>
      </c>
      <c r="I3182" s="353" t="s">
        <v>30</v>
      </c>
      <c r="J3182" s="348"/>
      <c r="K3182" s="3" t="s">
        <v>15</v>
      </c>
      <c r="L3182" s="3" t="s">
        <v>15</v>
      </c>
      <c r="M3182" s="3" t="s">
        <v>17</v>
      </c>
      <c r="N3182" s="3" t="s">
        <v>17</v>
      </c>
    </row>
    <row r="3183" spans="1:14" x14ac:dyDescent="0.25">
      <c r="A3183" s="3">
        <v>3174</v>
      </c>
      <c r="B3183" s="4" t="s">
        <v>6126</v>
      </c>
      <c r="C3183" s="350" t="s">
        <v>6127</v>
      </c>
      <c r="D3183" s="348"/>
      <c r="E3183" s="5">
        <v>5</v>
      </c>
      <c r="F3183" s="5">
        <v>1</v>
      </c>
      <c r="G3183" s="5" t="s">
        <v>49</v>
      </c>
      <c r="H3183" s="5" t="s">
        <v>77</v>
      </c>
      <c r="I3183" s="351" t="s">
        <v>15</v>
      </c>
      <c r="J3183" s="348"/>
      <c r="K3183" s="5" t="s">
        <v>15</v>
      </c>
      <c r="L3183" s="5" t="s">
        <v>15</v>
      </c>
      <c r="M3183" s="5" t="s">
        <v>16</v>
      </c>
      <c r="N3183" s="5" t="s">
        <v>17</v>
      </c>
    </row>
    <row r="3184" spans="1:14" x14ac:dyDescent="0.25">
      <c r="A3184" s="3">
        <v>3175</v>
      </c>
      <c r="B3184" s="6" t="s">
        <v>6128</v>
      </c>
      <c r="C3184" s="352" t="s">
        <v>6129</v>
      </c>
      <c r="D3184" s="348"/>
      <c r="E3184" s="3">
        <v>5</v>
      </c>
      <c r="F3184" s="3">
        <v>1</v>
      </c>
      <c r="G3184" s="3" t="s">
        <v>49</v>
      </c>
      <c r="H3184" s="3" t="s">
        <v>77</v>
      </c>
      <c r="I3184" s="353" t="s">
        <v>22</v>
      </c>
      <c r="J3184" s="348"/>
      <c r="K3184" s="3" t="s">
        <v>15</v>
      </c>
      <c r="L3184" s="3" t="s">
        <v>15</v>
      </c>
      <c r="M3184" s="3" t="s">
        <v>17</v>
      </c>
      <c r="N3184" s="3" t="s">
        <v>17</v>
      </c>
    </row>
    <row r="3185" spans="1:14" x14ac:dyDescent="0.25">
      <c r="A3185" s="3">
        <v>3176</v>
      </c>
      <c r="B3185" s="6" t="s">
        <v>6130</v>
      </c>
      <c r="C3185" s="352" t="s">
        <v>6131</v>
      </c>
      <c r="D3185" s="348"/>
      <c r="E3185" s="3">
        <v>5</v>
      </c>
      <c r="F3185" s="3">
        <v>1</v>
      </c>
      <c r="G3185" s="3" t="s">
        <v>49</v>
      </c>
      <c r="H3185" s="3" t="s">
        <v>77</v>
      </c>
      <c r="I3185" s="353" t="s">
        <v>30</v>
      </c>
      <c r="J3185" s="348"/>
      <c r="K3185" s="3" t="s">
        <v>15</v>
      </c>
      <c r="L3185" s="3" t="s">
        <v>15</v>
      </c>
      <c r="M3185" s="3" t="s">
        <v>17</v>
      </c>
      <c r="N3185" s="3" t="s">
        <v>17</v>
      </c>
    </row>
    <row r="3186" spans="1:14" x14ac:dyDescent="0.25">
      <c r="A3186" s="3">
        <v>3177</v>
      </c>
      <c r="B3186" s="6" t="s">
        <v>6132</v>
      </c>
      <c r="C3186" s="352" t="s">
        <v>6133</v>
      </c>
      <c r="D3186" s="348"/>
      <c r="E3186" s="3">
        <v>5</v>
      </c>
      <c r="F3186" s="3">
        <v>1</v>
      </c>
      <c r="G3186" s="3" t="s">
        <v>49</v>
      </c>
      <c r="H3186" s="3" t="s">
        <v>77</v>
      </c>
      <c r="I3186" s="353" t="s">
        <v>68</v>
      </c>
      <c r="J3186" s="348"/>
      <c r="K3186" s="3" t="s">
        <v>15</v>
      </c>
      <c r="L3186" s="3" t="s">
        <v>15</v>
      </c>
      <c r="M3186" s="3" t="s">
        <v>17</v>
      </c>
      <c r="N3186" s="3" t="s">
        <v>17</v>
      </c>
    </row>
    <row r="3187" spans="1:14" x14ac:dyDescent="0.25">
      <c r="A3187" s="3">
        <v>3178</v>
      </c>
      <c r="B3187" s="4" t="s">
        <v>6134</v>
      </c>
      <c r="C3187" s="350" t="s">
        <v>6135</v>
      </c>
      <c r="D3187" s="348"/>
      <c r="E3187" s="5">
        <v>5</v>
      </c>
      <c r="F3187" s="5">
        <v>1</v>
      </c>
      <c r="G3187" s="5" t="s">
        <v>49</v>
      </c>
      <c r="H3187" s="5" t="s">
        <v>86</v>
      </c>
      <c r="I3187" s="351" t="s">
        <v>15</v>
      </c>
      <c r="J3187" s="348"/>
      <c r="K3187" s="5" t="s">
        <v>15</v>
      </c>
      <c r="L3187" s="5" t="s">
        <v>15</v>
      </c>
      <c r="M3187" s="5" t="s">
        <v>16</v>
      </c>
      <c r="N3187" s="5" t="s">
        <v>17</v>
      </c>
    </row>
    <row r="3188" spans="1:14" x14ac:dyDescent="0.25">
      <c r="A3188" s="3">
        <v>3179</v>
      </c>
      <c r="B3188" s="6" t="s">
        <v>6136</v>
      </c>
      <c r="C3188" s="352" t="s">
        <v>6137</v>
      </c>
      <c r="D3188" s="348"/>
      <c r="E3188" s="3">
        <v>5</v>
      </c>
      <c r="F3188" s="3">
        <v>1</v>
      </c>
      <c r="G3188" s="3" t="s">
        <v>49</v>
      </c>
      <c r="H3188" s="3" t="s">
        <v>86</v>
      </c>
      <c r="I3188" s="353" t="s">
        <v>22</v>
      </c>
      <c r="J3188" s="348"/>
      <c r="K3188" s="3" t="s">
        <v>15</v>
      </c>
      <c r="L3188" s="3" t="s">
        <v>15</v>
      </c>
      <c r="M3188" s="3" t="s">
        <v>17</v>
      </c>
      <c r="N3188" s="3" t="s">
        <v>17</v>
      </c>
    </row>
    <row r="3189" spans="1:14" x14ac:dyDescent="0.25">
      <c r="A3189" s="3">
        <v>3180</v>
      </c>
      <c r="B3189" s="6" t="s">
        <v>6138</v>
      </c>
      <c r="C3189" s="352" t="s">
        <v>6139</v>
      </c>
      <c r="D3189" s="348"/>
      <c r="E3189" s="3">
        <v>5</v>
      </c>
      <c r="F3189" s="3">
        <v>1</v>
      </c>
      <c r="G3189" s="3" t="s">
        <v>49</v>
      </c>
      <c r="H3189" s="3" t="s">
        <v>86</v>
      </c>
      <c r="I3189" s="353" t="s">
        <v>30</v>
      </c>
      <c r="J3189" s="348"/>
      <c r="K3189" s="3" t="s">
        <v>15</v>
      </c>
      <c r="L3189" s="3" t="s">
        <v>15</v>
      </c>
      <c r="M3189" s="3" t="s">
        <v>17</v>
      </c>
      <c r="N3189" s="3" t="s">
        <v>17</v>
      </c>
    </row>
    <row r="3190" spans="1:14" x14ac:dyDescent="0.25">
      <c r="A3190" s="3">
        <v>3181</v>
      </c>
      <c r="B3190" s="6" t="s">
        <v>6140</v>
      </c>
      <c r="C3190" s="352" t="s">
        <v>6141</v>
      </c>
      <c r="D3190" s="348"/>
      <c r="E3190" s="3">
        <v>5</v>
      </c>
      <c r="F3190" s="3">
        <v>1</v>
      </c>
      <c r="G3190" s="3" t="s">
        <v>49</v>
      </c>
      <c r="H3190" s="3" t="s">
        <v>86</v>
      </c>
      <c r="I3190" s="353" t="s">
        <v>49</v>
      </c>
      <c r="J3190" s="348"/>
      <c r="K3190" s="3" t="s">
        <v>15</v>
      </c>
      <c r="L3190" s="3" t="s">
        <v>15</v>
      </c>
      <c r="M3190" s="3" t="s">
        <v>17</v>
      </c>
      <c r="N3190" s="3" t="s">
        <v>17</v>
      </c>
    </row>
    <row r="3191" spans="1:14" x14ac:dyDescent="0.25">
      <c r="A3191" s="3">
        <v>3182</v>
      </c>
      <c r="B3191" s="6" t="s">
        <v>6142</v>
      </c>
      <c r="C3191" s="352" t="s">
        <v>6143</v>
      </c>
      <c r="D3191" s="348"/>
      <c r="E3191" s="3">
        <v>5</v>
      </c>
      <c r="F3191" s="3">
        <v>1</v>
      </c>
      <c r="G3191" s="3" t="s">
        <v>49</v>
      </c>
      <c r="H3191" s="3" t="s">
        <v>86</v>
      </c>
      <c r="I3191" s="353" t="s">
        <v>68</v>
      </c>
      <c r="J3191" s="348"/>
      <c r="K3191" s="3" t="s">
        <v>126</v>
      </c>
      <c r="L3191" s="3" t="s">
        <v>126</v>
      </c>
      <c r="M3191" s="3" t="s">
        <v>17</v>
      </c>
      <c r="N3191" s="3" t="s">
        <v>17</v>
      </c>
    </row>
    <row r="3192" spans="1:14" x14ac:dyDescent="0.25">
      <c r="A3192" s="3">
        <v>3183</v>
      </c>
      <c r="B3192" s="6" t="s">
        <v>6144</v>
      </c>
      <c r="C3192" s="352" t="s">
        <v>6145</v>
      </c>
      <c r="D3192" s="348"/>
      <c r="E3192" s="3">
        <v>5</v>
      </c>
      <c r="F3192" s="3">
        <v>1</v>
      </c>
      <c r="G3192" s="3" t="s">
        <v>49</v>
      </c>
      <c r="H3192" s="3" t="s">
        <v>86</v>
      </c>
      <c r="I3192" s="353" t="s">
        <v>86</v>
      </c>
      <c r="J3192" s="348"/>
      <c r="K3192" s="3" t="s">
        <v>126</v>
      </c>
      <c r="L3192" s="3" t="s">
        <v>126</v>
      </c>
      <c r="M3192" s="3" t="s">
        <v>17</v>
      </c>
      <c r="N3192" s="3" t="s">
        <v>17</v>
      </c>
    </row>
    <row r="3193" spans="1:14" x14ac:dyDescent="0.25">
      <c r="A3193" s="3">
        <v>3184</v>
      </c>
      <c r="B3193" s="4" t="s">
        <v>6146</v>
      </c>
      <c r="C3193" s="350" t="s">
        <v>6147</v>
      </c>
      <c r="D3193" s="348"/>
      <c r="E3193" s="5">
        <v>5</v>
      </c>
      <c r="F3193" s="5">
        <v>1</v>
      </c>
      <c r="G3193" s="5" t="s">
        <v>49</v>
      </c>
      <c r="H3193" s="5" t="s">
        <v>95</v>
      </c>
      <c r="I3193" s="351" t="s">
        <v>15</v>
      </c>
      <c r="J3193" s="348"/>
      <c r="K3193" s="5" t="s">
        <v>15</v>
      </c>
      <c r="L3193" s="5" t="s">
        <v>15</v>
      </c>
      <c r="M3193" s="5" t="s">
        <v>16</v>
      </c>
      <c r="N3193" s="5" t="s">
        <v>17</v>
      </c>
    </row>
    <row r="3194" spans="1:14" x14ac:dyDescent="0.25">
      <c r="A3194" s="3">
        <v>3185</v>
      </c>
      <c r="B3194" s="6" t="s">
        <v>6148</v>
      </c>
      <c r="C3194" s="352" t="s">
        <v>6149</v>
      </c>
      <c r="D3194" s="348"/>
      <c r="E3194" s="3">
        <v>5</v>
      </c>
      <c r="F3194" s="3">
        <v>1</v>
      </c>
      <c r="G3194" s="3" t="s">
        <v>49</v>
      </c>
      <c r="H3194" s="3" t="s">
        <v>95</v>
      </c>
      <c r="I3194" s="353" t="s">
        <v>22</v>
      </c>
      <c r="J3194" s="348"/>
      <c r="K3194" s="3" t="s">
        <v>15</v>
      </c>
      <c r="L3194" s="3" t="s">
        <v>15</v>
      </c>
      <c r="M3194" s="3" t="s">
        <v>17</v>
      </c>
      <c r="N3194" s="3" t="s">
        <v>17</v>
      </c>
    </row>
    <row r="3195" spans="1:14" x14ac:dyDescent="0.25">
      <c r="A3195" s="3">
        <v>3186</v>
      </c>
      <c r="B3195" s="6" t="s">
        <v>6150</v>
      </c>
      <c r="C3195" s="352" t="s">
        <v>6151</v>
      </c>
      <c r="D3195" s="348"/>
      <c r="E3195" s="3">
        <v>5</v>
      </c>
      <c r="F3195" s="3">
        <v>1</v>
      </c>
      <c r="G3195" s="3" t="s">
        <v>49</v>
      </c>
      <c r="H3195" s="3" t="s">
        <v>95</v>
      </c>
      <c r="I3195" s="353" t="s">
        <v>30</v>
      </c>
      <c r="J3195" s="348"/>
      <c r="K3195" s="3" t="s">
        <v>15</v>
      </c>
      <c r="L3195" s="3" t="s">
        <v>15</v>
      </c>
      <c r="M3195" s="3" t="s">
        <v>17</v>
      </c>
      <c r="N3195" s="3" t="s">
        <v>17</v>
      </c>
    </row>
    <row r="3196" spans="1:14" x14ac:dyDescent="0.25">
      <c r="A3196" s="3">
        <v>3187</v>
      </c>
      <c r="B3196" s="6" t="s">
        <v>6152</v>
      </c>
      <c r="C3196" s="352" t="s">
        <v>6153</v>
      </c>
      <c r="D3196" s="348"/>
      <c r="E3196" s="3">
        <v>5</v>
      </c>
      <c r="F3196" s="3">
        <v>1</v>
      </c>
      <c r="G3196" s="3" t="s">
        <v>49</v>
      </c>
      <c r="H3196" s="3" t="s">
        <v>95</v>
      </c>
      <c r="I3196" s="353" t="s">
        <v>49</v>
      </c>
      <c r="J3196" s="348"/>
      <c r="K3196" s="3" t="s">
        <v>15</v>
      </c>
      <c r="L3196" s="3" t="s">
        <v>15</v>
      </c>
      <c r="M3196" s="3" t="s">
        <v>17</v>
      </c>
      <c r="N3196" s="3" t="s">
        <v>17</v>
      </c>
    </row>
    <row r="3197" spans="1:14" x14ac:dyDescent="0.25">
      <c r="A3197" s="3">
        <v>3188</v>
      </c>
      <c r="B3197" s="6">
        <v>51030704</v>
      </c>
      <c r="C3197" s="352" t="s">
        <v>6154</v>
      </c>
      <c r="D3197" s="348"/>
      <c r="E3197" s="3">
        <v>5</v>
      </c>
      <c r="F3197" s="3">
        <v>1</v>
      </c>
      <c r="G3197" s="3" t="s">
        <v>49</v>
      </c>
      <c r="H3197" s="3" t="s">
        <v>95</v>
      </c>
      <c r="I3197" s="353" t="s">
        <v>68</v>
      </c>
      <c r="J3197" s="348"/>
      <c r="K3197" s="3" t="s">
        <v>15</v>
      </c>
      <c r="L3197" s="3" t="s">
        <v>15</v>
      </c>
      <c r="M3197" s="3" t="s">
        <v>17</v>
      </c>
      <c r="N3197" s="3" t="s">
        <v>17</v>
      </c>
    </row>
    <row r="3198" spans="1:14" x14ac:dyDescent="0.25">
      <c r="A3198" s="3">
        <v>3189</v>
      </c>
      <c r="B3198" s="6" t="s">
        <v>6155</v>
      </c>
      <c r="C3198" s="352" t="s">
        <v>6156</v>
      </c>
      <c r="D3198" s="348"/>
      <c r="E3198" s="3">
        <v>5</v>
      </c>
      <c r="F3198" s="3">
        <v>1</v>
      </c>
      <c r="G3198" s="3" t="s">
        <v>49</v>
      </c>
      <c r="H3198" s="3" t="s">
        <v>95</v>
      </c>
      <c r="I3198" s="353" t="s">
        <v>77</v>
      </c>
      <c r="J3198" s="348"/>
      <c r="K3198" s="3" t="s">
        <v>15</v>
      </c>
      <c r="L3198" s="3" t="s">
        <v>15</v>
      </c>
      <c r="M3198" s="3" t="s">
        <v>17</v>
      </c>
      <c r="N3198" s="3" t="s">
        <v>17</v>
      </c>
    </row>
    <row r="3199" spans="1:14" x14ac:dyDescent="0.25">
      <c r="A3199" s="3">
        <v>3190</v>
      </c>
      <c r="B3199" s="7" t="s">
        <v>6157</v>
      </c>
      <c r="C3199" s="360" t="s">
        <v>6158</v>
      </c>
      <c r="D3199" s="359"/>
      <c r="E3199" s="5">
        <v>5</v>
      </c>
      <c r="F3199" s="5">
        <v>1</v>
      </c>
      <c r="G3199" s="5" t="s">
        <v>49</v>
      </c>
      <c r="H3199" s="5" t="s">
        <v>141</v>
      </c>
      <c r="I3199" s="351" t="s">
        <v>15</v>
      </c>
      <c r="J3199" s="348"/>
      <c r="K3199" s="5" t="s">
        <v>15</v>
      </c>
      <c r="L3199" s="5" t="s">
        <v>15</v>
      </c>
      <c r="M3199" s="5" t="s">
        <v>16</v>
      </c>
      <c r="N3199" s="5" t="s">
        <v>17</v>
      </c>
    </row>
    <row r="3200" spans="1:14" x14ac:dyDescent="0.25">
      <c r="A3200" s="3">
        <v>3191</v>
      </c>
      <c r="B3200" s="8" t="s">
        <v>6159</v>
      </c>
      <c r="C3200" s="358" t="s">
        <v>6160</v>
      </c>
      <c r="D3200" s="359"/>
      <c r="E3200" s="3">
        <v>5</v>
      </c>
      <c r="F3200" s="3">
        <v>1</v>
      </c>
      <c r="G3200" s="3" t="s">
        <v>49</v>
      </c>
      <c r="H3200" s="3" t="s">
        <v>141</v>
      </c>
      <c r="I3200" s="353" t="s">
        <v>22</v>
      </c>
      <c r="J3200" s="348"/>
      <c r="K3200" s="3" t="s">
        <v>15</v>
      </c>
      <c r="L3200" s="3" t="s">
        <v>15</v>
      </c>
      <c r="M3200" s="3" t="s">
        <v>17</v>
      </c>
      <c r="N3200" s="3" t="s">
        <v>17</v>
      </c>
    </row>
    <row r="3201" spans="1:14" x14ac:dyDescent="0.25">
      <c r="A3201" s="3">
        <v>3192</v>
      </c>
      <c r="B3201" s="6" t="s">
        <v>6161</v>
      </c>
      <c r="C3201" s="352" t="s">
        <v>6162</v>
      </c>
      <c r="D3201" s="348"/>
      <c r="E3201" s="3">
        <v>5</v>
      </c>
      <c r="F3201" s="3">
        <v>1</v>
      </c>
      <c r="G3201" s="3" t="s">
        <v>49</v>
      </c>
      <c r="H3201" s="3" t="s">
        <v>141</v>
      </c>
      <c r="I3201" s="353" t="s">
        <v>30</v>
      </c>
      <c r="J3201" s="348"/>
      <c r="K3201" s="3" t="s">
        <v>15</v>
      </c>
      <c r="L3201" s="3" t="s">
        <v>15</v>
      </c>
      <c r="M3201" s="3" t="s">
        <v>17</v>
      </c>
      <c r="N3201" s="3" t="s">
        <v>17</v>
      </c>
    </row>
    <row r="3202" spans="1:14" x14ac:dyDescent="0.25">
      <c r="A3202" s="3">
        <v>3193</v>
      </c>
      <c r="B3202" s="6" t="s">
        <v>6163</v>
      </c>
      <c r="C3202" s="352" t="s">
        <v>6164</v>
      </c>
      <c r="D3202" s="348"/>
      <c r="E3202" s="3">
        <v>5</v>
      </c>
      <c r="F3202" s="3">
        <v>1</v>
      </c>
      <c r="G3202" s="3" t="s">
        <v>49</v>
      </c>
      <c r="H3202" s="3" t="s">
        <v>141</v>
      </c>
      <c r="I3202" s="353" t="s">
        <v>49</v>
      </c>
      <c r="J3202" s="348"/>
      <c r="K3202" s="3" t="s">
        <v>126</v>
      </c>
      <c r="L3202" s="3" t="s">
        <v>126</v>
      </c>
      <c r="M3202" s="3" t="s">
        <v>17</v>
      </c>
      <c r="N3202" s="3" t="s">
        <v>17</v>
      </c>
    </row>
    <row r="3203" spans="1:14" x14ac:dyDescent="0.25">
      <c r="A3203" s="3">
        <v>3194</v>
      </c>
      <c r="B3203" s="6" t="s">
        <v>6165</v>
      </c>
      <c r="C3203" s="352" t="s">
        <v>6166</v>
      </c>
      <c r="D3203" s="348"/>
      <c r="E3203" s="3">
        <v>5</v>
      </c>
      <c r="F3203" s="3">
        <v>1</v>
      </c>
      <c r="G3203" s="3" t="s">
        <v>49</v>
      </c>
      <c r="H3203" s="3" t="s">
        <v>141</v>
      </c>
      <c r="I3203" s="353" t="s">
        <v>208</v>
      </c>
      <c r="J3203" s="348"/>
      <c r="K3203" s="3" t="s">
        <v>126</v>
      </c>
      <c r="L3203" s="3" t="s">
        <v>126</v>
      </c>
      <c r="M3203" s="3" t="s">
        <v>17</v>
      </c>
      <c r="N3203" s="3" t="s">
        <v>17</v>
      </c>
    </row>
    <row r="3204" spans="1:14" x14ac:dyDescent="0.25">
      <c r="A3204" s="3">
        <v>3195</v>
      </c>
      <c r="B3204" s="4" t="s">
        <v>6167</v>
      </c>
      <c r="C3204" s="350" t="s">
        <v>6168</v>
      </c>
      <c r="D3204" s="348"/>
      <c r="E3204" s="5">
        <v>5</v>
      </c>
      <c r="F3204" s="5">
        <v>1</v>
      </c>
      <c r="G3204" s="5" t="s">
        <v>49</v>
      </c>
      <c r="H3204" s="5" t="s">
        <v>144</v>
      </c>
      <c r="I3204" s="351" t="s">
        <v>15</v>
      </c>
      <c r="J3204" s="348"/>
      <c r="K3204" s="5" t="s">
        <v>15</v>
      </c>
      <c r="L3204" s="5" t="s">
        <v>15</v>
      </c>
      <c r="M3204" s="5" t="s">
        <v>16</v>
      </c>
      <c r="N3204" s="5" t="s">
        <v>17</v>
      </c>
    </row>
    <row r="3205" spans="1:14" x14ac:dyDescent="0.25">
      <c r="A3205" s="3">
        <v>3196</v>
      </c>
      <c r="B3205" s="6" t="s">
        <v>6169</v>
      </c>
      <c r="C3205" s="352" t="s">
        <v>6170</v>
      </c>
      <c r="D3205" s="348"/>
      <c r="E3205" s="3">
        <v>5</v>
      </c>
      <c r="F3205" s="3">
        <v>1</v>
      </c>
      <c r="G3205" s="3" t="s">
        <v>49</v>
      </c>
      <c r="H3205" s="3" t="s">
        <v>144</v>
      </c>
      <c r="I3205" s="353" t="s">
        <v>22</v>
      </c>
      <c r="J3205" s="348"/>
      <c r="K3205" s="3" t="s">
        <v>15</v>
      </c>
      <c r="L3205" s="3" t="s">
        <v>15</v>
      </c>
      <c r="M3205" s="3" t="s">
        <v>17</v>
      </c>
      <c r="N3205" s="3" t="s">
        <v>17</v>
      </c>
    </row>
    <row r="3206" spans="1:14" x14ac:dyDescent="0.25">
      <c r="A3206" s="3">
        <v>3197</v>
      </c>
      <c r="B3206" s="6" t="s">
        <v>6171</v>
      </c>
      <c r="C3206" s="352" t="s">
        <v>6172</v>
      </c>
      <c r="D3206" s="348"/>
      <c r="E3206" s="3">
        <v>5</v>
      </c>
      <c r="F3206" s="3">
        <v>1</v>
      </c>
      <c r="G3206" s="3" t="s">
        <v>49</v>
      </c>
      <c r="H3206" s="3" t="s">
        <v>144</v>
      </c>
      <c r="I3206" s="353" t="s">
        <v>208</v>
      </c>
      <c r="J3206" s="348"/>
      <c r="K3206" s="3" t="s">
        <v>15</v>
      </c>
      <c r="L3206" s="3" t="s">
        <v>15</v>
      </c>
      <c r="M3206" s="3" t="s">
        <v>17</v>
      </c>
      <c r="N3206" s="3" t="s">
        <v>17</v>
      </c>
    </row>
    <row r="3207" spans="1:14" x14ac:dyDescent="0.25">
      <c r="A3207" s="3">
        <v>3198</v>
      </c>
      <c r="B3207" s="7" t="s">
        <v>6173</v>
      </c>
      <c r="C3207" s="360" t="s">
        <v>6174</v>
      </c>
      <c r="D3207" s="359"/>
      <c r="E3207" s="5">
        <v>5</v>
      </c>
      <c r="F3207" s="5">
        <v>1</v>
      </c>
      <c r="G3207" s="5" t="s">
        <v>49</v>
      </c>
      <c r="H3207" s="5" t="s">
        <v>1094</v>
      </c>
      <c r="I3207" s="351" t="s">
        <v>15</v>
      </c>
      <c r="J3207" s="348"/>
      <c r="K3207" s="5" t="s">
        <v>15</v>
      </c>
      <c r="L3207" s="5" t="s">
        <v>15</v>
      </c>
      <c r="M3207" s="5" t="s">
        <v>16</v>
      </c>
      <c r="N3207" s="5" t="s">
        <v>17</v>
      </c>
    </row>
    <row r="3208" spans="1:14" x14ac:dyDescent="0.25">
      <c r="A3208" s="3">
        <v>3199</v>
      </c>
      <c r="B3208" s="8" t="s">
        <v>6175</v>
      </c>
      <c r="C3208" s="358" t="s">
        <v>6176</v>
      </c>
      <c r="D3208" s="359"/>
      <c r="E3208" s="3">
        <v>5</v>
      </c>
      <c r="F3208" s="3">
        <v>1</v>
      </c>
      <c r="G3208" s="3" t="s">
        <v>49</v>
      </c>
      <c r="H3208" s="3" t="s">
        <v>1094</v>
      </c>
      <c r="I3208" s="353" t="s">
        <v>22</v>
      </c>
      <c r="J3208" s="348"/>
      <c r="K3208" s="3" t="s">
        <v>15</v>
      </c>
      <c r="L3208" s="3" t="s">
        <v>15</v>
      </c>
      <c r="M3208" s="3" t="s">
        <v>17</v>
      </c>
      <c r="N3208" s="3" t="s">
        <v>17</v>
      </c>
    </row>
    <row r="3209" spans="1:14" x14ac:dyDescent="0.25">
      <c r="A3209" s="3">
        <v>3200</v>
      </c>
      <c r="B3209" s="8" t="s">
        <v>6177</v>
      </c>
      <c r="C3209" s="358" t="s">
        <v>6178</v>
      </c>
      <c r="D3209" s="359"/>
      <c r="E3209" s="3">
        <v>5</v>
      </c>
      <c r="F3209" s="3">
        <v>1</v>
      </c>
      <c r="G3209" s="3" t="s">
        <v>49</v>
      </c>
      <c r="H3209" s="3" t="s">
        <v>1094</v>
      </c>
      <c r="I3209" s="353" t="s">
        <v>30</v>
      </c>
      <c r="J3209" s="348"/>
      <c r="K3209" s="3" t="s">
        <v>15</v>
      </c>
      <c r="L3209" s="3" t="s">
        <v>15</v>
      </c>
      <c r="M3209" s="3" t="s">
        <v>17</v>
      </c>
      <c r="N3209" s="3" t="s">
        <v>17</v>
      </c>
    </row>
    <row r="3210" spans="1:14" x14ac:dyDescent="0.25">
      <c r="A3210" s="3">
        <v>3201</v>
      </c>
      <c r="B3210" s="6" t="s">
        <v>6179</v>
      </c>
      <c r="C3210" s="352" t="s">
        <v>6180</v>
      </c>
      <c r="D3210" s="348"/>
      <c r="E3210" s="3">
        <v>5</v>
      </c>
      <c r="F3210" s="3">
        <v>1</v>
      </c>
      <c r="G3210" s="3" t="s">
        <v>49</v>
      </c>
      <c r="H3210" s="3" t="s">
        <v>1094</v>
      </c>
      <c r="I3210" s="353" t="s">
        <v>49</v>
      </c>
      <c r="J3210" s="348"/>
      <c r="K3210" s="3" t="s">
        <v>15</v>
      </c>
      <c r="L3210" s="3" t="s">
        <v>15</v>
      </c>
      <c r="M3210" s="3" t="s">
        <v>17</v>
      </c>
      <c r="N3210" s="3" t="s">
        <v>17</v>
      </c>
    </row>
    <row r="3211" spans="1:14" x14ac:dyDescent="0.25">
      <c r="A3211" s="3">
        <v>3202</v>
      </c>
      <c r="B3211" s="6" t="s">
        <v>6181</v>
      </c>
      <c r="C3211" s="352" t="s">
        <v>6182</v>
      </c>
      <c r="D3211" s="348"/>
      <c r="E3211" s="3">
        <v>5</v>
      </c>
      <c r="F3211" s="3">
        <v>1</v>
      </c>
      <c r="G3211" s="3" t="s">
        <v>49</v>
      </c>
      <c r="H3211" s="3" t="s">
        <v>1094</v>
      </c>
      <c r="I3211" s="353" t="s">
        <v>68</v>
      </c>
      <c r="J3211" s="348"/>
      <c r="K3211" s="3" t="s">
        <v>15</v>
      </c>
      <c r="L3211" s="3" t="s">
        <v>15</v>
      </c>
      <c r="M3211" s="3" t="s">
        <v>17</v>
      </c>
      <c r="N3211" s="3" t="s">
        <v>17</v>
      </c>
    </row>
    <row r="3212" spans="1:14" x14ac:dyDescent="0.25">
      <c r="A3212" s="3">
        <v>3203</v>
      </c>
      <c r="B3212" s="6" t="s">
        <v>6183</v>
      </c>
      <c r="C3212" s="352" t="s">
        <v>6184</v>
      </c>
      <c r="D3212" s="348"/>
      <c r="E3212" s="3">
        <v>5</v>
      </c>
      <c r="F3212" s="3">
        <v>1</v>
      </c>
      <c r="G3212" s="3" t="s">
        <v>49</v>
      </c>
      <c r="H3212" s="3" t="s">
        <v>1094</v>
      </c>
      <c r="I3212" s="353" t="s">
        <v>77</v>
      </c>
      <c r="J3212" s="348"/>
      <c r="K3212" s="3" t="s">
        <v>15</v>
      </c>
      <c r="L3212" s="3" t="s">
        <v>15</v>
      </c>
      <c r="M3212" s="3" t="s">
        <v>17</v>
      </c>
      <c r="N3212" s="3" t="s">
        <v>17</v>
      </c>
    </row>
    <row r="3213" spans="1:14" x14ac:dyDescent="0.25">
      <c r="A3213" s="3">
        <v>3204</v>
      </c>
      <c r="B3213" s="8" t="s">
        <v>6185</v>
      </c>
      <c r="C3213" s="358" t="s">
        <v>6186</v>
      </c>
      <c r="D3213" s="359"/>
      <c r="E3213" s="3">
        <v>5</v>
      </c>
      <c r="F3213" s="3">
        <v>1</v>
      </c>
      <c r="G3213" s="3" t="s">
        <v>49</v>
      </c>
      <c r="H3213" s="3" t="s">
        <v>1094</v>
      </c>
      <c r="I3213" s="353" t="s">
        <v>86</v>
      </c>
      <c r="J3213" s="348"/>
      <c r="K3213" s="3" t="s">
        <v>15</v>
      </c>
      <c r="L3213" s="3" t="s">
        <v>15</v>
      </c>
      <c r="M3213" s="3" t="s">
        <v>17</v>
      </c>
      <c r="N3213" s="3" t="s">
        <v>17</v>
      </c>
    </row>
    <row r="3214" spans="1:14" x14ac:dyDescent="0.25">
      <c r="A3214" s="3">
        <v>3205</v>
      </c>
      <c r="B3214" s="6" t="s">
        <v>6187</v>
      </c>
      <c r="C3214" s="352" t="s">
        <v>6188</v>
      </c>
      <c r="D3214" s="348"/>
      <c r="E3214" s="3">
        <v>5</v>
      </c>
      <c r="F3214" s="3">
        <v>1</v>
      </c>
      <c r="G3214" s="3" t="s">
        <v>49</v>
      </c>
      <c r="H3214" s="3" t="s">
        <v>1094</v>
      </c>
      <c r="I3214" s="353" t="s">
        <v>95</v>
      </c>
      <c r="J3214" s="348"/>
      <c r="K3214" s="3" t="s">
        <v>126</v>
      </c>
      <c r="L3214" s="3" t="s">
        <v>126</v>
      </c>
      <c r="M3214" s="3" t="s">
        <v>17</v>
      </c>
      <c r="N3214" s="3" t="s">
        <v>17</v>
      </c>
    </row>
    <row r="3215" spans="1:14" x14ac:dyDescent="0.25">
      <c r="A3215" s="3">
        <v>3206</v>
      </c>
      <c r="B3215" s="6" t="s">
        <v>6189</v>
      </c>
      <c r="C3215" s="352" t="s">
        <v>6190</v>
      </c>
      <c r="D3215" s="348"/>
      <c r="E3215" s="3">
        <v>5</v>
      </c>
      <c r="F3215" s="3">
        <v>1</v>
      </c>
      <c r="G3215" s="3" t="s">
        <v>49</v>
      </c>
      <c r="H3215" s="3" t="s">
        <v>1094</v>
      </c>
      <c r="I3215" s="353" t="s">
        <v>208</v>
      </c>
      <c r="J3215" s="348"/>
      <c r="K3215" s="3" t="s">
        <v>15</v>
      </c>
      <c r="L3215" s="3" t="s">
        <v>15</v>
      </c>
      <c r="M3215" s="3" t="s">
        <v>17</v>
      </c>
      <c r="N3215" s="3" t="s">
        <v>17</v>
      </c>
    </row>
    <row r="3216" spans="1:14" x14ac:dyDescent="0.25">
      <c r="A3216" s="3">
        <v>3207</v>
      </c>
      <c r="B3216" s="4" t="s">
        <v>6191</v>
      </c>
      <c r="C3216" s="350" t="s">
        <v>6192</v>
      </c>
      <c r="D3216" s="348"/>
      <c r="E3216" s="5">
        <v>5</v>
      </c>
      <c r="F3216" s="5">
        <v>1</v>
      </c>
      <c r="G3216" s="5" t="s">
        <v>68</v>
      </c>
      <c r="H3216" s="5" t="s">
        <v>15</v>
      </c>
      <c r="I3216" s="351" t="s">
        <v>15</v>
      </c>
      <c r="J3216" s="348"/>
      <c r="K3216" s="5" t="s">
        <v>15</v>
      </c>
      <c r="L3216" s="5" t="s">
        <v>15</v>
      </c>
      <c r="M3216" s="5" t="s">
        <v>16</v>
      </c>
      <c r="N3216" s="5" t="s">
        <v>17</v>
      </c>
    </row>
    <row r="3217" spans="1:14" x14ac:dyDescent="0.25">
      <c r="A3217" s="3">
        <v>3208</v>
      </c>
      <c r="B3217" s="4" t="s">
        <v>6193</v>
      </c>
      <c r="C3217" s="350" t="s">
        <v>6194</v>
      </c>
      <c r="D3217" s="348"/>
      <c r="E3217" s="5">
        <v>5</v>
      </c>
      <c r="F3217" s="5">
        <v>1</v>
      </c>
      <c r="G3217" s="5" t="s">
        <v>68</v>
      </c>
      <c r="H3217" s="5" t="s">
        <v>22</v>
      </c>
      <c r="I3217" s="351" t="s">
        <v>15</v>
      </c>
      <c r="J3217" s="348"/>
      <c r="K3217" s="5" t="s">
        <v>15</v>
      </c>
      <c r="L3217" s="5" t="s">
        <v>15</v>
      </c>
      <c r="M3217" s="5" t="s">
        <v>16</v>
      </c>
      <c r="N3217" s="5" t="s">
        <v>17</v>
      </c>
    </row>
    <row r="3218" spans="1:14" x14ac:dyDescent="0.25">
      <c r="A3218" s="3">
        <v>3209</v>
      </c>
      <c r="B3218" s="4" t="s">
        <v>6195</v>
      </c>
      <c r="C3218" s="350" t="s">
        <v>6196</v>
      </c>
      <c r="D3218" s="348"/>
      <c r="E3218" s="5">
        <v>5</v>
      </c>
      <c r="F3218" s="5">
        <v>1</v>
      </c>
      <c r="G3218" s="5" t="s">
        <v>68</v>
      </c>
      <c r="H3218" s="5" t="s">
        <v>22</v>
      </c>
      <c r="I3218" s="351" t="s">
        <v>22</v>
      </c>
      <c r="J3218" s="348"/>
      <c r="K3218" s="5" t="s">
        <v>15</v>
      </c>
      <c r="L3218" s="5" t="s">
        <v>15</v>
      </c>
      <c r="M3218" s="5" t="s">
        <v>16</v>
      </c>
      <c r="N3218" s="5" t="s">
        <v>17</v>
      </c>
    </row>
    <row r="3219" spans="1:14" x14ac:dyDescent="0.25">
      <c r="A3219" s="3">
        <v>3210</v>
      </c>
      <c r="B3219" s="6" t="s">
        <v>6197</v>
      </c>
      <c r="C3219" s="352" t="s">
        <v>6198</v>
      </c>
      <c r="D3219" s="348"/>
      <c r="E3219" s="3">
        <v>5</v>
      </c>
      <c r="F3219" s="3">
        <v>1</v>
      </c>
      <c r="G3219" s="3" t="s">
        <v>68</v>
      </c>
      <c r="H3219" s="3" t="s">
        <v>22</v>
      </c>
      <c r="I3219" s="353" t="s">
        <v>22</v>
      </c>
      <c r="J3219" s="348"/>
      <c r="K3219" s="3" t="s">
        <v>22</v>
      </c>
      <c r="L3219" s="3" t="s">
        <v>15</v>
      </c>
      <c r="M3219" s="3" t="s">
        <v>17</v>
      </c>
      <c r="N3219" s="3" t="s">
        <v>17</v>
      </c>
    </row>
    <row r="3220" spans="1:14" x14ac:dyDescent="0.25">
      <c r="A3220" s="3">
        <v>3211</v>
      </c>
      <c r="B3220" s="6" t="s">
        <v>6199</v>
      </c>
      <c r="C3220" s="352" t="s">
        <v>6200</v>
      </c>
      <c r="D3220" s="348"/>
      <c r="E3220" s="3">
        <v>5</v>
      </c>
      <c r="F3220" s="3">
        <v>1</v>
      </c>
      <c r="G3220" s="3" t="s">
        <v>68</v>
      </c>
      <c r="H3220" s="3" t="s">
        <v>22</v>
      </c>
      <c r="I3220" s="353" t="s">
        <v>22</v>
      </c>
      <c r="J3220" s="348"/>
      <c r="K3220" s="3" t="s">
        <v>30</v>
      </c>
      <c r="L3220" s="3" t="s">
        <v>15</v>
      </c>
      <c r="M3220" s="3" t="s">
        <v>17</v>
      </c>
      <c r="N3220" s="3" t="s">
        <v>17</v>
      </c>
    </row>
    <row r="3221" spans="1:14" x14ac:dyDescent="0.25">
      <c r="A3221" s="3">
        <v>3212</v>
      </c>
      <c r="B3221" s="6" t="s">
        <v>6201</v>
      </c>
      <c r="C3221" s="352" t="s">
        <v>6202</v>
      </c>
      <c r="D3221" s="348"/>
      <c r="E3221" s="3">
        <v>5</v>
      </c>
      <c r="F3221" s="3">
        <v>1</v>
      </c>
      <c r="G3221" s="3" t="s">
        <v>68</v>
      </c>
      <c r="H3221" s="3" t="s">
        <v>22</v>
      </c>
      <c r="I3221" s="353" t="s">
        <v>22</v>
      </c>
      <c r="J3221" s="348"/>
      <c r="K3221" s="3" t="s">
        <v>49</v>
      </c>
      <c r="L3221" s="3" t="s">
        <v>15</v>
      </c>
      <c r="M3221" s="3" t="s">
        <v>17</v>
      </c>
      <c r="N3221" s="3" t="s">
        <v>17</v>
      </c>
    </row>
    <row r="3222" spans="1:14" x14ac:dyDescent="0.25">
      <c r="A3222" s="3">
        <v>3213</v>
      </c>
      <c r="B3222" s="6" t="s">
        <v>6203</v>
      </c>
      <c r="C3222" s="352" t="s">
        <v>6204</v>
      </c>
      <c r="D3222" s="348"/>
      <c r="E3222" s="3">
        <v>5</v>
      </c>
      <c r="F3222" s="3">
        <v>1</v>
      </c>
      <c r="G3222" s="3" t="s">
        <v>68</v>
      </c>
      <c r="H3222" s="3" t="s">
        <v>22</v>
      </c>
      <c r="I3222" s="353" t="s">
        <v>22</v>
      </c>
      <c r="J3222" s="348"/>
      <c r="K3222" s="3" t="s">
        <v>68</v>
      </c>
      <c r="L3222" s="3" t="s">
        <v>15</v>
      </c>
      <c r="M3222" s="3" t="s">
        <v>17</v>
      </c>
      <c r="N3222" s="3" t="s">
        <v>17</v>
      </c>
    </row>
    <row r="3223" spans="1:14" x14ac:dyDescent="0.25">
      <c r="A3223" s="3">
        <v>3214</v>
      </c>
      <c r="B3223" s="6" t="s">
        <v>6205</v>
      </c>
      <c r="C3223" s="352" t="s">
        <v>6206</v>
      </c>
      <c r="D3223" s="348"/>
      <c r="E3223" s="3">
        <v>5</v>
      </c>
      <c r="F3223" s="3">
        <v>1</v>
      </c>
      <c r="G3223" s="3" t="s">
        <v>68</v>
      </c>
      <c r="H3223" s="3" t="s">
        <v>22</v>
      </c>
      <c r="I3223" s="353" t="s">
        <v>22</v>
      </c>
      <c r="J3223" s="348"/>
      <c r="K3223" s="3" t="s">
        <v>77</v>
      </c>
      <c r="L3223" s="3" t="s">
        <v>15</v>
      </c>
      <c r="M3223" s="3" t="s">
        <v>17</v>
      </c>
      <c r="N3223" s="3" t="s">
        <v>17</v>
      </c>
    </row>
    <row r="3224" spans="1:14" x14ac:dyDescent="0.25">
      <c r="A3224" s="3">
        <v>3215</v>
      </c>
      <c r="B3224" s="6" t="s">
        <v>6207</v>
      </c>
      <c r="C3224" s="352" t="s">
        <v>6208</v>
      </c>
      <c r="D3224" s="348"/>
      <c r="E3224" s="3">
        <v>5</v>
      </c>
      <c r="F3224" s="3">
        <v>1</v>
      </c>
      <c r="G3224" s="3" t="s">
        <v>68</v>
      </c>
      <c r="H3224" s="3" t="s">
        <v>22</v>
      </c>
      <c r="I3224" s="353" t="s">
        <v>22</v>
      </c>
      <c r="J3224" s="348"/>
      <c r="K3224" s="3" t="s">
        <v>86</v>
      </c>
      <c r="L3224" s="3" t="s">
        <v>15</v>
      </c>
      <c r="M3224" s="3" t="s">
        <v>17</v>
      </c>
      <c r="N3224" s="3" t="s">
        <v>17</v>
      </c>
    </row>
    <row r="3225" spans="1:14" x14ac:dyDescent="0.25">
      <c r="A3225" s="3">
        <v>3216</v>
      </c>
      <c r="B3225" s="6" t="s">
        <v>6209</v>
      </c>
      <c r="C3225" s="352" t="s">
        <v>6210</v>
      </c>
      <c r="D3225" s="348"/>
      <c r="E3225" s="3">
        <v>5</v>
      </c>
      <c r="F3225" s="3">
        <v>1</v>
      </c>
      <c r="G3225" s="3" t="s">
        <v>68</v>
      </c>
      <c r="H3225" s="3" t="s">
        <v>22</v>
      </c>
      <c r="I3225" s="353" t="s">
        <v>22</v>
      </c>
      <c r="J3225" s="348"/>
      <c r="K3225" s="3" t="s">
        <v>95</v>
      </c>
      <c r="L3225" s="3" t="s">
        <v>15</v>
      </c>
      <c r="M3225" s="3" t="s">
        <v>17</v>
      </c>
      <c r="N3225" s="3" t="s">
        <v>17</v>
      </c>
    </row>
    <row r="3226" spans="1:14" x14ac:dyDescent="0.25">
      <c r="A3226" s="3">
        <v>3217</v>
      </c>
      <c r="B3226" s="6" t="s">
        <v>6211</v>
      </c>
      <c r="C3226" s="352" t="s">
        <v>6212</v>
      </c>
      <c r="D3226" s="348"/>
      <c r="E3226" s="3">
        <v>5</v>
      </c>
      <c r="F3226" s="3">
        <v>1</v>
      </c>
      <c r="G3226" s="3" t="s">
        <v>68</v>
      </c>
      <c r="H3226" s="3" t="s">
        <v>22</v>
      </c>
      <c r="I3226" s="353" t="s">
        <v>22</v>
      </c>
      <c r="J3226" s="348"/>
      <c r="K3226" s="3" t="s">
        <v>141</v>
      </c>
      <c r="L3226" s="3" t="s">
        <v>15</v>
      </c>
      <c r="M3226" s="3" t="s">
        <v>17</v>
      </c>
      <c r="N3226" s="3" t="s">
        <v>17</v>
      </c>
    </row>
    <row r="3227" spans="1:14" x14ac:dyDescent="0.25">
      <c r="A3227" s="3">
        <v>3218</v>
      </c>
      <c r="B3227" s="6" t="s">
        <v>6213</v>
      </c>
      <c r="C3227" s="352" t="s">
        <v>6214</v>
      </c>
      <c r="D3227" s="348"/>
      <c r="E3227" s="3">
        <v>5</v>
      </c>
      <c r="F3227" s="3">
        <v>1</v>
      </c>
      <c r="G3227" s="3" t="s">
        <v>68</v>
      </c>
      <c r="H3227" s="3" t="s">
        <v>22</v>
      </c>
      <c r="I3227" s="353" t="s">
        <v>22</v>
      </c>
      <c r="J3227" s="348"/>
      <c r="K3227" s="3" t="s">
        <v>208</v>
      </c>
      <c r="L3227" s="3" t="s">
        <v>15</v>
      </c>
      <c r="M3227" s="3" t="s">
        <v>17</v>
      </c>
      <c r="N3227" s="3" t="s">
        <v>17</v>
      </c>
    </row>
    <row r="3228" spans="1:14" x14ac:dyDescent="0.25">
      <c r="A3228" s="3">
        <v>3219</v>
      </c>
      <c r="B3228" s="4" t="s">
        <v>6215</v>
      </c>
      <c r="C3228" s="350" t="s">
        <v>6216</v>
      </c>
      <c r="D3228" s="348"/>
      <c r="E3228" s="5">
        <v>5</v>
      </c>
      <c r="F3228" s="5">
        <v>1</v>
      </c>
      <c r="G3228" s="5" t="s">
        <v>68</v>
      </c>
      <c r="H3228" s="5" t="s">
        <v>22</v>
      </c>
      <c r="I3228" s="351" t="s">
        <v>30</v>
      </c>
      <c r="J3228" s="348"/>
      <c r="K3228" s="5" t="s">
        <v>15</v>
      </c>
      <c r="L3228" s="5" t="s">
        <v>15</v>
      </c>
      <c r="M3228" s="5" t="s">
        <v>16</v>
      </c>
      <c r="N3228" s="5" t="s">
        <v>17</v>
      </c>
    </row>
    <row r="3229" spans="1:14" x14ac:dyDescent="0.25">
      <c r="A3229" s="3">
        <v>3220</v>
      </c>
      <c r="B3229" s="6" t="s">
        <v>6217</v>
      </c>
      <c r="C3229" s="352" t="s">
        <v>6198</v>
      </c>
      <c r="D3229" s="348"/>
      <c r="E3229" s="3">
        <v>5</v>
      </c>
      <c r="F3229" s="3">
        <v>1</v>
      </c>
      <c r="G3229" s="3" t="s">
        <v>68</v>
      </c>
      <c r="H3229" s="3" t="s">
        <v>22</v>
      </c>
      <c r="I3229" s="353" t="s">
        <v>30</v>
      </c>
      <c r="J3229" s="348"/>
      <c r="K3229" s="3" t="s">
        <v>22</v>
      </c>
      <c r="L3229" s="3" t="s">
        <v>15</v>
      </c>
      <c r="M3229" s="3" t="s">
        <v>17</v>
      </c>
      <c r="N3229" s="3" t="s">
        <v>17</v>
      </c>
    </row>
    <row r="3230" spans="1:14" x14ac:dyDescent="0.25">
      <c r="A3230" s="3">
        <v>3221</v>
      </c>
      <c r="B3230" s="6" t="s">
        <v>6218</v>
      </c>
      <c r="C3230" s="352" t="s">
        <v>6219</v>
      </c>
      <c r="D3230" s="348"/>
      <c r="E3230" s="3">
        <v>5</v>
      </c>
      <c r="F3230" s="3">
        <v>1</v>
      </c>
      <c r="G3230" s="3" t="s">
        <v>68</v>
      </c>
      <c r="H3230" s="3" t="s">
        <v>22</v>
      </c>
      <c r="I3230" s="353" t="s">
        <v>30</v>
      </c>
      <c r="J3230" s="348"/>
      <c r="K3230" s="3" t="s">
        <v>30</v>
      </c>
      <c r="L3230" s="3" t="s">
        <v>15</v>
      </c>
      <c r="M3230" s="3" t="s">
        <v>17</v>
      </c>
      <c r="N3230" s="3" t="s">
        <v>17</v>
      </c>
    </row>
    <row r="3231" spans="1:14" x14ac:dyDescent="0.25">
      <c r="A3231" s="3">
        <v>3222</v>
      </c>
      <c r="B3231" s="4" t="s">
        <v>6220</v>
      </c>
      <c r="C3231" s="350" t="s">
        <v>6221</v>
      </c>
      <c r="D3231" s="348"/>
      <c r="E3231" s="5">
        <v>5</v>
      </c>
      <c r="F3231" s="5">
        <v>1</v>
      </c>
      <c r="G3231" s="5" t="s">
        <v>68</v>
      </c>
      <c r="H3231" s="5" t="s">
        <v>22</v>
      </c>
      <c r="I3231" s="351" t="s">
        <v>49</v>
      </c>
      <c r="J3231" s="348"/>
      <c r="K3231" s="5" t="s">
        <v>15</v>
      </c>
      <c r="L3231" s="5" t="s">
        <v>15</v>
      </c>
      <c r="M3231" s="5" t="s">
        <v>16</v>
      </c>
      <c r="N3231" s="5" t="s">
        <v>17</v>
      </c>
    </row>
    <row r="3232" spans="1:14" x14ac:dyDescent="0.25">
      <c r="A3232" s="3">
        <v>3223</v>
      </c>
      <c r="B3232" s="6" t="s">
        <v>6222</v>
      </c>
      <c r="C3232" s="352" t="s">
        <v>6223</v>
      </c>
      <c r="D3232" s="348"/>
      <c r="E3232" s="3">
        <v>5</v>
      </c>
      <c r="F3232" s="3">
        <v>1</v>
      </c>
      <c r="G3232" s="3" t="s">
        <v>68</v>
      </c>
      <c r="H3232" s="3" t="s">
        <v>22</v>
      </c>
      <c r="I3232" s="353" t="s">
        <v>49</v>
      </c>
      <c r="J3232" s="348"/>
      <c r="K3232" s="3" t="s">
        <v>22</v>
      </c>
      <c r="L3232" s="3" t="s">
        <v>15</v>
      </c>
      <c r="M3232" s="3" t="s">
        <v>17</v>
      </c>
      <c r="N3232" s="3" t="s">
        <v>17</v>
      </c>
    </row>
    <row r="3233" spans="1:14" x14ac:dyDescent="0.25">
      <c r="A3233" s="3">
        <v>3224</v>
      </c>
      <c r="B3233" s="6" t="s">
        <v>6224</v>
      </c>
      <c r="C3233" s="352" t="s">
        <v>6225</v>
      </c>
      <c r="D3233" s="348"/>
      <c r="E3233" s="3">
        <v>5</v>
      </c>
      <c r="F3233" s="3">
        <v>1</v>
      </c>
      <c r="G3233" s="3" t="s">
        <v>68</v>
      </c>
      <c r="H3233" s="3" t="s">
        <v>22</v>
      </c>
      <c r="I3233" s="353" t="s">
        <v>49</v>
      </c>
      <c r="J3233" s="348"/>
      <c r="K3233" s="3" t="s">
        <v>30</v>
      </c>
      <c r="L3233" s="3" t="s">
        <v>15</v>
      </c>
      <c r="M3233" s="3" t="s">
        <v>17</v>
      </c>
      <c r="N3233" s="3" t="s">
        <v>17</v>
      </c>
    </row>
    <row r="3234" spans="1:14" x14ac:dyDescent="0.25">
      <c r="A3234" s="3">
        <v>3225</v>
      </c>
      <c r="B3234" s="4" t="s">
        <v>6226</v>
      </c>
      <c r="C3234" s="350" t="s">
        <v>6227</v>
      </c>
      <c r="D3234" s="348"/>
      <c r="E3234" s="5">
        <v>5</v>
      </c>
      <c r="F3234" s="5">
        <v>1</v>
      </c>
      <c r="G3234" s="5" t="s">
        <v>68</v>
      </c>
      <c r="H3234" s="5" t="s">
        <v>22</v>
      </c>
      <c r="I3234" s="351" t="s">
        <v>68</v>
      </c>
      <c r="J3234" s="348"/>
      <c r="K3234" s="5" t="s">
        <v>15</v>
      </c>
      <c r="L3234" s="5" t="s">
        <v>15</v>
      </c>
      <c r="M3234" s="5" t="s">
        <v>16</v>
      </c>
      <c r="N3234" s="5" t="s">
        <v>17</v>
      </c>
    </row>
    <row r="3235" spans="1:14" x14ac:dyDescent="0.25">
      <c r="A3235" s="3">
        <v>3226</v>
      </c>
      <c r="B3235" s="6" t="s">
        <v>6228</v>
      </c>
      <c r="C3235" s="352" t="s">
        <v>6229</v>
      </c>
      <c r="D3235" s="348"/>
      <c r="E3235" s="3">
        <v>5</v>
      </c>
      <c r="F3235" s="3">
        <v>1</v>
      </c>
      <c r="G3235" s="3" t="s">
        <v>68</v>
      </c>
      <c r="H3235" s="3" t="s">
        <v>22</v>
      </c>
      <c r="I3235" s="353" t="s">
        <v>68</v>
      </c>
      <c r="J3235" s="348"/>
      <c r="K3235" s="3" t="s">
        <v>22</v>
      </c>
      <c r="L3235" s="3" t="s">
        <v>15</v>
      </c>
      <c r="M3235" s="3" t="s">
        <v>17</v>
      </c>
      <c r="N3235" s="3" t="s">
        <v>17</v>
      </c>
    </row>
    <row r="3236" spans="1:14" x14ac:dyDescent="0.25">
      <c r="A3236" s="3">
        <v>3227</v>
      </c>
      <c r="B3236" s="6" t="s">
        <v>6230</v>
      </c>
      <c r="C3236" s="352" t="s">
        <v>6231</v>
      </c>
      <c r="D3236" s="348"/>
      <c r="E3236" s="3">
        <v>5</v>
      </c>
      <c r="F3236" s="3">
        <v>1</v>
      </c>
      <c r="G3236" s="3" t="s">
        <v>68</v>
      </c>
      <c r="H3236" s="3" t="s">
        <v>22</v>
      </c>
      <c r="I3236" s="353" t="s">
        <v>68</v>
      </c>
      <c r="J3236" s="348"/>
      <c r="K3236" s="3" t="s">
        <v>30</v>
      </c>
      <c r="L3236" s="3" t="s">
        <v>15</v>
      </c>
      <c r="M3236" s="3" t="s">
        <v>17</v>
      </c>
      <c r="N3236" s="3" t="s">
        <v>17</v>
      </c>
    </row>
    <row r="3237" spans="1:14" x14ac:dyDescent="0.25">
      <c r="A3237" s="3">
        <v>3228</v>
      </c>
      <c r="B3237" s="6" t="s">
        <v>6232</v>
      </c>
      <c r="C3237" s="352" t="s">
        <v>6233</v>
      </c>
      <c r="D3237" s="348"/>
      <c r="E3237" s="3">
        <v>5</v>
      </c>
      <c r="F3237" s="3">
        <v>1</v>
      </c>
      <c r="G3237" s="3" t="s">
        <v>68</v>
      </c>
      <c r="H3237" s="3" t="s">
        <v>22</v>
      </c>
      <c r="I3237" s="353" t="s">
        <v>68</v>
      </c>
      <c r="J3237" s="348"/>
      <c r="K3237" s="3" t="s">
        <v>49</v>
      </c>
      <c r="L3237" s="3" t="s">
        <v>15</v>
      </c>
      <c r="M3237" s="3" t="s">
        <v>17</v>
      </c>
      <c r="N3237" s="3" t="s">
        <v>17</v>
      </c>
    </row>
    <row r="3238" spans="1:14" x14ac:dyDescent="0.25">
      <c r="A3238" s="3">
        <v>3229</v>
      </c>
      <c r="B3238" s="6" t="s">
        <v>6234</v>
      </c>
      <c r="C3238" s="352" t="s">
        <v>6235</v>
      </c>
      <c r="D3238" s="348"/>
      <c r="E3238" s="3">
        <v>5</v>
      </c>
      <c r="F3238" s="3">
        <v>1</v>
      </c>
      <c r="G3238" s="3" t="s">
        <v>68</v>
      </c>
      <c r="H3238" s="3" t="s">
        <v>22</v>
      </c>
      <c r="I3238" s="353" t="s">
        <v>68</v>
      </c>
      <c r="J3238" s="348"/>
      <c r="K3238" s="3" t="s">
        <v>208</v>
      </c>
      <c r="L3238" s="3" t="s">
        <v>15</v>
      </c>
      <c r="M3238" s="3" t="s">
        <v>17</v>
      </c>
      <c r="N3238" s="3" t="s">
        <v>17</v>
      </c>
    </row>
    <row r="3239" spans="1:14" x14ac:dyDescent="0.25">
      <c r="A3239" s="3">
        <v>3230</v>
      </c>
      <c r="B3239" s="4" t="s">
        <v>6236</v>
      </c>
      <c r="C3239" s="350" t="s">
        <v>6237</v>
      </c>
      <c r="D3239" s="348"/>
      <c r="E3239" s="5">
        <v>5</v>
      </c>
      <c r="F3239" s="5">
        <v>1</v>
      </c>
      <c r="G3239" s="5" t="s">
        <v>68</v>
      </c>
      <c r="H3239" s="5" t="s">
        <v>22</v>
      </c>
      <c r="I3239" s="351" t="s">
        <v>77</v>
      </c>
      <c r="J3239" s="348"/>
      <c r="K3239" s="5" t="s">
        <v>15</v>
      </c>
      <c r="L3239" s="5" t="s">
        <v>15</v>
      </c>
      <c r="M3239" s="5" t="s">
        <v>16</v>
      </c>
      <c r="N3239" s="5" t="s">
        <v>17</v>
      </c>
    </row>
    <row r="3240" spans="1:14" x14ac:dyDescent="0.25">
      <c r="A3240" s="3">
        <v>3231</v>
      </c>
      <c r="B3240" s="6" t="s">
        <v>6238</v>
      </c>
      <c r="C3240" s="352" t="s">
        <v>6239</v>
      </c>
      <c r="D3240" s="348"/>
      <c r="E3240" s="3">
        <v>5</v>
      </c>
      <c r="F3240" s="3">
        <v>1</v>
      </c>
      <c r="G3240" s="3" t="s">
        <v>68</v>
      </c>
      <c r="H3240" s="3" t="s">
        <v>22</v>
      </c>
      <c r="I3240" s="353" t="s">
        <v>77</v>
      </c>
      <c r="J3240" s="348"/>
      <c r="K3240" s="3" t="s">
        <v>22</v>
      </c>
      <c r="L3240" s="3" t="s">
        <v>15</v>
      </c>
      <c r="M3240" s="3" t="s">
        <v>17</v>
      </c>
      <c r="N3240" s="3" t="s">
        <v>17</v>
      </c>
    </row>
    <row r="3241" spans="1:14" x14ac:dyDescent="0.25">
      <c r="A3241" s="3">
        <v>3232</v>
      </c>
      <c r="B3241" s="6" t="s">
        <v>6240</v>
      </c>
      <c r="C3241" s="352" t="s">
        <v>6241</v>
      </c>
      <c r="D3241" s="348"/>
      <c r="E3241" s="3">
        <v>5</v>
      </c>
      <c r="F3241" s="3">
        <v>1</v>
      </c>
      <c r="G3241" s="3" t="s">
        <v>68</v>
      </c>
      <c r="H3241" s="3" t="s">
        <v>22</v>
      </c>
      <c r="I3241" s="353" t="s">
        <v>77</v>
      </c>
      <c r="J3241" s="348"/>
      <c r="K3241" s="3" t="s">
        <v>30</v>
      </c>
      <c r="L3241" s="3" t="s">
        <v>15</v>
      </c>
      <c r="M3241" s="3" t="s">
        <v>17</v>
      </c>
      <c r="N3241" s="3" t="s">
        <v>17</v>
      </c>
    </row>
    <row r="3242" spans="1:14" x14ac:dyDescent="0.25">
      <c r="A3242" s="3">
        <v>3233</v>
      </c>
      <c r="B3242" s="4" t="s">
        <v>6242</v>
      </c>
      <c r="C3242" s="350" t="s">
        <v>6243</v>
      </c>
      <c r="D3242" s="348"/>
      <c r="E3242" s="5">
        <v>5</v>
      </c>
      <c r="F3242" s="5">
        <v>1</v>
      </c>
      <c r="G3242" s="5" t="s">
        <v>68</v>
      </c>
      <c r="H3242" s="5" t="s">
        <v>22</v>
      </c>
      <c r="I3242" s="351" t="s">
        <v>86</v>
      </c>
      <c r="J3242" s="348"/>
      <c r="K3242" s="5" t="s">
        <v>15</v>
      </c>
      <c r="L3242" s="5" t="s">
        <v>15</v>
      </c>
      <c r="M3242" s="5" t="s">
        <v>16</v>
      </c>
      <c r="N3242" s="5" t="s">
        <v>17</v>
      </c>
    </row>
    <row r="3243" spans="1:14" x14ac:dyDescent="0.25">
      <c r="A3243" s="3">
        <v>3234</v>
      </c>
      <c r="B3243" s="6" t="s">
        <v>6244</v>
      </c>
      <c r="C3243" s="352" t="s">
        <v>6245</v>
      </c>
      <c r="D3243" s="348"/>
      <c r="E3243" s="3">
        <v>5</v>
      </c>
      <c r="F3243" s="3">
        <v>1</v>
      </c>
      <c r="G3243" s="3" t="s">
        <v>68</v>
      </c>
      <c r="H3243" s="3" t="s">
        <v>22</v>
      </c>
      <c r="I3243" s="353" t="s">
        <v>86</v>
      </c>
      <c r="J3243" s="348"/>
      <c r="K3243" s="3" t="s">
        <v>22</v>
      </c>
      <c r="L3243" s="3" t="s">
        <v>15</v>
      </c>
      <c r="M3243" s="3" t="s">
        <v>17</v>
      </c>
      <c r="N3243" s="3" t="s">
        <v>17</v>
      </c>
    </row>
    <row r="3244" spans="1:14" x14ac:dyDescent="0.25">
      <c r="A3244" s="3">
        <v>3235</v>
      </c>
      <c r="B3244" s="6" t="s">
        <v>6246</v>
      </c>
      <c r="C3244" s="352" t="s">
        <v>6247</v>
      </c>
      <c r="D3244" s="348"/>
      <c r="E3244" s="3">
        <v>5</v>
      </c>
      <c r="F3244" s="3">
        <v>1</v>
      </c>
      <c r="G3244" s="3" t="s">
        <v>68</v>
      </c>
      <c r="H3244" s="3" t="s">
        <v>22</v>
      </c>
      <c r="I3244" s="353" t="s">
        <v>86</v>
      </c>
      <c r="J3244" s="348"/>
      <c r="K3244" s="3" t="s">
        <v>30</v>
      </c>
      <c r="L3244" s="3" t="s">
        <v>15</v>
      </c>
      <c r="M3244" s="3" t="s">
        <v>17</v>
      </c>
      <c r="N3244" s="3" t="s">
        <v>17</v>
      </c>
    </row>
    <row r="3245" spans="1:14" x14ac:dyDescent="0.25">
      <c r="A3245" s="3">
        <v>3236</v>
      </c>
      <c r="B3245" s="6">
        <v>5104010603</v>
      </c>
      <c r="C3245" s="352" t="s">
        <v>6248</v>
      </c>
      <c r="D3245" s="348"/>
      <c r="E3245" s="3">
        <v>5</v>
      </c>
      <c r="F3245" s="3">
        <v>1</v>
      </c>
      <c r="G3245" s="3" t="s">
        <v>68</v>
      </c>
      <c r="H3245" s="3" t="s">
        <v>22</v>
      </c>
      <c r="I3245" s="353" t="s">
        <v>86</v>
      </c>
      <c r="J3245" s="348"/>
      <c r="K3245" s="3" t="s">
        <v>49</v>
      </c>
      <c r="L3245" s="3" t="s">
        <v>15</v>
      </c>
      <c r="M3245" s="3" t="s">
        <v>17</v>
      </c>
      <c r="N3245" s="3" t="s">
        <v>17</v>
      </c>
    </row>
    <row r="3246" spans="1:14" x14ac:dyDescent="0.25">
      <c r="A3246" s="3">
        <v>3237</v>
      </c>
      <c r="B3246" s="6" t="s">
        <v>6249</v>
      </c>
      <c r="C3246" s="352" t="s">
        <v>6250</v>
      </c>
      <c r="D3246" s="348"/>
      <c r="E3246" s="3">
        <v>5</v>
      </c>
      <c r="F3246" s="3">
        <v>1</v>
      </c>
      <c r="G3246" s="3" t="s">
        <v>68</v>
      </c>
      <c r="H3246" s="3" t="s">
        <v>22</v>
      </c>
      <c r="I3246" s="353" t="s">
        <v>86</v>
      </c>
      <c r="J3246" s="348"/>
      <c r="K3246" s="3" t="s">
        <v>68</v>
      </c>
      <c r="L3246" s="3" t="s">
        <v>15</v>
      </c>
      <c r="M3246" s="3" t="s">
        <v>17</v>
      </c>
      <c r="N3246" s="3" t="s">
        <v>17</v>
      </c>
    </row>
    <row r="3247" spans="1:14" x14ac:dyDescent="0.25">
      <c r="A3247" s="3">
        <v>3238</v>
      </c>
      <c r="B3247" s="6" t="s">
        <v>6251</v>
      </c>
      <c r="C3247" s="352" t="s">
        <v>6252</v>
      </c>
      <c r="D3247" s="348"/>
      <c r="E3247" s="3">
        <v>5</v>
      </c>
      <c r="F3247" s="3">
        <v>1</v>
      </c>
      <c r="G3247" s="3" t="s">
        <v>68</v>
      </c>
      <c r="H3247" s="3" t="s">
        <v>22</v>
      </c>
      <c r="I3247" s="353" t="s">
        <v>86</v>
      </c>
      <c r="J3247" s="348"/>
      <c r="K3247" s="3" t="s">
        <v>208</v>
      </c>
      <c r="L3247" s="3" t="s">
        <v>15</v>
      </c>
      <c r="M3247" s="3" t="s">
        <v>17</v>
      </c>
      <c r="N3247" s="3" t="s">
        <v>17</v>
      </c>
    </row>
    <row r="3248" spans="1:14" x14ac:dyDescent="0.25">
      <c r="A3248" s="3">
        <v>3239</v>
      </c>
      <c r="B3248" s="4" t="s">
        <v>6253</v>
      </c>
      <c r="C3248" s="350" t="s">
        <v>6254</v>
      </c>
      <c r="D3248" s="348"/>
      <c r="E3248" s="5">
        <v>5</v>
      </c>
      <c r="F3248" s="5">
        <v>1</v>
      </c>
      <c r="G3248" s="5" t="s">
        <v>68</v>
      </c>
      <c r="H3248" s="5" t="s">
        <v>30</v>
      </c>
      <c r="I3248" s="351" t="s">
        <v>15</v>
      </c>
      <c r="J3248" s="348"/>
      <c r="K3248" s="5" t="s">
        <v>15</v>
      </c>
      <c r="L3248" s="5" t="s">
        <v>15</v>
      </c>
      <c r="M3248" s="5" t="s">
        <v>16</v>
      </c>
      <c r="N3248" s="5" t="s">
        <v>17</v>
      </c>
    </row>
    <row r="3249" spans="1:14" x14ac:dyDescent="0.25">
      <c r="A3249" s="3">
        <v>3240</v>
      </c>
      <c r="B3249" s="4" t="s">
        <v>6255</v>
      </c>
      <c r="C3249" s="350" t="s">
        <v>6256</v>
      </c>
      <c r="D3249" s="348"/>
      <c r="E3249" s="5">
        <v>5</v>
      </c>
      <c r="F3249" s="5">
        <v>1</v>
      </c>
      <c r="G3249" s="5" t="s">
        <v>68</v>
      </c>
      <c r="H3249" s="5" t="s">
        <v>30</v>
      </c>
      <c r="I3249" s="351" t="s">
        <v>22</v>
      </c>
      <c r="J3249" s="348"/>
      <c r="K3249" s="5" t="s">
        <v>15</v>
      </c>
      <c r="L3249" s="5" t="s">
        <v>15</v>
      </c>
      <c r="M3249" s="5" t="s">
        <v>16</v>
      </c>
      <c r="N3249" s="5" t="s">
        <v>17</v>
      </c>
    </row>
    <row r="3250" spans="1:14" x14ac:dyDescent="0.25">
      <c r="A3250" s="3">
        <v>3241</v>
      </c>
      <c r="B3250" s="6" t="s">
        <v>6257</v>
      </c>
      <c r="C3250" s="352" t="s">
        <v>6258</v>
      </c>
      <c r="D3250" s="348"/>
      <c r="E3250" s="3">
        <v>5</v>
      </c>
      <c r="F3250" s="3">
        <v>1</v>
      </c>
      <c r="G3250" s="3" t="s">
        <v>68</v>
      </c>
      <c r="H3250" s="3" t="s">
        <v>30</v>
      </c>
      <c r="I3250" s="353" t="s">
        <v>22</v>
      </c>
      <c r="J3250" s="348"/>
      <c r="K3250" s="3" t="s">
        <v>22</v>
      </c>
      <c r="L3250" s="3" t="s">
        <v>15</v>
      </c>
      <c r="M3250" s="3" t="s">
        <v>17</v>
      </c>
      <c r="N3250" s="3" t="s">
        <v>17</v>
      </c>
    </row>
    <row r="3251" spans="1:14" x14ac:dyDescent="0.25">
      <c r="A3251" s="3">
        <v>3242</v>
      </c>
      <c r="B3251" s="6" t="s">
        <v>6259</v>
      </c>
      <c r="C3251" s="352" t="s">
        <v>6260</v>
      </c>
      <c r="D3251" s="348"/>
      <c r="E3251" s="3">
        <v>5</v>
      </c>
      <c r="F3251" s="3">
        <v>1</v>
      </c>
      <c r="G3251" s="3" t="s">
        <v>68</v>
      </c>
      <c r="H3251" s="3" t="s">
        <v>30</v>
      </c>
      <c r="I3251" s="353" t="s">
        <v>22</v>
      </c>
      <c r="J3251" s="348"/>
      <c r="K3251" s="3" t="s">
        <v>30</v>
      </c>
      <c r="L3251" s="3" t="s">
        <v>15</v>
      </c>
      <c r="M3251" s="3" t="s">
        <v>17</v>
      </c>
      <c r="N3251" s="3" t="s">
        <v>17</v>
      </c>
    </row>
    <row r="3252" spans="1:14" x14ac:dyDescent="0.25">
      <c r="A3252" s="3">
        <v>3243</v>
      </c>
      <c r="B3252" s="6" t="s">
        <v>6261</v>
      </c>
      <c r="C3252" s="352" t="s">
        <v>6262</v>
      </c>
      <c r="D3252" s="348"/>
      <c r="E3252" s="3">
        <v>5</v>
      </c>
      <c r="F3252" s="3">
        <v>1</v>
      </c>
      <c r="G3252" s="3" t="s">
        <v>68</v>
      </c>
      <c r="H3252" s="3" t="s">
        <v>30</v>
      </c>
      <c r="I3252" s="353" t="s">
        <v>22</v>
      </c>
      <c r="J3252" s="348"/>
      <c r="K3252" s="3" t="s">
        <v>49</v>
      </c>
      <c r="L3252" s="3" t="s">
        <v>15</v>
      </c>
      <c r="M3252" s="3" t="s">
        <v>17</v>
      </c>
      <c r="N3252" s="3" t="s">
        <v>17</v>
      </c>
    </row>
    <row r="3253" spans="1:14" x14ac:dyDescent="0.25">
      <c r="A3253" s="3">
        <v>3244</v>
      </c>
      <c r="B3253" s="6" t="s">
        <v>6263</v>
      </c>
      <c r="C3253" s="352" t="s">
        <v>6264</v>
      </c>
      <c r="D3253" s="348"/>
      <c r="E3253" s="3">
        <v>5</v>
      </c>
      <c r="F3253" s="3">
        <v>1</v>
      </c>
      <c r="G3253" s="3" t="s">
        <v>68</v>
      </c>
      <c r="H3253" s="3" t="s">
        <v>30</v>
      </c>
      <c r="I3253" s="353" t="s">
        <v>22</v>
      </c>
      <c r="J3253" s="348"/>
      <c r="K3253" s="3" t="s">
        <v>68</v>
      </c>
      <c r="L3253" s="3" t="s">
        <v>15</v>
      </c>
      <c r="M3253" s="3" t="s">
        <v>17</v>
      </c>
      <c r="N3253" s="3" t="s">
        <v>17</v>
      </c>
    </row>
    <row r="3254" spans="1:14" x14ac:dyDescent="0.25">
      <c r="A3254" s="3">
        <v>3245</v>
      </c>
      <c r="B3254" s="6" t="s">
        <v>6265</v>
      </c>
      <c r="C3254" s="352" t="s">
        <v>6266</v>
      </c>
      <c r="D3254" s="348"/>
      <c r="E3254" s="3">
        <v>5</v>
      </c>
      <c r="F3254" s="3">
        <v>1</v>
      </c>
      <c r="G3254" s="3" t="s">
        <v>68</v>
      </c>
      <c r="H3254" s="3" t="s">
        <v>30</v>
      </c>
      <c r="I3254" s="353" t="s">
        <v>22</v>
      </c>
      <c r="J3254" s="348"/>
      <c r="K3254" s="3" t="s">
        <v>77</v>
      </c>
      <c r="L3254" s="3" t="s">
        <v>15</v>
      </c>
      <c r="M3254" s="3" t="s">
        <v>17</v>
      </c>
      <c r="N3254" s="3" t="s">
        <v>17</v>
      </c>
    </row>
    <row r="3255" spans="1:14" x14ac:dyDescent="0.25">
      <c r="A3255" s="3">
        <v>3246</v>
      </c>
      <c r="B3255" s="6" t="s">
        <v>6267</v>
      </c>
      <c r="C3255" s="352" t="s">
        <v>6268</v>
      </c>
      <c r="D3255" s="348"/>
      <c r="E3255" s="3">
        <v>5</v>
      </c>
      <c r="F3255" s="3">
        <v>1</v>
      </c>
      <c r="G3255" s="3" t="s">
        <v>68</v>
      </c>
      <c r="H3255" s="3" t="s">
        <v>30</v>
      </c>
      <c r="I3255" s="353" t="s">
        <v>22</v>
      </c>
      <c r="J3255" s="348"/>
      <c r="K3255" s="3" t="s">
        <v>86</v>
      </c>
      <c r="L3255" s="3" t="s">
        <v>15</v>
      </c>
      <c r="M3255" s="3" t="s">
        <v>17</v>
      </c>
      <c r="N3255" s="3" t="s">
        <v>17</v>
      </c>
    </row>
    <row r="3256" spans="1:14" x14ac:dyDescent="0.25">
      <c r="A3256" s="3">
        <v>3247</v>
      </c>
      <c r="B3256" s="6" t="s">
        <v>6269</v>
      </c>
      <c r="C3256" s="352" t="s">
        <v>6270</v>
      </c>
      <c r="D3256" s="348"/>
      <c r="E3256" s="3">
        <v>5</v>
      </c>
      <c r="F3256" s="3">
        <v>1</v>
      </c>
      <c r="G3256" s="3" t="s">
        <v>68</v>
      </c>
      <c r="H3256" s="3" t="s">
        <v>30</v>
      </c>
      <c r="I3256" s="353" t="s">
        <v>22</v>
      </c>
      <c r="J3256" s="348"/>
      <c r="K3256" s="3" t="s">
        <v>95</v>
      </c>
      <c r="L3256" s="3" t="s">
        <v>15</v>
      </c>
      <c r="M3256" s="3" t="s">
        <v>17</v>
      </c>
      <c r="N3256" s="3" t="s">
        <v>17</v>
      </c>
    </row>
    <row r="3257" spans="1:14" x14ac:dyDescent="0.25">
      <c r="A3257" s="3">
        <v>3248</v>
      </c>
      <c r="B3257" s="6" t="s">
        <v>6271</v>
      </c>
      <c r="C3257" s="352" t="s">
        <v>6272</v>
      </c>
      <c r="D3257" s="348"/>
      <c r="E3257" s="3">
        <v>5</v>
      </c>
      <c r="F3257" s="3">
        <v>1</v>
      </c>
      <c r="G3257" s="3" t="s">
        <v>68</v>
      </c>
      <c r="H3257" s="3" t="s">
        <v>30</v>
      </c>
      <c r="I3257" s="353" t="s">
        <v>22</v>
      </c>
      <c r="J3257" s="348"/>
      <c r="K3257" s="3" t="s">
        <v>141</v>
      </c>
      <c r="L3257" s="3" t="s">
        <v>15</v>
      </c>
      <c r="M3257" s="3" t="s">
        <v>17</v>
      </c>
      <c r="N3257" s="3" t="s">
        <v>17</v>
      </c>
    </row>
    <row r="3258" spans="1:14" x14ac:dyDescent="0.25">
      <c r="A3258" s="3">
        <v>3249</v>
      </c>
      <c r="B3258" s="6" t="s">
        <v>6273</v>
      </c>
      <c r="C3258" s="352" t="s">
        <v>6274</v>
      </c>
      <c r="D3258" s="348"/>
      <c r="E3258" s="3">
        <v>5</v>
      </c>
      <c r="F3258" s="3">
        <v>1</v>
      </c>
      <c r="G3258" s="3" t="s">
        <v>68</v>
      </c>
      <c r="H3258" s="3" t="s">
        <v>30</v>
      </c>
      <c r="I3258" s="353" t="s">
        <v>22</v>
      </c>
      <c r="J3258" s="348"/>
      <c r="K3258" s="3" t="s">
        <v>208</v>
      </c>
      <c r="L3258" s="3" t="s">
        <v>15</v>
      </c>
      <c r="M3258" s="3" t="s">
        <v>17</v>
      </c>
      <c r="N3258" s="3" t="s">
        <v>17</v>
      </c>
    </row>
    <row r="3259" spans="1:14" x14ac:dyDescent="0.25">
      <c r="A3259" s="3">
        <v>3250</v>
      </c>
      <c r="B3259" s="4" t="s">
        <v>6275</v>
      </c>
      <c r="C3259" s="350" t="s">
        <v>6276</v>
      </c>
      <c r="D3259" s="348"/>
      <c r="E3259" s="5">
        <v>5</v>
      </c>
      <c r="F3259" s="5">
        <v>1</v>
      </c>
      <c r="G3259" s="5" t="s">
        <v>68</v>
      </c>
      <c r="H3259" s="5" t="s">
        <v>30</v>
      </c>
      <c r="I3259" s="351" t="s">
        <v>30</v>
      </c>
      <c r="J3259" s="348"/>
      <c r="K3259" s="5" t="s">
        <v>15</v>
      </c>
      <c r="L3259" s="5" t="s">
        <v>15</v>
      </c>
      <c r="M3259" s="5" t="s">
        <v>16</v>
      </c>
      <c r="N3259" s="5" t="s">
        <v>17</v>
      </c>
    </row>
    <row r="3260" spans="1:14" x14ac:dyDescent="0.25">
      <c r="A3260" s="3">
        <v>3251</v>
      </c>
      <c r="B3260" s="6" t="s">
        <v>6277</v>
      </c>
      <c r="C3260" s="352" t="s">
        <v>6278</v>
      </c>
      <c r="D3260" s="348"/>
      <c r="E3260" s="3">
        <v>5</v>
      </c>
      <c r="F3260" s="3">
        <v>1</v>
      </c>
      <c r="G3260" s="3" t="s">
        <v>68</v>
      </c>
      <c r="H3260" s="3" t="s">
        <v>30</v>
      </c>
      <c r="I3260" s="353" t="s">
        <v>30</v>
      </c>
      <c r="J3260" s="348"/>
      <c r="K3260" s="3" t="s">
        <v>22</v>
      </c>
      <c r="L3260" s="3" t="s">
        <v>15</v>
      </c>
      <c r="M3260" s="3" t="s">
        <v>17</v>
      </c>
      <c r="N3260" s="3" t="s">
        <v>17</v>
      </c>
    </row>
    <row r="3261" spans="1:14" x14ac:dyDescent="0.25">
      <c r="A3261" s="3">
        <v>3252</v>
      </c>
      <c r="B3261" s="6" t="s">
        <v>6279</v>
      </c>
      <c r="C3261" s="352" t="s">
        <v>6280</v>
      </c>
      <c r="D3261" s="348"/>
      <c r="E3261" s="3">
        <v>5</v>
      </c>
      <c r="F3261" s="3">
        <v>1</v>
      </c>
      <c r="G3261" s="3" t="s">
        <v>68</v>
      </c>
      <c r="H3261" s="3" t="s">
        <v>30</v>
      </c>
      <c r="I3261" s="353" t="s">
        <v>30</v>
      </c>
      <c r="J3261" s="348"/>
      <c r="K3261" s="3" t="s">
        <v>30</v>
      </c>
      <c r="L3261" s="3" t="s">
        <v>15</v>
      </c>
      <c r="M3261" s="3" t="s">
        <v>17</v>
      </c>
      <c r="N3261" s="3" t="s">
        <v>17</v>
      </c>
    </row>
    <row r="3262" spans="1:14" x14ac:dyDescent="0.25">
      <c r="A3262" s="3">
        <v>3253</v>
      </c>
      <c r="B3262" s="4" t="s">
        <v>6281</v>
      </c>
      <c r="C3262" s="350" t="s">
        <v>6282</v>
      </c>
      <c r="D3262" s="348"/>
      <c r="E3262" s="5">
        <v>5</v>
      </c>
      <c r="F3262" s="5">
        <v>1</v>
      </c>
      <c r="G3262" s="5" t="s">
        <v>68</v>
      </c>
      <c r="H3262" s="5" t="s">
        <v>30</v>
      </c>
      <c r="I3262" s="351" t="s">
        <v>49</v>
      </c>
      <c r="J3262" s="348"/>
      <c r="K3262" s="5" t="s">
        <v>15</v>
      </c>
      <c r="L3262" s="5" t="s">
        <v>15</v>
      </c>
      <c r="M3262" s="5" t="s">
        <v>16</v>
      </c>
      <c r="N3262" s="5" t="s">
        <v>17</v>
      </c>
    </row>
    <row r="3263" spans="1:14" x14ac:dyDescent="0.25">
      <c r="A3263" s="3">
        <v>3254</v>
      </c>
      <c r="B3263" s="6" t="s">
        <v>6283</v>
      </c>
      <c r="C3263" s="352" t="s">
        <v>6284</v>
      </c>
      <c r="D3263" s="348"/>
      <c r="E3263" s="3">
        <v>5</v>
      </c>
      <c r="F3263" s="3">
        <v>1</v>
      </c>
      <c r="G3263" s="3" t="s">
        <v>68</v>
      </c>
      <c r="H3263" s="3" t="s">
        <v>30</v>
      </c>
      <c r="I3263" s="353" t="s">
        <v>49</v>
      </c>
      <c r="J3263" s="348"/>
      <c r="K3263" s="3" t="s">
        <v>22</v>
      </c>
      <c r="L3263" s="3" t="s">
        <v>15</v>
      </c>
      <c r="M3263" s="3" t="s">
        <v>17</v>
      </c>
      <c r="N3263" s="3" t="s">
        <v>17</v>
      </c>
    </row>
    <row r="3264" spans="1:14" x14ac:dyDescent="0.25">
      <c r="A3264" s="3">
        <v>3255</v>
      </c>
      <c r="B3264" s="6" t="s">
        <v>6285</v>
      </c>
      <c r="C3264" s="352" t="s">
        <v>6286</v>
      </c>
      <c r="D3264" s="348"/>
      <c r="E3264" s="3">
        <v>5</v>
      </c>
      <c r="F3264" s="3">
        <v>1</v>
      </c>
      <c r="G3264" s="3" t="s">
        <v>68</v>
      </c>
      <c r="H3264" s="3" t="s">
        <v>30</v>
      </c>
      <c r="I3264" s="353" t="s">
        <v>49</v>
      </c>
      <c r="J3264" s="348"/>
      <c r="K3264" s="3" t="s">
        <v>30</v>
      </c>
      <c r="L3264" s="3" t="s">
        <v>15</v>
      </c>
      <c r="M3264" s="3" t="s">
        <v>17</v>
      </c>
      <c r="N3264" s="3" t="s">
        <v>17</v>
      </c>
    </row>
    <row r="3265" spans="1:14" x14ac:dyDescent="0.25">
      <c r="A3265" s="3">
        <v>3256</v>
      </c>
      <c r="B3265" s="6" t="s">
        <v>6287</v>
      </c>
      <c r="C3265" s="352" t="s">
        <v>6288</v>
      </c>
      <c r="D3265" s="348"/>
      <c r="E3265" s="3">
        <v>5</v>
      </c>
      <c r="F3265" s="3">
        <v>1</v>
      </c>
      <c r="G3265" s="3" t="s">
        <v>68</v>
      </c>
      <c r="H3265" s="3" t="s">
        <v>30</v>
      </c>
      <c r="I3265" s="353" t="s">
        <v>49</v>
      </c>
      <c r="J3265" s="348"/>
      <c r="K3265" s="3" t="s">
        <v>49</v>
      </c>
      <c r="L3265" s="3" t="s">
        <v>15</v>
      </c>
      <c r="M3265" s="3" t="s">
        <v>17</v>
      </c>
      <c r="N3265" s="3" t="s">
        <v>17</v>
      </c>
    </row>
    <row r="3266" spans="1:14" x14ac:dyDescent="0.25">
      <c r="A3266" s="3">
        <v>3257</v>
      </c>
      <c r="B3266" s="6" t="s">
        <v>6289</v>
      </c>
      <c r="C3266" s="352" t="s">
        <v>6290</v>
      </c>
      <c r="D3266" s="348"/>
      <c r="E3266" s="3">
        <v>5</v>
      </c>
      <c r="F3266" s="3">
        <v>1</v>
      </c>
      <c r="G3266" s="3" t="s">
        <v>68</v>
      </c>
      <c r="H3266" s="3" t="s">
        <v>30</v>
      </c>
      <c r="I3266" s="353" t="s">
        <v>49</v>
      </c>
      <c r="J3266" s="348"/>
      <c r="K3266" s="3" t="s">
        <v>208</v>
      </c>
      <c r="L3266" s="3" t="s">
        <v>15</v>
      </c>
      <c r="M3266" s="3" t="s">
        <v>17</v>
      </c>
      <c r="N3266" s="3" t="s">
        <v>17</v>
      </c>
    </row>
    <row r="3267" spans="1:14" x14ac:dyDescent="0.25">
      <c r="A3267" s="3">
        <v>3258</v>
      </c>
      <c r="B3267" s="4" t="s">
        <v>6291</v>
      </c>
      <c r="C3267" s="350" t="s">
        <v>6292</v>
      </c>
      <c r="D3267" s="348"/>
      <c r="E3267" s="5">
        <v>5</v>
      </c>
      <c r="F3267" s="5">
        <v>1</v>
      </c>
      <c r="G3267" s="5" t="s">
        <v>68</v>
      </c>
      <c r="H3267" s="5" t="s">
        <v>30</v>
      </c>
      <c r="I3267" s="351" t="s">
        <v>68</v>
      </c>
      <c r="J3267" s="348"/>
      <c r="K3267" s="5" t="s">
        <v>15</v>
      </c>
      <c r="L3267" s="5" t="s">
        <v>15</v>
      </c>
      <c r="M3267" s="5" t="s">
        <v>16</v>
      </c>
      <c r="N3267" s="5" t="s">
        <v>17</v>
      </c>
    </row>
    <row r="3268" spans="1:14" x14ac:dyDescent="0.25">
      <c r="A3268" s="3">
        <v>3259</v>
      </c>
      <c r="B3268" s="6" t="s">
        <v>6293</v>
      </c>
      <c r="C3268" s="352" t="s">
        <v>6294</v>
      </c>
      <c r="D3268" s="348"/>
      <c r="E3268" s="3">
        <v>5</v>
      </c>
      <c r="F3268" s="3">
        <v>1</v>
      </c>
      <c r="G3268" s="3" t="s">
        <v>68</v>
      </c>
      <c r="H3268" s="3" t="s">
        <v>30</v>
      </c>
      <c r="I3268" s="353" t="s">
        <v>68</v>
      </c>
      <c r="J3268" s="348"/>
      <c r="K3268" s="3" t="s">
        <v>22</v>
      </c>
      <c r="L3268" s="3" t="s">
        <v>15</v>
      </c>
      <c r="M3268" s="3" t="s">
        <v>17</v>
      </c>
      <c r="N3268" s="3" t="s">
        <v>17</v>
      </c>
    </row>
    <row r="3269" spans="1:14" x14ac:dyDescent="0.25">
      <c r="A3269" s="3">
        <v>3260</v>
      </c>
      <c r="B3269" s="6" t="s">
        <v>6295</v>
      </c>
      <c r="C3269" s="352" t="s">
        <v>6296</v>
      </c>
      <c r="D3269" s="348"/>
      <c r="E3269" s="3">
        <v>5</v>
      </c>
      <c r="F3269" s="3">
        <v>1</v>
      </c>
      <c r="G3269" s="3" t="s">
        <v>68</v>
      </c>
      <c r="H3269" s="3" t="s">
        <v>30</v>
      </c>
      <c r="I3269" s="353" t="s">
        <v>68</v>
      </c>
      <c r="J3269" s="348"/>
      <c r="K3269" s="3" t="s">
        <v>30</v>
      </c>
      <c r="L3269" s="3" t="s">
        <v>15</v>
      </c>
      <c r="M3269" s="3" t="s">
        <v>17</v>
      </c>
      <c r="N3269" s="3" t="s">
        <v>17</v>
      </c>
    </row>
    <row r="3270" spans="1:14" x14ac:dyDescent="0.25">
      <c r="A3270" s="3">
        <v>3261</v>
      </c>
      <c r="B3270" s="4" t="s">
        <v>6297</v>
      </c>
      <c r="C3270" s="350" t="s">
        <v>6298</v>
      </c>
      <c r="D3270" s="348"/>
      <c r="E3270" s="5">
        <v>5</v>
      </c>
      <c r="F3270" s="5">
        <v>1</v>
      </c>
      <c r="G3270" s="5" t="s">
        <v>68</v>
      </c>
      <c r="H3270" s="5" t="s">
        <v>30</v>
      </c>
      <c r="I3270" s="351" t="s">
        <v>77</v>
      </c>
      <c r="J3270" s="348"/>
      <c r="K3270" s="5" t="s">
        <v>15</v>
      </c>
      <c r="L3270" s="5" t="s">
        <v>15</v>
      </c>
      <c r="M3270" s="5" t="s">
        <v>16</v>
      </c>
      <c r="N3270" s="5" t="s">
        <v>17</v>
      </c>
    </row>
    <row r="3271" spans="1:14" x14ac:dyDescent="0.25">
      <c r="A3271" s="3">
        <v>3262</v>
      </c>
      <c r="B3271" s="6" t="s">
        <v>6299</v>
      </c>
      <c r="C3271" s="352" t="s">
        <v>6300</v>
      </c>
      <c r="D3271" s="348"/>
      <c r="E3271" s="3">
        <v>5</v>
      </c>
      <c r="F3271" s="3">
        <v>1</v>
      </c>
      <c r="G3271" s="3" t="s">
        <v>68</v>
      </c>
      <c r="H3271" s="3" t="s">
        <v>30</v>
      </c>
      <c r="I3271" s="353" t="s">
        <v>77</v>
      </c>
      <c r="J3271" s="348"/>
      <c r="K3271" s="3" t="s">
        <v>22</v>
      </c>
      <c r="L3271" s="3" t="s">
        <v>15</v>
      </c>
      <c r="M3271" s="3" t="s">
        <v>17</v>
      </c>
      <c r="N3271" s="3" t="s">
        <v>17</v>
      </c>
    </row>
    <row r="3272" spans="1:14" x14ac:dyDescent="0.25">
      <c r="A3272" s="3">
        <v>3263</v>
      </c>
      <c r="B3272" s="6" t="s">
        <v>6301</v>
      </c>
      <c r="C3272" s="352" t="s">
        <v>6302</v>
      </c>
      <c r="D3272" s="348"/>
      <c r="E3272" s="3">
        <v>5</v>
      </c>
      <c r="F3272" s="3">
        <v>1</v>
      </c>
      <c r="G3272" s="3" t="s">
        <v>68</v>
      </c>
      <c r="H3272" s="3" t="s">
        <v>30</v>
      </c>
      <c r="I3272" s="353" t="s">
        <v>77</v>
      </c>
      <c r="J3272" s="348"/>
      <c r="K3272" s="3" t="s">
        <v>30</v>
      </c>
      <c r="L3272" s="3" t="s">
        <v>15</v>
      </c>
      <c r="M3272" s="3" t="s">
        <v>17</v>
      </c>
      <c r="N3272" s="3" t="s">
        <v>17</v>
      </c>
    </row>
    <row r="3273" spans="1:14" x14ac:dyDescent="0.25">
      <c r="A3273" s="3">
        <v>3264</v>
      </c>
      <c r="B3273" s="6" t="s">
        <v>6303</v>
      </c>
      <c r="C3273" s="352" t="s">
        <v>6304</v>
      </c>
      <c r="D3273" s="348"/>
      <c r="E3273" s="3">
        <v>5</v>
      </c>
      <c r="F3273" s="3">
        <v>1</v>
      </c>
      <c r="G3273" s="3" t="s">
        <v>68</v>
      </c>
      <c r="H3273" s="3" t="s">
        <v>30</v>
      </c>
      <c r="I3273" s="353" t="s">
        <v>77</v>
      </c>
      <c r="J3273" s="348"/>
      <c r="K3273" s="3" t="s">
        <v>49</v>
      </c>
      <c r="L3273" s="3" t="s">
        <v>15</v>
      </c>
      <c r="M3273" s="3" t="s">
        <v>17</v>
      </c>
      <c r="N3273" s="3" t="s">
        <v>17</v>
      </c>
    </row>
    <row r="3274" spans="1:14" x14ac:dyDescent="0.25">
      <c r="A3274" s="3">
        <v>3265</v>
      </c>
      <c r="B3274" s="6" t="s">
        <v>6305</v>
      </c>
      <c r="C3274" s="352" t="s">
        <v>6306</v>
      </c>
      <c r="D3274" s="348"/>
      <c r="E3274" s="3">
        <v>5</v>
      </c>
      <c r="F3274" s="3">
        <v>1</v>
      </c>
      <c r="G3274" s="3" t="s">
        <v>68</v>
      </c>
      <c r="H3274" s="3" t="s">
        <v>30</v>
      </c>
      <c r="I3274" s="353" t="s">
        <v>77</v>
      </c>
      <c r="J3274" s="348"/>
      <c r="K3274" s="3" t="s">
        <v>68</v>
      </c>
      <c r="L3274" s="3" t="s">
        <v>15</v>
      </c>
      <c r="M3274" s="3" t="s">
        <v>17</v>
      </c>
      <c r="N3274" s="3" t="s">
        <v>17</v>
      </c>
    </row>
    <row r="3275" spans="1:14" x14ac:dyDescent="0.25">
      <c r="A3275" s="3">
        <v>3266</v>
      </c>
      <c r="B3275" s="6" t="s">
        <v>6307</v>
      </c>
      <c r="C3275" s="352" t="s">
        <v>6308</v>
      </c>
      <c r="D3275" s="348"/>
      <c r="E3275" s="3">
        <v>5</v>
      </c>
      <c r="F3275" s="3">
        <v>1</v>
      </c>
      <c r="G3275" s="3" t="s">
        <v>68</v>
      </c>
      <c r="H3275" s="3" t="s">
        <v>30</v>
      </c>
      <c r="I3275" s="353" t="s">
        <v>77</v>
      </c>
      <c r="J3275" s="348"/>
      <c r="K3275" s="3" t="s">
        <v>208</v>
      </c>
      <c r="L3275" s="3" t="s">
        <v>15</v>
      </c>
      <c r="M3275" s="3" t="s">
        <v>17</v>
      </c>
      <c r="N3275" s="3" t="s">
        <v>17</v>
      </c>
    </row>
    <row r="3276" spans="1:14" x14ac:dyDescent="0.25">
      <c r="A3276" s="3">
        <v>3267</v>
      </c>
      <c r="B3276" s="4" t="s">
        <v>6309</v>
      </c>
      <c r="C3276" s="350" t="s">
        <v>6310</v>
      </c>
      <c r="D3276" s="348"/>
      <c r="E3276" s="5">
        <v>5</v>
      </c>
      <c r="F3276" s="5">
        <v>1</v>
      </c>
      <c r="G3276" s="5" t="s">
        <v>77</v>
      </c>
      <c r="H3276" s="5" t="s">
        <v>15</v>
      </c>
      <c r="I3276" s="351" t="s">
        <v>15</v>
      </c>
      <c r="J3276" s="348"/>
      <c r="K3276" s="5" t="s">
        <v>15</v>
      </c>
      <c r="L3276" s="5" t="s">
        <v>15</v>
      </c>
      <c r="M3276" s="5" t="s">
        <v>16</v>
      </c>
      <c r="N3276" s="5" t="s">
        <v>17</v>
      </c>
    </row>
    <row r="3277" spans="1:14" x14ac:dyDescent="0.25">
      <c r="A3277" s="3">
        <v>3268</v>
      </c>
      <c r="B3277" s="4" t="s">
        <v>6311</v>
      </c>
      <c r="C3277" s="350" t="s">
        <v>6312</v>
      </c>
      <c r="D3277" s="348"/>
      <c r="E3277" s="5">
        <v>5</v>
      </c>
      <c r="F3277" s="5">
        <v>1</v>
      </c>
      <c r="G3277" s="5" t="s">
        <v>77</v>
      </c>
      <c r="H3277" s="5" t="s">
        <v>22</v>
      </c>
      <c r="I3277" s="351" t="s">
        <v>15</v>
      </c>
      <c r="J3277" s="348"/>
      <c r="K3277" s="5" t="s">
        <v>15</v>
      </c>
      <c r="L3277" s="5" t="s">
        <v>15</v>
      </c>
      <c r="M3277" s="5" t="s">
        <v>16</v>
      </c>
      <c r="N3277" s="5" t="s">
        <v>17</v>
      </c>
    </row>
    <row r="3278" spans="1:14" x14ac:dyDescent="0.25">
      <c r="A3278" s="3">
        <v>3269</v>
      </c>
      <c r="B3278" s="6" t="s">
        <v>6313</v>
      </c>
      <c r="C3278" s="352" t="s">
        <v>6314</v>
      </c>
      <c r="D3278" s="348"/>
      <c r="E3278" s="3">
        <v>5</v>
      </c>
      <c r="F3278" s="3">
        <v>1</v>
      </c>
      <c r="G3278" s="3" t="s">
        <v>77</v>
      </c>
      <c r="H3278" s="3" t="s">
        <v>22</v>
      </c>
      <c r="I3278" s="353" t="s">
        <v>22</v>
      </c>
      <c r="J3278" s="348"/>
      <c r="K3278" s="3" t="s">
        <v>15</v>
      </c>
      <c r="L3278" s="3" t="s">
        <v>15</v>
      </c>
      <c r="M3278" s="3" t="s">
        <v>17</v>
      </c>
      <c r="N3278" s="3" t="s">
        <v>17</v>
      </c>
    </row>
    <row r="3279" spans="1:14" x14ac:dyDescent="0.25">
      <c r="A3279" s="3">
        <v>3270</v>
      </c>
      <c r="B3279" s="6" t="s">
        <v>6315</v>
      </c>
      <c r="C3279" s="352" t="s">
        <v>6316</v>
      </c>
      <c r="D3279" s="348"/>
      <c r="E3279" s="3">
        <v>5</v>
      </c>
      <c r="F3279" s="3">
        <v>1</v>
      </c>
      <c r="G3279" s="3" t="s">
        <v>77</v>
      </c>
      <c r="H3279" s="3" t="s">
        <v>22</v>
      </c>
      <c r="I3279" s="353" t="s">
        <v>30</v>
      </c>
      <c r="J3279" s="348"/>
      <c r="K3279" s="3" t="s">
        <v>15</v>
      </c>
      <c r="L3279" s="3" t="s">
        <v>15</v>
      </c>
      <c r="M3279" s="3" t="s">
        <v>17</v>
      </c>
      <c r="N3279" s="3" t="s">
        <v>17</v>
      </c>
    </row>
    <row r="3280" spans="1:14" x14ac:dyDescent="0.25">
      <c r="A3280" s="3">
        <v>3271</v>
      </c>
      <c r="B3280" s="6" t="s">
        <v>6317</v>
      </c>
      <c r="C3280" s="352" t="s">
        <v>6318</v>
      </c>
      <c r="D3280" s="348"/>
      <c r="E3280" s="3">
        <v>5</v>
      </c>
      <c r="F3280" s="3">
        <v>1</v>
      </c>
      <c r="G3280" s="3" t="s">
        <v>77</v>
      </c>
      <c r="H3280" s="3" t="s">
        <v>22</v>
      </c>
      <c r="I3280" s="353" t="s">
        <v>49</v>
      </c>
      <c r="J3280" s="348"/>
      <c r="K3280" s="3" t="s">
        <v>15</v>
      </c>
      <c r="L3280" s="3" t="s">
        <v>15</v>
      </c>
      <c r="M3280" s="3" t="s">
        <v>17</v>
      </c>
      <c r="N3280" s="3" t="s">
        <v>17</v>
      </c>
    </row>
    <row r="3281" spans="1:14" x14ac:dyDescent="0.25">
      <c r="A3281" s="3">
        <v>3272</v>
      </c>
      <c r="B3281" s="6" t="s">
        <v>6319</v>
      </c>
      <c r="C3281" s="352" t="s">
        <v>6320</v>
      </c>
      <c r="D3281" s="348"/>
      <c r="E3281" s="3">
        <v>5</v>
      </c>
      <c r="F3281" s="3">
        <v>1</v>
      </c>
      <c r="G3281" s="3" t="s">
        <v>77</v>
      </c>
      <c r="H3281" s="3" t="s">
        <v>22</v>
      </c>
      <c r="I3281" s="353" t="s">
        <v>68</v>
      </c>
      <c r="J3281" s="348"/>
      <c r="K3281" s="3" t="s">
        <v>15</v>
      </c>
      <c r="L3281" s="3" t="s">
        <v>15</v>
      </c>
      <c r="M3281" s="3" t="s">
        <v>17</v>
      </c>
      <c r="N3281" s="3" t="s">
        <v>17</v>
      </c>
    </row>
    <row r="3282" spans="1:14" x14ac:dyDescent="0.25">
      <c r="A3282" s="3">
        <v>3273</v>
      </c>
      <c r="B3282" s="6" t="s">
        <v>6321</v>
      </c>
      <c r="C3282" s="352" t="s">
        <v>6322</v>
      </c>
      <c r="D3282" s="348"/>
      <c r="E3282" s="3">
        <v>5</v>
      </c>
      <c r="F3282" s="3">
        <v>1</v>
      </c>
      <c r="G3282" s="3" t="s">
        <v>77</v>
      </c>
      <c r="H3282" s="3" t="s">
        <v>22</v>
      </c>
      <c r="I3282" s="353" t="s">
        <v>77</v>
      </c>
      <c r="J3282" s="348"/>
      <c r="K3282" s="3" t="s">
        <v>15</v>
      </c>
      <c r="L3282" s="3" t="s">
        <v>15</v>
      </c>
      <c r="M3282" s="3" t="s">
        <v>17</v>
      </c>
      <c r="N3282" s="3" t="s">
        <v>17</v>
      </c>
    </row>
    <row r="3283" spans="1:14" x14ac:dyDescent="0.25">
      <c r="A3283" s="3">
        <v>3274</v>
      </c>
      <c r="B3283" s="6" t="s">
        <v>6323</v>
      </c>
      <c r="C3283" s="352" t="s">
        <v>6324</v>
      </c>
      <c r="D3283" s="348"/>
      <c r="E3283" s="3">
        <v>5</v>
      </c>
      <c r="F3283" s="3">
        <v>1</v>
      </c>
      <c r="G3283" s="3" t="s">
        <v>77</v>
      </c>
      <c r="H3283" s="3" t="s">
        <v>22</v>
      </c>
      <c r="I3283" s="353" t="s">
        <v>86</v>
      </c>
      <c r="J3283" s="348"/>
      <c r="K3283" s="3" t="s">
        <v>15</v>
      </c>
      <c r="L3283" s="3" t="s">
        <v>15</v>
      </c>
      <c r="M3283" s="3" t="s">
        <v>17</v>
      </c>
      <c r="N3283" s="3" t="s">
        <v>17</v>
      </c>
    </row>
    <row r="3284" spans="1:14" x14ac:dyDescent="0.25">
      <c r="A3284" s="3">
        <v>3275</v>
      </c>
      <c r="B3284" s="6" t="s">
        <v>6325</v>
      </c>
      <c r="C3284" s="352" t="s">
        <v>6326</v>
      </c>
      <c r="D3284" s="348"/>
      <c r="E3284" s="3">
        <v>5</v>
      </c>
      <c r="F3284" s="3">
        <v>1</v>
      </c>
      <c r="G3284" s="3" t="s">
        <v>77</v>
      </c>
      <c r="H3284" s="3" t="s">
        <v>22</v>
      </c>
      <c r="I3284" s="353" t="s">
        <v>95</v>
      </c>
      <c r="J3284" s="348"/>
      <c r="K3284" s="3" t="s">
        <v>15</v>
      </c>
      <c r="L3284" s="3" t="s">
        <v>15</v>
      </c>
      <c r="M3284" s="3" t="s">
        <v>17</v>
      </c>
      <c r="N3284" s="3" t="s">
        <v>17</v>
      </c>
    </row>
    <row r="3285" spans="1:14" x14ac:dyDescent="0.25">
      <c r="A3285" s="3">
        <v>3276</v>
      </c>
      <c r="B3285" s="6" t="s">
        <v>6327</v>
      </c>
      <c r="C3285" s="352" t="s">
        <v>6328</v>
      </c>
      <c r="D3285" s="348"/>
      <c r="E3285" s="3">
        <v>5</v>
      </c>
      <c r="F3285" s="3">
        <v>1</v>
      </c>
      <c r="G3285" s="3" t="s">
        <v>77</v>
      </c>
      <c r="H3285" s="3" t="s">
        <v>22</v>
      </c>
      <c r="I3285" s="353" t="s">
        <v>141</v>
      </c>
      <c r="J3285" s="348"/>
      <c r="K3285" s="3" t="s">
        <v>15</v>
      </c>
      <c r="L3285" s="3" t="s">
        <v>15</v>
      </c>
      <c r="M3285" s="3" t="s">
        <v>17</v>
      </c>
      <c r="N3285" s="3" t="s">
        <v>17</v>
      </c>
    </row>
    <row r="3286" spans="1:14" x14ac:dyDescent="0.25">
      <c r="A3286" s="3">
        <v>3277</v>
      </c>
      <c r="B3286" s="6" t="s">
        <v>6329</v>
      </c>
      <c r="C3286" s="352" t="s">
        <v>6330</v>
      </c>
      <c r="D3286" s="348"/>
      <c r="E3286" s="3">
        <v>5</v>
      </c>
      <c r="F3286" s="3">
        <v>1</v>
      </c>
      <c r="G3286" s="3" t="s">
        <v>77</v>
      </c>
      <c r="H3286" s="3" t="s">
        <v>22</v>
      </c>
      <c r="I3286" s="353" t="s">
        <v>144</v>
      </c>
      <c r="J3286" s="348"/>
      <c r="K3286" s="3" t="s">
        <v>15</v>
      </c>
      <c r="L3286" s="3" t="s">
        <v>15</v>
      </c>
      <c r="M3286" s="3" t="s">
        <v>17</v>
      </c>
      <c r="N3286" s="3" t="s">
        <v>17</v>
      </c>
    </row>
    <row r="3287" spans="1:14" x14ac:dyDescent="0.25">
      <c r="A3287" s="3">
        <v>3278</v>
      </c>
      <c r="B3287" s="6" t="s">
        <v>6331</v>
      </c>
      <c r="C3287" s="352" t="s">
        <v>6332</v>
      </c>
      <c r="D3287" s="348"/>
      <c r="E3287" s="3">
        <v>5</v>
      </c>
      <c r="F3287" s="3">
        <v>1</v>
      </c>
      <c r="G3287" s="3" t="s">
        <v>77</v>
      </c>
      <c r="H3287" s="3" t="s">
        <v>22</v>
      </c>
      <c r="I3287" s="353" t="s">
        <v>208</v>
      </c>
      <c r="J3287" s="348"/>
      <c r="K3287" s="3" t="s">
        <v>15</v>
      </c>
      <c r="L3287" s="3" t="s">
        <v>15</v>
      </c>
      <c r="M3287" s="3" t="s">
        <v>17</v>
      </c>
      <c r="N3287" s="3" t="s">
        <v>17</v>
      </c>
    </row>
    <row r="3288" spans="1:14" x14ac:dyDescent="0.25">
      <c r="A3288" s="3">
        <v>3279</v>
      </c>
      <c r="B3288" s="4" t="s">
        <v>6333</v>
      </c>
      <c r="C3288" s="350" t="s">
        <v>6334</v>
      </c>
      <c r="D3288" s="348"/>
      <c r="E3288" s="5">
        <v>5</v>
      </c>
      <c r="F3288" s="5">
        <v>1</v>
      </c>
      <c r="G3288" s="5" t="s">
        <v>77</v>
      </c>
      <c r="H3288" s="5" t="s">
        <v>30</v>
      </c>
      <c r="I3288" s="351" t="s">
        <v>15</v>
      </c>
      <c r="J3288" s="348"/>
      <c r="K3288" s="5" t="s">
        <v>15</v>
      </c>
      <c r="L3288" s="5" t="s">
        <v>15</v>
      </c>
      <c r="M3288" s="5" t="s">
        <v>16</v>
      </c>
      <c r="N3288" s="5" t="s">
        <v>17</v>
      </c>
    </row>
    <row r="3289" spans="1:14" x14ac:dyDescent="0.25">
      <c r="A3289" s="3">
        <v>3280</v>
      </c>
      <c r="B3289" s="6" t="s">
        <v>6335</v>
      </c>
      <c r="C3289" s="352" t="s">
        <v>6336</v>
      </c>
      <c r="D3289" s="348"/>
      <c r="E3289" s="3">
        <v>5</v>
      </c>
      <c r="F3289" s="3">
        <v>1</v>
      </c>
      <c r="G3289" s="3" t="s">
        <v>77</v>
      </c>
      <c r="H3289" s="3" t="s">
        <v>30</v>
      </c>
      <c r="I3289" s="353" t="s">
        <v>22</v>
      </c>
      <c r="J3289" s="348"/>
      <c r="K3289" s="3" t="s">
        <v>15</v>
      </c>
      <c r="L3289" s="3" t="s">
        <v>15</v>
      </c>
      <c r="M3289" s="3" t="s">
        <v>17</v>
      </c>
      <c r="N3289" s="3" t="s">
        <v>17</v>
      </c>
    </row>
    <row r="3290" spans="1:14" x14ac:dyDescent="0.25">
      <c r="A3290" s="3">
        <v>3281</v>
      </c>
      <c r="B3290" s="6" t="s">
        <v>6337</v>
      </c>
      <c r="C3290" s="352" t="s">
        <v>6338</v>
      </c>
      <c r="D3290" s="348"/>
      <c r="E3290" s="3">
        <v>5</v>
      </c>
      <c r="F3290" s="3">
        <v>1</v>
      </c>
      <c r="G3290" s="3" t="s">
        <v>77</v>
      </c>
      <c r="H3290" s="3" t="s">
        <v>30</v>
      </c>
      <c r="I3290" s="353" t="s">
        <v>30</v>
      </c>
      <c r="J3290" s="348"/>
      <c r="K3290" s="3" t="s">
        <v>15</v>
      </c>
      <c r="L3290" s="3" t="s">
        <v>15</v>
      </c>
      <c r="M3290" s="3" t="s">
        <v>17</v>
      </c>
      <c r="N3290" s="3" t="s">
        <v>17</v>
      </c>
    </row>
    <row r="3291" spans="1:14" x14ac:dyDescent="0.25">
      <c r="A3291" s="3">
        <v>3282</v>
      </c>
      <c r="B3291" s="6" t="s">
        <v>6339</v>
      </c>
      <c r="C3291" s="352" t="s">
        <v>6340</v>
      </c>
      <c r="D3291" s="348"/>
      <c r="E3291" s="3">
        <v>5</v>
      </c>
      <c r="F3291" s="3">
        <v>1</v>
      </c>
      <c r="G3291" s="3" t="s">
        <v>77</v>
      </c>
      <c r="H3291" s="3" t="s">
        <v>30</v>
      </c>
      <c r="I3291" s="353" t="s">
        <v>49</v>
      </c>
      <c r="J3291" s="348"/>
      <c r="K3291" s="3" t="s">
        <v>15</v>
      </c>
      <c r="L3291" s="3" t="s">
        <v>15</v>
      </c>
      <c r="M3291" s="3" t="s">
        <v>17</v>
      </c>
      <c r="N3291" s="3" t="s">
        <v>17</v>
      </c>
    </row>
    <row r="3292" spans="1:14" x14ac:dyDescent="0.25">
      <c r="A3292" s="3">
        <v>3283</v>
      </c>
      <c r="B3292" s="6" t="s">
        <v>6341</v>
      </c>
      <c r="C3292" s="352" t="s">
        <v>6342</v>
      </c>
      <c r="D3292" s="348"/>
      <c r="E3292" s="3">
        <v>5</v>
      </c>
      <c r="F3292" s="3">
        <v>1</v>
      </c>
      <c r="G3292" s="3" t="s">
        <v>77</v>
      </c>
      <c r="H3292" s="3" t="s">
        <v>30</v>
      </c>
      <c r="I3292" s="353" t="s">
        <v>68</v>
      </c>
      <c r="J3292" s="348"/>
      <c r="K3292" s="3" t="s">
        <v>15</v>
      </c>
      <c r="L3292" s="3" t="s">
        <v>15</v>
      </c>
      <c r="M3292" s="3" t="s">
        <v>17</v>
      </c>
      <c r="N3292" s="3" t="s">
        <v>17</v>
      </c>
    </row>
    <row r="3293" spans="1:14" x14ac:dyDescent="0.25">
      <c r="A3293" s="3">
        <v>3284</v>
      </c>
      <c r="B3293" s="6" t="s">
        <v>6343</v>
      </c>
      <c r="C3293" s="352" t="s">
        <v>6344</v>
      </c>
      <c r="D3293" s="348"/>
      <c r="E3293" s="3">
        <v>5</v>
      </c>
      <c r="F3293" s="3">
        <v>1</v>
      </c>
      <c r="G3293" s="3" t="s">
        <v>77</v>
      </c>
      <c r="H3293" s="3" t="s">
        <v>30</v>
      </c>
      <c r="I3293" s="353" t="s">
        <v>77</v>
      </c>
      <c r="J3293" s="348"/>
      <c r="K3293" s="3" t="s">
        <v>15</v>
      </c>
      <c r="L3293" s="3" t="s">
        <v>15</v>
      </c>
      <c r="M3293" s="3" t="s">
        <v>17</v>
      </c>
      <c r="N3293" s="3" t="s">
        <v>17</v>
      </c>
    </row>
    <row r="3294" spans="1:14" x14ac:dyDescent="0.25">
      <c r="A3294" s="3">
        <v>3285</v>
      </c>
      <c r="B3294" s="6" t="s">
        <v>6345</v>
      </c>
      <c r="C3294" s="352" t="s">
        <v>6346</v>
      </c>
      <c r="D3294" s="348"/>
      <c r="E3294" s="3">
        <v>5</v>
      </c>
      <c r="F3294" s="3">
        <v>1</v>
      </c>
      <c r="G3294" s="3" t="s">
        <v>77</v>
      </c>
      <c r="H3294" s="3" t="s">
        <v>30</v>
      </c>
      <c r="I3294" s="353" t="s">
        <v>86</v>
      </c>
      <c r="J3294" s="348"/>
      <c r="K3294" s="3" t="s">
        <v>15</v>
      </c>
      <c r="L3294" s="3" t="s">
        <v>15</v>
      </c>
      <c r="M3294" s="3" t="s">
        <v>17</v>
      </c>
      <c r="N3294" s="3" t="s">
        <v>17</v>
      </c>
    </row>
    <row r="3295" spans="1:14" x14ac:dyDescent="0.25">
      <c r="A3295" s="3">
        <v>3286</v>
      </c>
      <c r="B3295" s="6" t="s">
        <v>6347</v>
      </c>
      <c r="C3295" s="352" t="s">
        <v>6348</v>
      </c>
      <c r="D3295" s="348"/>
      <c r="E3295" s="3">
        <v>5</v>
      </c>
      <c r="F3295" s="3">
        <v>1</v>
      </c>
      <c r="G3295" s="3" t="s">
        <v>77</v>
      </c>
      <c r="H3295" s="3" t="s">
        <v>30</v>
      </c>
      <c r="I3295" s="353" t="s">
        <v>95</v>
      </c>
      <c r="J3295" s="348"/>
      <c r="K3295" s="3" t="s">
        <v>15</v>
      </c>
      <c r="L3295" s="3" t="s">
        <v>15</v>
      </c>
      <c r="M3295" s="3" t="s">
        <v>17</v>
      </c>
      <c r="N3295" s="3" t="s">
        <v>17</v>
      </c>
    </row>
    <row r="3296" spans="1:14" x14ac:dyDescent="0.25">
      <c r="A3296" s="3">
        <v>3287</v>
      </c>
      <c r="B3296" s="6" t="s">
        <v>6349</v>
      </c>
      <c r="C3296" s="352" t="s">
        <v>6350</v>
      </c>
      <c r="D3296" s="348"/>
      <c r="E3296" s="3">
        <v>5</v>
      </c>
      <c r="F3296" s="3">
        <v>1</v>
      </c>
      <c r="G3296" s="3" t="s">
        <v>77</v>
      </c>
      <c r="H3296" s="3" t="s">
        <v>30</v>
      </c>
      <c r="I3296" s="353" t="s">
        <v>208</v>
      </c>
      <c r="J3296" s="348"/>
      <c r="K3296" s="3" t="s">
        <v>15</v>
      </c>
      <c r="L3296" s="3" t="s">
        <v>15</v>
      </c>
      <c r="M3296" s="3" t="s">
        <v>17</v>
      </c>
      <c r="N3296" s="3" t="s">
        <v>17</v>
      </c>
    </row>
    <row r="3297" spans="1:14" x14ac:dyDescent="0.25">
      <c r="A3297" s="3">
        <v>3288</v>
      </c>
      <c r="B3297" s="4" t="s">
        <v>6351</v>
      </c>
      <c r="C3297" s="350" t="s">
        <v>6352</v>
      </c>
      <c r="D3297" s="348"/>
      <c r="E3297" s="5">
        <v>5</v>
      </c>
      <c r="F3297" s="5">
        <v>1</v>
      </c>
      <c r="G3297" s="5" t="s">
        <v>77</v>
      </c>
      <c r="H3297" s="5" t="s">
        <v>49</v>
      </c>
      <c r="I3297" s="351" t="s">
        <v>15</v>
      </c>
      <c r="J3297" s="348"/>
      <c r="K3297" s="5" t="s">
        <v>15</v>
      </c>
      <c r="L3297" s="5" t="s">
        <v>15</v>
      </c>
      <c r="M3297" s="5" t="s">
        <v>16</v>
      </c>
      <c r="N3297" s="5" t="s">
        <v>17</v>
      </c>
    </row>
    <row r="3298" spans="1:14" x14ac:dyDescent="0.25">
      <c r="A3298" s="3">
        <v>3289</v>
      </c>
      <c r="B3298" s="6" t="s">
        <v>6353</v>
      </c>
      <c r="C3298" s="352" t="s">
        <v>6354</v>
      </c>
      <c r="D3298" s="348"/>
      <c r="E3298" s="3">
        <v>5</v>
      </c>
      <c r="F3298" s="3">
        <v>1</v>
      </c>
      <c r="G3298" s="3" t="s">
        <v>77</v>
      </c>
      <c r="H3298" s="3" t="s">
        <v>49</v>
      </c>
      <c r="I3298" s="353" t="s">
        <v>22</v>
      </c>
      <c r="J3298" s="348"/>
      <c r="K3298" s="3" t="s">
        <v>15</v>
      </c>
      <c r="L3298" s="3" t="s">
        <v>15</v>
      </c>
      <c r="M3298" s="3" t="s">
        <v>17</v>
      </c>
      <c r="N3298" s="3" t="s">
        <v>17</v>
      </c>
    </row>
    <row r="3299" spans="1:14" x14ac:dyDescent="0.25">
      <c r="A3299" s="3">
        <v>3290</v>
      </c>
      <c r="B3299" s="6" t="s">
        <v>6355</v>
      </c>
      <c r="C3299" s="352" t="s">
        <v>6356</v>
      </c>
      <c r="D3299" s="348"/>
      <c r="E3299" s="3">
        <v>5</v>
      </c>
      <c r="F3299" s="3">
        <v>1</v>
      </c>
      <c r="G3299" s="3" t="s">
        <v>77</v>
      </c>
      <c r="H3299" s="3" t="s">
        <v>49</v>
      </c>
      <c r="I3299" s="353" t="s">
        <v>30</v>
      </c>
      <c r="J3299" s="348"/>
      <c r="K3299" s="3" t="s">
        <v>15</v>
      </c>
      <c r="L3299" s="3" t="s">
        <v>15</v>
      </c>
      <c r="M3299" s="3" t="s">
        <v>17</v>
      </c>
      <c r="N3299" s="3" t="s">
        <v>17</v>
      </c>
    </row>
    <row r="3300" spans="1:14" x14ac:dyDescent="0.25">
      <c r="A3300" s="3">
        <v>3291</v>
      </c>
      <c r="B3300" s="6" t="s">
        <v>6357</v>
      </c>
      <c r="C3300" s="352" t="s">
        <v>6358</v>
      </c>
      <c r="D3300" s="348"/>
      <c r="E3300" s="3">
        <v>5</v>
      </c>
      <c r="F3300" s="3">
        <v>1</v>
      </c>
      <c r="G3300" s="3" t="s">
        <v>77</v>
      </c>
      <c r="H3300" s="3" t="s">
        <v>49</v>
      </c>
      <c r="I3300" s="353" t="s">
        <v>49</v>
      </c>
      <c r="J3300" s="348"/>
      <c r="K3300" s="3" t="s">
        <v>15</v>
      </c>
      <c r="L3300" s="3" t="s">
        <v>15</v>
      </c>
      <c r="M3300" s="3" t="s">
        <v>17</v>
      </c>
      <c r="N3300" s="3" t="s">
        <v>17</v>
      </c>
    </row>
    <row r="3301" spans="1:14" x14ac:dyDescent="0.25">
      <c r="A3301" s="3">
        <v>3292</v>
      </c>
      <c r="B3301" s="6" t="s">
        <v>6359</v>
      </c>
      <c r="C3301" s="352" t="s">
        <v>6360</v>
      </c>
      <c r="D3301" s="348"/>
      <c r="E3301" s="3">
        <v>5</v>
      </c>
      <c r="F3301" s="3">
        <v>1</v>
      </c>
      <c r="G3301" s="3" t="s">
        <v>77</v>
      </c>
      <c r="H3301" s="3" t="s">
        <v>49</v>
      </c>
      <c r="I3301" s="353" t="s">
        <v>68</v>
      </c>
      <c r="J3301" s="348"/>
      <c r="K3301" s="3" t="s">
        <v>15</v>
      </c>
      <c r="L3301" s="3" t="s">
        <v>15</v>
      </c>
      <c r="M3301" s="3" t="s">
        <v>17</v>
      </c>
      <c r="N3301" s="3" t="s">
        <v>17</v>
      </c>
    </row>
    <row r="3302" spans="1:14" x14ac:dyDescent="0.25">
      <c r="A3302" s="3">
        <v>3293</v>
      </c>
      <c r="B3302" s="6" t="s">
        <v>6361</v>
      </c>
      <c r="C3302" s="352" t="s">
        <v>6362</v>
      </c>
      <c r="D3302" s="348"/>
      <c r="E3302" s="3">
        <v>5</v>
      </c>
      <c r="F3302" s="3">
        <v>1</v>
      </c>
      <c r="G3302" s="3" t="s">
        <v>77</v>
      </c>
      <c r="H3302" s="3" t="s">
        <v>49</v>
      </c>
      <c r="I3302" s="353" t="s">
        <v>86</v>
      </c>
      <c r="J3302" s="348"/>
      <c r="K3302" s="3" t="s">
        <v>15</v>
      </c>
      <c r="L3302" s="3" t="s">
        <v>15</v>
      </c>
      <c r="M3302" s="3" t="s">
        <v>17</v>
      </c>
      <c r="N3302" s="3" t="s">
        <v>17</v>
      </c>
    </row>
    <row r="3303" spans="1:14" x14ac:dyDescent="0.25">
      <c r="A3303" s="3">
        <v>3294</v>
      </c>
      <c r="B3303" s="6" t="s">
        <v>6363</v>
      </c>
      <c r="C3303" s="352" t="s">
        <v>6364</v>
      </c>
      <c r="D3303" s="348"/>
      <c r="E3303" s="3">
        <v>5</v>
      </c>
      <c r="F3303" s="3">
        <v>1</v>
      </c>
      <c r="G3303" s="3" t="s">
        <v>77</v>
      </c>
      <c r="H3303" s="3" t="s">
        <v>49</v>
      </c>
      <c r="I3303" s="353" t="s">
        <v>95</v>
      </c>
      <c r="J3303" s="348"/>
      <c r="K3303" s="3" t="s">
        <v>15</v>
      </c>
      <c r="L3303" s="3" t="s">
        <v>15</v>
      </c>
      <c r="M3303" s="3" t="s">
        <v>17</v>
      </c>
      <c r="N3303" s="3" t="s">
        <v>17</v>
      </c>
    </row>
    <row r="3304" spans="1:14" x14ac:dyDescent="0.25">
      <c r="A3304" s="3">
        <v>3295</v>
      </c>
      <c r="B3304" s="6" t="s">
        <v>6365</v>
      </c>
      <c r="C3304" s="352" t="s">
        <v>6366</v>
      </c>
      <c r="D3304" s="348"/>
      <c r="E3304" s="3">
        <v>5</v>
      </c>
      <c r="F3304" s="3">
        <v>1</v>
      </c>
      <c r="G3304" s="3" t="s">
        <v>77</v>
      </c>
      <c r="H3304" s="3" t="s">
        <v>49</v>
      </c>
      <c r="I3304" s="353" t="s">
        <v>141</v>
      </c>
      <c r="J3304" s="348"/>
      <c r="K3304" s="3" t="s">
        <v>15</v>
      </c>
      <c r="L3304" s="3" t="s">
        <v>15</v>
      </c>
      <c r="M3304" s="3" t="s">
        <v>17</v>
      </c>
      <c r="N3304" s="3" t="s">
        <v>17</v>
      </c>
    </row>
    <row r="3305" spans="1:14" x14ac:dyDescent="0.25">
      <c r="A3305" s="3">
        <v>3296</v>
      </c>
      <c r="B3305" s="6" t="s">
        <v>6367</v>
      </c>
      <c r="C3305" s="352" t="s">
        <v>6368</v>
      </c>
      <c r="D3305" s="348"/>
      <c r="E3305" s="3">
        <v>5</v>
      </c>
      <c r="F3305" s="3">
        <v>1</v>
      </c>
      <c r="G3305" s="3" t="s">
        <v>77</v>
      </c>
      <c r="H3305" s="3" t="s">
        <v>49</v>
      </c>
      <c r="I3305" s="353" t="s">
        <v>144</v>
      </c>
      <c r="J3305" s="348"/>
      <c r="K3305" s="3" t="s">
        <v>15</v>
      </c>
      <c r="L3305" s="3" t="s">
        <v>15</v>
      </c>
      <c r="M3305" s="3" t="s">
        <v>17</v>
      </c>
      <c r="N3305" s="3" t="s">
        <v>17</v>
      </c>
    </row>
    <row r="3306" spans="1:14" x14ac:dyDescent="0.25">
      <c r="A3306" s="3">
        <v>3297</v>
      </c>
      <c r="B3306" s="6" t="s">
        <v>6369</v>
      </c>
      <c r="C3306" s="352" t="s">
        <v>6370</v>
      </c>
      <c r="D3306" s="348"/>
      <c r="E3306" s="3">
        <v>5</v>
      </c>
      <c r="F3306" s="3">
        <v>1</v>
      </c>
      <c r="G3306" s="3" t="s">
        <v>77</v>
      </c>
      <c r="H3306" s="3" t="s">
        <v>49</v>
      </c>
      <c r="I3306" s="353" t="s">
        <v>208</v>
      </c>
      <c r="J3306" s="348"/>
      <c r="K3306" s="3" t="s">
        <v>15</v>
      </c>
      <c r="L3306" s="3" t="s">
        <v>15</v>
      </c>
      <c r="M3306" s="3" t="s">
        <v>17</v>
      </c>
      <c r="N3306" s="3" t="s">
        <v>17</v>
      </c>
    </row>
    <row r="3307" spans="1:14" x14ac:dyDescent="0.25">
      <c r="A3307" s="3">
        <v>3298</v>
      </c>
      <c r="B3307" s="4" t="s">
        <v>6371</v>
      </c>
      <c r="C3307" s="350" t="s">
        <v>6372</v>
      </c>
      <c r="D3307" s="348"/>
      <c r="E3307" s="5">
        <v>5</v>
      </c>
      <c r="F3307" s="5">
        <v>1</v>
      </c>
      <c r="G3307" s="5" t="s">
        <v>77</v>
      </c>
      <c r="H3307" s="5" t="s">
        <v>68</v>
      </c>
      <c r="I3307" s="351" t="s">
        <v>15</v>
      </c>
      <c r="J3307" s="348"/>
      <c r="K3307" s="5" t="s">
        <v>15</v>
      </c>
      <c r="L3307" s="5" t="s">
        <v>15</v>
      </c>
      <c r="M3307" s="5" t="s">
        <v>16</v>
      </c>
      <c r="N3307" s="5" t="s">
        <v>17</v>
      </c>
    </row>
    <row r="3308" spans="1:14" x14ac:dyDescent="0.25">
      <c r="A3308" s="3">
        <v>3299</v>
      </c>
      <c r="B3308" s="6" t="s">
        <v>6373</v>
      </c>
      <c r="C3308" s="352" t="s">
        <v>6374</v>
      </c>
      <c r="D3308" s="348"/>
      <c r="E3308" s="3">
        <v>5</v>
      </c>
      <c r="F3308" s="3">
        <v>1</v>
      </c>
      <c r="G3308" s="3" t="s">
        <v>77</v>
      </c>
      <c r="H3308" s="3" t="s">
        <v>68</v>
      </c>
      <c r="I3308" s="353" t="s">
        <v>22</v>
      </c>
      <c r="J3308" s="348"/>
      <c r="K3308" s="3" t="s">
        <v>15</v>
      </c>
      <c r="L3308" s="3" t="s">
        <v>15</v>
      </c>
      <c r="M3308" s="3" t="s">
        <v>17</v>
      </c>
      <c r="N3308" s="3" t="s">
        <v>17</v>
      </c>
    </row>
    <row r="3309" spans="1:14" x14ac:dyDescent="0.25">
      <c r="A3309" s="3">
        <v>3300</v>
      </c>
      <c r="B3309" s="6" t="s">
        <v>6375</v>
      </c>
      <c r="C3309" s="352" t="s">
        <v>6376</v>
      </c>
      <c r="D3309" s="348"/>
      <c r="E3309" s="3">
        <v>5</v>
      </c>
      <c r="F3309" s="3">
        <v>1</v>
      </c>
      <c r="G3309" s="3" t="s">
        <v>77</v>
      </c>
      <c r="H3309" s="3" t="s">
        <v>68</v>
      </c>
      <c r="I3309" s="353" t="s">
        <v>30</v>
      </c>
      <c r="J3309" s="348"/>
      <c r="K3309" s="3" t="s">
        <v>15</v>
      </c>
      <c r="L3309" s="3" t="s">
        <v>15</v>
      </c>
      <c r="M3309" s="3" t="s">
        <v>17</v>
      </c>
      <c r="N3309" s="3" t="s">
        <v>17</v>
      </c>
    </row>
    <row r="3310" spans="1:14" x14ac:dyDescent="0.25">
      <c r="A3310" s="3">
        <v>3301</v>
      </c>
      <c r="B3310" s="6" t="s">
        <v>6377</v>
      </c>
      <c r="C3310" s="352" t="s">
        <v>6378</v>
      </c>
      <c r="D3310" s="348"/>
      <c r="E3310" s="3">
        <v>5</v>
      </c>
      <c r="F3310" s="3">
        <v>1</v>
      </c>
      <c r="G3310" s="3" t="s">
        <v>77</v>
      </c>
      <c r="H3310" s="3" t="s">
        <v>68</v>
      </c>
      <c r="I3310" s="353" t="s">
        <v>49</v>
      </c>
      <c r="J3310" s="348"/>
      <c r="K3310" s="3" t="s">
        <v>15</v>
      </c>
      <c r="L3310" s="3" t="s">
        <v>15</v>
      </c>
      <c r="M3310" s="3" t="s">
        <v>17</v>
      </c>
      <c r="N3310" s="3" t="s">
        <v>17</v>
      </c>
    </row>
    <row r="3311" spans="1:14" x14ac:dyDescent="0.25">
      <c r="A3311" s="3">
        <v>3302</v>
      </c>
      <c r="B3311" s="4" t="s">
        <v>6379</v>
      </c>
      <c r="C3311" s="350" t="s">
        <v>6380</v>
      </c>
      <c r="D3311" s="348"/>
      <c r="E3311" s="5">
        <v>5</v>
      </c>
      <c r="F3311" s="5">
        <v>1</v>
      </c>
      <c r="G3311" s="5" t="s">
        <v>77</v>
      </c>
      <c r="H3311" s="5" t="s">
        <v>77</v>
      </c>
      <c r="I3311" s="351" t="s">
        <v>15</v>
      </c>
      <c r="J3311" s="348"/>
      <c r="K3311" s="5" t="s">
        <v>15</v>
      </c>
      <c r="L3311" s="5" t="s">
        <v>15</v>
      </c>
      <c r="M3311" s="5" t="s">
        <v>16</v>
      </c>
      <c r="N3311" s="5" t="s">
        <v>17</v>
      </c>
    </row>
    <row r="3312" spans="1:14" x14ac:dyDescent="0.25">
      <c r="A3312" s="3">
        <v>3303</v>
      </c>
      <c r="B3312" s="6" t="s">
        <v>6381</v>
      </c>
      <c r="C3312" s="352" t="s">
        <v>6382</v>
      </c>
      <c r="D3312" s="348"/>
      <c r="E3312" s="3">
        <v>5</v>
      </c>
      <c r="F3312" s="3">
        <v>1</v>
      </c>
      <c r="G3312" s="3" t="s">
        <v>77</v>
      </c>
      <c r="H3312" s="3" t="s">
        <v>77</v>
      </c>
      <c r="I3312" s="353" t="s">
        <v>22</v>
      </c>
      <c r="J3312" s="348"/>
      <c r="K3312" s="3" t="s">
        <v>15</v>
      </c>
      <c r="L3312" s="3" t="s">
        <v>15</v>
      </c>
      <c r="M3312" s="3" t="s">
        <v>17</v>
      </c>
      <c r="N3312" s="3" t="s">
        <v>17</v>
      </c>
    </row>
    <row r="3313" spans="1:14" x14ac:dyDescent="0.25">
      <c r="A3313" s="3">
        <v>3304</v>
      </c>
      <c r="B3313" s="6" t="s">
        <v>6383</v>
      </c>
      <c r="C3313" s="352" t="s">
        <v>6384</v>
      </c>
      <c r="D3313" s="348"/>
      <c r="E3313" s="3">
        <v>5</v>
      </c>
      <c r="F3313" s="3">
        <v>1</v>
      </c>
      <c r="G3313" s="3" t="s">
        <v>77</v>
      </c>
      <c r="H3313" s="3" t="s">
        <v>77</v>
      </c>
      <c r="I3313" s="353" t="s">
        <v>30</v>
      </c>
      <c r="J3313" s="348"/>
      <c r="K3313" s="3" t="s">
        <v>15</v>
      </c>
      <c r="L3313" s="3" t="s">
        <v>15</v>
      </c>
      <c r="M3313" s="3" t="s">
        <v>17</v>
      </c>
      <c r="N3313" s="3" t="s">
        <v>17</v>
      </c>
    </row>
    <row r="3314" spans="1:14" x14ac:dyDescent="0.25">
      <c r="A3314" s="3">
        <v>3305</v>
      </c>
      <c r="B3314" s="6" t="s">
        <v>6385</v>
      </c>
      <c r="C3314" s="352" t="s">
        <v>6386</v>
      </c>
      <c r="D3314" s="348"/>
      <c r="E3314" s="3">
        <v>5</v>
      </c>
      <c r="F3314" s="3">
        <v>1</v>
      </c>
      <c r="G3314" s="3" t="s">
        <v>77</v>
      </c>
      <c r="H3314" s="3" t="s">
        <v>77</v>
      </c>
      <c r="I3314" s="353" t="s">
        <v>49</v>
      </c>
      <c r="J3314" s="348"/>
      <c r="K3314" s="3" t="s">
        <v>15</v>
      </c>
      <c r="L3314" s="3" t="s">
        <v>15</v>
      </c>
      <c r="M3314" s="3" t="s">
        <v>17</v>
      </c>
      <c r="N3314" s="3" t="s">
        <v>17</v>
      </c>
    </row>
    <row r="3315" spans="1:14" x14ac:dyDescent="0.25">
      <c r="A3315" s="3">
        <v>3306</v>
      </c>
      <c r="B3315" s="6" t="s">
        <v>6387</v>
      </c>
      <c r="C3315" s="352" t="s">
        <v>6388</v>
      </c>
      <c r="D3315" s="348"/>
      <c r="E3315" s="3">
        <v>5</v>
      </c>
      <c r="F3315" s="3">
        <v>1</v>
      </c>
      <c r="G3315" s="3" t="s">
        <v>77</v>
      </c>
      <c r="H3315" s="3" t="s">
        <v>77</v>
      </c>
      <c r="I3315" s="353" t="s">
        <v>68</v>
      </c>
      <c r="J3315" s="348"/>
      <c r="K3315" s="3" t="s">
        <v>15</v>
      </c>
      <c r="L3315" s="3" t="s">
        <v>15</v>
      </c>
      <c r="M3315" s="3" t="s">
        <v>17</v>
      </c>
      <c r="N3315" s="3" t="s">
        <v>17</v>
      </c>
    </row>
    <row r="3316" spans="1:14" x14ac:dyDescent="0.25">
      <c r="A3316" s="3">
        <v>3307</v>
      </c>
      <c r="B3316" s="6" t="s">
        <v>6389</v>
      </c>
      <c r="C3316" s="352" t="s">
        <v>6390</v>
      </c>
      <c r="D3316" s="348"/>
      <c r="E3316" s="3">
        <v>5</v>
      </c>
      <c r="F3316" s="3">
        <v>1</v>
      </c>
      <c r="G3316" s="3" t="s">
        <v>77</v>
      </c>
      <c r="H3316" s="3" t="s">
        <v>77</v>
      </c>
      <c r="I3316" s="353" t="s">
        <v>77</v>
      </c>
      <c r="J3316" s="348"/>
      <c r="K3316" s="3" t="s">
        <v>15</v>
      </c>
      <c r="L3316" s="3" t="s">
        <v>15</v>
      </c>
      <c r="M3316" s="3" t="s">
        <v>17</v>
      </c>
      <c r="N3316" s="3" t="s">
        <v>17</v>
      </c>
    </row>
    <row r="3317" spans="1:14" x14ac:dyDescent="0.25">
      <c r="A3317" s="3">
        <v>3308</v>
      </c>
      <c r="B3317" s="6" t="s">
        <v>6391</v>
      </c>
      <c r="C3317" s="352" t="s">
        <v>6392</v>
      </c>
      <c r="D3317" s="348"/>
      <c r="E3317" s="3">
        <v>5</v>
      </c>
      <c r="F3317" s="3">
        <v>1</v>
      </c>
      <c r="G3317" s="3" t="s">
        <v>77</v>
      </c>
      <c r="H3317" s="3" t="s">
        <v>77</v>
      </c>
      <c r="I3317" s="353" t="s">
        <v>86</v>
      </c>
      <c r="J3317" s="348"/>
      <c r="K3317" s="3" t="s">
        <v>15</v>
      </c>
      <c r="L3317" s="3" t="s">
        <v>15</v>
      </c>
      <c r="M3317" s="3" t="s">
        <v>17</v>
      </c>
      <c r="N3317" s="3" t="s">
        <v>17</v>
      </c>
    </row>
    <row r="3318" spans="1:14" x14ac:dyDescent="0.25">
      <c r="A3318" s="3">
        <v>3309</v>
      </c>
      <c r="B3318" s="6" t="s">
        <v>6393</v>
      </c>
      <c r="C3318" s="352" t="s">
        <v>6394</v>
      </c>
      <c r="D3318" s="348"/>
      <c r="E3318" s="3">
        <v>5</v>
      </c>
      <c r="F3318" s="3">
        <v>1</v>
      </c>
      <c r="G3318" s="3" t="s">
        <v>77</v>
      </c>
      <c r="H3318" s="3" t="s">
        <v>77</v>
      </c>
      <c r="I3318" s="353" t="s">
        <v>95</v>
      </c>
      <c r="J3318" s="348"/>
      <c r="K3318" s="3" t="s">
        <v>15</v>
      </c>
      <c r="L3318" s="3" t="s">
        <v>15</v>
      </c>
      <c r="M3318" s="3" t="s">
        <v>17</v>
      </c>
      <c r="N3318" s="3" t="s">
        <v>17</v>
      </c>
    </row>
    <row r="3319" spans="1:14" x14ac:dyDescent="0.25">
      <c r="A3319" s="3">
        <v>3310</v>
      </c>
      <c r="B3319" s="6" t="s">
        <v>6395</v>
      </c>
      <c r="C3319" s="352" t="s">
        <v>6396</v>
      </c>
      <c r="D3319" s="348"/>
      <c r="E3319" s="3">
        <v>5</v>
      </c>
      <c r="F3319" s="3">
        <v>1</v>
      </c>
      <c r="G3319" s="3" t="s">
        <v>77</v>
      </c>
      <c r="H3319" s="3" t="s">
        <v>77</v>
      </c>
      <c r="I3319" s="353" t="s">
        <v>141</v>
      </c>
      <c r="J3319" s="348"/>
      <c r="K3319" s="3" t="s">
        <v>15</v>
      </c>
      <c r="L3319" s="3" t="s">
        <v>15</v>
      </c>
      <c r="M3319" s="3" t="s">
        <v>17</v>
      </c>
      <c r="N3319" s="3" t="s">
        <v>17</v>
      </c>
    </row>
    <row r="3320" spans="1:14" x14ac:dyDescent="0.25">
      <c r="A3320" s="3">
        <v>3311</v>
      </c>
      <c r="B3320" s="6" t="s">
        <v>6397</v>
      </c>
      <c r="C3320" s="352" t="s">
        <v>6398</v>
      </c>
      <c r="D3320" s="348"/>
      <c r="E3320" s="3">
        <v>5</v>
      </c>
      <c r="F3320" s="3">
        <v>1</v>
      </c>
      <c r="G3320" s="3" t="s">
        <v>77</v>
      </c>
      <c r="H3320" s="3" t="s">
        <v>77</v>
      </c>
      <c r="I3320" s="353" t="s">
        <v>144</v>
      </c>
      <c r="J3320" s="348"/>
      <c r="K3320" s="3" t="s">
        <v>15</v>
      </c>
      <c r="L3320" s="3" t="s">
        <v>15</v>
      </c>
      <c r="M3320" s="3" t="s">
        <v>17</v>
      </c>
      <c r="N3320" s="3" t="s">
        <v>17</v>
      </c>
    </row>
    <row r="3321" spans="1:14" x14ac:dyDescent="0.25">
      <c r="A3321" s="3">
        <v>3312</v>
      </c>
      <c r="B3321" s="6" t="s">
        <v>6399</v>
      </c>
      <c r="C3321" s="352" t="s">
        <v>6400</v>
      </c>
      <c r="D3321" s="348"/>
      <c r="E3321" s="3">
        <v>5</v>
      </c>
      <c r="F3321" s="3">
        <v>1</v>
      </c>
      <c r="G3321" s="3" t="s">
        <v>77</v>
      </c>
      <c r="H3321" s="3" t="s">
        <v>77</v>
      </c>
      <c r="I3321" s="353" t="s">
        <v>208</v>
      </c>
      <c r="J3321" s="348"/>
      <c r="K3321" s="3" t="s">
        <v>15</v>
      </c>
      <c r="L3321" s="3" t="s">
        <v>15</v>
      </c>
      <c r="M3321" s="3" t="s">
        <v>17</v>
      </c>
      <c r="N3321" s="3" t="s">
        <v>17</v>
      </c>
    </row>
    <row r="3322" spans="1:14" x14ac:dyDescent="0.25">
      <c r="A3322" s="3">
        <v>3313</v>
      </c>
      <c r="B3322" s="4" t="s">
        <v>6401</v>
      </c>
      <c r="C3322" s="350" t="s">
        <v>6402</v>
      </c>
      <c r="D3322" s="348"/>
      <c r="E3322" s="5">
        <v>5</v>
      </c>
      <c r="F3322" s="5">
        <v>1</v>
      </c>
      <c r="G3322" s="5" t="s">
        <v>77</v>
      </c>
      <c r="H3322" s="5" t="s">
        <v>86</v>
      </c>
      <c r="I3322" s="351" t="s">
        <v>15</v>
      </c>
      <c r="J3322" s="348"/>
      <c r="K3322" s="5" t="s">
        <v>15</v>
      </c>
      <c r="L3322" s="5" t="s">
        <v>15</v>
      </c>
      <c r="M3322" s="5" t="s">
        <v>16</v>
      </c>
      <c r="N3322" s="5" t="s">
        <v>17</v>
      </c>
    </row>
    <row r="3323" spans="1:14" x14ac:dyDescent="0.25">
      <c r="A3323" s="3">
        <v>3314</v>
      </c>
      <c r="B3323" s="6" t="s">
        <v>6403</v>
      </c>
      <c r="C3323" s="352" t="s">
        <v>6404</v>
      </c>
      <c r="D3323" s="348"/>
      <c r="E3323" s="3">
        <v>5</v>
      </c>
      <c r="F3323" s="3">
        <v>1</v>
      </c>
      <c r="G3323" s="3" t="s">
        <v>77</v>
      </c>
      <c r="H3323" s="3" t="s">
        <v>86</v>
      </c>
      <c r="I3323" s="353" t="s">
        <v>22</v>
      </c>
      <c r="J3323" s="348"/>
      <c r="K3323" s="3" t="s">
        <v>15</v>
      </c>
      <c r="L3323" s="3" t="s">
        <v>15</v>
      </c>
      <c r="M3323" s="3" t="s">
        <v>17</v>
      </c>
      <c r="N3323" s="3" t="s">
        <v>17</v>
      </c>
    </row>
    <row r="3324" spans="1:14" x14ac:dyDescent="0.25">
      <c r="A3324" s="3">
        <v>3315</v>
      </c>
      <c r="B3324" s="6" t="s">
        <v>6405</v>
      </c>
      <c r="C3324" s="352" t="s">
        <v>6406</v>
      </c>
      <c r="D3324" s="348"/>
      <c r="E3324" s="3">
        <v>5</v>
      </c>
      <c r="F3324" s="3">
        <v>1</v>
      </c>
      <c r="G3324" s="3" t="s">
        <v>77</v>
      </c>
      <c r="H3324" s="3" t="s">
        <v>86</v>
      </c>
      <c r="I3324" s="353" t="s">
        <v>30</v>
      </c>
      <c r="J3324" s="348"/>
      <c r="K3324" s="3" t="s">
        <v>15</v>
      </c>
      <c r="L3324" s="3" t="s">
        <v>15</v>
      </c>
      <c r="M3324" s="3" t="s">
        <v>17</v>
      </c>
      <c r="N3324" s="3" t="s">
        <v>17</v>
      </c>
    </row>
    <row r="3325" spans="1:14" x14ac:dyDescent="0.25">
      <c r="A3325" s="3">
        <v>3316</v>
      </c>
      <c r="B3325" s="6" t="s">
        <v>6407</v>
      </c>
      <c r="C3325" s="352" t="s">
        <v>6408</v>
      </c>
      <c r="D3325" s="348"/>
      <c r="E3325" s="3">
        <v>5</v>
      </c>
      <c r="F3325" s="3">
        <v>1</v>
      </c>
      <c r="G3325" s="3" t="s">
        <v>77</v>
      </c>
      <c r="H3325" s="3" t="s">
        <v>86</v>
      </c>
      <c r="I3325" s="353" t="s">
        <v>49</v>
      </c>
      <c r="J3325" s="348"/>
      <c r="K3325" s="3" t="s">
        <v>15</v>
      </c>
      <c r="L3325" s="3" t="s">
        <v>15</v>
      </c>
      <c r="M3325" s="3" t="s">
        <v>17</v>
      </c>
      <c r="N3325" s="3" t="s">
        <v>17</v>
      </c>
    </row>
    <row r="3326" spans="1:14" x14ac:dyDescent="0.25">
      <c r="A3326" s="3">
        <v>3317</v>
      </c>
      <c r="B3326" s="4" t="s">
        <v>6409</v>
      </c>
      <c r="C3326" s="350" t="s">
        <v>6410</v>
      </c>
      <c r="D3326" s="348"/>
      <c r="E3326" s="5">
        <v>5</v>
      </c>
      <c r="F3326" s="5">
        <v>1</v>
      </c>
      <c r="G3326" s="5" t="s">
        <v>77</v>
      </c>
      <c r="H3326" s="5" t="s">
        <v>95</v>
      </c>
      <c r="I3326" s="351" t="s">
        <v>15</v>
      </c>
      <c r="J3326" s="348"/>
      <c r="K3326" s="5" t="s">
        <v>15</v>
      </c>
      <c r="L3326" s="5" t="s">
        <v>15</v>
      </c>
      <c r="M3326" s="5" t="s">
        <v>16</v>
      </c>
      <c r="N3326" s="5" t="s">
        <v>17</v>
      </c>
    </row>
    <row r="3327" spans="1:14" x14ac:dyDescent="0.25">
      <c r="A3327" s="3">
        <v>3318</v>
      </c>
      <c r="B3327" s="6" t="s">
        <v>6411</v>
      </c>
      <c r="C3327" s="352" t="s">
        <v>6412</v>
      </c>
      <c r="D3327" s="348"/>
      <c r="E3327" s="3">
        <v>5</v>
      </c>
      <c r="F3327" s="3">
        <v>1</v>
      </c>
      <c r="G3327" s="3" t="s">
        <v>77</v>
      </c>
      <c r="H3327" s="3" t="s">
        <v>95</v>
      </c>
      <c r="I3327" s="353" t="s">
        <v>22</v>
      </c>
      <c r="J3327" s="348"/>
      <c r="K3327" s="3" t="s">
        <v>15</v>
      </c>
      <c r="L3327" s="3" t="s">
        <v>15</v>
      </c>
      <c r="M3327" s="3" t="s">
        <v>17</v>
      </c>
      <c r="N3327" s="3" t="s">
        <v>17</v>
      </c>
    </row>
    <row r="3328" spans="1:14" x14ac:dyDescent="0.25">
      <c r="A3328" s="3">
        <v>3319</v>
      </c>
      <c r="B3328" s="6" t="s">
        <v>6413</v>
      </c>
      <c r="C3328" s="352" t="s">
        <v>6414</v>
      </c>
      <c r="D3328" s="348"/>
      <c r="E3328" s="3">
        <v>5</v>
      </c>
      <c r="F3328" s="3">
        <v>1</v>
      </c>
      <c r="G3328" s="3" t="s">
        <v>77</v>
      </c>
      <c r="H3328" s="3" t="s">
        <v>95</v>
      </c>
      <c r="I3328" s="353" t="s">
        <v>30</v>
      </c>
      <c r="J3328" s="348"/>
      <c r="K3328" s="3" t="s">
        <v>15</v>
      </c>
      <c r="L3328" s="3" t="s">
        <v>15</v>
      </c>
      <c r="M3328" s="3" t="s">
        <v>17</v>
      </c>
      <c r="N3328" s="3" t="s">
        <v>17</v>
      </c>
    </row>
    <row r="3329" spans="1:14" x14ac:dyDescent="0.25">
      <c r="A3329" s="3">
        <v>3320</v>
      </c>
      <c r="B3329" s="4" t="s">
        <v>6415</v>
      </c>
      <c r="C3329" s="350" t="s">
        <v>6416</v>
      </c>
      <c r="D3329" s="348"/>
      <c r="E3329" s="5">
        <v>5</v>
      </c>
      <c r="F3329" s="5">
        <v>1</v>
      </c>
      <c r="G3329" s="5" t="s">
        <v>77</v>
      </c>
      <c r="H3329" s="5" t="s">
        <v>141</v>
      </c>
      <c r="I3329" s="351" t="s">
        <v>15</v>
      </c>
      <c r="J3329" s="348"/>
      <c r="K3329" s="5" t="s">
        <v>15</v>
      </c>
      <c r="L3329" s="5" t="s">
        <v>15</v>
      </c>
      <c r="M3329" s="5" t="s">
        <v>16</v>
      </c>
      <c r="N3329" s="5" t="s">
        <v>17</v>
      </c>
    </row>
    <row r="3330" spans="1:14" x14ac:dyDescent="0.25">
      <c r="A3330" s="3">
        <v>3321</v>
      </c>
      <c r="B3330" s="6" t="s">
        <v>6417</v>
      </c>
      <c r="C3330" s="352" t="s">
        <v>6418</v>
      </c>
      <c r="D3330" s="348"/>
      <c r="E3330" s="3">
        <v>5</v>
      </c>
      <c r="F3330" s="3">
        <v>1</v>
      </c>
      <c r="G3330" s="3" t="s">
        <v>77</v>
      </c>
      <c r="H3330" s="3" t="s">
        <v>141</v>
      </c>
      <c r="I3330" s="353" t="s">
        <v>22</v>
      </c>
      <c r="J3330" s="348"/>
      <c r="K3330" s="3" t="s">
        <v>15</v>
      </c>
      <c r="L3330" s="3" t="s">
        <v>15</v>
      </c>
      <c r="M3330" s="3" t="s">
        <v>17</v>
      </c>
      <c r="N3330" s="3" t="s">
        <v>17</v>
      </c>
    </row>
    <row r="3331" spans="1:14" x14ac:dyDescent="0.25">
      <c r="A3331" s="3">
        <v>3322</v>
      </c>
      <c r="B3331" s="6" t="s">
        <v>6419</v>
      </c>
      <c r="C3331" s="352" t="s">
        <v>6420</v>
      </c>
      <c r="D3331" s="348"/>
      <c r="E3331" s="3">
        <v>5</v>
      </c>
      <c r="F3331" s="3">
        <v>1</v>
      </c>
      <c r="G3331" s="3" t="s">
        <v>77</v>
      </c>
      <c r="H3331" s="3" t="s">
        <v>141</v>
      </c>
      <c r="I3331" s="353" t="s">
        <v>30</v>
      </c>
      <c r="J3331" s="348"/>
      <c r="K3331" s="3" t="s">
        <v>15</v>
      </c>
      <c r="L3331" s="3" t="s">
        <v>15</v>
      </c>
      <c r="M3331" s="3" t="s">
        <v>17</v>
      </c>
      <c r="N3331" s="3" t="s">
        <v>17</v>
      </c>
    </row>
    <row r="3332" spans="1:14" x14ac:dyDescent="0.25">
      <c r="A3332" s="3">
        <v>3323</v>
      </c>
      <c r="B3332" s="6" t="s">
        <v>6421</v>
      </c>
      <c r="C3332" s="352" t="s">
        <v>6422</v>
      </c>
      <c r="D3332" s="348"/>
      <c r="E3332" s="3">
        <v>5</v>
      </c>
      <c r="F3332" s="3">
        <v>1</v>
      </c>
      <c r="G3332" s="3" t="s">
        <v>77</v>
      </c>
      <c r="H3332" s="3" t="s">
        <v>141</v>
      </c>
      <c r="I3332" s="353" t="s">
        <v>49</v>
      </c>
      <c r="J3332" s="348"/>
      <c r="K3332" s="3" t="s">
        <v>15</v>
      </c>
      <c r="L3332" s="3" t="s">
        <v>15</v>
      </c>
      <c r="M3332" s="3" t="s">
        <v>17</v>
      </c>
      <c r="N3332" s="3" t="s">
        <v>17</v>
      </c>
    </row>
    <row r="3333" spans="1:14" x14ac:dyDescent="0.25">
      <c r="A3333" s="3">
        <v>3324</v>
      </c>
      <c r="B3333" s="6" t="s">
        <v>6423</v>
      </c>
      <c r="C3333" s="352" t="s">
        <v>6424</v>
      </c>
      <c r="D3333" s="348"/>
      <c r="E3333" s="3">
        <v>5</v>
      </c>
      <c r="F3333" s="3">
        <v>1</v>
      </c>
      <c r="G3333" s="3" t="s">
        <v>77</v>
      </c>
      <c r="H3333" s="3" t="s">
        <v>141</v>
      </c>
      <c r="I3333" s="353" t="s">
        <v>68</v>
      </c>
      <c r="J3333" s="348"/>
      <c r="K3333" s="3" t="s">
        <v>15</v>
      </c>
      <c r="L3333" s="3" t="s">
        <v>15</v>
      </c>
      <c r="M3333" s="3" t="s">
        <v>17</v>
      </c>
      <c r="N3333" s="3" t="s">
        <v>17</v>
      </c>
    </row>
    <row r="3334" spans="1:14" x14ac:dyDescent="0.25">
      <c r="A3334" s="3">
        <v>3325</v>
      </c>
      <c r="B3334" s="6" t="s">
        <v>6425</v>
      </c>
      <c r="C3334" s="352" t="s">
        <v>6426</v>
      </c>
      <c r="D3334" s="348"/>
      <c r="E3334" s="3">
        <v>5</v>
      </c>
      <c r="F3334" s="3">
        <v>1</v>
      </c>
      <c r="G3334" s="3" t="s">
        <v>77</v>
      </c>
      <c r="H3334" s="3" t="s">
        <v>141</v>
      </c>
      <c r="I3334" s="353" t="s">
        <v>77</v>
      </c>
      <c r="J3334" s="348"/>
      <c r="K3334" s="3" t="s">
        <v>15</v>
      </c>
      <c r="L3334" s="3" t="s">
        <v>15</v>
      </c>
      <c r="M3334" s="3" t="s">
        <v>17</v>
      </c>
      <c r="N3334" s="3" t="s">
        <v>17</v>
      </c>
    </row>
    <row r="3335" spans="1:14" x14ac:dyDescent="0.25">
      <c r="A3335" s="3">
        <v>3326</v>
      </c>
      <c r="B3335" s="6" t="s">
        <v>6427</v>
      </c>
      <c r="C3335" s="352" t="s">
        <v>6428</v>
      </c>
      <c r="D3335" s="348"/>
      <c r="E3335" s="3">
        <v>5</v>
      </c>
      <c r="F3335" s="3">
        <v>1</v>
      </c>
      <c r="G3335" s="3" t="s">
        <v>77</v>
      </c>
      <c r="H3335" s="3" t="s">
        <v>141</v>
      </c>
      <c r="I3335" s="353" t="s">
        <v>208</v>
      </c>
      <c r="J3335" s="348"/>
      <c r="K3335" s="3" t="s">
        <v>15</v>
      </c>
      <c r="L3335" s="3" t="s">
        <v>15</v>
      </c>
      <c r="M3335" s="3" t="s">
        <v>17</v>
      </c>
      <c r="N3335" s="3" t="s">
        <v>17</v>
      </c>
    </row>
    <row r="3336" spans="1:14" x14ac:dyDescent="0.25">
      <c r="A3336" s="3">
        <v>3327</v>
      </c>
      <c r="B3336" s="4" t="s">
        <v>6429</v>
      </c>
      <c r="C3336" s="350" t="s">
        <v>6430</v>
      </c>
      <c r="D3336" s="348"/>
      <c r="E3336" s="5">
        <v>5</v>
      </c>
      <c r="F3336" s="5">
        <v>1</v>
      </c>
      <c r="G3336" s="5" t="s">
        <v>77</v>
      </c>
      <c r="H3336" s="5" t="s">
        <v>208</v>
      </c>
      <c r="I3336" s="351" t="s">
        <v>15</v>
      </c>
      <c r="J3336" s="348"/>
      <c r="K3336" s="5" t="s">
        <v>15</v>
      </c>
      <c r="L3336" s="5" t="s">
        <v>15</v>
      </c>
      <c r="M3336" s="5" t="s">
        <v>16</v>
      </c>
      <c r="N3336" s="5" t="s">
        <v>17</v>
      </c>
    </row>
    <row r="3337" spans="1:14" x14ac:dyDescent="0.25">
      <c r="A3337" s="3">
        <v>3328</v>
      </c>
      <c r="B3337" s="6" t="s">
        <v>6431</v>
      </c>
      <c r="C3337" s="352" t="s">
        <v>6432</v>
      </c>
      <c r="D3337" s="348"/>
      <c r="E3337" s="3">
        <v>5</v>
      </c>
      <c r="F3337" s="3">
        <v>1</v>
      </c>
      <c r="G3337" s="3" t="s">
        <v>77</v>
      </c>
      <c r="H3337" s="3" t="s">
        <v>208</v>
      </c>
      <c r="I3337" s="353" t="s">
        <v>208</v>
      </c>
      <c r="J3337" s="348"/>
      <c r="K3337" s="3" t="s">
        <v>15</v>
      </c>
      <c r="L3337" s="3" t="s">
        <v>15</v>
      </c>
      <c r="M3337" s="3" t="s">
        <v>17</v>
      </c>
      <c r="N3337" s="3" t="s">
        <v>17</v>
      </c>
    </row>
    <row r="3338" spans="1:14" x14ac:dyDescent="0.25">
      <c r="A3338" s="3">
        <v>3329</v>
      </c>
      <c r="B3338" s="4" t="s">
        <v>6433</v>
      </c>
      <c r="C3338" s="350" t="s">
        <v>6434</v>
      </c>
      <c r="D3338" s="348"/>
      <c r="E3338" s="5">
        <v>5</v>
      </c>
      <c r="F3338" s="5">
        <v>1</v>
      </c>
      <c r="G3338" s="5" t="s">
        <v>86</v>
      </c>
      <c r="H3338" s="5" t="s">
        <v>15</v>
      </c>
      <c r="I3338" s="351" t="s">
        <v>15</v>
      </c>
      <c r="J3338" s="348"/>
      <c r="K3338" s="5" t="s">
        <v>15</v>
      </c>
      <c r="L3338" s="5" t="s">
        <v>15</v>
      </c>
      <c r="M3338" s="5" t="s">
        <v>16</v>
      </c>
      <c r="N3338" s="5" t="s">
        <v>17</v>
      </c>
    </row>
    <row r="3339" spans="1:14" x14ac:dyDescent="0.25">
      <c r="A3339" s="3">
        <v>3330</v>
      </c>
      <c r="B3339" s="4" t="s">
        <v>6435</v>
      </c>
      <c r="C3339" s="350" t="s">
        <v>6436</v>
      </c>
      <c r="D3339" s="348"/>
      <c r="E3339" s="5">
        <v>5</v>
      </c>
      <c r="F3339" s="5">
        <v>1</v>
      </c>
      <c r="G3339" s="5" t="s">
        <v>86</v>
      </c>
      <c r="H3339" s="5" t="s">
        <v>22</v>
      </c>
      <c r="I3339" s="351" t="s">
        <v>15</v>
      </c>
      <c r="J3339" s="348"/>
      <c r="K3339" s="5" t="s">
        <v>15</v>
      </c>
      <c r="L3339" s="5" t="s">
        <v>15</v>
      </c>
      <c r="M3339" s="5" t="s">
        <v>16</v>
      </c>
      <c r="N3339" s="5" t="s">
        <v>17</v>
      </c>
    </row>
    <row r="3340" spans="1:14" x14ac:dyDescent="0.25">
      <c r="A3340" s="3">
        <v>3331</v>
      </c>
      <c r="B3340" s="4" t="s">
        <v>6437</v>
      </c>
      <c r="C3340" s="350" t="s">
        <v>6438</v>
      </c>
      <c r="D3340" s="348"/>
      <c r="E3340" s="5">
        <v>5</v>
      </c>
      <c r="F3340" s="5">
        <v>1</v>
      </c>
      <c r="G3340" s="5" t="s">
        <v>86</v>
      </c>
      <c r="H3340" s="5" t="s">
        <v>22</v>
      </c>
      <c r="I3340" s="351" t="s">
        <v>22</v>
      </c>
      <c r="J3340" s="348"/>
      <c r="K3340" s="5" t="s">
        <v>15</v>
      </c>
      <c r="L3340" s="5" t="s">
        <v>15</v>
      </c>
      <c r="M3340" s="5" t="s">
        <v>16</v>
      </c>
      <c r="N3340" s="5" t="s">
        <v>17</v>
      </c>
    </row>
    <row r="3341" spans="1:14" x14ac:dyDescent="0.25">
      <c r="A3341" s="3">
        <v>3332</v>
      </c>
      <c r="B3341" s="6" t="s">
        <v>6439</v>
      </c>
      <c r="C3341" s="352" t="s">
        <v>6440</v>
      </c>
      <c r="D3341" s="348"/>
      <c r="E3341" s="3">
        <v>5</v>
      </c>
      <c r="F3341" s="3">
        <v>1</v>
      </c>
      <c r="G3341" s="3" t="s">
        <v>86</v>
      </c>
      <c r="H3341" s="3" t="s">
        <v>22</v>
      </c>
      <c r="I3341" s="353" t="s">
        <v>22</v>
      </c>
      <c r="J3341" s="348"/>
      <c r="K3341" s="3" t="s">
        <v>22</v>
      </c>
      <c r="L3341" s="3" t="s">
        <v>15</v>
      </c>
      <c r="M3341" s="3" t="s">
        <v>17</v>
      </c>
      <c r="N3341" s="3" t="s">
        <v>17</v>
      </c>
    </row>
    <row r="3342" spans="1:14" x14ac:dyDescent="0.25">
      <c r="A3342" s="3">
        <v>3333</v>
      </c>
      <c r="B3342" s="6" t="s">
        <v>6441</v>
      </c>
      <c r="C3342" s="352" t="s">
        <v>6442</v>
      </c>
      <c r="D3342" s="348"/>
      <c r="E3342" s="3">
        <v>5</v>
      </c>
      <c r="F3342" s="3">
        <v>1</v>
      </c>
      <c r="G3342" s="3" t="s">
        <v>86</v>
      </c>
      <c r="H3342" s="3" t="s">
        <v>22</v>
      </c>
      <c r="I3342" s="353" t="s">
        <v>22</v>
      </c>
      <c r="J3342" s="348"/>
      <c r="K3342" s="3" t="s">
        <v>30</v>
      </c>
      <c r="L3342" s="3" t="s">
        <v>15</v>
      </c>
      <c r="M3342" s="3" t="s">
        <v>17</v>
      </c>
      <c r="N3342" s="3" t="s">
        <v>17</v>
      </c>
    </row>
    <row r="3343" spans="1:14" x14ac:dyDescent="0.25">
      <c r="A3343" s="3">
        <v>3334</v>
      </c>
      <c r="B3343" s="6" t="s">
        <v>6443</v>
      </c>
      <c r="C3343" s="352" t="s">
        <v>6444</v>
      </c>
      <c r="D3343" s="348"/>
      <c r="E3343" s="3">
        <v>5</v>
      </c>
      <c r="F3343" s="3">
        <v>1</v>
      </c>
      <c r="G3343" s="3" t="s">
        <v>86</v>
      </c>
      <c r="H3343" s="3" t="s">
        <v>22</v>
      </c>
      <c r="I3343" s="353" t="s">
        <v>22</v>
      </c>
      <c r="J3343" s="348"/>
      <c r="K3343" s="3" t="s">
        <v>49</v>
      </c>
      <c r="L3343" s="3" t="s">
        <v>15</v>
      </c>
      <c r="M3343" s="3" t="s">
        <v>17</v>
      </c>
      <c r="N3343" s="3" t="s">
        <v>17</v>
      </c>
    </row>
    <row r="3344" spans="1:14" x14ac:dyDescent="0.25">
      <c r="A3344" s="3">
        <v>3335</v>
      </c>
      <c r="B3344" s="6" t="s">
        <v>6445</v>
      </c>
      <c r="C3344" s="352" t="s">
        <v>6446</v>
      </c>
      <c r="D3344" s="348"/>
      <c r="E3344" s="3">
        <v>5</v>
      </c>
      <c r="F3344" s="3">
        <v>1</v>
      </c>
      <c r="G3344" s="3" t="s">
        <v>86</v>
      </c>
      <c r="H3344" s="3" t="s">
        <v>22</v>
      </c>
      <c r="I3344" s="353" t="s">
        <v>22</v>
      </c>
      <c r="J3344" s="348"/>
      <c r="K3344" s="3" t="s">
        <v>68</v>
      </c>
      <c r="L3344" s="3" t="s">
        <v>15</v>
      </c>
      <c r="M3344" s="3" t="s">
        <v>17</v>
      </c>
      <c r="N3344" s="3" t="s">
        <v>17</v>
      </c>
    </row>
    <row r="3345" spans="1:14" x14ac:dyDescent="0.25">
      <c r="A3345" s="3">
        <v>3336</v>
      </c>
      <c r="B3345" s="6" t="s">
        <v>6447</v>
      </c>
      <c r="C3345" s="352" t="s">
        <v>6448</v>
      </c>
      <c r="D3345" s="348"/>
      <c r="E3345" s="3">
        <v>5</v>
      </c>
      <c r="F3345" s="3">
        <v>1</v>
      </c>
      <c r="G3345" s="3" t="s">
        <v>86</v>
      </c>
      <c r="H3345" s="3" t="s">
        <v>22</v>
      </c>
      <c r="I3345" s="353" t="s">
        <v>22</v>
      </c>
      <c r="J3345" s="348"/>
      <c r="K3345" s="3" t="s">
        <v>77</v>
      </c>
      <c r="L3345" s="3" t="s">
        <v>15</v>
      </c>
      <c r="M3345" s="3" t="s">
        <v>17</v>
      </c>
      <c r="N3345" s="3" t="s">
        <v>17</v>
      </c>
    </row>
    <row r="3346" spans="1:14" x14ac:dyDescent="0.25">
      <c r="A3346" s="3">
        <v>3337</v>
      </c>
      <c r="B3346" s="6" t="s">
        <v>6449</v>
      </c>
      <c r="C3346" s="352" t="s">
        <v>6450</v>
      </c>
      <c r="D3346" s="348"/>
      <c r="E3346" s="3">
        <v>5</v>
      </c>
      <c r="F3346" s="3">
        <v>1</v>
      </c>
      <c r="G3346" s="3" t="s">
        <v>86</v>
      </c>
      <c r="H3346" s="3" t="s">
        <v>22</v>
      </c>
      <c r="I3346" s="353" t="s">
        <v>22</v>
      </c>
      <c r="J3346" s="348"/>
      <c r="K3346" s="3" t="s">
        <v>86</v>
      </c>
      <c r="L3346" s="3" t="s">
        <v>15</v>
      </c>
      <c r="M3346" s="3" t="s">
        <v>17</v>
      </c>
      <c r="N3346" s="3" t="s">
        <v>17</v>
      </c>
    </row>
    <row r="3347" spans="1:14" x14ac:dyDescent="0.25">
      <c r="A3347" s="3">
        <v>3338</v>
      </c>
      <c r="B3347" s="6" t="s">
        <v>6451</v>
      </c>
      <c r="C3347" s="352" t="s">
        <v>6452</v>
      </c>
      <c r="D3347" s="348"/>
      <c r="E3347" s="3">
        <v>5</v>
      </c>
      <c r="F3347" s="3">
        <v>1</v>
      </c>
      <c r="G3347" s="3" t="s">
        <v>86</v>
      </c>
      <c r="H3347" s="3" t="s">
        <v>22</v>
      </c>
      <c r="I3347" s="353" t="s">
        <v>22</v>
      </c>
      <c r="J3347" s="348"/>
      <c r="K3347" s="3" t="s">
        <v>95</v>
      </c>
      <c r="L3347" s="3" t="s">
        <v>15</v>
      </c>
      <c r="M3347" s="3" t="s">
        <v>17</v>
      </c>
      <c r="N3347" s="3" t="s">
        <v>17</v>
      </c>
    </row>
    <row r="3348" spans="1:14" x14ac:dyDescent="0.25">
      <c r="A3348" s="3">
        <v>3339</v>
      </c>
      <c r="B3348" s="6" t="s">
        <v>6453</v>
      </c>
      <c r="C3348" s="352" t="s">
        <v>6454</v>
      </c>
      <c r="D3348" s="348"/>
      <c r="E3348" s="3">
        <v>5</v>
      </c>
      <c r="F3348" s="3">
        <v>1</v>
      </c>
      <c r="G3348" s="3" t="s">
        <v>86</v>
      </c>
      <c r="H3348" s="3" t="s">
        <v>22</v>
      </c>
      <c r="I3348" s="353" t="s">
        <v>22</v>
      </c>
      <c r="J3348" s="348"/>
      <c r="K3348" s="3" t="s">
        <v>141</v>
      </c>
      <c r="L3348" s="3" t="s">
        <v>15</v>
      </c>
      <c r="M3348" s="3" t="s">
        <v>17</v>
      </c>
      <c r="N3348" s="3" t="s">
        <v>17</v>
      </c>
    </row>
    <row r="3349" spans="1:14" x14ac:dyDescent="0.25">
      <c r="A3349" s="3">
        <v>3340</v>
      </c>
      <c r="B3349" s="6" t="s">
        <v>6455</v>
      </c>
      <c r="C3349" s="352" t="s">
        <v>6456</v>
      </c>
      <c r="D3349" s="348"/>
      <c r="E3349" s="3">
        <v>5</v>
      </c>
      <c r="F3349" s="3">
        <v>1</v>
      </c>
      <c r="G3349" s="3" t="s">
        <v>86</v>
      </c>
      <c r="H3349" s="3" t="s">
        <v>22</v>
      </c>
      <c r="I3349" s="353" t="s">
        <v>22</v>
      </c>
      <c r="J3349" s="348"/>
      <c r="K3349" s="3" t="s">
        <v>144</v>
      </c>
      <c r="L3349" s="3" t="s">
        <v>15</v>
      </c>
      <c r="M3349" s="3" t="s">
        <v>17</v>
      </c>
      <c r="N3349" s="3" t="s">
        <v>17</v>
      </c>
    </row>
    <row r="3350" spans="1:14" x14ac:dyDescent="0.25">
      <c r="A3350" s="3">
        <v>3341</v>
      </c>
      <c r="B3350" s="6" t="s">
        <v>6457</v>
      </c>
      <c r="C3350" s="352" t="s">
        <v>6458</v>
      </c>
      <c r="D3350" s="348"/>
      <c r="E3350" s="3">
        <v>5</v>
      </c>
      <c r="F3350" s="3">
        <v>1</v>
      </c>
      <c r="G3350" s="3" t="s">
        <v>86</v>
      </c>
      <c r="H3350" s="3" t="s">
        <v>22</v>
      </c>
      <c r="I3350" s="353" t="s">
        <v>22</v>
      </c>
      <c r="J3350" s="348"/>
      <c r="K3350" s="3" t="s">
        <v>208</v>
      </c>
      <c r="L3350" s="3" t="s">
        <v>15</v>
      </c>
      <c r="M3350" s="3" t="s">
        <v>17</v>
      </c>
      <c r="N3350" s="3" t="s">
        <v>17</v>
      </c>
    </row>
    <row r="3351" spans="1:14" x14ac:dyDescent="0.25">
      <c r="A3351" s="3">
        <v>3342</v>
      </c>
      <c r="B3351" s="4" t="s">
        <v>6459</v>
      </c>
      <c r="C3351" s="350" t="s">
        <v>6460</v>
      </c>
      <c r="D3351" s="348"/>
      <c r="E3351" s="5">
        <v>5</v>
      </c>
      <c r="F3351" s="5">
        <v>1</v>
      </c>
      <c r="G3351" s="5" t="s">
        <v>86</v>
      </c>
      <c r="H3351" s="5" t="s">
        <v>22</v>
      </c>
      <c r="I3351" s="351" t="s">
        <v>30</v>
      </c>
      <c r="J3351" s="348"/>
      <c r="K3351" s="5" t="s">
        <v>15</v>
      </c>
      <c r="L3351" s="5" t="s">
        <v>15</v>
      </c>
      <c r="M3351" s="5" t="s">
        <v>16</v>
      </c>
      <c r="N3351" s="5" t="s">
        <v>17</v>
      </c>
    </row>
    <row r="3352" spans="1:14" x14ac:dyDescent="0.25">
      <c r="A3352" s="3">
        <v>3343</v>
      </c>
      <c r="B3352" s="6" t="s">
        <v>6461</v>
      </c>
      <c r="C3352" s="352" t="s">
        <v>6440</v>
      </c>
      <c r="D3352" s="348"/>
      <c r="E3352" s="3">
        <v>5</v>
      </c>
      <c r="F3352" s="3">
        <v>1</v>
      </c>
      <c r="G3352" s="3" t="s">
        <v>86</v>
      </c>
      <c r="H3352" s="3" t="s">
        <v>22</v>
      </c>
      <c r="I3352" s="353" t="s">
        <v>30</v>
      </c>
      <c r="J3352" s="348"/>
      <c r="K3352" s="3" t="s">
        <v>22</v>
      </c>
      <c r="L3352" s="3" t="s">
        <v>15</v>
      </c>
      <c r="M3352" s="3" t="s">
        <v>17</v>
      </c>
      <c r="N3352" s="3" t="s">
        <v>17</v>
      </c>
    </row>
    <row r="3353" spans="1:14" x14ac:dyDescent="0.25">
      <c r="A3353" s="3">
        <v>3344</v>
      </c>
      <c r="B3353" s="6" t="s">
        <v>6462</v>
      </c>
      <c r="C3353" s="352" t="s">
        <v>6442</v>
      </c>
      <c r="D3353" s="348"/>
      <c r="E3353" s="3">
        <v>5</v>
      </c>
      <c r="F3353" s="3">
        <v>1</v>
      </c>
      <c r="G3353" s="3" t="s">
        <v>86</v>
      </c>
      <c r="H3353" s="3" t="s">
        <v>22</v>
      </c>
      <c r="I3353" s="353" t="s">
        <v>30</v>
      </c>
      <c r="J3353" s="348"/>
      <c r="K3353" s="3" t="s">
        <v>30</v>
      </c>
      <c r="L3353" s="3" t="s">
        <v>15</v>
      </c>
      <c r="M3353" s="3" t="s">
        <v>17</v>
      </c>
      <c r="N3353" s="3" t="s">
        <v>17</v>
      </c>
    </row>
    <row r="3354" spans="1:14" x14ac:dyDescent="0.25">
      <c r="A3354" s="3">
        <v>3345</v>
      </c>
      <c r="B3354" s="4" t="s">
        <v>6463</v>
      </c>
      <c r="C3354" s="350" t="s">
        <v>6464</v>
      </c>
      <c r="D3354" s="348"/>
      <c r="E3354" s="5">
        <v>5</v>
      </c>
      <c r="F3354" s="5">
        <v>1</v>
      </c>
      <c r="G3354" s="5" t="s">
        <v>86</v>
      </c>
      <c r="H3354" s="5" t="s">
        <v>22</v>
      </c>
      <c r="I3354" s="351" t="s">
        <v>49</v>
      </c>
      <c r="J3354" s="348"/>
      <c r="K3354" s="5" t="s">
        <v>15</v>
      </c>
      <c r="L3354" s="5" t="s">
        <v>15</v>
      </c>
      <c r="M3354" s="5" t="s">
        <v>16</v>
      </c>
      <c r="N3354" s="5" t="s">
        <v>17</v>
      </c>
    </row>
    <row r="3355" spans="1:14" x14ac:dyDescent="0.25">
      <c r="A3355" s="3">
        <v>3346</v>
      </c>
      <c r="B3355" s="6" t="s">
        <v>6465</v>
      </c>
      <c r="C3355" s="352" t="s">
        <v>6466</v>
      </c>
      <c r="D3355" s="348"/>
      <c r="E3355" s="3">
        <v>5</v>
      </c>
      <c r="F3355" s="3">
        <v>1</v>
      </c>
      <c r="G3355" s="3" t="s">
        <v>86</v>
      </c>
      <c r="H3355" s="3" t="s">
        <v>22</v>
      </c>
      <c r="I3355" s="353" t="s">
        <v>49</v>
      </c>
      <c r="J3355" s="348"/>
      <c r="K3355" s="3" t="s">
        <v>22</v>
      </c>
      <c r="L3355" s="3" t="s">
        <v>15</v>
      </c>
      <c r="M3355" s="3" t="s">
        <v>17</v>
      </c>
      <c r="N3355" s="3" t="s">
        <v>17</v>
      </c>
    </row>
    <row r="3356" spans="1:14" x14ac:dyDescent="0.25">
      <c r="A3356" s="3">
        <v>3347</v>
      </c>
      <c r="B3356" s="6" t="s">
        <v>6467</v>
      </c>
      <c r="C3356" s="352" t="s">
        <v>6468</v>
      </c>
      <c r="D3356" s="348"/>
      <c r="E3356" s="3">
        <v>5</v>
      </c>
      <c r="F3356" s="3">
        <v>1</v>
      </c>
      <c r="G3356" s="3" t="s">
        <v>86</v>
      </c>
      <c r="H3356" s="3" t="s">
        <v>22</v>
      </c>
      <c r="I3356" s="353" t="s">
        <v>49</v>
      </c>
      <c r="J3356" s="348"/>
      <c r="K3356" s="3" t="s">
        <v>30</v>
      </c>
      <c r="L3356" s="3" t="s">
        <v>15</v>
      </c>
      <c r="M3356" s="3" t="s">
        <v>17</v>
      </c>
      <c r="N3356" s="3" t="s">
        <v>17</v>
      </c>
    </row>
    <row r="3357" spans="1:14" x14ac:dyDescent="0.25">
      <c r="A3357" s="3">
        <v>3348</v>
      </c>
      <c r="B3357" s="4" t="s">
        <v>6469</v>
      </c>
      <c r="C3357" s="350" t="s">
        <v>6470</v>
      </c>
      <c r="D3357" s="348"/>
      <c r="E3357" s="5">
        <v>5</v>
      </c>
      <c r="F3357" s="5">
        <v>1</v>
      </c>
      <c r="G3357" s="5" t="s">
        <v>86</v>
      </c>
      <c r="H3357" s="5" t="s">
        <v>22</v>
      </c>
      <c r="I3357" s="351" t="s">
        <v>68</v>
      </c>
      <c r="J3357" s="348"/>
      <c r="K3357" s="5" t="s">
        <v>15</v>
      </c>
      <c r="L3357" s="5" t="s">
        <v>15</v>
      </c>
      <c r="M3357" s="5" t="s">
        <v>16</v>
      </c>
      <c r="N3357" s="5" t="s">
        <v>17</v>
      </c>
    </row>
    <row r="3358" spans="1:14" x14ac:dyDescent="0.25">
      <c r="A3358" s="3">
        <v>3349</v>
      </c>
      <c r="B3358" s="6" t="s">
        <v>6471</v>
      </c>
      <c r="C3358" s="352" t="s">
        <v>6472</v>
      </c>
      <c r="D3358" s="348"/>
      <c r="E3358" s="3">
        <v>5</v>
      </c>
      <c r="F3358" s="3">
        <v>1</v>
      </c>
      <c r="G3358" s="3" t="s">
        <v>86</v>
      </c>
      <c r="H3358" s="3" t="s">
        <v>22</v>
      </c>
      <c r="I3358" s="353" t="s">
        <v>68</v>
      </c>
      <c r="J3358" s="348"/>
      <c r="K3358" s="3" t="s">
        <v>22</v>
      </c>
      <c r="L3358" s="3" t="s">
        <v>15</v>
      </c>
      <c r="M3358" s="3" t="s">
        <v>17</v>
      </c>
      <c r="N3358" s="3" t="s">
        <v>17</v>
      </c>
    </row>
    <row r="3359" spans="1:14" x14ac:dyDescent="0.25">
      <c r="A3359" s="3">
        <v>3350</v>
      </c>
      <c r="B3359" s="6" t="s">
        <v>6473</v>
      </c>
      <c r="C3359" s="352" t="s">
        <v>6474</v>
      </c>
      <c r="D3359" s="348"/>
      <c r="E3359" s="3">
        <v>5</v>
      </c>
      <c r="F3359" s="3">
        <v>1</v>
      </c>
      <c r="G3359" s="3" t="s">
        <v>86</v>
      </c>
      <c r="H3359" s="3" t="s">
        <v>22</v>
      </c>
      <c r="I3359" s="353" t="s">
        <v>68</v>
      </c>
      <c r="J3359" s="348"/>
      <c r="K3359" s="3" t="s">
        <v>30</v>
      </c>
      <c r="L3359" s="3" t="s">
        <v>15</v>
      </c>
      <c r="M3359" s="3" t="s">
        <v>17</v>
      </c>
      <c r="N3359" s="3" t="s">
        <v>17</v>
      </c>
    </row>
    <row r="3360" spans="1:14" x14ac:dyDescent="0.25">
      <c r="A3360" s="3">
        <v>3351</v>
      </c>
      <c r="B3360" s="6" t="s">
        <v>6475</v>
      </c>
      <c r="C3360" s="352" t="s">
        <v>6476</v>
      </c>
      <c r="D3360" s="348"/>
      <c r="E3360" s="3">
        <v>5</v>
      </c>
      <c r="F3360" s="3">
        <v>1</v>
      </c>
      <c r="G3360" s="3" t="s">
        <v>86</v>
      </c>
      <c r="H3360" s="3" t="s">
        <v>22</v>
      </c>
      <c r="I3360" s="353" t="s">
        <v>68</v>
      </c>
      <c r="J3360" s="348"/>
      <c r="K3360" s="3" t="s">
        <v>49</v>
      </c>
      <c r="L3360" s="3" t="s">
        <v>15</v>
      </c>
      <c r="M3360" s="3" t="s">
        <v>17</v>
      </c>
      <c r="N3360" s="3" t="s">
        <v>17</v>
      </c>
    </row>
    <row r="3361" spans="1:14" x14ac:dyDescent="0.25">
      <c r="A3361" s="3">
        <v>3352</v>
      </c>
      <c r="B3361" s="6" t="s">
        <v>6477</v>
      </c>
      <c r="C3361" s="352" t="s">
        <v>6478</v>
      </c>
      <c r="D3361" s="348"/>
      <c r="E3361" s="3">
        <v>5</v>
      </c>
      <c r="F3361" s="3">
        <v>1</v>
      </c>
      <c r="G3361" s="3" t="s">
        <v>86</v>
      </c>
      <c r="H3361" s="3" t="s">
        <v>22</v>
      </c>
      <c r="I3361" s="353" t="s">
        <v>68</v>
      </c>
      <c r="J3361" s="348"/>
      <c r="K3361" s="3" t="s">
        <v>208</v>
      </c>
      <c r="L3361" s="3" t="s">
        <v>15</v>
      </c>
      <c r="M3361" s="3" t="s">
        <v>17</v>
      </c>
      <c r="N3361" s="3" t="s">
        <v>17</v>
      </c>
    </row>
    <row r="3362" spans="1:14" x14ac:dyDescent="0.25">
      <c r="A3362" s="3">
        <v>3353</v>
      </c>
      <c r="B3362" s="6" t="s">
        <v>6479</v>
      </c>
      <c r="C3362" s="352" t="s">
        <v>6480</v>
      </c>
      <c r="D3362" s="348"/>
      <c r="E3362" s="3">
        <v>5</v>
      </c>
      <c r="F3362" s="3">
        <v>1</v>
      </c>
      <c r="G3362" s="3" t="s">
        <v>86</v>
      </c>
      <c r="H3362" s="3" t="s">
        <v>22</v>
      </c>
      <c r="I3362" s="353" t="s">
        <v>77</v>
      </c>
      <c r="J3362" s="348"/>
      <c r="K3362" s="3" t="s">
        <v>15</v>
      </c>
      <c r="L3362" s="3" t="s">
        <v>15</v>
      </c>
      <c r="M3362" s="3" t="s">
        <v>17</v>
      </c>
      <c r="N3362" s="3" t="s">
        <v>17</v>
      </c>
    </row>
    <row r="3363" spans="1:14" x14ac:dyDescent="0.25">
      <c r="A3363" s="3">
        <v>3354</v>
      </c>
      <c r="B3363" s="4" t="s">
        <v>6481</v>
      </c>
      <c r="C3363" s="350" t="s">
        <v>6482</v>
      </c>
      <c r="D3363" s="348"/>
      <c r="E3363" s="5">
        <v>5</v>
      </c>
      <c r="F3363" s="5">
        <v>1</v>
      </c>
      <c r="G3363" s="5" t="s">
        <v>86</v>
      </c>
      <c r="H3363" s="5" t="s">
        <v>22</v>
      </c>
      <c r="I3363" s="351" t="s">
        <v>86</v>
      </c>
      <c r="J3363" s="348"/>
      <c r="K3363" s="5" t="s">
        <v>15</v>
      </c>
      <c r="L3363" s="5" t="s">
        <v>15</v>
      </c>
      <c r="M3363" s="5" t="s">
        <v>16</v>
      </c>
      <c r="N3363" s="5" t="s">
        <v>17</v>
      </c>
    </row>
    <row r="3364" spans="1:14" x14ac:dyDescent="0.25">
      <c r="A3364" s="3">
        <v>3355</v>
      </c>
      <c r="B3364" s="6" t="s">
        <v>6483</v>
      </c>
      <c r="C3364" s="352" t="s">
        <v>6484</v>
      </c>
      <c r="D3364" s="348"/>
      <c r="E3364" s="3">
        <v>5</v>
      </c>
      <c r="F3364" s="3">
        <v>1</v>
      </c>
      <c r="G3364" s="3" t="s">
        <v>86</v>
      </c>
      <c r="H3364" s="3" t="s">
        <v>22</v>
      </c>
      <c r="I3364" s="353" t="s">
        <v>86</v>
      </c>
      <c r="J3364" s="348"/>
      <c r="K3364" s="3" t="s">
        <v>22</v>
      </c>
      <c r="L3364" s="3" t="s">
        <v>15</v>
      </c>
      <c r="M3364" s="3" t="s">
        <v>17</v>
      </c>
      <c r="N3364" s="3" t="s">
        <v>17</v>
      </c>
    </row>
    <row r="3365" spans="1:14" x14ac:dyDescent="0.25">
      <c r="A3365" s="3">
        <v>3356</v>
      </c>
      <c r="B3365" s="6" t="s">
        <v>6485</v>
      </c>
      <c r="C3365" s="352" t="s">
        <v>6486</v>
      </c>
      <c r="D3365" s="348"/>
      <c r="E3365" s="3">
        <v>5</v>
      </c>
      <c r="F3365" s="3">
        <v>1</v>
      </c>
      <c r="G3365" s="3" t="s">
        <v>86</v>
      </c>
      <c r="H3365" s="3" t="s">
        <v>22</v>
      </c>
      <c r="I3365" s="353" t="s">
        <v>86</v>
      </c>
      <c r="J3365" s="348"/>
      <c r="K3365" s="3" t="s">
        <v>30</v>
      </c>
      <c r="L3365" s="3" t="s">
        <v>15</v>
      </c>
      <c r="M3365" s="3" t="s">
        <v>17</v>
      </c>
      <c r="N3365" s="3" t="s">
        <v>17</v>
      </c>
    </row>
    <row r="3366" spans="1:14" x14ac:dyDescent="0.25">
      <c r="A3366" s="3">
        <v>3357</v>
      </c>
      <c r="B3366" s="4" t="s">
        <v>6487</v>
      </c>
      <c r="C3366" s="350" t="s">
        <v>6488</v>
      </c>
      <c r="D3366" s="348"/>
      <c r="E3366" s="5">
        <v>5</v>
      </c>
      <c r="F3366" s="5">
        <v>1</v>
      </c>
      <c r="G3366" s="5" t="s">
        <v>86</v>
      </c>
      <c r="H3366" s="5" t="s">
        <v>22</v>
      </c>
      <c r="I3366" s="351" t="s">
        <v>95</v>
      </c>
      <c r="J3366" s="348"/>
      <c r="K3366" s="5" t="s">
        <v>15</v>
      </c>
      <c r="L3366" s="5" t="s">
        <v>15</v>
      </c>
      <c r="M3366" s="5" t="s">
        <v>16</v>
      </c>
      <c r="N3366" s="5" t="s">
        <v>17</v>
      </c>
    </row>
    <row r="3367" spans="1:14" x14ac:dyDescent="0.25">
      <c r="A3367" s="3">
        <v>3358</v>
      </c>
      <c r="B3367" s="6" t="s">
        <v>6489</v>
      </c>
      <c r="C3367" s="352" t="s">
        <v>6484</v>
      </c>
      <c r="D3367" s="348"/>
      <c r="E3367" s="3">
        <v>5</v>
      </c>
      <c r="F3367" s="3">
        <v>1</v>
      </c>
      <c r="G3367" s="3" t="s">
        <v>86</v>
      </c>
      <c r="H3367" s="3" t="s">
        <v>22</v>
      </c>
      <c r="I3367" s="353" t="s">
        <v>95</v>
      </c>
      <c r="J3367" s="348"/>
      <c r="K3367" s="3" t="s">
        <v>22</v>
      </c>
      <c r="L3367" s="3" t="s">
        <v>15</v>
      </c>
      <c r="M3367" s="3" t="s">
        <v>17</v>
      </c>
      <c r="N3367" s="3" t="s">
        <v>17</v>
      </c>
    </row>
    <row r="3368" spans="1:14" x14ac:dyDescent="0.25">
      <c r="A3368" s="3">
        <v>3359</v>
      </c>
      <c r="B3368" s="6" t="s">
        <v>6490</v>
      </c>
      <c r="C3368" s="352" t="s">
        <v>6486</v>
      </c>
      <c r="D3368" s="348"/>
      <c r="E3368" s="3">
        <v>5</v>
      </c>
      <c r="F3368" s="3">
        <v>1</v>
      </c>
      <c r="G3368" s="3" t="s">
        <v>86</v>
      </c>
      <c r="H3368" s="3" t="s">
        <v>22</v>
      </c>
      <c r="I3368" s="353" t="s">
        <v>95</v>
      </c>
      <c r="J3368" s="348"/>
      <c r="K3368" s="3" t="s">
        <v>30</v>
      </c>
      <c r="L3368" s="3" t="s">
        <v>15</v>
      </c>
      <c r="M3368" s="3" t="s">
        <v>17</v>
      </c>
      <c r="N3368" s="3" t="s">
        <v>17</v>
      </c>
    </row>
    <row r="3369" spans="1:14" x14ac:dyDescent="0.25">
      <c r="A3369" s="3">
        <v>3360</v>
      </c>
      <c r="B3369" s="4" t="s">
        <v>6491</v>
      </c>
      <c r="C3369" s="350" t="s">
        <v>6492</v>
      </c>
      <c r="D3369" s="348"/>
      <c r="E3369" s="5">
        <v>5</v>
      </c>
      <c r="F3369" s="5">
        <v>1</v>
      </c>
      <c r="G3369" s="5" t="s">
        <v>86</v>
      </c>
      <c r="H3369" s="5" t="s">
        <v>22</v>
      </c>
      <c r="I3369" s="351" t="s">
        <v>141</v>
      </c>
      <c r="J3369" s="348"/>
      <c r="K3369" s="5" t="s">
        <v>15</v>
      </c>
      <c r="L3369" s="5" t="s">
        <v>15</v>
      </c>
      <c r="M3369" s="5" t="s">
        <v>16</v>
      </c>
      <c r="N3369" s="5" t="s">
        <v>17</v>
      </c>
    </row>
    <row r="3370" spans="1:14" x14ac:dyDescent="0.25">
      <c r="A3370" s="3">
        <v>3361</v>
      </c>
      <c r="B3370" s="6" t="s">
        <v>6493</v>
      </c>
      <c r="C3370" s="352" t="s">
        <v>6494</v>
      </c>
      <c r="D3370" s="348"/>
      <c r="E3370" s="3">
        <v>5</v>
      </c>
      <c r="F3370" s="3">
        <v>1</v>
      </c>
      <c r="G3370" s="3" t="s">
        <v>86</v>
      </c>
      <c r="H3370" s="3" t="s">
        <v>22</v>
      </c>
      <c r="I3370" s="353" t="s">
        <v>141</v>
      </c>
      <c r="J3370" s="348"/>
      <c r="K3370" s="3" t="s">
        <v>22</v>
      </c>
      <c r="L3370" s="3" t="s">
        <v>15</v>
      </c>
      <c r="M3370" s="3" t="s">
        <v>17</v>
      </c>
      <c r="N3370" s="3" t="s">
        <v>17</v>
      </c>
    </row>
    <row r="3371" spans="1:14" x14ac:dyDescent="0.25">
      <c r="A3371" s="3">
        <v>3362</v>
      </c>
      <c r="B3371" s="6" t="s">
        <v>6495</v>
      </c>
      <c r="C3371" s="352" t="s">
        <v>6496</v>
      </c>
      <c r="D3371" s="348"/>
      <c r="E3371" s="3">
        <v>5</v>
      </c>
      <c r="F3371" s="3">
        <v>1</v>
      </c>
      <c r="G3371" s="3" t="s">
        <v>86</v>
      </c>
      <c r="H3371" s="3" t="s">
        <v>22</v>
      </c>
      <c r="I3371" s="353" t="s">
        <v>141</v>
      </c>
      <c r="J3371" s="348"/>
      <c r="K3371" s="3" t="s">
        <v>30</v>
      </c>
      <c r="L3371" s="3" t="s">
        <v>15</v>
      </c>
      <c r="M3371" s="3" t="s">
        <v>17</v>
      </c>
      <c r="N3371" s="3" t="s">
        <v>17</v>
      </c>
    </row>
    <row r="3372" spans="1:14" x14ac:dyDescent="0.25">
      <c r="A3372" s="3">
        <v>3363</v>
      </c>
      <c r="B3372" s="6" t="s">
        <v>6497</v>
      </c>
      <c r="C3372" s="352" t="s">
        <v>6498</v>
      </c>
      <c r="D3372" s="348"/>
      <c r="E3372" s="3">
        <v>5</v>
      </c>
      <c r="F3372" s="3">
        <v>1</v>
      </c>
      <c r="G3372" s="3" t="s">
        <v>86</v>
      </c>
      <c r="H3372" s="3" t="s">
        <v>22</v>
      </c>
      <c r="I3372" s="353" t="s">
        <v>141</v>
      </c>
      <c r="J3372" s="348"/>
      <c r="K3372" s="3" t="s">
        <v>49</v>
      </c>
      <c r="L3372" s="3" t="s">
        <v>15</v>
      </c>
      <c r="M3372" s="3" t="s">
        <v>17</v>
      </c>
      <c r="N3372" s="3" t="s">
        <v>17</v>
      </c>
    </row>
    <row r="3373" spans="1:14" x14ac:dyDescent="0.25">
      <c r="A3373" s="3">
        <v>3364</v>
      </c>
      <c r="B3373" s="6" t="s">
        <v>6499</v>
      </c>
      <c r="C3373" s="352" t="s">
        <v>6500</v>
      </c>
      <c r="D3373" s="348"/>
      <c r="E3373" s="3">
        <v>5</v>
      </c>
      <c r="F3373" s="3">
        <v>1</v>
      </c>
      <c r="G3373" s="3" t="s">
        <v>86</v>
      </c>
      <c r="H3373" s="3" t="s">
        <v>22</v>
      </c>
      <c r="I3373" s="353" t="s">
        <v>141</v>
      </c>
      <c r="J3373" s="348"/>
      <c r="K3373" s="3" t="s">
        <v>68</v>
      </c>
      <c r="L3373" s="3" t="s">
        <v>15</v>
      </c>
      <c r="M3373" s="3" t="s">
        <v>17</v>
      </c>
      <c r="N3373" s="3" t="s">
        <v>17</v>
      </c>
    </row>
    <row r="3374" spans="1:14" x14ac:dyDescent="0.25">
      <c r="A3374" s="3">
        <v>3365</v>
      </c>
      <c r="B3374" s="6" t="s">
        <v>6501</v>
      </c>
      <c r="C3374" s="352" t="s">
        <v>6502</v>
      </c>
      <c r="D3374" s="348"/>
      <c r="E3374" s="3">
        <v>5</v>
      </c>
      <c r="F3374" s="3">
        <v>1</v>
      </c>
      <c r="G3374" s="3" t="s">
        <v>86</v>
      </c>
      <c r="H3374" s="3" t="s">
        <v>22</v>
      </c>
      <c r="I3374" s="353" t="s">
        <v>141</v>
      </c>
      <c r="J3374" s="348"/>
      <c r="K3374" s="3" t="s">
        <v>208</v>
      </c>
      <c r="L3374" s="3" t="s">
        <v>15</v>
      </c>
      <c r="M3374" s="3" t="s">
        <v>17</v>
      </c>
      <c r="N3374" s="3" t="s">
        <v>17</v>
      </c>
    </row>
    <row r="3375" spans="1:14" x14ac:dyDescent="0.25">
      <c r="A3375" s="3">
        <v>3366</v>
      </c>
      <c r="B3375" s="4" t="s">
        <v>6503</v>
      </c>
      <c r="C3375" s="350" t="s">
        <v>6504</v>
      </c>
      <c r="D3375" s="348"/>
      <c r="E3375" s="5">
        <v>5</v>
      </c>
      <c r="F3375" s="5">
        <v>1</v>
      </c>
      <c r="G3375" s="5" t="s">
        <v>86</v>
      </c>
      <c r="H3375" s="5" t="s">
        <v>30</v>
      </c>
      <c r="I3375" s="351" t="s">
        <v>15</v>
      </c>
      <c r="J3375" s="348"/>
      <c r="K3375" s="5" t="s">
        <v>15</v>
      </c>
      <c r="L3375" s="5" t="s">
        <v>15</v>
      </c>
      <c r="M3375" s="5" t="s">
        <v>16</v>
      </c>
      <c r="N3375" s="5" t="s">
        <v>17</v>
      </c>
    </row>
    <row r="3376" spans="1:14" x14ac:dyDescent="0.25">
      <c r="A3376" s="3">
        <v>3367</v>
      </c>
      <c r="B3376" s="4" t="s">
        <v>6505</v>
      </c>
      <c r="C3376" s="350" t="s">
        <v>6506</v>
      </c>
      <c r="D3376" s="348"/>
      <c r="E3376" s="5">
        <v>5</v>
      </c>
      <c r="F3376" s="5">
        <v>1</v>
      </c>
      <c r="G3376" s="5" t="s">
        <v>86</v>
      </c>
      <c r="H3376" s="5" t="s">
        <v>30</v>
      </c>
      <c r="I3376" s="351" t="s">
        <v>22</v>
      </c>
      <c r="J3376" s="348"/>
      <c r="K3376" s="5" t="s">
        <v>15</v>
      </c>
      <c r="L3376" s="5" t="s">
        <v>15</v>
      </c>
      <c r="M3376" s="5" t="s">
        <v>16</v>
      </c>
      <c r="N3376" s="5" t="s">
        <v>17</v>
      </c>
    </row>
    <row r="3377" spans="1:14" x14ac:dyDescent="0.25">
      <c r="A3377" s="3">
        <v>3368</v>
      </c>
      <c r="B3377" s="6" t="s">
        <v>6507</v>
      </c>
      <c r="C3377" s="352" t="s">
        <v>6508</v>
      </c>
      <c r="D3377" s="348"/>
      <c r="E3377" s="3">
        <v>5</v>
      </c>
      <c r="F3377" s="3">
        <v>1</v>
      </c>
      <c r="G3377" s="3" t="s">
        <v>86</v>
      </c>
      <c r="H3377" s="3" t="s">
        <v>30</v>
      </c>
      <c r="I3377" s="353" t="s">
        <v>22</v>
      </c>
      <c r="J3377" s="348"/>
      <c r="K3377" s="3" t="s">
        <v>22</v>
      </c>
      <c r="L3377" s="3" t="s">
        <v>15</v>
      </c>
      <c r="M3377" s="3" t="s">
        <v>17</v>
      </c>
      <c r="N3377" s="3" t="s">
        <v>17</v>
      </c>
    </row>
    <row r="3378" spans="1:14" x14ac:dyDescent="0.25">
      <c r="A3378" s="3">
        <v>3369</v>
      </c>
      <c r="B3378" s="6" t="s">
        <v>6509</v>
      </c>
      <c r="C3378" s="352" t="s">
        <v>6510</v>
      </c>
      <c r="D3378" s="348"/>
      <c r="E3378" s="3">
        <v>5</v>
      </c>
      <c r="F3378" s="3">
        <v>1</v>
      </c>
      <c r="G3378" s="3" t="s">
        <v>86</v>
      </c>
      <c r="H3378" s="3" t="s">
        <v>30</v>
      </c>
      <c r="I3378" s="353" t="s">
        <v>22</v>
      </c>
      <c r="J3378" s="348"/>
      <c r="K3378" s="3" t="s">
        <v>30</v>
      </c>
      <c r="L3378" s="3" t="s">
        <v>15</v>
      </c>
      <c r="M3378" s="3" t="s">
        <v>17</v>
      </c>
      <c r="N3378" s="3" t="s">
        <v>17</v>
      </c>
    </row>
    <row r="3379" spans="1:14" x14ac:dyDescent="0.25">
      <c r="A3379" s="3">
        <v>3370</v>
      </c>
      <c r="B3379" s="6" t="s">
        <v>6511</v>
      </c>
      <c r="C3379" s="352" t="s">
        <v>6512</v>
      </c>
      <c r="D3379" s="348"/>
      <c r="E3379" s="3">
        <v>5</v>
      </c>
      <c r="F3379" s="3">
        <v>1</v>
      </c>
      <c r="G3379" s="3" t="s">
        <v>86</v>
      </c>
      <c r="H3379" s="3" t="s">
        <v>30</v>
      </c>
      <c r="I3379" s="353" t="s">
        <v>22</v>
      </c>
      <c r="J3379" s="348"/>
      <c r="K3379" s="3" t="s">
        <v>49</v>
      </c>
      <c r="L3379" s="3" t="s">
        <v>15</v>
      </c>
      <c r="M3379" s="3" t="s">
        <v>17</v>
      </c>
      <c r="N3379" s="3" t="s">
        <v>17</v>
      </c>
    </row>
    <row r="3380" spans="1:14" x14ac:dyDescent="0.25">
      <c r="A3380" s="3">
        <v>3371</v>
      </c>
      <c r="B3380" s="6" t="s">
        <v>6513</v>
      </c>
      <c r="C3380" s="352" t="s">
        <v>6514</v>
      </c>
      <c r="D3380" s="348"/>
      <c r="E3380" s="3">
        <v>5</v>
      </c>
      <c r="F3380" s="3">
        <v>1</v>
      </c>
      <c r="G3380" s="3" t="s">
        <v>86</v>
      </c>
      <c r="H3380" s="3" t="s">
        <v>30</v>
      </c>
      <c r="I3380" s="353" t="s">
        <v>22</v>
      </c>
      <c r="J3380" s="348"/>
      <c r="K3380" s="3" t="s">
        <v>68</v>
      </c>
      <c r="L3380" s="3" t="s">
        <v>15</v>
      </c>
      <c r="M3380" s="3" t="s">
        <v>17</v>
      </c>
      <c r="N3380" s="3" t="s">
        <v>17</v>
      </c>
    </row>
    <row r="3381" spans="1:14" x14ac:dyDescent="0.25">
      <c r="A3381" s="3">
        <v>3372</v>
      </c>
      <c r="B3381" s="6" t="s">
        <v>6515</v>
      </c>
      <c r="C3381" s="352" t="s">
        <v>6516</v>
      </c>
      <c r="D3381" s="348"/>
      <c r="E3381" s="3">
        <v>5</v>
      </c>
      <c r="F3381" s="3">
        <v>1</v>
      </c>
      <c r="G3381" s="3" t="s">
        <v>86</v>
      </c>
      <c r="H3381" s="3" t="s">
        <v>30</v>
      </c>
      <c r="I3381" s="353" t="s">
        <v>22</v>
      </c>
      <c r="J3381" s="348"/>
      <c r="K3381" s="3" t="s">
        <v>77</v>
      </c>
      <c r="L3381" s="3" t="s">
        <v>15</v>
      </c>
      <c r="M3381" s="3" t="s">
        <v>17</v>
      </c>
      <c r="N3381" s="3" t="s">
        <v>17</v>
      </c>
    </row>
    <row r="3382" spans="1:14" x14ac:dyDescent="0.25">
      <c r="A3382" s="3">
        <v>3373</v>
      </c>
      <c r="B3382" s="6" t="s">
        <v>6517</v>
      </c>
      <c r="C3382" s="352" t="s">
        <v>6518</v>
      </c>
      <c r="D3382" s="348"/>
      <c r="E3382" s="3">
        <v>5</v>
      </c>
      <c r="F3382" s="3">
        <v>1</v>
      </c>
      <c r="G3382" s="3" t="s">
        <v>86</v>
      </c>
      <c r="H3382" s="3" t="s">
        <v>30</v>
      </c>
      <c r="I3382" s="353" t="s">
        <v>22</v>
      </c>
      <c r="J3382" s="348"/>
      <c r="K3382" s="3" t="s">
        <v>86</v>
      </c>
      <c r="L3382" s="3" t="s">
        <v>15</v>
      </c>
      <c r="M3382" s="3" t="s">
        <v>17</v>
      </c>
      <c r="N3382" s="3" t="s">
        <v>17</v>
      </c>
    </row>
    <row r="3383" spans="1:14" x14ac:dyDescent="0.25">
      <c r="A3383" s="3">
        <v>3374</v>
      </c>
      <c r="B3383" s="6" t="s">
        <v>6519</v>
      </c>
      <c r="C3383" s="352" t="s">
        <v>6520</v>
      </c>
      <c r="D3383" s="348"/>
      <c r="E3383" s="3">
        <v>5</v>
      </c>
      <c r="F3383" s="3">
        <v>1</v>
      </c>
      <c r="G3383" s="3" t="s">
        <v>86</v>
      </c>
      <c r="H3383" s="3" t="s">
        <v>30</v>
      </c>
      <c r="I3383" s="353" t="s">
        <v>22</v>
      </c>
      <c r="J3383" s="348"/>
      <c r="K3383" s="3" t="s">
        <v>95</v>
      </c>
      <c r="L3383" s="3" t="s">
        <v>15</v>
      </c>
      <c r="M3383" s="3" t="s">
        <v>17</v>
      </c>
      <c r="N3383" s="3" t="s">
        <v>17</v>
      </c>
    </row>
    <row r="3384" spans="1:14" x14ac:dyDescent="0.25">
      <c r="A3384" s="3">
        <v>3375</v>
      </c>
      <c r="B3384" s="6" t="s">
        <v>6521</v>
      </c>
      <c r="C3384" s="352" t="s">
        <v>6522</v>
      </c>
      <c r="D3384" s="348"/>
      <c r="E3384" s="3">
        <v>5</v>
      </c>
      <c r="F3384" s="3">
        <v>1</v>
      </c>
      <c r="G3384" s="3" t="s">
        <v>86</v>
      </c>
      <c r="H3384" s="3" t="s">
        <v>30</v>
      </c>
      <c r="I3384" s="353" t="s">
        <v>22</v>
      </c>
      <c r="J3384" s="348"/>
      <c r="K3384" s="3" t="s">
        <v>141</v>
      </c>
      <c r="L3384" s="3" t="s">
        <v>15</v>
      </c>
      <c r="M3384" s="3" t="s">
        <v>17</v>
      </c>
      <c r="N3384" s="3" t="s">
        <v>17</v>
      </c>
    </row>
    <row r="3385" spans="1:14" x14ac:dyDescent="0.25">
      <c r="A3385" s="3">
        <v>3376</v>
      </c>
      <c r="B3385" s="6" t="s">
        <v>6523</v>
      </c>
      <c r="C3385" s="352" t="s">
        <v>6524</v>
      </c>
      <c r="D3385" s="348"/>
      <c r="E3385" s="3">
        <v>5</v>
      </c>
      <c r="F3385" s="3">
        <v>1</v>
      </c>
      <c r="G3385" s="3" t="s">
        <v>86</v>
      </c>
      <c r="H3385" s="3" t="s">
        <v>30</v>
      </c>
      <c r="I3385" s="353" t="s">
        <v>22</v>
      </c>
      <c r="J3385" s="348"/>
      <c r="K3385" s="3" t="s">
        <v>144</v>
      </c>
      <c r="L3385" s="3" t="s">
        <v>15</v>
      </c>
      <c r="M3385" s="3" t="s">
        <v>17</v>
      </c>
      <c r="N3385" s="3" t="s">
        <v>17</v>
      </c>
    </row>
    <row r="3386" spans="1:14" x14ac:dyDescent="0.25">
      <c r="A3386" s="3">
        <v>3377</v>
      </c>
      <c r="B3386" s="6" t="s">
        <v>6525</v>
      </c>
      <c r="C3386" s="352" t="s">
        <v>6526</v>
      </c>
      <c r="D3386" s="348"/>
      <c r="E3386" s="3">
        <v>5</v>
      </c>
      <c r="F3386" s="3">
        <v>1</v>
      </c>
      <c r="G3386" s="3" t="s">
        <v>86</v>
      </c>
      <c r="H3386" s="3" t="s">
        <v>30</v>
      </c>
      <c r="I3386" s="353" t="s">
        <v>22</v>
      </c>
      <c r="J3386" s="348"/>
      <c r="K3386" s="3" t="s">
        <v>208</v>
      </c>
      <c r="L3386" s="3" t="s">
        <v>15</v>
      </c>
      <c r="M3386" s="3" t="s">
        <v>17</v>
      </c>
      <c r="N3386" s="3" t="s">
        <v>17</v>
      </c>
    </row>
    <row r="3387" spans="1:14" x14ac:dyDescent="0.25">
      <c r="A3387" s="3">
        <v>3378</v>
      </c>
      <c r="B3387" s="4" t="s">
        <v>6527</v>
      </c>
      <c r="C3387" s="350" t="s">
        <v>6528</v>
      </c>
      <c r="D3387" s="348"/>
      <c r="E3387" s="5">
        <v>5</v>
      </c>
      <c r="F3387" s="5">
        <v>1</v>
      </c>
      <c r="G3387" s="5" t="s">
        <v>86</v>
      </c>
      <c r="H3387" s="5" t="s">
        <v>30</v>
      </c>
      <c r="I3387" s="351" t="s">
        <v>49</v>
      </c>
      <c r="J3387" s="348"/>
      <c r="K3387" s="5" t="s">
        <v>15</v>
      </c>
      <c r="L3387" s="5" t="s">
        <v>15</v>
      </c>
      <c r="M3387" s="5" t="s">
        <v>16</v>
      </c>
      <c r="N3387" s="5" t="s">
        <v>17</v>
      </c>
    </row>
    <row r="3388" spans="1:14" x14ac:dyDescent="0.25">
      <c r="A3388" s="3">
        <v>3379</v>
      </c>
      <c r="B3388" s="6" t="s">
        <v>6529</v>
      </c>
      <c r="C3388" s="352" t="s">
        <v>6530</v>
      </c>
      <c r="D3388" s="348"/>
      <c r="E3388" s="3">
        <v>5</v>
      </c>
      <c r="F3388" s="3">
        <v>1</v>
      </c>
      <c r="G3388" s="3" t="s">
        <v>86</v>
      </c>
      <c r="H3388" s="3" t="s">
        <v>30</v>
      </c>
      <c r="I3388" s="353" t="s">
        <v>49</v>
      </c>
      <c r="J3388" s="348"/>
      <c r="K3388" s="3" t="s">
        <v>22</v>
      </c>
      <c r="L3388" s="3" t="s">
        <v>15</v>
      </c>
      <c r="M3388" s="3" t="s">
        <v>17</v>
      </c>
      <c r="N3388" s="3" t="s">
        <v>17</v>
      </c>
    </row>
    <row r="3389" spans="1:14" x14ac:dyDescent="0.25">
      <c r="A3389" s="3">
        <v>3380</v>
      </c>
      <c r="B3389" s="6" t="s">
        <v>6531</v>
      </c>
      <c r="C3389" s="352" t="s">
        <v>6532</v>
      </c>
      <c r="D3389" s="348"/>
      <c r="E3389" s="3">
        <v>5</v>
      </c>
      <c r="F3389" s="3">
        <v>1</v>
      </c>
      <c r="G3389" s="3" t="s">
        <v>86</v>
      </c>
      <c r="H3389" s="3" t="s">
        <v>30</v>
      </c>
      <c r="I3389" s="353" t="s">
        <v>49</v>
      </c>
      <c r="J3389" s="348"/>
      <c r="K3389" s="3" t="s">
        <v>30</v>
      </c>
      <c r="L3389" s="3" t="s">
        <v>15</v>
      </c>
      <c r="M3389" s="3" t="s">
        <v>17</v>
      </c>
      <c r="N3389" s="3" t="s">
        <v>17</v>
      </c>
    </row>
    <row r="3390" spans="1:14" x14ac:dyDescent="0.25">
      <c r="A3390" s="3">
        <v>3381</v>
      </c>
      <c r="B3390" s="4" t="s">
        <v>6533</v>
      </c>
      <c r="C3390" s="350" t="s">
        <v>6534</v>
      </c>
      <c r="D3390" s="348"/>
      <c r="E3390" s="5">
        <v>5</v>
      </c>
      <c r="F3390" s="5">
        <v>1</v>
      </c>
      <c r="G3390" s="5" t="s">
        <v>86</v>
      </c>
      <c r="H3390" s="5" t="s">
        <v>30</v>
      </c>
      <c r="I3390" s="351" t="s">
        <v>68</v>
      </c>
      <c r="J3390" s="348"/>
      <c r="K3390" s="5" t="s">
        <v>15</v>
      </c>
      <c r="L3390" s="5" t="s">
        <v>15</v>
      </c>
      <c r="M3390" s="5" t="s">
        <v>16</v>
      </c>
      <c r="N3390" s="5" t="s">
        <v>17</v>
      </c>
    </row>
    <row r="3391" spans="1:14" x14ac:dyDescent="0.25">
      <c r="A3391" s="3">
        <v>3382</v>
      </c>
      <c r="B3391" s="6" t="s">
        <v>6535</v>
      </c>
      <c r="C3391" s="352" t="s">
        <v>6536</v>
      </c>
      <c r="D3391" s="348"/>
      <c r="E3391" s="3">
        <v>5</v>
      </c>
      <c r="F3391" s="3">
        <v>1</v>
      </c>
      <c r="G3391" s="3" t="s">
        <v>86</v>
      </c>
      <c r="H3391" s="3" t="s">
        <v>30</v>
      </c>
      <c r="I3391" s="353" t="s">
        <v>68</v>
      </c>
      <c r="J3391" s="348"/>
      <c r="K3391" s="3" t="s">
        <v>22</v>
      </c>
      <c r="L3391" s="3" t="s">
        <v>15</v>
      </c>
      <c r="M3391" s="3" t="s">
        <v>17</v>
      </c>
      <c r="N3391" s="3" t="s">
        <v>17</v>
      </c>
    </row>
    <row r="3392" spans="1:14" x14ac:dyDescent="0.25">
      <c r="A3392" s="3">
        <v>3383</v>
      </c>
      <c r="B3392" s="6" t="s">
        <v>6537</v>
      </c>
      <c r="C3392" s="352" t="s">
        <v>6538</v>
      </c>
      <c r="D3392" s="348"/>
      <c r="E3392" s="3">
        <v>5</v>
      </c>
      <c r="F3392" s="3">
        <v>1</v>
      </c>
      <c r="G3392" s="3" t="s">
        <v>86</v>
      </c>
      <c r="H3392" s="3" t="s">
        <v>30</v>
      </c>
      <c r="I3392" s="353" t="s">
        <v>68</v>
      </c>
      <c r="J3392" s="348"/>
      <c r="K3392" s="3" t="s">
        <v>30</v>
      </c>
      <c r="L3392" s="3" t="s">
        <v>15</v>
      </c>
      <c r="M3392" s="3" t="s">
        <v>17</v>
      </c>
      <c r="N3392" s="3" t="s">
        <v>17</v>
      </c>
    </row>
    <row r="3393" spans="1:14" x14ac:dyDescent="0.25">
      <c r="A3393" s="3">
        <v>3384</v>
      </c>
      <c r="B3393" s="6" t="s">
        <v>6539</v>
      </c>
      <c r="C3393" s="352" t="s">
        <v>6540</v>
      </c>
      <c r="D3393" s="348"/>
      <c r="E3393" s="3">
        <v>5</v>
      </c>
      <c r="F3393" s="3">
        <v>1</v>
      </c>
      <c r="G3393" s="3" t="s">
        <v>86</v>
      </c>
      <c r="H3393" s="3" t="s">
        <v>30</v>
      </c>
      <c r="I3393" s="353" t="s">
        <v>68</v>
      </c>
      <c r="J3393" s="348"/>
      <c r="K3393" s="3" t="s">
        <v>49</v>
      </c>
      <c r="L3393" s="3" t="s">
        <v>15</v>
      </c>
      <c r="M3393" s="3" t="s">
        <v>17</v>
      </c>
      <c r="N3393" s="3" t="s">
        <v>17</v>
      </c>
    </row>
    <row r="3394" spans="1:14" x14ac:dyDescent="0.25">
      <c r="A3394" s="3">
        <v>3385</v>
      </c>
      <c r="B3394" s="6" t="s">
        <v>6541</v>
      </c>
      <c r="C3394" s="352" t="s">
        <v>6542</v>
      </c>
      <c r="D3394" s="348"/>
      <c r="E3394" s="3">
        <v>5</v>
      </c>
      <c r="F3394" s="3">
        <v>1</v>
      </c>
      <c r="G3394" s="3" t="s">
        <v>86</v>
      </c>
      <c r="H3394" s="3" t="s">
        <v>30</v>
      </c>
      <c r="I3394" s="353" t="s">
        <v>68</v>
      </c>
      <c r="J3394" s="348"/>
      <c r="K3394" s="3" t="s">
        <v>208</v>
      </c>
      <c r="L3394" s="3" t="s">
        <v>15</v>
      </c>
      <c r="M3394" s="3" t="s">
        <v>17</v>
      </c>
      <c r="N3394" s="3" t="s">
        <v>17</v>
      </c>
    </row>
    <row r="3395" spans="1:14" x14ac:dyDescent="0.25">
      <c r="A3395" s="3">
        <v>3386</v>
      </c>
      <c r="B3395" s="4" t="s">
        <v>6543</v>
      </c>
      <c r="C3395" s="350" t="s">
        <v>6544</v>
      </c>
      <c r="D3395" s="348"/>
      <c r="E3395" s="5">
        <v>5</v>
      </c>
      <c r="F3395" s="5">
        <v>1</v>
      </c>
      <c r="G3395" s="5" t="s">
        <v>86</v>
      </c>
      <c r="H3395" s="5" t="s">
        <v>30</v>
      </c>
      <c r="I3395" s="351" t="s">
        <v>77</v>
      </c>
      <c r="J3395" s="348"/>
      <c r="K3395" s="5" t="s">
        <v>15</v>
      </c>
      <c r="L3395" s="5" t="s">
        <v>15</v>
      </c>
      <c r="M3395" s="5" t="s">
        <v>16</v>
      </c>
      <c r="N3395" s="5" t="s">
        <v>17</v>
      </c>
    </row>
    <row r="3396" spans="1:14" x14ac:dyDescent="0.25">
      <c r="A3396" s="3">
        <v>3387</v>
      </c>
      <c r="B3396" s="6" t="s">
        <v>6545</v>
      </c>
      <c r="C3396" s="352" t="s">
        <v>6546</v>
      </c>
      <c r="D3396" s="348"/>
      <c r="E3396" s="3">
        <v>5</v>
      </c>
      <c r="F3396" s="3">
        <v>1</v>
      </c>
      <c r="G3396" s="3" t="s">
        <v>86</v>
      </c>
      <c r="H3396" s="3" t="s">
        <v>30</v>
      </c>
      <c r="I3396" s="353" t="s">
        <v>77</v>
      </c>
      <c r="J3396" s="348"/>
      <c r="K3396" s="3" t="s">
        <v>22</v>
      </c>
      <c r="L3396" s="3" t="s">
        <v>15</v>
      </c>
      <c r="M3396" s="3" t="s">
        <v>17</v>
      </c>
      <c r="N3396" s="3" t="s">
        <v>17</v>
      </c>
    </row>
    <row r="3397" spans="1:14" x14ac:dyDescent="0.25">
      <c r="A3397" s="3">
        <v>3388</v>
      </c>
      <c r="B3397" s="6" t="s">
        <v>6547</v>
      </c>
      <c r="C3397" s="352" t="s">
        <v>6548</v>
      </c>
      <c r="D3397" s="348"/>
      <c r="E3397" s="3">
        <v>5</v>
      </c>
      <c r="F3397" s="3">
        <v>1</v>
      </c>
      <c r="G3397" s="3" t="s">
        <v>86</v>
      </c>
      <c r="H3397" s="3" t="s">
        <v>30</v>
      </c>
      <c r="I3397" s="353" t="s">
        <v>77</v>
      </c>
      <c r="J3397" s="348"/>
      <c r="K3397" s="3" t="s">
        <v>30</v>
      </c>
      <c r="L3397" s="3" t="s">
        <v>15</v>
      </c>
      <c r="M3397" s="3" t="s">
        <v>17</v>
      </c>
      <c r="N3397" s="3" t="s">
        <v>17</v>
      </c>
    </row>
    <row r="3398" spans="1:14" x14ac:dyDescent="0.25">
      <c r="A3398" s="3">
        <v>3389</v>
      </c>
      <c r="B3398" s="4" t="s">
        <v>6549</v>
      </c>
      <c r="C3398" s="350" t="s">
        <v>6550</v>
      </c>
      <c r="D3398" s="348"/>
      <c r="E3398" s="5">
        <v>5</v>
      </c>
      <c r="F3398" s="5">
        <v>1</v>
      </c>
      <c r="G3398" s="5" t="s">
        <v>86</v>
      </c>
      <c r="H3398" s="5" t="s">
        <v>30</v>
      </c>
      <c r="I3398" s="351" t="s">
        <v>86</v>
      </c>
      <c r="J3398" s="348"/>
      <c r="K3398" s="5" t="s">
        <v>15</v>
      </c>
      <c r="L3398" s="5" t="s">
        <v>15</v>
      </c>
      <c r="M3398" s="5" t="s">
        <v>16</v>
      </c>
      <c r="N3398" s="5" t="s">
        <v>17</v>
      </c>
    </row>
    <row r="3399" spans="1:14" x14ac:dyDescent="0.25">
      <c r="A3399" s="3">
        <v>3390</v>
      </c>
      <c r="B3399" s="6" t="s">
        <v>6551</v>
      </c>
      <c r="C3399" s="352" t="s">
        <v>6552</v>
      </c>
      <c r="D3399" s="348"/>
      <c r="E3399" s="3">
        <v>5</v>
      </c>
      <c r="F3399" s="3">
        <v>1</v>
      </c>
      <c r="G3399" s="3" t="s">
        <v>86</v>
      </c>
      <c r="H3399" s="3" t="s">
        <v>30</v>
      </c>
      <c r="I3399" s="353" t="s">
        <v>86</v>
      </c>
      <c r="J3399" s="348"/>
      <c r="K3399" s="3" t="s">
        <v>22</v>
      </c>
      <c r="L3399" s="3" t="s">
        <v>15</v>
      </c>
      <c r="M3399" s="3" t="s">
        <v>17</v>
      </c>
      <c r="N3399" s="3" t="s">
        <v>17</v>
      </c>
    </row>
    <row r="3400" spans="1:14" x14ac:dyDescent="0.25">
      <c r="A3400" s="3">
        <v>3391</v>
      </c>
      <c r="B3400" s="6" t="s">
        <v>6553</v>
      </c>
      <c r="C3400" s="352" t="s">
        <v>6554</v>
      </c>
      <c r="D3400" s="348"/>
      <c r="E3400" s="3">
        <v>5</v>
      </c>
      <c r="F3400" s="3">
        <v>1</v>
      </c>
      <c r="G3400" s="3" t="s">
        <v>86</v>
      </c>
      <c r="H3400" s="3" t="s">
        <v>30</v>
      </c>
      <c r="I3400" s="353" t="s">
        <v>86</v>
      </c>
      <c r="J3400" s="348"/>
      <c r="K3400" s="3" t="s">
        <v>30</v>
      </c>
      <c r="L3400" s="3" t="s">
        <v>15</v>
      </c>
      <c r="M3400" s="3" t="s">
        <v>17</v>
      </c>
      <c r="N3400" s="3" t="s">
        <v>17</v>
      </c>
    </row>
    <row r="3401" spans="1:14" x14ac:dyDescent="0.25">
      <c r="A3401" s="3">
        <v>3392</v>
      </c>
      <c r="B3401" s="6" t="s">
        <v>6555</v>
      </c>
      <c r="C3401" s="352" t="s">
        <v>6556</v>
      </c>
      <c r="D3401" s="348"/>
      <c r="E3401" s="3">
        <v>5</v>
      </c>
      <c r="F3401" s="3">
        <v>1</v>
      </c>
      <c r="G3401" s="3" t="s">
        <v>86</v>
      </c>
      <c r="H3401" s="3" t="s">
        <v>30</v>
      </c>
      <c r="I3401" s="353" t="s">
        <v>86</v>
      </c>
      <c r="J3401" s="348"/>
      <c r="K3401" s="3" t="s">
        <v>49</v>
      </c>
      <c r="L3401" s="3" t="s">
        <v>15</v>
      </c>
      <c r="M3401" s="3" t="s">
        <v>17</v>
      </c>
      <c r="N3401" s="3" t="s">
        <v>17</v>
      </c>
    </row>
    <row r="3402" spans="1:14" x14ac:dyDescent="0.25">
      <c r="A3402" s="3">
        <v>3393</v>
      </c>
      <c r="B3402" s="6" t="s">
        <v>6557</v>
      </c>
      <c r="C3402" s="352" t="s">
        <v>6558</v>
      </c>
      <c r="D3402" s="348"/>
      <c r="E3402" s="3">
        <v>5</v>
      </c>
      <c r="F3402" s="3">
        <v>1</v>
      </c>
      <c r="G3402" s="3" t="s">
        <v>86</v>
      </c>
      <c r="H3402" s="3" t="s">
        <v>30</v>
      </c>
      <c r="I3402" s="353" t="s">
        <v>86</v>
      </c>
      <c r="J3402" s="348"/>
      <c r="K3402" s="3" t="s">
        <v>68</v>
      </c>
      <c r="L3402" s="3" t="s">
        <v>15</v>
      </c>
      <c r="M3402" s="3" t="s">
        <v>17</v>
      </c>
      <c r="N3402" s="3" t="s">
        <v>17</v>
      </c>
    </row>
    <row r="3403" spans="1:14" x14ac:dyDescent="0.25">
      <c r="A3403" s="3">
        <v>3394</v>
      </c>
      <c r="B3403" s="6" t="s">
        <v>6559</v>
      </c>
      <c r="C3403" s="352" t="s">
        <v>6560</v>
      </c>
      <c r="D3403" s="348"/>
      <c r="E3403" s="3">
        <v>5</v>
      </c>
      <c r="F3403" s="3">
        <v>1</v>
      </c>
      <c r="G3403" s="3" t="s">
        <v>86</v>
      </c>
      <c r="H3403" s="3" t="s">
        <v>30</v>
      </c>
      <c r="I3403" s="353" t="s">
        <v>86</v>
      </c>
      <c r="J3403" s="348"/>
      <c r="K3403" s="3" t="s">
        <v>208</v>
      </c>
      <c r="L3403" s="3" t="s">
        <v>15</v>
      </c>
      <c r="M3403" s="3" t="s">
        <v>17</v>
      </c>
      <c r="N3403" s="3" t="s">
        <v>17</v>
      </c>
    </row>
    <row r="3404" spans="1:14" x14ac:dyDescent="0.25">
      <c r="A3404" s="3">
        <v>3395</v>
      </c>
      <c r="B3404" s="4" t="s">
        <v>6561</v>
      </c>
      <c r="C3404" s="350" t="s">
        <v>6562</v>
      </c>
      <c r="D3404" s="348"/>
      <c r="E3404" s="5">
        <v>5</v>
      </c>
      <c r="F3404" s="5">
        <v>1</v>
      </c>
      <c r="G3404" s="5" t="s">
        <v>95</v>
      </c>
      <c r="H3404" s="5" t="s">
        <v>15</v>
      </c>
      <c r="I3404" s="351" t="s">
        <v>15</v>
      </c>
      <c r="J3404" s="348"/>
      <c r="K3404" s="5" t="s">
        <v>15</v>
      </c>
      <c r="L3404" s="5" t="s">
        <v>15</v>
      </c>
      <c r="M3404" s="5" t="s">
        <v>16</v>
      </c>
      <c r="N3404" s="5" t="s">
        <v>17</v>
      </c>
    </row>
    <row r="3405" spans="1:14" x14ac:dyDescent="0.25">
      <c r="A3405" s="3">
        <v>3396</v>
      </c>
      <c r="B3405" s="4" t="s">
        <v>6563</v>
      </c>
      <c r="C3405" s="350" t="s">
        <v>6562</v>
      </c>
      <c r="D3405" s="348"/>
      <c r="E3405" s="5">
        <v>5</v>
      </c>
      <c r="F3405" s="5">
        <v>1</v>
      </c>
      <c r="G3405" s="5" t="s">
        <v>95</v>
      </c>
      <c r="H3405" s="5" t="s">
        <v>22</v>
      </c>
      <c r="I3405" s="351" t="s">
        <v>15</v>
      </c>
      <c r="J3405" s="348"/>
      <c r="K3405" s="5" t="s">
        <v>15</v>
      </c>
      <c r="L3405" s="5" t="s">
        <v>15</v>
      </c>
      <c r="M3405" s="5" t="s">
        <v>16</v>
      </c>
      <c r="N3405" s="5" t="s">
        <v>17</v>
      </c>
    </row>
    <row r="3406" spans="1:14" x14ac:dyDescent="0.25">
      <c r="A3406" s="3">
        <v>3397</v>
      </c>
      <c r="B3406" s="6" t="s">
        <v>6564</v>
      </c>
      <c r="C3406" s="352" t="s">
        <v>6565</v>
      </c>
      <c r="D3406" s="348"/>
      <c r="E3406" s="3">
        <v>5</v>
      </c>
      <c r="F3406" s="3">
        <v>1</v>
      </c>
      <c r="G3406" s="3" t="s">
        <v>95</v>
      </c>
      <c r="H3406" s="3" t="s">
        <v>22</v>
      </c>
      <c r="I3406" s="353" t="s">
        <v>22</v>
      </c>
      <c r="J3406" s="348"/>
      <c r="K3406" s="3" t="s">
        <v>15</v>
      </c>
      <c r="L3406" s="3" t="s">
        <v>15</v>
      </c>
      <c r="M3406" s="3" t="s">
        <v>17</v>
      </c>
      <c r="N3406" s="3" t="s">
        <v>17</v>
      </c>
    </row>
    <row r="3407" spans="1:14" x14ac:dyDescent="0.25">
      <c r="A3407" s="3">
        <v>3398</v>
      </c>
      <c r="B3407" s="6" t="s">
        <v>6566</v>
      </c>
      <c r="C3407" s="352" t="s">
        <v>6567</v>
      </c>
      <c r="D3407" s="348"/>
      <c r="E3407" s="3">
        <v>5</v>
      </c>
      <c r="F3407" s="3">
        <v>1</v>
      </c>
      <c r="G3407" s="3" t="s">
        <v>95</v>
      </c>
      <c r="H3407" s="3" t="s">
        <v>22</v>
      </c>
      <c r="I3407" s="353" t="s">
        <v>30</v>
      </c>
      <c r="J3407" s="348"/>
      <c r="K3407" s="3" t="s">
        <v>15</v>
      </c>
      <c r="L3407" s="3" t="s">
        <v>15</v>
      </c>
      <c r="M3407" s="3" t="s">
        <v>17</v>
      </c>
      <c r="N3407" s="3" t="s">
        <v>17</v>
      </c>
    </row>
    <row r="3408" spans="1:14" x14ac:dyDescent="0.25">
      <c r="A3408" s="3">
        <v>3399</v>
      </c>
      <c r="B3408" s="6" t="s">
        <v>6568</v>
      </c>
      <c r="C3408" s="352" t="s">
        <v>6569</v>
      </c>
      <c r="D3408" s="348"/>
      <c r="E3408" s="3">
        <v>5</v>
      </c>
      <c r="F3408" s="3">
        <v>1</v>
      </c>
      <c r="G3408" s="3" t="s">
        <v>95</v>
      </c>
      <c r="H3408" s="3" t="s">
        <v>22</v>
      </c>
      <c r="I3408" s="353" t="s">
        <v>49</v>
      </c>
      <c r="J3408" s="348"/>
      <c r="K3408" s="3" t="s">
        <v>15</v>
      </c>
      <c r="L3408" s="3" t="s">
        <v>15</v>
      </c>
      <c r="M3408" s="3" t="s">
        <v>17</v>
      </c>
      <c r="N3408" s="3" t="s">
        <v>17</v>
      </c>
    </row>
    <row r="3409" spans="1:14" x14ac:dyDescent="0.25">
      <c r="A3409" s="3">
        <v>3400</v>
      </c>
      <c r="B3409" s="4" t="s">
        <v>6570</v>
      </c>
      <c r="C3409" s="350" t="s">
        <v>6571</v>
      </c>
      <c r="D3409" s="348"/>
      <c r="E3409" s="5">
        <v>5</v>
      </c>
      <c r="F3409" s="5">
        <v>1</v>
      </c>
      <c r="G3409" s="5" t="s">
        <v>95</v>
      </c>
      <c r="H3409" s="5" t="s">
        <v>30</v>
      </c>
      <c r="I3409" s="351" t="s">
        <v>15</v>
      </c>
      <c r="J3409" s="348"/>
      <c r="K3409" s="5" t="s">
        <v>15</v>
      </c>
      <c r="L3409" s="5" t="s">
        <v>15</v>
      </c>
      <c r="M3409" s="5" t="s">
        <v>16</v>
      </c>
      <c r="N3409" s="5" t="s">
        <v>17</v>
      </c>
    </row>
    <row r="3410" spans="1:14" x14ac:dyDescent="0.25">
      <c r="A3410" s="3">
        <v>3401</v>
      </c>
      <c r="B3410" s="6" t="s">
        <v>6572</v>
      </c>
      <c r="C3410" s="352" t="s">
        <v>6573</v>
      </c>
      <c r="D3410" s="348"/>
      <c r="E3410" s="3">
        <v>5</v>
      </c>
      <c r="F3410" s="3">
        <v>1</v>
      </c>
      <c r="G3410" s="3" t="s">
        <v>95</v>
      </c>
      <c r="H3410" s="3" t="s">
        <v>30</v>
      </c>
      <c r="I3410" s="353" t="s">
        <v>22</v>
      </c>
      <c r="J3410" s="348"/>
      <c r="K3410" s="3" t="s">
        <v>15</v>
      </c>
      <c r="L3410" s="3" t="s">
        <v>15</v>
      </c>
      <c r="M3410" s="3" t="s">
        <v>17</v>
      </c>
      <c r="N3410" s="3" t="s">
        <v>17</v>
      </c>
    </row>
    <row r="3411" spans="1:14" x14ac:dyDescent="0.25">
      <c r="A3411" s="3">
        <v>3402</v>
      </c>
      <c r="B3411" s="6" t="s">
        <v>6574</v>
      </c>
      <c r="C3411" s="352" t="s">
        <v>6575</v>
      </c>
      <c r="D3411" s="348"/>
      <c r="E3411" s="3">
        <v>5</v>
      </c>
      <c r="F3411" s="3">
        <v>1</v>
      </c>
      <c r="G3411" s="3" t="s">
        <v>95</v>
      </c>
      <c r="H3411" s="3" t="s">
        <v>30</v>
      </c>
      <c r="I3411" s="353" t="s">
        <v>30</v>
      </c>
      <c r="J3411" s="348"/>
      <c r="K3411" s="3" t="s">
        <v>15</v>
      </c>
      <c r="L3411" s="3" t="s">
        <v>15</v>
      </c>
      <c r="M3411" s="3" t="s">
        <v>17</v>
      </c>
      <c r="N3411" s="3" t="s">
        <v>17</v>
      </c>
    </row>
    <row r="3412" spans="1:14" x14ac:dyDescent="0.25">
      <c r="A3412" s="3">
        <v>3403</v>
      </c>
      <c r="B3412" s="6" t="s">
        <v>6576</v>
      </c>
      <c r="C3412" s="352" t="s">
        <v>6577</v>
      </c>
      <c r="D3412" s="348"/>
      <c r="E3412" s="3">
        <v>5</v>
      </c>
      <c r="F3412" s="3">
        <v>1</v>
      </c>
      <c r="G3412" s="3" t="s">
        <v>95</v>
      </c>
      <c r="H3412" s="3" t="s">
        <v>30</v>
      </c>
      <c r="I3412" s="353" t="s">
        <v>68</v>
      </c>
      <c r="J3412" s="348"/>
      <c r="K3412" s="3" t="s">
        <v>15</v>
      </c>
      <c r="L3412" s="3" t="s">
        <v>15</v>
      </c>
      <c r="M3412" s="3" t="s">
        <v>17</v>
      </c>
      <c r="N3412" s="3" t="s">
        <v>17</v>
      </c>
    </row>
    <row r="3413" spans="1:14" x14ac:dyDescent="0.25">
      <c r="A3413" s="3">
        <v>3404</v>
      </c>
      <c r="B3413" s="6" t="s">
        <v>6578</v>
      </c>
      <c r="C3413" s="352" t="s">
        <v>6579</v>
      </c>
      <c r="D3413" s="348"/>
      <c r="E3413" s="3">
        <v>5</v>
      </c>
      <c r="F3413" s="3">
        <v>1</v>
      </c>
      <c r="G3413" s="3" t="s">
        <v>95</v>
      </c>
      <c r="H3413" s="3" t="s">
        <v>30</v>
      </c>
      <c r="I3413" s="353" t="s">
        <v>77</v>
      </c>
      <c r="J3413" s="348"/>
      <c r="K3413" s="3" t="s">
        <v>15</v>
      </c>
      <c r="L3413" s="3" t="s">
        <v>15</v>
      </c>
      <c r="M3413" s="3" t="s">
        <v>17</v>
      </c>
      <c r="N3413" s="3" t="s">
        <v>17</v>
      </c>
    </row>
    <row r="3414" spans="1:14" x14ac:dyDescent="0.25">
      <c r="A3414" s="3">
        <v>3405</v>
      </c>
      <c r="B3414" s="6" t="s">
        <v>6580</v>
      </c>
      <c r="C3414" s="352" t="s">
        <v>6581</v>
      </c>
      <c r="D3414" s="348"/>
      <c r="E3414" s="3">
        <v>5</v>
      </c>
      <c r="F3414" s="3">
        <v>1</v>
      </c>
      <c r="G3414" s="3" t="s">
        <v>95</v>
      </c>
      <c r="H3414" s="3" t="s">
        <v>30</v>
      </c>
      <c r="I3414" s="353" t="s">
        <v>86</v>
      </c>
      <c r="J3414" s="348"/>
      <c r="K3414" s="3" t="s">
        <v>15</v>
      </c>
      <c r="L3414" s="3" t="s">
        <v>15</v>
      </c>
      <c r="M3414" s="3" t="s">
        <v>17</v>
      </c>
      <c r="N3414" s="3" t="s">
        <v>17</v>
      </c>
    </row>
    <row r="3415" spans="1:14" x14ac:dyDescent="0.25">
      <c r="A3415" s="3">
        <v>3406</v>
      </c>
      <c r="B3415" s="6" t="s">
        <v>6582</v>
      </c>
      <c r="C3415" s="352" t="s">
        <v>6583</v>
      </c>
      <c r="D3415" s="348"/>
      <c r="E3415" s="3">
        <v>5</v>
      </c>
      <c r="F3415" s="3">
        <v>1</v>
      </c>
      <c r="G3415" s="3" t="s">
        <v>95</v>
      </c>
      <c r="H3415" s="3" t="s">
        <v>30</v>
      </c>
      <c r="I3415" s="353" t="s">
        <v>95</v>
      </c>
      <c r="J3415" s="348"/>
      <c r="K3415" s="3" t="s">
        <v>15</v>
      </c>
      <c r="L3415" s="3" t="s">
        <v>15</v>
      </c>
      <c r="M3415" s="3" t="s">
        <v>17</v>
      </c>
      <c r="N3415" s="3" t="s">
        <v>17</v>
      </c>
    </row>
    <row r="3416" spans="1:14" x14ac:dyDescent="0.25">
      <c r="A3416" s="3">
        <v>3407</v>
      </c>
      <c r="B3416" s="4" t="s">
        <v>1219</v>
      </c>
      <c r="C3416" s="350" t="s">
        <v>4915</v>
      </c>
      <c r="D3416" s="348"/>
      <c r="E3416" s="5">
        <v>5</v>
      </c>
      <c r="F3416" s="5">
        <v>2</v>
      </c>
      <c r="G3416" s="5" t="s">
        <v>15</v>
      </c>
      <c r="H3416" s="5" t="s">
        <v>15</v>
      </c>
      <c r="I3416" s="351" t="s">
        <v>15</v>
      </c>
      <c r="J3416" s="348"/>
      <c r="K3416" s="5" t="s">
        <v>15</v>
      </c>
      <c r="L3416" s="5" t="s">
        <v>15</v>
      </c>
      <c r="M3416" s="5" t="s">
        <v>16</v>
      </c>
      <c r="N3416" s="5" t="s">
        <v>17</v>
      </c>
    </row>
    <row r="3417" spans="1:14" x14ac:dyDescent="0.25">
      <c r="A3417" s="3">
        <v>3408</v>
      </c>
      <c r="B3417" s="4" t="s">
        <v>6584</v>
      </c>
      <c r="C3417" s="350" t="s">
        <v>4917</v>
      </c>
      <c r="D3417" s="348"/>
      <c r="E3417" s="5">
        <v>5</v>
      </c>
      <c r="F3417" s="5">
        <v>2</v>
      </c>
      <c r="G3417" s="5" t="s">
        <v>22</v>
      </c>
      <c r="H3417" s="5" t="s">
        <v>15</v>
      </c>
      <c r="I3417" s="351" t="s">
        <v>15</v>
      </c>
      <c r="J3417" s="348"/>
      <c r="K3417" s="5" t="s">
        <v>15</v>
      </c>
      <c r="L3417" s="5" t="s">
        <v>15</v>
      </c>
      <c r="M3417" s="5" t="s">
        <v>16</v>
      </c>
      <c r="N3417" s="5" t="s">
        <v>17</v>
      </c>
    </row>
    <row r="3418" spans="1:14" x14ac:dyDescent="0.25">
      <c r="A3418" s="3">
        <v>3409</v>
      </c>
      <c r="B3418" s="4" t="s">
        <v>6585</v>
      </c>
      <c r="C3418" s="350" t="s">
        <v>6586</v>
      </c>
      <c r="D3418" s="348"/>
      <c r="E3418" s="5">
        <v>5</v>
      </c>
      <c r="F3418" s="5">
        <v>2</v>
      </c>
      <c r="G3418" s="5" t="s">
        <v>22</v>
      </c>
      <c r="H3418" s="5" t="s">
        <v>22</v>
      </c>
      <c r="I3418" s="351" t="s">
        <v>15</v>
      </c>
      <c r="J3418" s="348"/>
      <c r="K3418" s="5" t="s">
        <v>15</v>
      </c>
      <c r="L3418" s="5" t="s">
        <v>15</v>
      </c>
      <c r="M3418" s="5" t="s">
        <v>16</v>
      </c>
      <c r="N3418" s="5" t="s">
        <v>17</v>
      </c>
    </row>
    <row r="3419" spans="1:14" x14ac:dyDescent="0.25">
      <c r="A3419" s="3">
        <v>3410</v>
      </c>
      <c r="B3419" s="4" t="s">
        <v>6587</v>
      </c>
      <c r="C3419" s="350" t="s">
        <v>6588</v>
      </c>
      <c r="D3419" s="348"/>
      <c r="E3419" s="5">
        <v>5</v>
      </c>
      <c r="F3419" s="5">
        <v>2</v>
      </c>
      <c r="G3419" s="5" t="s">
        <v>22</v>
      </c>
      <c r="H3419" s="5" t="s">
        <v>22</v>
      </c>
      <c r="I3419" s="351" t="s">
        <v>22</v>
      </c>
      <c r="J3419" s="348"/>
      <c r="K3419" s="5" t="s">
        <v>15</v>
      </c>
      <c r="L3419" s="5" t="s">
        <v>15</v>
      </c>
      <c r="M3419" s="5" t="s">
        <v>16</v>
      </c>
      <c r="N3419" s="5" t="s">
        <v>17</v>
      </c>
    </row>
    <row r="3420" spans="1:14" x14ac:dyDescent="0.25">
      <c r="A3420" s="3">
        <v>3411</v>
      </c>
      <c r="B3420" s="4" t="s">
        <v>6589</v>
      </c>
      <c r="C3420" s="350" t="s">
        <v>6590</v>
      </c>
      <c r="D3420" s="348"/>
      <c r="E3420" s="5">
        <v>5</v>
      </c>
      <c r="F3420" s="5">
        <v>2</v>
      </c>
      <c r="G3420" s="5" t="s">
        <v>22</v>
      </c>
      <c r="H3420" s="5" t="s">
        <v>22</v>
      </c>
      <c r="I3420" s="351" t="s">
        <v>22</v>
      </c>
      <c r="J3420" s="348"/>
      <c r="K3420" s="5" t="s">
        <v>22</v>
      </c>
      <c r="L3420" s="5" t="s">
        <v>15</v>
      </c>
      <c r="M3420" s="5" t="s">
        <v>16</v>
      </c>
      <c r="N3420" s="5" t="s">
        <v>17</v>
      </c>
    </row>
    <row r="3421" spans="1:14" x14ac:dyDescent="0.25">
      <c r="A3421" s="3">
        <v>3412</v>
      </c>
      <c r="B3421" s="6" t="s">
        <v>6591</v>
      </c>
      <c r="C3421" s="352" t="s">
        <v>6592</v>
      </c>
      <c r="D3421" s="348"/>
      <c r="E3421" s="3">
        <v>5</v>
      </c>
      <c r="F3421" s="3">
        <v>2</v>
      </c>
      <c r="G3421" s="3" t="s">
        <v>22</v>
      </c>
      <c r="H3421" s="3" t="s">
        <v>22</v>
      </c>
      <c r="I3421" s="353" t="s">
        <v>22</v>
      </c>
      <c r="J3421" s="348"/>
      <c r="K3421" s="3" t="s">
        <v>22</v>
      </c>
      <c r="L3421" s="3" t="s">
        <v>22</v>
      </c>
      <c r="M3421" s="3" t="s">
        <v>17</v>
      </c>
      <c r="N3421" s="3" t="s">
        <v>17</v>
      </c>
    </row>
    <row r="3422" spans="1:14" x14ac:dyDescent="0.25">
      <c r="A3422" s="3">
        <v>3413</v>
      </c>
      <c r="B3422" s="6" t="s">
        <v>6593</v>
      </c>
      <c r="C3422" s="352" t="s">
        <v>6594</v>
      </c>
      <c r="D3422" s="348"/>
      <c r="E3422" s="3">
        <v>5</v>
      </c>
      <c r="F3422" s="3">
        <v>2</v>
      </c>
      <c r="G3422" s="3" t="s">
        <v>22</v>
      </c>
      <c r="H3422" s="3" t="s">
        <v>22</v>
      </c>
      <c r="I3422" s="353" t="s">
        <v>22</v>
      </c>
      <c r="J3422" s="348"/>
      <c r="K3422" s="3" t="s">
        <v>22</v>
      </c>
      <c r="L3422" s="3" t="s">
        <v>30</v>
      </c>
      <c r="M3422" s="3" t="s">
        <v>17</v>
      </c>
      <c r="N3422" s="3" t="s">
        <v>17</v>
      </c>
    </row>
    <row r="3423" spans="1:14" x14ac:dyDescent="0.25">
      <c r="A3423" s="3">
        <v>3414</v>
      </c>
      <c r="B3423" s="6" t="s">
        <v>6595</v>
      </c>
      <c r="C3423" s="352" t="s">
        <v>6596</v>
      </c>
      <c r="D3423" s="348"/>
      <c r="E3423" s="3">
        <v>5</v>
      </c>
      <c r="F3423" s="3">
        <v>2</v>
      </c>
      <c r="G3423" s="3" t="s">
        <v>22</v>
      </c>
      <c r="H3423" s="3" t="s">
        <v>22</v>
      </c>
      <c r="I3423" s="353" t="s">
        <v>22</v>
      </c>
      <c r="J3423" s="348"/>
      <c r="K3423" s="3" t="s">
        <v>22</v>
      </c>
      <c r="L3423" s="3" t="s">
        <v>49</v>
      </c>
      <c r="M3423" s="3" t="s">
        <v>17</v>
      </c>
      <c r="N3423" s="3" t="s">
        <v>17</v>
      </c>
    </row>
    <row r="3424" spans="1:14" x14ac:dyDescent="0.25">
      <c r="A3424" s="3">
        <v>3415</v>
      </c>
      <c r="B3424" s="6" t="s">
        <v>6597</v>
      </c>
      <c r="C3424" s="352" t="s">
        <v>6598</v>
      </c>
      <c r="D3424" s="348"/>
      <c r="E3424" s="3">
        <v>5</v>
      </c>
      <c r="F3424" s="3">
        <v>2</v>
      </c>
      <c r="G3424" s="3" t="s">
        <v>22</v>
      </c>
      <c r="H3424" s="3" t="s">
        <v>22</v>
      </c>
      <c r="I3424" s="353" t="s">
        <v>22</v>
      </c>
      <c r="J3424" s="348"/>
      <c r="K3424" s="3" t="s">
        <v>22</v>
      </c>
      <c r="L3424" s="3" t="s">
        <v>208</v>
      </c>
      <c r="M3424" s="3" t="s">
        <v>17</v>
      </c>
      <c r="N3424" s="3" t="s">
        <v>17</v>
      </c>
    </row>
    <row r="3425" spans="1:14" x14ac:dyDescent="0.25">
      <c r="A3425" s="3">
        <v>3416</v>
      </c>
      <c r="B3425" s="6" t="s">
        <v>6599</v>
      </c>
      <c r="C3425" s="352" t="s">
        <v>6600</v>
      </c>
      <c r="D3425" s="348"/>
      <c r="E3425" s="3">
        <v>5</v>
      </c>
      <c r="F3425" s="3">
        <v>2</v>
      </c>
      <c r="G3425" s="3" t="s">
        <v>22</v>
      </c>
      <c r="H3425" s="3" t="s">
        <v>22</v>
      </c>
      <c r="I3425" s="353" t="s">
        <v>22</v>
      </c>
      <c r="J3425" s="348"/>
      <c r="K3425" s="3" t="s">
        <v>30</v>
      </c>
      <c r="L3425" s="3" t="s">
        <v>15</v>
      </c>
      <c r="M3425" s="3" t="s">
        <v>17</v>
      </c>
      <c r="N3425" s="3" t="s">
        <v>17</v>
      </c>
    </row>
    <row r="3426" spans="1:14" x14ac:dyDescent="0.25">
      <c r="A3426" s="3">
        <v>3417</v>
      </c>
      <c r="B3426" s="6" t="s">
        <v>6601</v>
      </c>
      <c r="C3426" s="352" t="s">
        <v>6602</v>
      </c>
      <c r="D3426" s="348"/>
      <c r="E3426" s="3">
        <v>5</v>
      </c>
      <c r="F3426" s="3">
        <v>2</v>
      </c>
      <c r="G3426" s="3" t="s">
        <v>22</v>
      </c>
      <c r="H3426" s="3" t="s">
        <v>22</v>
      </c>
      <c r="I3426" s="353" t="s">
        <v>22</v>
      </c>
      <c r="J3426" s="348"/>
      <c r="K3426" s="3" t="s">
        <v>49</v>
      </c>
      <c r="L3426" s="3" t="s">
        <v>15</v>
      </c>
      <c r="M3426" s="3" t="s">
        <v>17</v>
      </c>
      <c r="N3426" s="3" t="s">
        <v>17</v>
      </c>
    </row>
    <row r="3427" spans="1:14" x14ac:dyDescent="0.25">
      <c r="A3427" s="3">
        <v>3418</v>
      </c>
      <c r="B3427" s="6" t="s">
        <v>6603</v>
      </c>
      <c r="C3427" s="352" t="s">
        <v>6604</v>
      </c>
      <c r="D3427" s="348"/>
      <c r="E3427" s="3">
        <v>5</v>
      </c>
      <c r="F3427" s="3">
        <v>2</v>
      </c>
      <c r="G3427" s="3" t="s">
        <v>22</v>
      </c>
      <c r="H3427" s="3" t="s">
        <v>22</v>
      </c>
      <c r="I3427" s="353" t="s">
        <v>22</v>
      </c>
      <c r="J3427" s="348"/>
      <c r="K3427" s="3" t="s">
        <v>68</v>
      </c>
      <c r="L3427" s="3" t="s">
        <v>15</v>
      </c>
      <c r="M3427" s="3" t="s">
        <v>17</v>
      </c>
      <c r="N3427" s="3" t="s">
        <v>17</v>
      </c>
    </row>
    <row r="3428" spans="1:14" x14ac:dyDescent="0.25">
      <c r="A3428" s="3">
        <v>3419</v>
      </c>
      <c r="B3428" s="6" t="s">
        <v>6605</v>
      </c>
      <c r="C3428" s="352" t="s">
        <v>6606</v>
      </c>
      <c r="D3428" s="348"/>
      <c r="E3428" s="3">
        <v>5</v>
      </c>
      <c r="F3428" s="3">
        <v>2</v>
      </c>
      <c r="G3428" s="3" t="s">
        <v>22</v>
      </c>
      <c r="H3428" s="3" t="s">
        <v>22</v>
      </c>
      <c r="I3428" s="353" t="s">
        <v>22</v>
      </c>
      <c r="J3428" s="348"/>
      <c r="K3428" s="3" t="s">
        <v>77</v>
      </c>
      <c r="L3428" s="3" t="s">
        <v>15</v>
      </c>
      <c r="M3428" s="3" t="s">
        <v>17</v>
      </c>
      <c r="N3428" s="3" t="s">
        <v>17</v>
      </c>
    </row>
    <row r="3429" spans="1:14" x14ac:dyDescent="0.25">
      <c r="A3429" s="3">
        <v>3420</v>
      </c>
      <c r="B3429" s="6" t="s">
        <v>6607</v>
      </c>
      <c r="C3429" s="352" t="s">
        <v>6608</v>
      </c>
      <c r="D3429" s="348"/>
      <c r="E3429" s="3">
        <v>5</v>
      </c>
      <c r="F3429" s="3">
        <v>2</v>
      </c>
      <c r="G3429" s="3" t="s">
        <v>22</v>
      </c>
      <c r="H3429" s="3" t="s">
        <v>22</v>
      </c>
      <c r="I3429" s="353" t="s">
        <v>30</v>
      </c>
      <c r="J3429" s="348"/>
      <c r="K3429" s="3" t="s">
        <v>15</v>
      </c>
      <c r="L3429" s="3" t="s">
        <v>15</v>
      </c>
      <c r="M3429" s="3" t="s">
        <v>17</v>
      </c>
      <c r="N3429" s="3" t="s">
        <v>17</v>
      </c>
    </row>
    <row r="3430" spans="1:14" x14ac:dyDescent="0.25">
      <c r="A3430" s="3">
        <v>3421</v>
      </c>
      <c r="B3430" s="6" t="s">
        <v>6609</v>
      </c>
      <c r="C3430" s="352" t="s">
        <v>6610</v>
      </c>
      <c r="D3430" s="348"/>
      <c r="E3430" s="3">
        <v>5</v>
      </c>
      <c r="F3430" s="3">
        <v>2</v>
      </c>
      <c r="G3430" s="3" t="s">
        <v>22</v>
      </c>
      <c r="H3430" s="3" t="s">
        <v>22</v>
      </c>
      <c r="I3430" s="353" t="s">
        <v>49</v>
      </c>
      <c r="J3430" s="348"/>
      <c r="K3430" s="3" t="s">
        <v>15</v>
      </c>
      <c r="L3430" s="3" t="s">
        <v>15</v>
      </c>
      <c r="M3430" s="3" t="s">
        <v>17</v>
      </c>
      <c r="N3430" s="3" t="s">
        <v>17</v>
      </c>
    </row>
    <row r="3431" spans="1:14" x14ac:dyDescent="0.25">
      <c r="A3431" s="3">
        <v>3422</v>
      </c>
      <c r="B3431" s="4" t="s">
        <v>6611</v>
      </c>
      <c r="C3431" s="350" t="s">
        <v>6612</v>
      </c>
      <c r="D3431" s="348"/>
      <c r="E3431" s="5">
        <v>5</v>
      </c>
      <c r="F3431" s="5">
        <v>2</v>
      </c>
      <c r="G3431" s="5" t="s">
        <v>22</v>
      </c>
      <c r="H3431" s="5" t="s">
        <v>30</v>
      </c>
      <c r="I3431" s="351" t="s">
        <v>15</v>
      </c>
      <c r="J3431" s="348"/>
      <c r="K3431" s="5" t="s">
        <v>15</v>
      </c>
      <c r="L3431" s="5" t="s">
        <v>15</v>
      </c>
      <c r="M3431" s="5" t="s">
        <v>16</v>
      </c>
      <c r="N3431" s="5" t="s">
        <v>17</v>
      </c>
    </row>
    <row r="3432" spans="1:14" x14ac:dyDescent="0.25">
      <c r="A3432" s="3">
        <v>3423</v>
      </c>
      <c r="B3432" s="6" t="s">
        <v>6613</v>
      </c>
      <c r="C3432" s="352" t="s">
        <v>6614</v>
      </c>
      <c r="D3432" s="348"/>
      <c r="E3432" s="3">
        <v>5</v>
      </c>
      <c r="F3432" s="3">
        <v>2</v>
      </c>
      <c r="G3432" s="3" t="s">
        <v>22</v>
      </c>
      <c r="H3432" s="3" t="s">
        <v>30</v>
      </c>
      <c r="I3432" s="353" t="s">
        <v>22</v>
      </c>
      <c r="J3432" s="348"/>
      <c r="K3432" s="3" t="s">
        <v>15</v>
      </c>
      <c r="L3432" s="3" t="s">
        <v>15</v>
      </c>
      <c r="M3432" s="3" t="s">
        <v>17</v>
      </c>
      <c r="N3432" s="3" t="s">
        <v>17</v>
      </c>
    </row>
    <row r="3433" spans="1:14" x14ac:dyDescent="0.25">
      <c r="A3433" s="3">
        <v>3424</v>
      </c>
      <c r="B3433" s="6" t="s">
        <v>6615</v>
      </c>
      <c r="C3433" s="352" t="s">
        <v>6616</v>
      </c>
      <c r="D3433" s="348"/>
      <c r="E3433" s="3">
        <v>5</v>
      </c>
      <c r="F3433" s="3">
        <v>2</v>
      </c>
      <c r="G3433" s="3" t="s">
        <v>22</v>
      </c>
      <c r="H3433" s="3" t="s">
        <v>30</v>
      </c>
      <c r="I3433" s="353" t="s">
        <v>30</v>
      </c>
      <c r="J3433" s="348"/>
      <c r="K3433" s="3" t="s">
        <v>15</v>
      </c>
      <c r="L3433" s="3" t="s">
        <v>15</v>
      </c>
      <c r="M3433" s="3" t="s">
        <v>17</v>
      </c>
      <c r="N3433" s="3" t="s">
        <v>17</v>
      </c>
    </row>
    <row r="3434" spans="1:14" x14ac:dyDescent="0.25">
      <c r="A3434" s="3">
        <v>3425</v>
      </c>
      <c r="B3434" s="6" t="s">
        <v>6617</v>
      </c>
      <c r="C3434" s="352" t="s">
        <v>6618</v>
      </c>
      <c r="D3434" s="348"/>
      <c r="E3434" s="3">
        <v>5</v>
      </c>
      <c r="F3434" s="3">
        <v>2</v>
      </c>
      <c r="G3434" s="3" t="s">
        <v>22</v>
      </c>
      <c r="H3434" s="3" t="s">
        <v>30</v>
      </c>
      <c r="I3434" s="353" t="s">
        <v>49</v>
      </c>
      <c r="J3434" s="348"/>
      <c r="K3434" s="3" t="s">
        <v>15</v>
      </c>
      <c r="L3434" s="3" t="s">
        <v>15</v>
      </c>
      <c r="M3434" s="3" t="s">
        <v>17</v>
      </c>
      <c r="N3434" s="3" t="s">
        <v>17</v>
      </c>
    </row>
    <row r="3435" spans="1:14" x14ac:dyDescent="0.25">
      <c r="A3435" s="3">
        <v>3426</v>
      </c>
      <c r="B3435" s="6" t="s">
        <v>6619</v>
      </c>
      <c r="C3435" s="352" t="s">
        <v>6620</v>
      </c>
      <c r="D3435" s="348"/>
      <c r="E3435" s="3">
        <v>5</v>
      </c>
      <c r="F3435" s="3">
        <v>2</v>
      </c>
      <c r="G3435" s="3" t="s">
        <v>22</v>
      </c>
      <c r="H3435" s="3" t="s">
        <v>30</v>
      </c>
      <c r="I3435" s="353" t="s">
        <v>68</v>
      </c>
      <c r="J3435" s="348"/>
      <c r="K3435" s="3" t="s">
        <v>15</v>
      </c>
      <c r="L3435" s="3" t="s">
        <v>15</v>
      </c>
      <c r="M3435" s="3" t="s">
        <v>17</v>
      </c>
      <c r="N3435" s="3" t="s">
        <v>17</v>
      </c>
    </row>
    <row r="3436" spans="1:14" x14ac:dyDescent="0.25">
      <c r="A3436" s="3">
        <v>3427</v>
      </c>
      <c r="B3436" s="6" t="s">
        <v>6621</v>
      </c>
      <c r="C3436" s="352" t="s">
        <v>6622</v>
      </c>
      <c r="D3436" s="348"/>
      <c r="E3436" s="3">
        <v>5</v>
      </c>
      <c r="F3436" s="3">
        <v>2</v>
      </c>
      <c r="G3436" s="3" t="s">
        <v>22</v>
      </c>
      <c r="H3436" s="3" t="s">
        <v>30</v>
      </c>
      <c r="I3436" s="353" t="s">
        <v>77</v>
      </c>
      <c r="J3436" s="348"/>
      <c r="K3436" s="3" t="s">
        <v>15</v>
      </c>
      <c r="L3436" s="3" t="s">
        <v>15</v>
      </c>
      <c r="M3436" s="3" t="s">
        <v>17</v>
      </c>
      <c r="N3436" s="3" t="s">
        <v>17</v>
      </c>
    </row>
    <row r="3437" spans="1:14" x14ac:dyDescent="0.25">
      <c r="A3437" s="3">
        <v>3428</v>
      </c>
      <c r="B3437" s="6" t="s">
        <v>6623</v>
      </c>
      <c r="C3437" s="352" t="s">
        <v>6624</v>
      </c>
      <c r="D3437" s="348"/>
      <c r="E3437" s="3">
        <v>5</v>
      </c>
      <c r="F3437" s="3">
        <v>2</v>
      </c>
      <c r="G3437" s="3" t="s">
        <v>22</v>
      </c>
      <c r="H3437" s="3" t="s">
        <v>30</v>
      </c>
      <c r="I3437" s="353" t="s">
        <v>86</v>
      </c>
      <c r="J3437" s="348"/>
      <c r="K3437" s="3" t="s">
        <v>15</v>
      </c>
      <c r="L3437" s="3" t="s">
        <v>15</v>
      </c>
      <c r="M3437" s="3" t="s">
        <v>17</v>
      </c>
      <c r="N3437" s="3" t="s">
        <v>17</v>
      </c>
    </row>
    <row r="3438" spans="1:14" x14ac:dyDescent="0.25">
      <c r="A3438" s="3">
        <v>3429</v>
      </c>
      <c r="B3438" s="6" t="s">
        <v>6625</v>
      </c>
      <c r="C3438" s="352" t="s">
        <v>6626</v>
      </c>
      <c r="D3438" s="348"/>
      <c r="E3438" s="3">
        <v>5</v>
      </c>
      <c r="F3438" s="3">
        <v>2</v>
      </c>
      <c r="G3438" s="3" t="s">
        <v>22</v>
      </c>
      <c r="H3438" s="3" t="s">
        <v>30</v>
      </c>
      <c r="I3438" s="353" t="s">
        <v>95</v>
      </c>
      <c r="J3438" s="348"/>
      <c r="K3438" s="3" t="s">
        <v>15</v>
      </c>
      <c r="L3438" s="3" t="s">
        <v>15</v>
      </c>
      <c r="M3438" s="3" t="s">
        <v>17</v>
      </c>
      <c r="N3438" s="3" t="s">
        <v>17</v>
      </c>
    </row>
    <row r="3439" spans="1:14" x14ac:dyDescent="0.25">
      <c r="A3439" s="3">
        <v>3430</v>
      </c>
      <c r="B3439" s="6" t="s">
        <v>6627</v>
      </c>
      <c r="C3439" s="352" t="s">
        <v>6628</v>
      </c>
      <c r="D3439" s="348"/>
      <c r="E3439" s="3">
        <v>5</v>
      </c>
      <c r="F3439" s="3">
        <v>2</v>
      </c>
      <c r="G3439" s="3" t="s">
        <v>22</v>
      </c>
      <c r="H3439" s="3" t="s">
        <v>30</v>
      </c>
      <c r="I3439" s="353" t="s">
        <v>141</v>
      </c>
      <c r="J3439" s="348"/>
      <c r="K3439" s="3" t="s">
        <v>15</v>
      </c>
      <c r="L3439" s="3" t="s">
        <v>15</v>
      </c>
      <c r="M3439" s="3" t="s">
        <v>17</v>
      </c>
      <c r="N3439" s="3" t="s">
        <v>17</v>
      </c>
    </row>
    <row r="3440" spans="1:14" x14ac:dyDescent="0.25">
      <c r="A3440" s="3">
        <v>3431</v>
      </c>
      <c r="B3440" s="6" t="s">
        <v>6629</v>
      </c>
      <c r="C3440" s="352" t="s">
        <v>6630</v>
      </c>
      <c r="D3440" s="348"/>
      <c r="E3440" s="3">
        <v>5</v>
      </c>
      <c r="F3440" s="3">
        <v>2</v>
      </c>
      <c r="G3440" s="3" t="s">
        <v>22</v>
      </c>
      <c r="H3440" s="3" t="s">
        <v>30</v>
      </c>
      <c r="I3440" s="353" t="s">
        <v>208</v>
      </c>
      <c r="J3440" s="348"/>
      <c r="K3440" s="3" t="s">
        <v>15</v>
      </c>
      <c r="L3440" s="3" t="s">
        <v>15</v>
      </c>
      <c r="M3440" s="3" t="s">
        <v>17</v>
      </c>
      <c r="N3440" s="3" t="s">
        <v>17</v>
      </c>
    </row>
    <row r="3441" spans="1:14" x14ac:dyDescent="0.25">
      <c r="A3441" s="3">
        <v>3432</v>
      </c>
      <c r="B3441" s="4" t="s">
        <v>6631</v>
      </c>
      <c r="C3441" s="350" t="s">
        <v>6632</v>
      </c>
      <c r="D3441" s="348"/>
      <c r="E3441" s="5">
        <v>5</v>
      </c>
      <c r="F3441" s="5">
        <v>2</v>
      </c>
      <c r="G3441" s="5" t="s">
        <v>22</v>
      </c>
      <c r="H3441" s="5" t="s">
        <v>49</v>
      </c>
      <c r="I3441" s="351" t="s">
        <v>15</v>
      </c>
      <c r="J3441" s="348"/>
      <c r="K3441" s="5" t="s">
        <v>15</v>
      </c>
      <c r="L3441" s="5" t="s">
        <v>15</v>
      </c>
      <c r="M3441" s="5" t="s">
        <v>16</v>
      </c>
      <c r="N3441" s="5" t="s">
        <v>17</v>
      </c>
    </row>
    <row r="3442" spans="1:14" x14ac:dyDescent="0.25">
      <c r="A3442" s="3">
        <v>3433</v>
      </c>
      <c r="B3442" s="6" t="s">
        <v>6633</v>
      </c>
      <c r="C3442" s="352" t="s">
        <v>6634</v>
      </c>
      <c r="D3442" s="348"/>
      <c r="E3442" s="3">
        <v>5</v>
      </c>
      <c r="F3442" s="3">
        <v>2</v>
      </c>
      <c r="G3442" s="3" t="s">
        <v>22</v>
      </c>
      <c r="H3442" s="3" t="s">
        <v>49</v>
      </c>
      <c r="I3442" s="353" t="s">
        <v>22</v>
      </c>
      <c r="J3442" s="348"/>
      <c r="K3442" s="3" t="s">
        <v>15</v>
      </c>
      <c r="L3442" s="3" t="s">
        <v>15</v>
      </c>
      <c r="M3442" s="3" t="s">
        <v>17</v>
      </c>
      <c r="N3442" s="3" t="s">
        <v>17</v>
      </c>
    </row>
    <row r="3443" spans="1:14" x14ac:dyDescent="0.25">
      <c r="A3443" s="3">
        <v>3434</v>
      </c>
      <c r="B3443" s="6" t="s">
        <v>6635</v>
      </c>
      <c r="C3443" s="352" t="s">
        <v>6636</v>
      </c>
      <c r="D3443" s="348"/>
      <c r="E3443" s="3">
        <v>5</v>
      </c>
      <c r="F3443" s="3">
        <v>2</v>
      </c>
      <c r="G3443" s="3" t="s">
        <v>22</v>
      </c>
      <c r="H3443" s="3" t="s">
        <v>49</v>
      </c>
      <c r="I3443" s="353" t="s">
        <v>30</v>
      </c>
      <c r="J3443" s="348"/>
      <c r="K3443" s="3" t="s">
        <v>15</v>
      </c>
      <c r="L3443" s="3" t="s">
        <v>15</v>
      </c>
      <c r="M3443" s="3" t="s">
        <v>17</v>
      </c>
      <c r="N3443" s="3" t="s">
        <v>17</v>
      </c>
    </row>
    <row r="3444" spans="1:14" x14ac:dyDescent="0.25">
      <c r="A3444" s="3">
        <v>3435</v>
      </c>
      <c r="B3444" s="6" t="s">
        <v>6637</v>
      </c>
      <c r="C3444" s="352" t="s">
        <v>6638</v>
      </c>
      <c r="D3444" s="348"/>
      <c r="E3444" s="3">
        <v>5</v>
      </c>
      <c r="F3444" s="3">
        <v>2</v>
      </c>
      <c r="G3444" s="3" t="s">
        <v>22</v>
      </c>
      <c r="H3444" s="3" t="s">
        <v>49</v>
      </c>
      <c r="I3444" s="353" t="s">
        <v>49</v>
      </c>
      <c r="J3444" s="348"/>
      <c r="K3444" s="3" t="s">
        <v>15</v>
      </c>
      <c r="L3444" s="3" t="s">
        <v>15</v>
      </c>
      <c r="M3444" s="3" t="s">
        <v>17</v>
      </c>
      <c r="N3444" s="3" t="s">
        <v>17</v>
      </c>
    </row>
    <row r="3445" spans="1:14" x14ac:dyDescent="0.25">
      <c r="A3445" s="3">
        <v>3436</v>
      </c>
      <c r="B3445" s="4" t="s">
        <v>6639</v>
      </c>
      <c r="C3445" s="350" t="s">
        <v>4961</v>
      </c>
      <c r="D3445" s="348"/>
      <c r="E3445" s="5">
        <v>5</v>
      </c>
      <c r="F3445" s="5">
        <v>2</v>
      </c>
      <c r="G3445" s="5" t="s">
        <v>22</v>
      </c>
      <c r="H3445" s="5" t="s">
        <v>68</v>
      </c>
      <c r="I3445" s="351" t="s">
        <v>15</v>
      </c>
      <c r="J3445" s="348"/>
      <c r="K3445" s="5" t="s">
        <v>15</v>
      </c>
      <c r="L3445" s="5" t="s">
        <v>15</v>
      </c>
      <c r="M3445" s="5" t="s">
        <v>16</v>
      </c>
      <c r="N3445" s="5" t="s">
        <v>17</v>
      </c>
    </row>
    <row r="3446" spans="1:14" x14ac:dyDescent="0.25">
      <c r="A3446" s="3">
        <v>3437</v>
      </c>
      <c r="B3446" s="6" t="s">
        <v>6640</v>
      </c>
      <c r="C3446" s="352" t="s">
        <v>6641</v>
      </c>
      <c r="D3446" s="348"/>
      <c r="E3446" s="3">
        <v>5</v>
      </c>
      <c r="F3446" s="3">
        <v>2</v>
      </c>
      <c r="G3446" s="3" t="s">
        <v>22</v>
      </c>
      <c r="H3446" s="3" t="s">
        <v>68</v>
      </c>
      <c r="I3446" s="353" t="s">
        <v>22</v>
      </c>
      <c r="J3446" s="348"/>
      <c r="K3446" s="3" t="s">
        <v>15</v>
      </c>
      <c r="L3446" s="3" t="s">
        <v>15</v>
      </c>
      <c r="M3446" s="3" t="s">
        <v>17</v>
      </c>
      <c r="N3446" s="3" t="s">
        <v>17</v>
      </c>
    </row>
    <row r="3447" spans="1:14" x14ac:dyDescent="0.25">
      <c r="A3447" s="3">
        <v>3438</v>
      </c>
      <c r="B3447" s="6" t="s">
        <v>6642</v>
      </c>
      <c r="C3447" s="352" t="s">
        <v>6643</v>
      </c>
      <c r="D3447" s="348"/>
      <c r="E3447" s="3">
        <v>5</v>
      </c>
      <c r="F3447" s="3">
        <v>2</v>
      </c>
      <c r="G3447" s="3" t="s">
        <v>22</v>
      </c>
      <c r="H3447" s="3" t="s">
        <v>68</v>
      </c>
      <c r="I3447" s="353" t="s">
        <v>30</v>
      </c>
      <c r="J3447" s="348"/>
      <c r="K3447" s="3" t="s">
        <v>15</v>
      </c>
      <c r="L3447" s="3" t="s">
        <v>15</v>
      </c>
      <c r="M3447" s="3" t="s">
        <v>17</v>
      </c>
      <c r="N3447" s="3" t="s">
        <v>17</v>
      </c>
    </row>
    <row r="3448" spans="1:14" x14ac:dyDescent="0.25">
      <c r="A3448" s="3">
        <v>3439</v>
      </c>
      <c r="B3448" s="6" t="s">
        <v>6644</v>
      </c>
      <c r="C3448" s="352" t="s">
        <v>6645</v>
      </c>
      <c r="D3448" s="348"/>
      <c r="E3448" s="3">
        <v>5</v>
      </c>
      <c r="F3448" s="3">
        <v>2</v>
      </c>
      <c r="G3448" s="3" t="s">
        <v>22</v>
      </c>
      <c r="H3448" s="3" t="s">
        <v>68</v>
      </c>
      <c r="I3448" s="353" t="s">
        <v>49</v>
      </c>
      <c r="J3448" s="348"/>
      <c r="K3448" s="3" t="s">
        <v>15</v>
      </c>
      <c r="L3448" s="3" t="s">
        <v>15</v>
      </c>
      <c r="M3448" s="3" t="s">
        <v>17</v>
      </c>
      <c r="N3448" s="3" t="s">
        <v>17</v>
      </c>
    </row>
    <row r="3449" spans="1:14" x14ac:dyDescent="0.25">
      <c r="A3449" s="3">
        <v>3440</v>
      </c>
      <c r="B3449" s="6" t="s">
        <v>6646</v>
      </c>
      <c r="C3449" s="352" t="s">
        <v>6647</v>
      </c>
      <c r="D3449" s="348"/>
      <c r="E3449" s="3">
        <v>5</v>
      </c>
      <c r="F3449" s="3">
        <v>2</v>
      </c>
      <c r="G3449" s="3" t="s">
        <v>22</v>
      </c>
      <c r="H3449" s="3" t="s">
        <v>68</v>
      </c>
      <c r="I3449" s="353" t="s">
        <v>68</v>
      </c>
      <c r="J3449" s="348"/>
      <c r="K3449" s="3" t="s">
        <v>15</v>
      </c>
      <c r="L3449" s="3" t="s">
        <v>15</v>
      </c>
      <c r="M3449" s="3" t="s">
        <v>17</v>
      </c>
      <c r="N3449" s="3" t="s">
        <v>17</v>
      </c>
    </row>
    <row r="3450" spans="1:14" x14ac:dyDescent="0.25">
      <c r="A3450" s="3">
        <v>3441</v>
      </c>
      <c r="B3450" s="4" t="s">
        <v>6648</v>
      </c>
      <c r="C3450" s="350" t="s">
        <v>4498</v>
      </c>
      <c r="D3450" s="348"/>
      <c r="E3450" s="5">
        <v>5</v>
      </c>
      <c r="F3450" s="5">
        <v>2</v>
      </c>
      <c r="G3450" s="5" t="s">
        <v>30</v>
      </c>
      <c r="H3450" s="5" t="s">
        <v>15</v>
      </c>
      <c r="I3450" s="351" t="s">
        <v>15</v>
      </c>
      <c r="J3450" s="348"/>
      <c r="K3450" s="5" t="s">
        <v>15</v>
      </c>
      <c r="L3450" s="5" t="s">
        <v>15</v>
      </c>
      <c r="M3450" s="5" t="s">
        <v>16</v>
      </c>
      <c r="N3450" s="5" t="s">
        <v>17</v>
      </c>
    </row>
    <row r="3451" spans="1:14" x14ac:dyDescent="0.25">
      <c r="A3451" s="3">
        <v>3442</v>
      </c>
      <c r="B3451" s="4" t="s">
        <v>6649</v>
      </c>
      <c r="C3451" s="350" t="s">
        <v>6650</v>
      </c>
      <c r="D3451" s="348"/>
      <c r="E3451" s="5">
        <v>5</v>
      </c>
      <c r="F3451" s="5">
        <v>2</v>
      </c>
      <c r="G3451" s="5" t="s">
        <v>30</v>
      </c>
      <c r="H3451" s="5" t="s">
        <v>22</v>
      </c>
      <c r="I3451" s="351" t="s">
        <v>15</v>
      </c>
      <c r="J3451" s="348"/>
      <c r="K3451" s="5" t="s">
        <v>15</v>
      </c>
      <c r="L3451" s="5" t="s">
        <v>15</v>
      </c>
      <c r="M3451" s="5" t="s">
        <v>16</v>
      </c>
      <c r="N3451" s="5" t="s">
        <v>17</v>
      </c>
    </row>
    <row r="3452" spans="1:14" x14ac:dyDescent="0.25">
      <c r="A3452" s="3">
        <v>3443</v>
      </c>
      <c r="B3452" s="6" t="s">
        <v>6651</v>
      </c>
      <c r="C3452" s="352" t="s">
        <v>6652</v>
      </c>
      <c r="D3452" s="348"/>
      <c r="E3452" s="3">
        <v>5</v>
      </c>
      <c r="F3452" s="3">
        <v>2</v>
      </c>
      <c r="G3452" s="3" t="s">
        <v>30</v>
      </c>
      <c r="H3452" s="3" t="s">
        <v>22</v>
      </c>
      <c r="I3452" s="353" t="s">
        <v>22</v>
      </c>
      <c r="J3452" s="348"/>
      <c r="K3452" s="3" t="s">
        <v>15</v>
      </c>
      <c r="L3452" s="3" t="s">
        <v>15</v>
      </c>
      <c r="M3452" s="3" t="s">
        <v>17</v>
      </c>
      <c r="N3452" s="3" t="s">
        <v>17</v>
      </c>
    </row>
    <row r="3453" spans="1:14" x14ac:dyDescent="0.25">
      <c r="A3453" s="3">
        <v>3444</v>
      </c>
      <c r="B3453" s="6" t="s">
        <v>6653</v>
      </c>
      <c r="C3453" s="352" t="s">
        <v>6654</v>
      </c>
      <c r="D3453" s="348"/>
      <c r="E3453" s="3">
        <v>5</v>
      </c>
      <c r="F3453" s="3">
        <v>2</v>
      </c>
      <c r="G3453" s="3" t="s">
        <v>30</v>
      </c>
      <c r="H3453" s="3" t="s">
        <v>22</v>
      </c>
      <c r="I3453" s="353" t="s">
        <v>30</v>
      </c>
      <c r="J3453" s="348"/>
      <c r="K3453" s="3" t="s">
        <v>15</v>
      </c>
      <c r="L3453" s="3" t="s">
        <v>15</v>
      </c>
      <c r="M3453" s="3" t="s">
        <v>17</v>
      </c>
      <c r="N3453" s="3" t="s">
        <v>17</v>
      </c>
    </row>
    <row r="3454" spans="1:14" x14ac:dyDescent="0.25">
      <c r="A3454" s="3">
        <v>3445</v>
      </c>
      <c r="B3454" s="6" t="s">
        <v>6655</v>
      </c>
      <c r="C3454" s="352" t="s">
        <v>6656</v>
      </c>
      <c r="D3454" s="348"/>
      <c r="E3454" s="3">
        <v>5</v>
      </c>
      <c r="F3454" s="3">
        <v>2</v>
      </c>
      <c r="G3454" s="3" t="s">
        <v>30</v>
      </c>
      <c r="H3454" s="3" t="s">
        <v>22</v>
      </c>
      <c r="I3454" s="353" t="s">
        <v>49</v>
      </c>
      <c r="J3454" s="348"/>
      <c r="K3454" s="3" t="s">
        <v>15</v>
      </c>
      <c r="L3454" s="3" t="s">
        <v>15</v>
      </c>
      <c r="M3454" s="3" t="s">
        <v>17</v>
      </c>
      <c r="N3454" s="3" t="s">
        <v>17</v>
      </c>
    </row>
    <row r="3455" spans="1:14" x14ac:dyDescent="0.25">
      <c r="A3455" s="3">
        <v>3446</v>
      </c>
      <c r="B3455" s="4" t="s">
        <v>6657</v>
      </c>
      <c r="C3455" s="350" t="s">
        <v>6658</v>
      </c>
      <c r="D3455" s="348"/>
      <c r="E3455" s="5">
        <v>5</v>
      </c>
      <c r="F3455" s="5">
        <v>2</v>
      </c>
      <c r="G3455" s="5" t="s">
        <v>30</v>
      </c>
      <c r="H3455" s="5" t="s">
        <v>30</v>
      </c>
      <c r="I3455" s="351" t="s">
        <v>15</v>
      </c>
      <c r="J3455" s="348"/>
      <c r="K3455" s="5" t="s">
        <v>15</v>
      </c>
      <c r="L3455" s="5" t="s">
        <v>15</v>
      </c>
      <c r="M3455" s="5" t="s">
        <v>16</v>
      </c>
      <c r="N3455" s="5" t="s">
        <v>17</v>
      </c>
    </row>
    <row r="3456" spans="1:14" x14ac:dyDescent="0.25">
      <c r="A3456" s="3">
        <v>3447</v>
      </c>
      <c r="B3456" s="6" t="s">
        <v>6659</v>
      </c>
      <c r="C3456" s="352" t="s">
        <v>6660</v>
      </c>
      <c r="D3456" s="348"/>
      <c r="E3456" s="3">
        <v>5</v>
      </c>
      <c r="F3456" s="3">
        <v>2</v>
      </c>
      <c r="G3456" s="3" t="s">
        <v>30</v>
      </c>
      <c r="H3456" s="3" t="s">
        <v>30</v>
      </c>
      <c r="I3456" s="353" t="s">
        <v>22</v>
      </c>
      <c r="J3456" s="348"/>
      <c r="K3456" s="3" t="s">
        <v>15</v>
      </c>
      <c r="L3456" s="3" t="s">
        <v>15</v>
      </c>
      <c r="M3456" s="3" t="s">
        <v>17</v>
      </c>
      <c r="N3456" s="3" t="s">
        <v>17</v>
      </c>
    </row>
    <row r="3457" spans="1:14" x14ac:dyDescent="0.25">
      <c r="A3457" s="3">
        <v>3448</v>
      </c>
      <c r="B3457" s="6" t="s">
        <v>6661</v>
      </c>
      <c r="C3457" s="352" t="s">
        <v>6662</v>
      </c>
      <c r="D3457" s="348"/>
      <c r="E3457" s="3">
        <v>5</v>
      </c>
      <c r="F3457" s="3">
        <v>2</v>
      </c>
      <c r="G3457" s="3" t="s">
        <v>30</v>
      </c>
      <c r="H3457" s="3" t="s">
        <v>30</v>
      </c>
      <c r="I3457" s="353" t="s">
        <v>30</v>
      </c>
      <c r="J3457" s="348"/>
      <c r="K3457" s="3" t="s">
        <v>15</v>
      </c>
      <c r="L3457" s="3" t="s">
        <v>15</v>
      </c>
      <c r="M3457" s="3" t="s">
        <v>17</v>
      </c>
      <c r="N3457" s="3" t="s">
        <v>17</v>
      </c>
    </row>
    <row r="3458" spans="1:14" x14ac:dyDescent="0.25">
      <c r="A3458" s="3">
        <v>3449</v>
      </c>
      <c r="B3458" s="6" t="s">
        <v>6663</v>
      </c>
      <c r="C3458" s="352" t="s">
        <v>6664</v>
      </c>
      <c r="D3458" s="348"/>
      <c r="E3458" s="3">
        <v>5</v>
      </c>
      <c r="F3458" s="3">
        <v>2</v>
      </c>
      <c r="G3458" s="3" t="s">
        <v>30</v>
      </c>
      <c r="H3458" s="3" t="s">
        <v>30</v>
      </c>
      <c r="I3458" s="353" t="s">
        <v>49</v>
      </c>
      <c r="J3458" s="348"/>
      <c r="K3458" s="3" t="s">
        <v>15</v>
      </c>
      <c r="L3458" s="3" t="s">
        <v>15</v>
      </c>
      <c r="M3458" s="3" t="s">
        <v>17</v>
      </c>
      <c r="N3458" s="3" t="s">
        <v>17</v>
      </c>
    </row>
    <row r="3459" spans="1:14" x14ac:dyDescent="0.25">
      <c r="A3459" s="3">
        <v>3450</v>
      </c>
      <c r="B3459" s="6" t="s">
        <v>6665</v>
      </c>
      <c r="C3459" s="352" t="s">
        <v>6666</v>
      </c>
      <c r="D3459" s="348"/>
      <c r="E3459" s="3">
        <v>5</v>
      </c>
      <c r="F3459" s="3">
        <v>2</v>
      </c>
      <c r="G3459" s="3" t="s">
        <v>30</v>
      </c>
      <c r="H3459" s="3" t="s">
        <v>30</v>
      </c>
      <c r="I3459" s="353" t="s">
        <v>68</v>
      </c>
      <c r="J3459" s="348"/>
      <c r="K3459" s="3" t="s">
        <v>15</v>
      </c>
      <c r="L3459" s="3" t="s">
        <v>15</v>
      </c>
      <c r="M3459" s="3" t="s">
        <v>17</v>
      </c>
      <c r="N3459" s="3" t="s">
        <v>17</v>
      </c>
    </row>
    <row r="3460" spans="1:14" x14ac:dyDescent="0.25">
      <c r="A3460" s="3">
        <v>3451</v>
      </c>
      <c r="B3460" s="6" t="s">
        <v>6667</v>
      </c>
      <c r="C3460" s="352" t="s">
        <v>6668</v>
      </c>
      <c r="D3460" s="348"/>
      <c r="E3460" s="3">
        <v>5</v>
      </c>
      <c r="F3460" s="3">
        <v>2</v>
      </c>
      <c r="G3460" s="3" t="s">
        <v>30</v>
      </c>
      <c r="H3460" s="3" t="s">
        <v>30</v>
      </c>
      <c r="I3460" s="353" t="s">
        <v>77</v>
      </c>
      <c r="J3460" s="348"/>
      <c r="K3460" s="3" t="s">
        <v>15</v>
      </c>
      <c r="L3460" s="3" t="s">
        <v>15</v>
      </c>
      <c r="M3460" s="3" t="s">
        <v>17</v>
      </c>
      <c r="N3460" s="3" t="s">
        <v>17</v>
      </c>
    </row>
    <row r="3461" spans="1:14" x14ac:dyDescent="0.25">
      <c r="A3461" s="3">
        <v>3452</v>
      </c>
      <c r="B3461" s="4" t="s">
        <v>6669</v>
      </c>
      <c r="C3461" s="350" t="s">
        <v>6670</v>
      </c>
      <c r="D3461" s="348"/>
      <c r="E3461" s="5">
        <v>5</v>
      </c>
      <c r="F3461" s="5">
        <v>2</v>
      </c>
      <c r="G3461" s="5" t="s">
        <v>30</v>
      </c>
      <c r="H3461" s="5" t="s">
        <v>30</v>
      </c>
      <c r="I3461" s="351" t="s">
        <v>86</v>
      </c>
      <c r="J3461" s="348"/>
      <c r="K3461" s="5" t="s">
        <v>15</v>
      </c>
      <c r="L3461" s="5" t="s">
        <v>15</v>
      </c>
      <c r="M3461" s="5" t="s">
        <v>16</v>
      </c>
      <c r="N3461" s="5" t="s">
        <v>17</v>
      </c>
    </row>
    <row r="3462" spans="1:14" x14ac:dyDescent="0.25">
      <c r="A3462" s="3">
        <v>3453</v>
      </c>
      <c r="B3462" s="6" t="s">
        <v>6671</v>
      </c>
      <c r="C3462" s="352" t="s">
        <v>6672</v>
      </c>
      <c r="D3462" s="348"/>
      <c r="E3462" s="3">
        <v>5</v>
      </c>
      <c r="F3462" s="3">
        <v>2</v>
      </c>
      <c r="G3462" s="3" t="s">
        <v>30</v>
      </c>
      <c r="H3462" s="3" t="s">
        <v>30</v>
      </c>
      <c r="I3462" s="353" t="s">
        <v>86</v>
      </c>
      <c r="J3462" s="348"/>
      <c r="K3462" s="3" t="s">
        <v>22</v>
      </c>
      <c r="L3462" s="3" t="s">
        <v>15</v>
      </c>
      <c r="M3462" s="3" t="s">
        <v>17</v>
      </c>
      <c r="N3462" s="3" t="s">
        <v>17</v>
      </c>
    </row>
    <row r="3463" spans="1:14" x14ac:dyDescent="0.25">
      <c r="A3463" s="3">
        <v>3454</v>
      </c>
      <c r="B3463" s="6" t="s">
        <v>6673</v>
      </c>
      <c r="C3463" s="352" t="s">
        <v>6674</v>
      </c>
      <c r="D3463" s="348"/>
      <c r="E3463" s="3">
        <v>5</v>
      </c>
      <c r="F3463" s="3">
        <v>2</v>
      </c>
      <c r="G3463" s="3" t="s">
        <v>30</v>
      </c>
      <c r="H3463" s="3" t="s">
        <v>30</v>
      </c>
      <c r="I3463" s="353" t="s">
        <v>86</v>
      </c>
      <c r="J3463" s="348"/>
      <c r="K3463" s="3" t="s">
        <v>30</v>
      </c>
      <c r="L3463" s="3" t="s">
        <v>15</v>
      </c>
      <c r="M3463" s="3" t="s">
        <v>17</v>
      </c>
      <c r="N3463" s="3" t="s">
        <v>17</v>
      </c>
    </row>
    <row r="3464" spans="1:14" x14ac:dyDescent="0.25">
      <c r="A3464" s="3">
        <v>3455</v>
      </c>
      <c r="B3464" s="4" t="s">
        <v>6675</v>
      </c>
      <c r="C3464" s="350" t="s">
        <v>6676</v>
      </c>
      <c r="D3464" s="348"/>
      <c r="E3464" s="5">
        <v>5</v>
      </c>
      <c r="F3464" s="5">
        <v>2</v>
      </c>
      <c r="G3464" s="5" t="s">
        <v>30</v>
      </c>
      <c r="H3464" s="5" t="s">
        <v>30</v>
      </c>
      <c r="I3464" s="351" t="s">
        <v>95</v>
      </c>
      <c r="J3464" s="348"/>
      <c r="K3464" s="5" t="s">
        <v>15</v>
      </c>
      <c r="L3464" s="5" t="s">
        <v>15</v>
      </c>
      <c r="M3464" s="5" t="s">
        <v>16</v>
      </c>
      <c r="N3464" s="5" t="s">
        <v>17</v>
      </c>
    </row>
    <row r="3465" spans="1:14" x14ac:dyDescent="0.25">
      <c r="A3465" s="3">
        <v>3456</v>
      </c>
      <c r="B3465" s="6" t="s">
        <v>6677</v>
      </c>
      <c r="C3465" s="352" t="s">
        <v>6678</v>
      </c>
      <c r="D3465" s="348"/>
      <c r="E3465" s="3">
        <v>5</v>
      </c>
      <c r="F3465" s="3">
        <v>2</v>
      </c>
      <c r="G3465" s="3" t="s">
        <v>30</v>
      </c>
      <c r="H3465" s="3" t="s">
        <v>30</v>
      </c>
      <c r="I3465" s="353" t="s">
        <v>95</v>
      </c>
      <c r="J3465" s="348"/>
      <c r="K3465" s="3" t="s">
        <v>22</v>
      </c>
      <c r="L3465" s="3" t="s">
        <v>15</v>
      </c>
      <c r="M3465" s="3" t="s">
        <v>17</v>
      </c>
      <c r="N3465" s="3" t="s">
        <v>17</v>
      </c>
    </row>
    <row r="3466" spans="1:14" x14ac:dyDescent="0.25">
      <c r="A3466" s="3">
        <v>3457</v>
      </c>
      <c r="B3466" s="6" t="s">
        <v>6679</v>
      </c>
      <c r="C3466" s="352" t="s">
        <v>6680</v>
      </c>
      <c r="D3466" s="348"/>
      <c r="E3466" s="3">
        <v>5</v>
      </c>
      <c r="F3466" s="3">
        <v>2</v>
      </c>
      <c r="G3466" s="3" t="s">
        <v>30</v>
      </c>
      <c r="H3466" s="3" t="s">
        <v>30</v>
      </c>
      <c r="I3466" s="353" t="s">
        <v>95</v>
      </c>
      <c r="J3466" s="348"/>
      <c r="K3466" s="3" t="s">
        <v>30</v>
      </c>
      <c r="L3466" s="3" t="s">
        <v>15</v>
      </c>
      <c r="M3466" s="3" t="s">
        <v>17</v>
      </c>
      <c r="N3466" s="3" t="s">
        <v>17</v>
      </c>
    </row>
    <row r="3467" spans="1:14" x14ac:dyDescent="0.25">
      <c r="A3467" s="3">
        <v>3458</v>
      </c>
      <c r="B3467" s="4" t="s">
        <v>6681</v>
      </c>
      <c r="C3467" s="350" t="s">
        <v>6682</v>
      </c>
      <c r="D3467" s="348"/>
      <c r="E3467" s="5">
        <v>5</v>
      </c>
      <c r="F3467" s="5">
        <v>2</v>
      </c>
      <c r="G3467" s="5" t="s">
        <v>30</v>
      </c>
      <c r="H3467" s="5" t="s">
        <v>30</v>
      </c>
      <c r="I3467" s="351" t="s">
        <v>208</v>
      </c>
      <c r="J3467" s="348"/>
      <c r="K3467" s="5" t="s">
        <v>15</v>
      </c>
      <c r="L3467" s="5" t="s">
        <v>15</v>
      </c>
      <c r="M3467" s="5" t="s">
        <v>16</v>
      </c>
      <c r="N3467" s="5" t="s">
        <v>17</v>
      </c>
    </row>
    <row r="3468" spans="1:14" x14ac:dyDescent="0.25">
      <c r="A3468" s="3">
        <v>3459</v>
      </c>
      <c r="B3468" s="6" t="s">
        <v>6683</v>
      </c>
      <c r="C3468" s="352" t="s">
        <v>6684</v>
      </c>
      <c r="D3468" s="348"/>
      <c r="E3468" s="3">
        <v>5</v>
      </c>
      <c r="F3468" s="3">
        <v>2</v>
      </c>
      <c r="G3468" s="3" t="s">
        <v>30</v>
      </c>
      <c r="H3468" s="3" t="s">
        <v>30</v>
      </c>
      <c r="I3468" s="353" t="s">
        <v>208</v>
      </c>
      <c r="J3468" s="348"/>
      <c r="K3468" s="3" t="s">
        <v>22</v>
      </c>
      <c r="L3468" s="3" t="s">
        <v>15</v>
      </c>
      <c r="M3468" s="3" t="s">
        <v>17</v>
      </c>
      <c r="N3468" s="3" t="s">
        <v>17</v>
      </c>
    </row>
    <row r="3469" spans="1:14" x14ac:dyDescent="0.25">
      <c r="A3469" s="3">
        <v>3460</v>
      </c>
      <c r="B3469" s="6" t="s">
        <v>6685</v>
      </c>
      <c r="C3469" s="352" t="s">
        <v>6686</v>
      </c>
      <c r="D3469" s="348"/>
      <c r="E3469" s="3">
        <v>5</v>
      </c>
      <c r="F3469" s="3">
        <v>2</v>
      </c>
      <c r="G3469" s="3" t="s">
        <v>30</v>
      </c>
      <c r="H3469" s="3" t="s">
        <v>30</v>
      </c>
      <c r="I3469" s="353" t="s">
        <v>208</v>
      </c>
      <c r="J3469" s="348"/>
      <c r="K3469" s="3" t="s">
        <v>30</v>
      </c>
      <c r="L3469" s="3" t="s">
        <v>15</v>
      </c>
      <c r="M3469" s="3" t="s">
        <v>17</v>
      </c>
      <c r="N3469" s="3" t="s">
        <v>17</v>
      </c>
    </row>
    <row r="3470" spans="1:14" x14ac:dyDescent="0.25">
      <c r="A3470" s="3">
        <v>3461</v>
      </c>
      <c r="B3470" s="6" t="s">
        <v>6687</v>
      </c>
      <c r="C3470" s="352" t="s">
        <v>6688</v>
      </c>
      <c r="D3470" s="348"/>
      <c r="E3470" s="3">
        <v>5</v>
      </c>
      <c r="F3470" s="3">
        <v>2</v>
      </c>
      <c r="G3470" s="3" t="s">
        <v>30</v>
      </c>
      <c r="H3470" s="3" t="s">
        <v>30</v>
      </c>
      <c r="I3470" s="353" t="s">
        <v>208</v>
      </c>
      <c r="J3470" s="348"/>
      <c r="K3470" s="3" t="s">
        <v>49</v>
      </c>
      <c r="L3470" s="3" t="s">
        <v>15</v>
      </c>
      <c r="M3470" s="3" t="s">
        <v>17</v>
      </c>
      <c r="N3470" s="3" t="s">
        <v>17</v>
      </c>
    </row>
    <row r="3471" spans="1:14" x14ac:dyDescent="0.25">
      <c r="A3471" s="3">
        <v>3462</v>
      </c>
      <c r="B3471" s="4" t="s">
        <v>6689</v>
      </c>
      <c r="C3471" s="350" t="s">
        <v>6690</v>
      </c>
      <c r="D3471" s="348"/>
      <c r="E3471" s="5">
        <v>5</v>
      </c>
      <c r="F3471" s="5">
        <v>2</v>
      </c>
      <c r="G3471" s="5" t="s">
        <v>30</v>
      </c>
      <c r="H3471" s="5" t="s">
        <v>49</v>
      </c>
      <c r="I3471" s="351" t="s">
        <v>15</v>
      </c>
      <c r="J3471" s="348"/>
      <c r="K3471" s="5" t="s">
        <v>15</v>
      </c>
      <c r="L3471" s="5" t="s">
        <v>15</v>
      </c>
      <c r="M3471" s="5" t="s">
        <v>16</v>
      </c>
      <c r="N3471" s="5" t="s">
        <v>17</v>
      </c>
    </row>
    <row r="3472" spans="1:14" x14ac:dyDescent="0.25">
      <c r="A3472" s="3">
        <v>3463</v>
      </c>
      <c r="B3472" s="6" t="s">
        <v>6691</v>
      </c>
      <c r="C3472" s="352" t="s">
        <v>6692</v>
      </c>
      <c r="D3472" s="348"/>
      <c r="E3472" s="3">
        <v>5</v>
      </c>
      <c r="F3472" s="3">
        <v>2</v>
      </c>
      <c r="G3472" s="3" t="s">
        <v>30</v>
      </c>
      <c r="H3472" s="3" t="s">
        <v>49</v>
      </c>
      <c r="I3472" s="353" t="s">
        <v>22</v>
      </c>
      <c r="J3472" s="348"/>
      <c r="K3472" s="3" t="s">
        <v>15</v>
      </c>
      <c r="L3472" s="3" t="s">
        <v>15</v>
      </c>
      <c r="M3472" s="3" t="s">
        <v>17</v>
      </c>
      <c r="N3472" s="3" t="s">
        <v>17</v>
      </c>
    </row>
    <row r="3473" spans="1:14" x14ac:dyDescent="0.25">
      <c r="A3473" s="3">
        <v>3464</v>
      </c>
      <c r="B3473" s="6" t="s">
        <v>6693</v>
      </c>
      <c r="C3473" s="352" t="s">
        <v>6694</v>
      </c>
      <c r="D3473" s="348"/>
      <c r="E3473" s="3">
        <v>5</v>
      </c>
      <c r="F3473" s="3">
        <v>2</v>
      </c>
      <c r="G3473" s="3" t="s">
        <v>30</v>
      </c>
      <c r="H3473" s="3" t="s">
        <v>49</v>
      </c>
      <c r="I3473" s="353" t="s">
        <v>30</v>
      </c>
      <c r="J3473" s="348"/>
      <c r="K3473" s="3" t="s">
        <v>15</v>
      </c>
      <c r="L3473" s="3" t="s">
        <v>15</v>
      </c>
      <c r="M3473" s="3" t="s">
        <v>17</v>
      </c>
      <c r="N3473" s="3" t="s">
        <v>17</v>
      </c>
    </row>
    <row r="3474" spans="1:14" x14ac:dyDescent="0.25">
      <c r="A3474" s="3">
        <v>3465</v>
      </c>
      <c r="B3474" s="6" t="s">
        <v>6695</v>
      </c>
      <c r="C3474" s="352" t="s">
        <v>6696</v>
      </c>
      <c r="D3474" s="348"/>
      <c r="E3474" s="3">
        <v>5</v>
      </c>
      <c r="F3474" s="3">
        <v>2</v>
      </c>
      <c r="G3474" s="3" t="s">
        <v>30</v>
      </c>
      <c r="H3474" s="3" t="s">
        <v>49</v>
      </c>
      <c r="I3474" s="353" t="s">
        <v>49</v>
      </c>
      <c r="J3474" s="348"/>
      <c r="K3474" s="3" t="s">
        <v>15</v>
      </c>
      <c r="L3474" s="3" t="s">
        <v>15</v>
      </c>
      <c r="M3474" s="3" t="s">
        <v>17</v>
      </c>
      <c r="N3474" s="3" t="s">
        <v>17</v>
      </c>
    </row>
    <row r="3475" spans="1:14" x14ac:dyDescent="0.25">
      <c r="A3475" s="3">
        <v>3466</v>
      </c>
      <c r="B3475" s="4" t="s">
        <v>1222</v>
      </c>
      <c r="C3475" s="350" t="s">
        <v>6697</v>
      </c>
      <c r="D3475" s="348"/>
      <c r="E3475" s="5">
        <v>5</v>
      </c>
      <c r="F3475" s="5">
        <v>3</v>
      </c>
      <c r="G3475" s="5" t="s">
        <v>15</v>
      </c>
      <c r="H3475" s="5" t="s">
        <v>15</v>
      </c>
      <c r="I3475" s="351" t="s">
        <v>15</v>
      </c>
      <c r="J3475" s="348"/>
      <c r="K3475" s="5" t="s">
        <v>15</v>
      </c>
      <c r="L3475" s="5" t="s">
        <v>15</v>
      </c>
      <c r="M3475" s="5" t="s">
        <v>16</v>
      </c>
      <c r="N3475" s="5" t="s">
        <v>17</v>
      </c>
    </row>
    <row r="3476" spans="1:14" x14ac:dyDescent="0.25">
      <c r="A3476" s="3">
        <v>3467</v>
      </c>
      <c r="B3476" s="4" t="s">
        <v>6698</v>
      </c>
      <c r="C3476" s="350" t="s">
        <v>6699</v>
      </c>
      <c r="D3476" s="348"/>
      <c r="E3476" s="5">
        <v>5</v>
      </c>
      <c r="F3476" s="5">
        <v>3</v>
      </c>
      <c r="G3476" s="5" t="s">
        <v>22</v>
      </c>
      <c r="H3476" s="5" t="s">
        <v>15</v>
      </c>
      <c r="I3476" s="351" t="s">
        <v>15</v>
      </c>
      <c r="J3476" s="348"/>
      <c r="K3476" s="5" t="s">
        <v>15</v>
      </c>
      <c r="L3476" s="5" t="s">
        <v>15</v>
      </c>
      <c r="M3476" s="5" t="s">
        <v>16</v>
      </c>
      <c r="N3476" s="5" t="s">
        <v>17</v>
      </c>
    </row>
    <row r="3477" spans="1:14" x14ac:dyDescent="0.25">
      <c r="A3477" s="3">
        <v>3468</v>
      </c>
      <c r="B3477" s="4" t="s">
        <v>6700</v>
      </c>
      <c r="C3477" s="350" t="s">
        <v>6701</v>
      </c>
      <c r="D3477" s="348"/>
      <c r="E3477" s="5">
        <v>5</v>
      </c>
      <c r="F3477" s="5">
        <v>3</v>
      </c>
      <c r="G3477" s="5" t="s">
        <v>22</v>
      </c>
      <c r="H3477" s="5" t="s">
        <v>22</v>
      </c>
      <c r="I3477" s="351" t="s">
        <v>15</v>
      </c>
      <c r="J3477" s="348"/>
      <c r="K3477" s="5" t="s">
        <v>15</v>
      </c>
      <c r="L3477" s="5" t="s">
        <v>15</v>
      </c>
      <c r="M3477" s="5" t="s">
        <v>16</v>
      </c>
      <c r="N3477" s="5" t="s">
        <v>17</v>
      </c>
    </row>
    <row r="3478" spans="1:14" x14ac:dyDescent="0.25">
      <c r="A3478" s="3">
        <v>3469</v>
      </c>
      <c r="B3478" s="6" t="s">
        <v>6702</v>
      </c>
      <c r="C3478" s="352" t="s">
        <v>6703</v>
      </c>
      <c r="D3478" s="348"/>
      <c r="E3478" s="3">
        <v>5</v>
      </c>
      <c r="F3478" s="3">
        <v>3</v>
      </c>
      <c r="G3478" s="3" t="s">
        <v>22</v>
      </c>
      <c r="H3478" s="3" t="s">
        <v>22</v>
      </c>
      <c r="I3478" s="353" t="s">
        <v>22</v>
      </c>
      <c r="J3478" s="348"/>
      <c r="K3478" s="3" t="s">
        <v>126</v>
      </c>
      <c r="L3478" s="3" t="s">
        <v>126</v>
      </c>
      <c r="M3478" s="3" t="s">
        <v>17</v>
      </c>
      <c r="N3478" s="3" t="s">
        <v>17</v>
      </c>
    </row>
    <row r="3479" spans="1:14" x14ac:dyDescent="0.25">
      <c r="A3479" s="3">
        <v>3470</v>
      </c>
      <c r="B3479" s="4" t="s">
        <v>6704</v>
      </c>
      <c r="C3479" s="350" t="s">
        <v>6705</v>
      </c>
      <c r="D3479" s="348"/>
      <c r="E3479" s="5">
        <v>5</v>
      </c>
      <c r="F3479" s="5">
        <v>3</v>
      </c>
      <c r="G3479" s="5" t="s">
        <v>22</v>
      </c>
      <c r="H3479" s="5" t="s">
        <v>30</v>
      </c>
      <c r="I3479" s="351" t="s">
        <v>15</v>
      </c>
      <c r="J3479" s="348"/>
      <c r="K3479" s="5" t="s">
        <v>15</v>
      </c>
      <c r="L3479" s="5" t="s">
        <v>15</v>
      </c>
      <c r="M3479" s="5" t="s">
        <v>16</v>
      </c>
      <c r="N3479" s="5" t="s">
        <v>17</v>
      </c>
    </row>
    <row r="3480" spans="1:14" x14ac:dyDescent="0.25">
      <c r="A3480" s="3">
        <v>3471</v>
      </c>
      <c r="B3480" s="6" t="s">
        <v>6706</v>
      </c>
      <c r="C3480" s="352" t="s">
        <v>6707</v>
      </c>
      <c r="D3480" s="348"/>
      <c r="E3480" s="3">
        <v>5</v>
      </c>
      <c r="F3480" s="3">
        <v>3</v>
      </c>
      <c r="G3480" s="3" t="s">
        <v>22</v>
      </c>
      <c r="H3480" s="3" t="s">
        <v>30</v>
      </c>
      <c r="I3480" s="353" t="s">
        <v>22</v>
      </c>
      <c r="J3480" s="348"/>
      <c r="K3480" s="3" t="s">
        <v>126</v>
      </c>
      <c r="L3480" s="3" t="s">
        <v>126</v>
      </c>
      <c r="M3480" s="3" t="s">
        <v>17</v>
      </c>
      <c r="N3480" s="3" t="s">
        <v>17</v>
      </c>
    </row>
    <row r="3481" spans="1:14" x14ac:dyDescent="0.25">
      <c r="A3481" s="3">
        <v>3472</v>
      </c>
      <c r="B3481" s="4" t="s">
        <v>6708</v>
      </c>
      <c r="C3481" s="350" t="s">
        <v>6709</v>
      </c>
      <c r="D3481" s="348"/>
      <c r="E3481" s="5">
        <v>5</v>
      </c>
      <c r="F3481" s="5">
        <v>3</v>
      </c>
      <c r="G3481" s="5" t="s">
        <v>30</v>
      </c>
      <c r="H3481" s="5" t="s">
        <v>15</v>
      </c>
      <c r="I3481" s="351" t="s">
        <v>15</v>
      </c>
      <c r="J3481" s="348"/>
      <c r="K3481" s="5" t="s">
        <v>15</v>
      </c>
      <c r="L3481" s="5" t="s">
        <v>15</v>
      </c>
      <c r="M3481" s="5" t="s">
        <v>16</v>
      </c>
      <c r="N3481" s="5" t="s">
        <v>17</v>
      </c>
    </row>
    <row r="3482" spans="1:14" x14ac:dyDescent="0.25">
      <c r="A3482" s="3">
        <v>3473</v>
      </c>
      <c r="B3482" s="4" t="s">
        <v>6710</v>
      </c>
      <c r="C3482" s="350" t="s">
        <v>6711</v>
      </c>
      <c r="D3482" s="348"/>
      <c r="E3482" s="5">
        <v>5</v>
      </c>
      <c r="F3482" s="5">
        <v>3</v>
      </c>
      <c r="G3482" s="5" t="s">
        <v>30</v>
      </c>
      <c r="H3482" s="5" t="s">
        <v>22</v>
      </c>
      <c r="I3482" s="351" t="s">
        <v>15</v>
      </c>
      <c r="J3482" s="348"/>
      <c r="K3482" s="5" t="s">
        <v>15</v>
      </c>
      <c r="L3482" s="5" t="s">
        <v>15</v>
      </c>
      <c r="M3482" s="5" t="s">
        <v>16</v>
      </c>
      <c r="N3482" s="5" t="s">
        <v>17</v>
      </c>
    </row>
    <row r="3483" spans="1:14" x14ac:dyDescent="0.25">
      <c r="A3483" s="3">
        <v>3474</v>
      </c>
      <c r="B3483" s="6" t="s">
        <v>6712</v>
      </c>
      <c r="C3483" s="352" t="s">
        <v>6713</v>
      </c>
      <c r="D3483" s="348"/>
      <c r="E3483" s="3">
        <v>5</v>
      </c>
      <c r="F3483" s="3">
        <v>3</v>
      </c>
      <c r="G3483" s="3" t="s">
        <v>30</v>
      </c>
      <c r="H3483" s="3" t="s">
        <v>22</v>
      </c>
      <c r="I3483" s="353" t="s">
        <v>22</v>
      </c>
      <c r="J3483" s="348"/>
      <c r="K3483" s="3" t="s">
        <v>126</v>
      </c>
      <c r="L3483" s="3" t="s">
        <v>126</v>
      </c>
      <c r="M3483" s="3" t="s">
        <v>17</v>
      </c>
      <c r="N3483" s="3" t="s">
        <v>17</v>
      </c>
    </row>
    <row r="3484" spans="1:14" x14ac:dyDescent="0.25">
      <c r="A3484" s="3">
        <v>3475</v>
      </c>
      <c r="B3484" s="4" t="s">
        <v>6714</v>
      </c>
      <c r="C3484" s="350" t="s">
        <v>6715</v>
      </c>
      <c r="D3484" s="348"/>
      <c r="E3484" s="5">
        <v>5</v>
      </c>
      <c r="F3484" s="5">
        <v>3</v>
      </c>
      <c r="G3484" s="5" t="s">
        <v>30</v>
      </c>
      <c r="H3484" s="5" t="s">
        <v>30</v>
      </c>
      <c r="I3484" s="351" t="s">
        <v>15</v>
      </c>
      <c r="J3484" s="348"/>
      <c r="K3484" s="5" t="s">
        <v>15</v>
      </c>
      <c r="L3484" s="5" t="s">
        <v>15</v>
      </c>
      <c r="M3484" s="5" t="s">
        <v>16</v>
      </c>
      <c r="N3484" s="5" t="s">
        <v>17</v>
      </c>
    </row>
    <row r="3485" spans="1:14" x14ac:dyDescent="0.25">
      <c r="A3485" s="3">
        <v>3476</v>
      </c>
      <c r="B3485" s="6" t="s">
        <v>6716</v>
      </c>
      <c r="C3485" s="352" t="s">
        <v>6717</v>
      </c>
      <c r="D3485" s="348"/>
      <c r="E3485" s="3">
        <v>5</v>
      </c>
      <c r="F3485" s="3">
        <v>3</v>
      </c>
      <c r="G3485" s="3" t="s">
        <v>30</v>
      </c>
      <c r="H3485" s="3" t="s">
        <v>30</v>
      </c>
      <c r="I3485" s="353" t="s">
        <v>22</v>
      </c>
      <c r="J3485" s="348"/>
      <c r="K3485" s="3" t="s">
        <v>126</v>
      </c>
      <c r="L3485" s="3" t="s">
        <v>126</v>
      </c>
      <c r="M3485" s="3" t="s">
        <v>17</v>
      </c>
      <c r="N3485" s="3" t="s">
        <v>17</v>
      </c>
    </row>
    <row r="3486" spans="1:14" x14ac:dyDescent="0.25">
      <c r="A3486" s="3">
        <v>3477</v>
      </c>
      <c r="B3486" s="4" t="s">
        <v>6718</v>
      </c>
      <c r="C3486" s="350" t="s">
        <v>6719</v>
      </c>
      <c r="D3486" s="348"/>
      <c r="E3486" s="5">
        <v>5</v>
      </c>
      <c r="F3486" s="5">
        <v>3</v>
      </c>
      <c r="G3486" s="5" t="s">
        <v>30</v>
      </c>
      <c r="H3486" s="5" t="s">
        <v>49</v>
      </c>
      <c r="I3486" s="351" t="s">
        <v>15</v>
      </c>
      <c r="J3486" s="348"/>
      <c r="K3486" s="5" t="s">
        <v>15</v>
      </c>
      <c r="L3486" s="5" t="s">
        <v>15</v>
      </c>
      <c r="M3486" s="5" t="s">
        <v>16</v>
      </c>
      <c r="N3486" s="5" t="s">
        <v>17</v>
      </c>
    </row>
    <row r="3487" spans="1:14" x14ac:dyDescent="0.25">
      <c r="A3487" s="3">
        <v>3478</v>
      </c>
      <c r="B3487" s="6" t="s">
        <v>6720</v>
      </c>
      <c r="C3487" s="352" t="s">
        <v>6721</v>
      </c>
      <c r="D3487" s="348"/>
      <c r="E3487" s="3">
        <v>5</v>
      </c>
      <c r="F3487" s="3">
        <v>3</v>
      </c>
      <c r="G3487" s="3" t="s">
        <v>30</v>
      </c>
      <c r="H3487" s="3" t="s">
        <v>49</v>
      </c>
      <c r="I3487" s="353" t="s">
        <v>22</v>
      </c>
      <c r="J3487" s="348"/>
      <c r="K3487" s="3" t="s">
        <v>126</v>
      </c>
      <c r="L3487" s="3" t="s">
        <v>126</v>
      </c>
      <c r="M3487" s="3" t="s">
        <v>17</v>
      </c>
      <c r="N3487" s="3" t="s">
        <v>17</v>
      </c>
    </row>
    <row r="3488" spans="1:14" x14ac:dyDescent="0.25">
      <c r="A3488" s="3">
        <v>3479</v>
      </c>
      <c r="B3488" s="4" t="s">
        <v>6722</v>
      </c>
      <c r="C3488" s="350" t="s">
        <v>6723</v>
      </c>
      <c r="D3488" s="348"/>
      <c r="E3488" s="5">
        <v>5</v>
      </c>
      <c r="F3488" s="5">
        <v>3</v>
      </c>
      <c r="G3488" s="5" t="s">
        <v>30</v>
      </c>
      <c r="H3488" s="5" t="s">
        <v>68</v>
      </c>
      <c r="I3488" s="351" t="s">
        <v>15</v>
      </c>
      <c r="J3488" s="348"/>
      <c r="K3488" s="5" t="s">
        <v>15</v>
      </c>
      <c r="L3488" s="5" t="s">
        <v>15</v>
      </c>
      <c r="M3488" s="5" t="s">
        <v>16</v>
      </c>
      <c r="N3488" s="5" t="s">
        <v>17</v>
      </c>
    </row>
    <row r="3489" spans="1:14" x14ac:dyDescent="0.25">
      <c r="A3489" s="3">
        <v>3480</v>
      </c>
      <c r="B3489" s="6" t="s">
        <v>6724</v>
      </c>
      <c r="C3489" s="352" t="s">
        <v>6723</v>
      </c>
      <c r="D3489" s="348"/>
      <c r="E3489" s="3">
        <v>5</v>
      </c>
      <c r="F3489" s="3">
        <v>3</v>
      </c>
      <c r="G3489" s="3" t="s">
        <v>30</v>
      </c>
      <c r="H3489" s="3" t="s">
        <v>68</v>
      </c>
      <c r="I3489" s="353" t="s">
        <v>22</v>
      </c>
      <c r="J3489" s="348"/>
      <c r="K3489" s="3" t="s">
        <v>126</v>
      </c>
      <c r="L3489" s="3" t="s">
        <v>126</v>
      </c>
      <c r="M3489" s="3" t="s">
        <v>17</v>
      </c>
      <c r="N3489" s="3" t="s">
        <v>17</v>
      </c>
    </row>
    <row r="3490" spans="1:14" x14ac:dyDescent="0.25">
      <c r="A3490" s="3">
        <v>3481</v>
      </c>
      <c r="B3490" s="4" t="s">
        <v>6725</v>
      </c>
      <c r="C3490" s="350" t="s">
        <v>6726</v>
      </c>
      <c r="D3490" s="348"/>
      <c r="E3490" s="5">
        <v>5</v>
      </c>
      <c r="F3490" s="5">
        <v>3</v>
      </c>
      <c r="G3490" s="5" t="s">
        <v>30</v>
      </c>
      <c r="H3490" s="5" t="s">
        <v>77</v>
      </c>
      <c r="I3490" s="351" t="s">
        <v>15</v>
      </c>
      <c r="J3490" s="348"/>
      <c r="K3490" s="5" t="s">
        <v>15</v>
      </c>
      <c r="L3490" s="5" t="s">
        <v>15</v>
      </c>
      <c r="M3490" s="5" t="s">
        <v>16</v>
      </c>
      <c r="N3490" s="5" t="s">
        <v>17</v>
      </c>
    </row>
    <row r="3491" spans="1:14" x14ac:dyDescent="0.25">
      <c r="A3491" s="3">
        <v>3482</v>
      </c>
      <c r="B3491" s="6" t="s">
        <v>6727</v>
      </c>
      <c r="C3491" s="352" t="s">
        <v>6728</v>
      </c>
      <c r="D3491" s="348"/>
      <c r="E3491" s="3">
        <v>5</v>
      </c>
      <c r="F3491" s="3">
        <v>3</v>
      </c>
      <c r="G3491" s="3" t="s">
        <v>30</v>
      </c>
      <c r="H3491" s="3" t="s">
        <v>77</v>
      </c>
      <c r="I3491" s="353" t="s">
        <v>22</v>
      </c>
      <c r="J3491" s="348"/>
      <c r="K3491" s="3" t="s">
        <v>126</v>
      </c>
      <c r="L3491" s="3" t="s">
        <v>126</v>
      </c>
      <c r="M3491" s="3" t="s">
        <v>17</v>
      </c>
      <c r="N3491" s="3" t="s">
        <v>17</v>
      </c>
    </row>
    <row r="3492" spans="1:14" x14ac:dyDescent="0.25">
      <c r="A3492" s="3">
        <v>3483</v>
      </c>
      <c r="B3492" s="4" t="s">
        <v>6729</v>
      </c>
      <c r="C3492" s="350" t="s">
        <v>6730</v>
      </c>
      <c r="D3492" s="348"/>
      <c r="E3492" s="5">
        <v>5</v>
      </c>
      <c r="F3492" s="5">
        <v>3</v>
      </c>
      <c r="G3492" s="5" t="s">
        <v>30</v>
      </c>
      <c r="H3492" s="5" t="s">
        <v>208</v>
      </c>
      <c r="I3492" s="351" t="s">
        <v>15</v>
      </c>
      <c r="J3492" s="348"/>
      <c r="K3492" s="5" t="s">
        <v>15</v>
      </c>
      <c r="L3492" s="5" t="s">
        <v>15</v>
      </c>
      <c r="M3492" s="5" t="s">
        <v>16</v>
      </c>
      <c r="N3492" s="5" t="s">
        <v>17</v>
      </c>
    </row>
    <row r="3493" spans="1:14" x14ac:dyDescent="0.25">
      <c r="A3493" s="3">
        <v>3484</v>
      </c>
      <c r="B3493" s="6" t="s">
        <v>6731</v>
      </c>
      <c r="C3493" s="352" t="s">
        <v>6730</v>
      </c>
      <c r="D3493" s="348"/>
      <c r="E3493" s="3">
        <v>5</v>
      </c>
      <c r="F3493" s="3">
        <v>3</v>
      </c>
      <c r="G3493" s="3" t="s">
        <v>30</v>
      </c>
      <c r="H3493" s="3" t="s">
        <v>208</v>
      </c>
      <c r="I3493" s="353" t="s">
        <v>22</v>
      </c>
      <c r="J3493" s="348"/>
      <c r="K3493" s="3" t="s">
        <v>126</v>
      </c>
      <c r="L3493" s="3" t="s">
        <v>126</v>
      </c>
      <c r="M3493" s="3" t="s">
        <v>17</v>
      </c>
      <c r="N3493" s="3" t="s">
        <v>17</v>
      </c>
    </row>
    <row r="3494" spans="1:14" x14ac:dyDescent="0.25">
      <c r="A3494" s="3">
        <v>3485</v>
      </c>
      <c r="B3494" s="4" t="s">
        <v>1225</v>
      </c>
      <c r="C3494" s="350" t="s">
        <v>6732</v>
      </c>
      <c r="D3494" s="348"/>
      <c r="E3494" s="5">
        <v>5</v>
      </c>
      <c r="F3494" s="5">
        <v>4</v>
      </c>
      <c r="G3494" s="5" t="s">
        <v>15</v>
      </c>
      <c r="H3494" s="5" t="s">
        <v>15</v>
      </c>
      <c r="I3494" s="351" t="s">
        <v>15</v>
      </c>
      <c r="J3494" s="348"/>
      <c r="K3494" s="5" t="s">
        <v>15</v>
      </c>
      <c r="L3494" s="5" t="s">
        <v>15</v>
      </c>
      <c r="M3494" s="5" t="s">
        <v>16</v>
      </c>
      <c r="N3494" s="5" t="s">
        <v>17</v>
      </c>
    </row>
    <row r="3495" spans="1:14" x14ac:dyDescent="0.25">
      <c r="A3495" s="3">
        <v>3486</v>
      </c>
      <c r="B3495" s="4" t="s">
        <v>6733</v>
      </c>
      <c r="C3495" s="350" t="s">
        <v>6734</v>
      </c>
      <c r="D3495" s="348"/>
      <c r="E3495" s="5">
        <v>5</v>
      </c>
      <c r="F3495" s="5">
        <v>4</v>
      </c>
      <c r="G3495" s="5" t="s">
        <v>22</v>
      </c>
      <c r="H3495" s="5" t="s">
        <v>15</v>
      </c>
      <c r="I3495" s="351" t="s">
        <v>15</v>
      </c>
      <c r="J3495" s="348"/>
      <c r="K3495" s="5" t="s">
        <v>15</v>
      </c>
      <c r="L3495" s="5" t="s">
        <v>15</v>
      </c>
      <c r="M3495" s="5" t="s">
        <v>16</v>
      </c>
      <c r="N3495" s="5" t="s">
        <v>17</v>
      </c>
    </row>
    <row r="3496" spans="1:14" x14ac:dyDescent="0.25">
      <c r="A3496" s="3">
        <v>3487</v>
      </c>
      <c r="B3496" s="4" t="s">
        <v>6735</v>
      </c>
      <c r="C3496" s="350" t="s">
        <v>6736</v>
      </c>
      <c r="D3496" s="348"/>
      <c r="E3496" s="5">
        <v>5</v>
      </c>
      <c r="F3496" s="5">
        <v>4</v>
      </c>
      <c r="G3496" s="5" t="s">
        <v>22</v>
      </c>
      <c r="H3496" s="5" t="s">
        <v>22</v>
      </c>
      <c r="I3496" s="351" t="s">
        <v>15</v>
      </c>
      <c r="J3496" s="348"/>
      <c r="K3496" s="5" t="s">
        <v>15</v>
      </c>
      <c r="L3496" s="5" t="s">
        <v>15</v>
      </c>
      <c r="M3496" s="5" t="s">
        <v>16</v>
      </c>
      <c r="N3496" s="5" t="s">
        <v>17</v>
      </c>
    </row>
    <row r="3497" spans="1:14" x14ac:dyDescent="0.25">
      <c r="A3497" s="3">
        <v>3488</v>
      </c>
      <c r="B3497" s="6" t="s">
        <v>6737</v>
      </c>
      <c r="C3497" s="352" t="s">
        <v>6738</v>
      </c>
      <c r="D3497" s="348"/>
      <c r="E3497" s="3">
        <v>5</v>
      </c>
      <c r="F3497" s="3">
        <v>4</v>
      </c>
      <c r="G3497" s="3" t="s">
        <v>22</v>
      </c>
      <c r="H3497" s="3" t="s">
        <v>22</v>
      </c>
      <c r="I3497" s="353" t="s">
        <v>22</v>
      </c>
      <c r="J3497" s="348"/>
      <c r="K3497" s="3" t="s">
        <v>15</v>
      </c>
      <c r="L3497" s="3" t="s">
        <v>15</v>
      </c>
      <c r="M3497" s="3" t="s">
        <v>17</v>
      </c>
      <c r="N3497" s="3" t="s">
        <v>17</v>
      </c>
    </row>
    <row r="3498" spans="1:14" x14ac:dyDescent="0.25">
      <c r="A3498" s="3">
        <v>3489</v>
      </c>
      <c r="B3498" s="6" t="s">
        <v>6739</v>
      </c>
      <c r="C3498" s="352" t="s">
        <v>6740</v>
      </c>
      <c r="D3498" s="348"/>
      <c r="E3498" s="3">
        <v>5</v>
      </c>
      <c r="F3498" s="3">
        <v>4</v>
      </c>
      <c r="G3498" s="3" t="s">
        <v>22</v>
      </c>
      <c r="H3498" s="3" t="s">
        <v>22</v>
      </c>
      <c r="I3498" s="353" t="s">
        <v>30</v>
      </c>
      <c r="J3498" s="348"/>
      <c r="K3498" s="3" t="s">
        <v>15</v>
      </c>
      <c r="L3498" s="3" t="s">
        <v>15</v>
      </c>
      <c r="M3498" s="3" t="s">
        <v>17</v>
      </c>
      <c r="N3498" s="3" t="s">
        <v>17</v>
      </c>
    </row>
    <row r="3499" spans="1:14" x14ac:dyDescent="0.25">
      <c r="A3499" s="3">
        <v>3490</v>
      </c>
      <c r="B3499" s="6" t="s">
        <v>6741</v>
      </c>
      <c r="C3499" s="352" t="s">
        <v>6742</v>
      </c>
      <c r="D3499" s="348"/>
      <c r="E3499" s="3">
        <v>5</v>
      </c>
      <c r="F3499" s="3">
        <v>4</v>
      </c>
      <c r="G3499" s="3" t="s">
        <v>22</v>
      </c>
      <c r="H3499" s="3" t="s">
        <v>22</v>
      </c>
      <c r="I3499" s="353" t="s">
        <v>49</v>
      </c>
      <c r="J3499" s="348"/>
      <c r="K3499" s="3" t="s">
        <v>15</v>
      </c>
      <c r="L3499" s="3" t="s">
        <v>15</v>
      </c>
      <c r="M3499" s="3" t="s">
        <v>17</v>
      </c>
      <c r="N3499" s="3" t="s">
        <v>17</v>
      </c>
    </row>
    <row r="3500" spans="1:14" x14ac:dyDescent="0.25">
      <c r="A3500" s="3">
        <v>3491</v>
      </c>
      <c r="B3500" s="4" t="s">
        <v>6743</v>
      </c>
      <c r="C3500" s="350" t="s">
        <v>6744</v>
      </c>
      <c r="D3500" s="348"/>
      <c r="E3500" s="5">
        <v>5</v>
      </c>
      <c r="F3500" s="5">
        <v>4</v>
      </c>
      <c r="G3500" s="5" t="s">
        <v>22</v>
      </c>
      <c r="H3500" s="5" t="s">
        <v>30</v>
      </c>
      <c r="I3500" s="351" t="s">
        <v>15</v>
      </c>
      <c r="J3500" s="348"/>
      <c r="K3500" s="5" t="s">
        <v>15</v>
      </c>
      <c r="L3500" s="5" t="s">
        <v>15</v>
      </c>
      <c r="M3500" s="5" t="s">
        <v>16</v>
      </c>
      <c r="N3500" s="5" t="s">
        <v>17</v>
      </c>
    </row>
    <row r="3501" spans="1:14" x14ac:dyDescent="0.25">
      <c r="A3501" s="3">
        <v>3492</v>
      </c>
      <c r="B3501" s="4" t="s">
        <v>6745</v>
      </c>
      <c r="C3501" s="350" t="s">
        <v>6746</v>
      </c>
      <c r="D3501" s="348"/>
      <c r="E3501" s="5">
        <v>5</v>
      </c>
      <c r="F3501" s="5">
        <v>4</v>
      </c>
      <c r="G3501" s="5" t="s">
        <v>22</v>
      </c>
      <c r="H3501" s="5" t="s">
        <v>30</v>
      </c>
      <c r="I3501" s="351" t="s">
        <v>22</v>
      </c>
      <c r="J3501" s="348"/>
      <c r="K3501" s="5" t="s">
        <v>15</v>
      </c>
      <c r="L3501" s="5" t="s">
        <v>15</v>
      </c>
      <c r="M3501" s="5" t="s">
        <v>16</v>
      </c>
      <c r="N3501" s="5" t="s">
        <v>17</v>
      </c>
    </row>
    <row r="3502" spans="1:14" x14ac:dyDescent="0.25">
      <c r="A3502" s="3">
        <v>3493</v>
      </c>
      <c r="B3502" s="6" t="s">
        <v>6747</v>
      </c>
      <c r="C3502" s="352" t="s">
        <v>6748</v>
      </c>
      <c r="D3502" s="348"/>
      <c r="E3502" s="3">
        <v>5</v>
      </c>
      <c r="F3502" s="3">
        <v>4</v>
      </c>
      <c r="G3502" s="3" t="s">
        <v>22</v>
      </c>
      <c r="H3502" s="3" t="s">
        <v>30</v>
      </c>
      <c r="I3502" s="353" t="s">
        <v>22</v>
      </c>
      <c r="J3502" s="348"/>
      <c r="K3502" s="3" t="s">
        <v>22</v>
      </c>
      <c r="L3502" s="3" t="s">
        <v>15</v>
      </c>
      <c r="M3502" s="3" t="s">
        <v>17</v>
      </c>
      <c r="N3502" s="3" t="s">
        <v>17</v>
      </c>
    </row>
    <row r="3503" spans="1:14" x14ac:dyDescent="0.25">
      <c r="A3503" s="3">
        <v>3494</v>
      </c>
      <c r="B3503" s="6" t="s">
        <v>6749</v>
      </c>
      <c r="C3503" s="352" t="s">
        <v>6750</v>
      </c>
      <c r="D3503" s="348"/>
      <c r="E3503" s="3">
        <v>5</v>
      </c>
      <c r="F3503" s="3">
        <v>4</v>
      </c>
      <c r="G3503" s="3" t="s">
        <v>22</v>
      </c>
      <c r="H3503" s="3" t="s">
        <v>30</v>
      </c>
      <c r="I3503" s="353" t="s">
        <v>22</v>
      </c>
      <c r="J3503" s="348"/>
      <c r="K3503" s="3" t="s">
        <v>30</v>
      </c>
      <c r="L3503" s="3" t="s">
        <v>15</v>
      </c>
      <c r="M3503" s="3" t="s">
        <v>17</v>
      </c>
      <c r="N3503" s="3" t="s">
        <v>17</v>
      </c>
    </row>
    <row r="3504" spans="1:14" x14ac:dyDescent="0.25">
      <c r="A3504" s="3">
        <v>3495</v>
      </c>
      <c r="B3504" s="4" t="s">
        <v>6751</v>
      </c>
      <c r="C3504" s="350" t="s">
        <v>6752</v>
      </c>
      <c r="D3504" s="348"/>
      <c r="E3504" s="5">
        <v>5</v>
      </c>
      <c r="F3504" s="5">
        <v>4</v>
      </c>
      <c r="G3504" s="5" t="s">
        <v>22</v>
      </c>
      <c r="H3504" s="5" t="s">
        <v>30</v>
      </c>
      <c r="I3504" s="351" t="s">
        <v>144</v>
      </c>
      <c r="J3504" s="348"/>
      <c r="K3504" s="5" t="s">
        <v>15</v>
      </c>
      <c r="L3504" s="5" t="s">
        <v>15</v>
      </c>
      <c r="M3504" s="5" t="s">
        <v>16</v>
      </c>
      <c r="N3504" s="5" t="s">
        <v>17</v>
      </c>
    </row>
    <row r="3505" spans="1:14" x14ac:dyDescent="0.25">
      <c r="A3505" s="3">
        <v>3496</v>
      </c>
      <c r="B3505" s="6" t="s">
        <v>6753</v>
      </c>
      <c r="C3505" s="352" t="s">
        <v>6754</v>
      </c>
      <c r="D3505" s="348"/>
      <c r="E3505" s="3">
        <v>5</v>
      </c>
      <c r="F3505" s="3">
        <v>4</v>
      </c>
      <c r="G3505" s="3" t="s">
        <v>22</v>
      </c>
      <c r="H3505" s="3" t="s">
        <v>30</v>
      </c>
      <c r="I3505" s="353" t="s">
        <v>144</v>
      </c>
      <c r="J3505" s="348"/>
      <c r="K3505" s="3" t="s">
        <v>22</v>
      </c>
      <c r="L3505" s="3" t="s">
        <v>15</v>
      </c>
      <c r="M3505" s="3" t="s">
        <v>17</v>
      </c>
      <c r="N3505" s="3" t="s">
        <v>17</v>
      </c>
    </row>
    <row r="3506" spans="1:14" x14ac:dyDescent="0.25">
      <c r="A3506" s="3">
        <v>3497</v>
      </c>
      <c r="B3506" s="6" t="s">
        <v>6755</v>
      </c>
      <c r="C3506" s="352" t="s">
        <v>6756</v>
      </c>
      <c r="D3506" s="348"/>
      <c r="E3506" s="3">
        <v>5</v>
      </c>
      <c r="F3506" s="3">
        <v>4</v>
      </c>
      <c r="G3506" s="3" t="s">
        <v>22</v>
      </c>
      <c r="H3506" s="3" t="s">
        <v>30</v>
      </c>
      <c r="I3506" s="353" t="s">
        <v>144</v>
      </c>
      <c r="J3506" s="348"/>
      <c r="K3506" s="3" t="s">
        <v>30</v>
      </c>
      <c r="L3506" s="3" t="s">
        <v>15</v>
      </c>
      <c r="M3506" s="3" t="s">
        <v>17</v>
      </c>
      <c r="N3506" s="3" t="s">
        <v>17</v>
      </c>
    </row>
    <row r="3507" spans="1:14" x14ac:dyDescent="0.25">
      <c r="A3507" s="3">
        <v>3498</v>
      </c>
      <c r="B3507" s="4" t="s">
        <v>6757</v>
      </c>
      <c r="C3507" s="350" t="s">
        <v>5252</v>
      </c>
      <c r="D3507" s="348"/>
      <c r="E3507" s="5">
        <v>5</v>
      </c>
      <c r="F3507" s="5">
        <v>4</v>
      </c>
      <c r="G3507" s="5" t="s">
        <v>22</v>
      </c>
      <c r="H3507" s="5" t="s">
        <v>49</v>
      </c>
      <c r="I3507" s="351" t="s">
        <v>15</v>
      </c>
      <c r="J3507" s="348"/>
      <c r="K3507" s="5" t="s">
        <v>15</v>
      </c>
      <c r="L3507" s="5" t="s">
        <v>15</v>
      </c>
      <c r="M3507" s="5" t="s">
        <v>16</v>
      </c>
      <c r="N3507" s="5" t="s">
        <v>17</v>
      </c>
    </row>
    <row r="3508" spans="1:14" x14ac:dyDescent="0.25">
      <c r="A3508" s="3">
        <v>3499</v>
      </c>
      <c r="B3508" s="6" t="s">
        <v>6758</v>
      </c>
      <c r="C3508" s="352" t="s">
        <v>6759</v>
      </c>
      <c r="D3508" s="348"/>
      <c r="E3508" s="3">
        <v>5</v>
      </c>
      <c r="F3508" s="3">
        <v>4</v>
      </c>
      <c r="G3508" s="3" t="s">
        <v>22</v>
      </c>
      <c r="H3508" s="3" t="s">
        <v>49</v>
      </c>
      <c r="I3508" s="353" t="s">
        <v>22</v>
      </c>
      <c r="J3508" s="348"/>
      <c r="K3508" s="3" t="s">
        <v>15</v>
      </c>
      <c r="L3508" s="3" t="s">
        <v>15</v>
      </c>
      <c r="M3508" s="3" t="s">
        <v>17</v>
      </c>
      <c r="N3508" s="3" t="s">
        <v>17</v>
      </c>
    </row>
    <row r="3509" spans="1:14" x14ac:dyDescent="0.25">
      <c r="A3509" s="3">
        <v>3500</v>
      </c>
      <c r="B3509" s="6" t="s">
        <v>6760</v>
      </c>
      <c r="C3509" s="352" t="s">
        <v>6761</v>
      </c>
      <c r="D3509" s="348"/>
      <c r="E3509" s="3">
        <v>5</v>
      </c>
      <c r="F3509" s="3">
        <v>4</v>
      </c>
      <c r="G3509" s="3" t="s">
        <v>22</v>
      </c>
      <c r="H3509" s="3" t="s">
        <v>49</v>
      </c>
      <c r="I3509" s="353" t="s">
        <v>30</v>
      </c>
      <c r="J3509" s="348"/>
      <c r="K3509" s="3" t="s">
        <v>15</v>
      </c>
      <c r="L3509" s="3" t="s">
        <v>15</v>
      </c>
      <c r="M3509" s="3" t="s">
        <v>17</v>
      </c>
      <c r="N3509" s="3" t="s">
        <v>17</v>
      </c>
    </row>
    <row r="3510" spans="1:14" x14ac:dyDescent="0.25">
      <c r="A3510" s="3">
        <v>3501</v>
      </c>
      <c r="B3510" s="6" t="s">
        <v>6762</v>
      </c>
      <c r="C3510" s="352" t="s">
        <v>6763</v>
      </c>
      <c r="D3510" s="348"/>
      <c r="E3510" s="3">
        <v>5</v>
      </c>
      <c r="F3510" s="3">
        <v>4</v>
      </c>
      <c r="G3510" s="3" t="s">
        <v>22</v>
      </c>
      <c r="H3510" s="3" t="s">
        <v>49</v>
      </c>
      <c r="I3510" s="353" t="s">
        <v>49</v>
      </c>
      <c r="J3510" s="348"/>
      <c r="K3510" s="3" t="s">
        <v>15</v>
      </c>
      <c r="L3510" s="3" t="s">
        <v>15</v>
      </c>
      <c r="M3510" s="3" t="s">
        <v>17</v>
      </c>
      <c r="N3510" s="3" t="s">
        <v>17</v>
      </c>
    </row>
    <row r="3511" spans="1:14" x14ac:dyDescent="0.25">
      <c r="A3511" s="3">
        <v>3502</v>
      </c>
      <c r="B3511" s="4" t="s">
        <v>6764</v>
      </c>
      <c r="C3511" s="350" t="s">
        <v>6765</v>
      </c>
      <c r="D3511" s="348"/>
      <c r="E3511" s="5">
        <v>5</v>
      </c>
      <c r="F3511" s="5">
        <v>4</v>
      </c>
      <c r="G3511" s="5" t="s">
        <v>22</v>
      </c>
      <c r="H3511" s="5" t="s">
        <v>68</v>
      </c>
      <c r="I3511" s="351" t="s">
        <v>15</v>
      </c>
      <c r="J3511" s="348"/>
      <c r="K3511" s="5" t="s">
        <v>15</v>
      </c>
      <c r="L3511" s="5" t="s">
        <v>15</v>
      </c>
      <c r="M3511" s="5" t="s">
        <v>16</v>
      </c>
      <c r="N3511" s="5" t="s">
        <v>17</v>
      </c>
    </row>
    <row r="3512" spans="1:14" x14ac:dyDescent="0.25">
      <c r="A3512" s="3">
        <v>3503</v>
      </c>
      <c r="B3512" s="6" t="s">
        <v>6766</v>
      </c>
      <c r="C3512" s="352" t="s">
        <v>6767</v>
      </c>
      <c r="D3512" s="348"/>
      <c r="E3512" s="3">
        <v>5</v>
      </c>
      <c r="F3512" s="3">
        <v>4</v>
      </c>
      <c r="G3512" s="3" t="s">
        <v>22</v>
      </c>
      <c r="H3512" s="3" t="s">
        <v>68</v>
      </c>
      <c r="I3512" s="353" t="s">
        <v>22</v>
      </c>
      <c r="J3512" s="348"/>
      <c r="K3512" s="3" t="s">
        <v>15</v>
      </c>
      <c r="L3512" s="3" t="s">
        <v>15</v>
      </c>
      <c r="M3512" s="3" t="s">
        <v>17</v>
      </c>
      <c r="N3512" s="3" t="s">
        <v>17</v>
      </c>
    </row>
    <row r="3513" spans="1:14" x14ac:dyDescent="0.25">
      <c r="A3513" s="3">
        <v>3504</v>
      </c>
      <c r="B3513" s="6" t="s">
        <v>6768</v>
      </c>
      <c r="C3513" s="352" t="s">
        <v>6769</v>
      </c>
      <c r="D3513" s="348"/>
      <c r="E3513" s="3">
        <v>5</v>
      </c>
      <c r="F3513" s="3">
        <v>4</v>
      </c>
      <c r="G3513" s="3" t="s">
        <v>22</v>
      </c>
      <c r="H3513" s="3" t="s">
        <v>68</v>
      </c>
      <c r="I3513" s="353" t="s">
        <v>30</v>
      </c>
      <c r="J3513" s="348"/>
      <c r="K3513" s="3" t="s">
        <v>15</v>
      </c>
      <c r="L3513" s="3" t="s">
        <v>15</v>
      </c>
      <c r="M3513" s="3" t="s">
        <v>17</v>
      </c>
      <c r="N3513" s="3" t="s">
        <v>17</v>
      </c>
    </row>
    <row r="3514" spans="1:14" x14ac:dyDescent="0.25">
      <c r="A3514" s="3">
        <v>3505</v>
      </c>
      <c r="B3514" s="6" t="s">
        <v>6770</v>
      </c>
      <c r="C3514" s="352" t="s">
        <v>6771</v>
      </c>
      <c r="D3514" s="348"/>
      <c r="E3514" s="3">
        <v>5</v>
      </c>
      <c r="F3514" s="3">
        <v>4</v>
      </c>
      <c r="G3514" s="3" t="s">
        <v>22</v>
      </c>
      <c r="H3514" s="3" t="s">
        <v>68</v>
      </c>
      <c r="I3514" s="353" t="s">
        <v>49</v>
      </c>
      <c r="J3514" s="348"/>
      <c r="K3514" s="3" t="s">
        <v>15</v>
      </c>
      <c r="L3514" s="3" t="s">
        <v>15</v>
      </c>
      <c r="M3514" s="3" t="s">
        <v>17</v>
      </c>
      <c r="N3514" s="3" t="s">
        <v>17</v>
      </c>
    </row>
    <row r="3515" spans="1:14" x14ac:dyDescent="0.25">
      <c r="A3515" s="3">
        <v>3506</v>
      </c>
      <c r="B3515" s="4" t="s">
        <v>6772</v>
      </c>
      <c r="C3515" s="350" t="s">
        <v>6773</v>
      </c>
      <c r="D3515" s="348"/>
      <c r="E3515" s="5">
        <v>5</v>
      </c>
      <c r="F3515" s="5">
        <v>4</v>
      </c>
      <c r="G3515" s="5" t="s">
        <v>22</v>
      </c>
      <c r="H3515" s="5" t="s">
        <v>77</v>
      </c>
      <c r="I3515" s="351" t="s">
        <v>15</v>
      </c>
      <c r="J3515" s="348"/>
      <c r="K3515" s="5" t="s">
        <v>15</v>
      </c>
      <c r="L3515" s="5" t="s">
        <v>15</v>
      </c>
      <c r="M3515" s="5" t="s">
        <v>16</v>
      </c>
      <c r="N3515" s="5" t="s">
        <v>17</v>
      </c>
    </row>
    <row r="3516" spans="1:14" x14ac:dyDescent="0.25">
      <c r="A3516" s="3">
        <v>3507</v>
      </c>
      <c r="B3516" s="4" t="s">
        <v>6774</v>
      </c>
      <c r="C3516" s="350" t="s">
        <v>6775</v>
      </c>
      <c r="D3516" s="348"/>
      <c r="E3516" s="5">
        <v>5</v>
      </c>
      <c r="F3516" s="5">
        <v>4</v>
      </c>
      <c r="G3516" s="5" t="s">
        <v>22</v>
      </c>
      <c r="H3516" s="5" t="s">
        <v>77</v>
      </c>
      <c r="I3516" s="351" t="s">
        <v>22</v>
      </c>
      <c r="J3516" s="348"/>
      <c r="K3516" s="5" t="s">
        <v>15</v>
      </c>
      <c r="L3516" s="5" t="s">
        <v>15</v>
      </c>
      <c r="M3516" s="5" t="s">
        <v>16</v>
      </c>
      <c r="N3516" s="5" t="s">
        <v>17</v>
      </c>
    </row>
    <row r="3517" spans="1:14" x14ac:dyDescent="0.25">
      <c r="A3517" s="3">
        <v>3508</v>
      </c>
      <c r="B3517" s="6" t="s">
        <v>6776</v>
      </c>
      <c r="C3517" s="352" t="s">
        <v>6777</v>
      </c>
      <c r="D3517" s="348"/>
      <c r="E3517" s="3">
        <v>5</v>
      </c>
      <c r="F3517" s="3">
        <v>4</v>
      </c>
      <c r="G3517" s="3" t="s">
        <v>22</v>
      </c>
      <c r="H3517" s="3" t="s">
        <v>77</v>
      </c>
      <c r="I3517" s="353" t="s">
        <v>22</v>
      </c>
      <c r="J3517" s="348"/>
      <c r="K3517" s="3" t="s">
        <v>22</v>
      </c>
      <c r="L3517" s="3" t="s">
        <v>15</v>
      </c>
      <c r="M3517" s="3" t="s">
        <v>17</v>
      </c>
      <c r="N3517" s="3" t="s">
        <v>17</v>
      </c>
    </row>
    <row r="3518" spans="1:14" x14ac:dyDescent="0.25">
      <c r="A3518" s="3">
        <v>3509</v>
      </c>
      <c r="B3518" s="6" t="s">
        <v>6778</v>
      </c>
      <c r="C3518" s="352" t="s">
        <v>6779</v>
      </c>
      <c r="D3518" s="348"/>
      <c r="E3518" s="3">
        <v>5</v>
      </c>
      <c r="F3518" s="3">
        <v>4</v>
      </c>
      <c r="G3518" s="3" t="s">
        <v>22</v>
      </c>
      <c r="H3518" s="3" t="s">
        <v>77</v>
      </c>
      <c r="I3518" s="353" t="s">
        <v>22</v>
      </c>
      <c r="J3518" s="348"/>
      <c r="K3518" s="3" t="s">
        <v>30</v>
      </c>
      <c r="L3518" s="3" t="s">
        <v>15</v>
      </c>
      <c r="M3518" s="3" t="s">
        <v>17</v>
      </c>
      <c r="N3518" s="3" t="s">
        <v>17</v>
      </c>
    </row>
    <row r="3519" spans="1:14" x14ac:dyDescent="0.25">
      <c r="A3519" s="3">
        <v>3510</v>
      </c>
      <c r="B3519" s="4" t="s">
        <v>6780</v>
      </c>
      <c r="C3519" s="350" t="s">
        <v>6781</v>
      </c>
      <c r="D3519" s="348"/>
      <c r="E3519" s="5">
        <v>5</v>
      </c>
      <c r="F3519" s="5">
        <v>4</v>
      </c>
      <c r="G3519" s="5" t="s">
        <v>22</v>
      </c>
      <c r="H3519" s="5" t="s">
        <v>77</v>
      </c>
      <c r="I3519" s="351" t="s">
        <v>30</v>
      </c>
      <c r="J3519" s="348"/>
      <c r="K3519" s="5" t="s">
        <v>15</v>
      </c>
      <c r="L3519" s="5" t="s">
        <v>15</v>
      </c>
      <c r="M3519" s="5" t="s">
        <v>16</v>
      </c>
      <c r="N3519" s="5" t="s">
        <v>17</v>
      </c>
    </row>
    <row r="3520" spans="1:14" x14ac:dyDescent="0.25">
      <c r="A3520" s="3">
        <v>3511</v>
      </c>
      <c r="B3520" s="6" t="s">
        <v>6782</v>
      </c>
      <c r="C3520" s="352" t="s">
        <v>6783</v>
      </c>
      <c r="D3520" s="348"/>
      <c r="E3520" s="3">
        <v>5</v>
      </c>
      <c r="F3520" s="3">
        <v>4</v>
      </c>
      <c r="G3520" s="3" t="s">
        <v>22</v>
      </c>
      <c r="H3520" s="3" t="s">
        <v>77</v>
      </c>
      <c r="I3520" s="353" t="s">
        <v>30</v>
      </c>
      <c r="J3520" s="348"/>
      <c r="K3520" s="3" t="s">
        <v>22</v>
      </c>
      <c r="L3520" s="3" t="s">
        <v>15</v>
      </c>
      <c r="M3520" s="3" t="s">
        <v>17</v>
      </c>
      <c r="N3520" s="3" t="s">
        <v>17</v>
      </c>
    </row>
    <row r="3521" spans="1:14" x14ac:dyDescent="0.25">
      <c r="A3521" s="3">
        <v>3512</v>
      </c>
      <c r="B3521" s="6" t="s">
        <v>6784</v>
      </c>
      <c r="C3521" s="352" t="s">
        <v>6785</v>
      </c>
      <c r="D3521" s="348"/>
      <c r="E3521" s="3">
        <v>5</v>
      </c>
      <c r="F3521" s="3">
        <v>4</v>
      </c>
      <c r="G3521" s="3" t="s">
        <v>22</v>
      </c>
      <c r="H3521" s="3" t="s">
        <v>77</v>
      </c>
      <c r="I3521" s="353" t="s">
        <v>30</v>
      </c>
      <c r="J3521" s="348"/>
      <c r="K3521" s="3" t="s">
        <v>30</v>
      </c>
      <c r="L3521" s="3" t="s">
        <v>15</v>
      </c>
      <c r="M3521" s="3" t="s">
        <v>17</v>
      </c>
      <c r="N3521" s="3" t="s">
        <v>17</v>
      </c>
    </row>
    <row r="3522" spans="1:14" x14ac:dyDescent="0.25">
      <c r="A3522" s="3">
        <v>3513</v>
      </c>
      <c r="B3522" s="4" t="s">
        <v>6786</v>
      </c>
      <c r="C3522" s="350" t="s">
        <v>6787</v>
      </c>
      <c r="D3522" s="348"/>
      <c r="E3522" s="5">
        <v>5</v>
      </c>
      <c r="F3522" s="5">
        <v>4</v>
      </c>
      <c r="G3522" s="5" t="s">
        <v>22</v>
      </c>
      <c r="H3522" s="5" t="s">
        <v>86</v>
      </c>
      <c r="I3522" s="351" t="s">
        <v>15</v>
      </c>
      <c r="J3522" s="348"/>
      <c r="K3522" s="5" t="s">
        <v>15</v>
      </c>
      <c r="L3522" s="5" t="s">
        <v>15</v>
      </c>
      <c r="M3522" s="5" t="s">
        <v>16</v>
      </c>
      <c r="N3522" s="5" t="s">
        <v>17</v>
      </c>
    </row>
    <row r="3523" spans="1:14" x14ac:dyDescent="0.25">
      <c r="A3523" s="3">
        <v>3514</v>
      </c>
      <c r="B3523" s="6" t="s">
        <v>6788</v>
      </c>
      <c r="C3523" s="352" t="s">
        <v>6789</v>
      </c>
      <c r="D3523" s="348"/>
      <c r="E3523" s="3">
        <v>5</v>
      </c>
      <c r="F3523" s="3">
        <v>4</v>
      </c>
      <c r="G3523" s="3" t="s">
        <v>22</v>
      </c>
      <c r="H3523" s="3" t="s">
        <v>86</v>
      </c>
      <c r="I3523" s="353" t="s">
        <v>22</v>
      </c>
      <c r="J3523" s="348"/>
      <c r="K3523" s="3" t="s">
        <v>15</v>
      </c>
      <c r="L3523" s="3" t="s">
        <v>15</v>
      </c>
      <c r="M3523" s="3" t="s">
        <v>17</v>
      </c>
      <c r="N3523" s="3" t="s">
        <v>17</v>
      </c>
    </row>
    <row r="3524" spans="1:14" x14ac:dyDescent="0.25">
      <c r="A3524" s="3">
        <v>3515</v>
      </c>
      <c r="B3524" s="6" t="s">
        <v>6790</v>
      </c>
      <c r="C3524" s="352" t="s">
        <v>6791</v>
      </c>
      <c r="D3524" s="348"/>
      <c r="E3524" s="3">
        <v>5</v>
      </c>
      <c r="F3524" s="3">
        <v>4</v>
      </c>
      <c r="G3524" s="3" t="s">
        <v>22</v>
      </c>
      <c r="H3524" s="3" t="s">
        <v>86</v>
      </c>
      <c r="I3524" s="353" t="s">
        <v>30</v>
      </c>
      <c r="J3524" s="348"/>
      <c r="K3524" s="3" t="s">
        <v>15</v>
      </c>
      <c r="L3524" s="3" t="s">
        <v>15</v>
      </c>
      <c r="M3524" s="3" t="s">
        <v>17</v>
      </c>
      <c r="N3524" s="3" t="s">
        <v>17</v>
      </c>
    </row>
    <row r="3525" spans="1:14" x14ac:dyDescent="0.25">
      <c r="A3525" s="3">
        <v>3516</v>
      </c>
      <c r="B3525" s="4" t="s">
        <v>6792</v>
      </c>
      <c r="C3525" s="350" t="s">
        <v>6793</v>
      </c>
      <c r="D3525" s="348"/>
      <c r="E3525" s="5">
        <v>5</v>
      </c>
      <c r="F3525" s="5">
        <v>4</v>
      </c>
      <c r="G3525" s="5" t="s">
        <v>22</v>
      </c>
      <c r="H3525" s="5" t="s">
        <v>95</v>
      </c>
      <c r="I3525" s="351" t="s">
        <v>15</v>
      </c>
      <c r="J3525" s="348"/>
      <c r="K3525" s="5" t="s">
        <v>15</v>
      </c>
      <c r="L3525" s="5" t="s">
        <v>15</v>
      </c>
      <c r="M3525" s="5" t="s">
        <v>16</v>
      </c>
      <c r="N3525" s="5" t="s">
        <v>17</v>
      </c>
    </row>
    <row r="3526" spans="1:14" x14ac:dyDescent="0.25">
      <c r="A3526" s="3">
        <v>3517</v>
      </c>
      <c r="B3526" s="6" t="s">
        <v>6794</v>
      </c>
      <c r="C3526" s="352" t="s">
        <v>6795</v>
      </c>
      <c r="D3526" s="348"/>
      <c r="E3526" s="3">
        <v>5</v>
      </c>
      <c r="F3526" s="3">
        <v>4</v>
      </c>
      <c r="G3526" s="3" t="s">
        <v>22</v>
      </c>
      <c r="H3526" s="3" t="s">
        <v>95</v>
      </c>
      <c r="I3526" s="353" t="s">
        <v>22</v>
      </c>
      <c r="J3526" s="348"/>
      <c r="K3526" s="3" t="s">
        <v>15</v>
      </c>
      <c r="L3526" s="3" t="s">
        <v>15</v>
      </c>
      <c r="M3526" s="3" t="s">
        <v>17</v>
      </c>
      <c r="N3526" s="3" t="s">
        <v>17</v>
      </c>
    </row>
    <row r="3527" spans="1:14" x14ac:dyDescent="0.25">
      <c r="A3527" s="3">
        <v>3518</v>
      </c>
      <c r="B3527" s="6" t="s">
        <v>6796</v>
      </c>
      <c r="C3527" s="352" t="s">
        <v>6797</v>
      </c>
      <c r="D3527" s="348"/>
      <c r="E3527" s="3">
        <v>5</v>
      </c>
      <c r="F3527" s="3">
        <v>4</v>
      </c>
      <c r="G3527" s="3" t="s">
        <v>22</v>
      </c>
      <c r="H3527" s="3" t="s">
        <v>95</v>
      </c>
      <c r="I3527" s="353" t="s">
        <v>30</v>
      </c>
      <c r="J3527" s="348"/>
      <c r="K3527" s="3" t="s">
        <v>15</v>
      </c>
      <c r="L3527" s="3" t="s">
        <v>15</v>
      </c>
      <c r="M3527" s="3" t="s">
        <v>17</v>
      </c>
      <c r="N3527" s="3" t="s">
        <v>17</v>
      </c>
    </row>
    <row r="3528" spans="1:14" x14ac:dyDescent="0.25">
      <c r="A3528" s="3">
        <v>3519</v>
      </c>
      <c r="B3528" s="4" t="s">
        <v>6798</v>
      </c>
      <c r="C3528" s="350" t="s">
        <v>6799</v>
      </c>
      <c r="D3528" s="348"/>
      <c r="E3528" s="5">
        <v>5</v>
      </c>
      <c r="F3528" s="5">
        <v>4</v>
      </c>
      <c r="G3528" s="5" t="s">
        <v>30</v>
      </c>
      <c r="H3528" s="5" t="s">
        <v>15</v>
      </c>
      <c r="I3528" s="351" t="s">
        <v>15</v>
      </c>
      <c r="J3528" s="348"/>
      <c r="K3528" s="5" t="s">
        <v>15</v>
      </c>
      <c r="L3528" s="5" t="s">
        <v>15</v>
      </c>
      <c r="M3528" s="5" t="s">
        <v>16</v>
      </c>
      <c r="N3528" s="5" t="s">
        <v>17</v>
      </c>
    </row>
    <row r="3529" spans="1:14" x14ac:dyDescent="0.25">
      <c r="A3529" s="3">
        <v>3520</v>
      </c>
      <c r="B3529" s="4" t="s">
        <v>6800</v>
      </c>
      <c r="C3529" s="350" t="s">
        <v>6801</v>
      </c>
      <c r="D3529" s="348"/>
      <c r="E3529" s="5">
        <v>5</v>
      </c>
      <c r="F3529" s="5">
        <v>4</v>
      </c>
      <c r="G3529" s="5" t="s">
        <v>30</v>
      </c>
      <c r="H3529" s="5" t="s">
        <v>22</v>
      </c>
      <c r="I3529" s="351" t="s">
        <v>15</v>
      </c>
      <c r="J3529" s="348"/>
      <c r="K3529" s="5" t="s">
        <v>15</v>
      </c>
      <c r="L3529" s="5" t="s">
        <v>15</v>
      </c>
      <c r="M3529" s="5" t="s">
        <v>16</v>
      </c>
      <c r="N3529" s="5" t="s">
        <v>17</v>
      </c>
    </row>
    <row r="3530" spans="1:14" x14ac:dyDescent="0.25">
      <c r="A3530" s="3">
        <v>3521</v>
      </c>
      <c r="B3530" s="6" t="s">
        <v>6802</v>
      </c>
      <c r="C3530" s="352" t="s">
        <v>6803</v>
      </c>
      <c r="D3530" s="348"/>
      <c r="E3530" s="3">
        <v>5</v>
      </c>
      <c r="F3530" s="3">
        <v>4</v>
      </c>
      <c r="G3530" s="3" t="s">
        <v>30</v>
      </c>
      <c r="H3530" s="3" t="s">
        <v>22</v>
      </c>
      <c r="I3530" s="353" t="s">
        <v>22</v>
      </c>
      <c r="J3530" s="348"/>
      <c r="K3530" s="3" t="s">
        <v>15</v>
      </c>
      <c r="L3530" s="3" t="s">
        <v>15</v>
      </c>
      <c r="M3530" s="3" t="s">
        <v>17</v>
      </c>
      <c r="N3530" s="3" t="s">
        <v>17</v>
      </c>
    </row>
    <row r="3531" spans="1:14" x14ac:dyDescent="0.25">
      <c r="A3531" s="3">
        <v>3522</v>
      </c>
      <c r="B3531" s="6" t="s">
        <v>6804</v>
      </c>
      <c r="C3531" s="352" t="s">
        <v>6805</v>
      </c>
      <c r="D3531" s="348"/>
      <c r="E3531" s="3">
        <v>5</v>
      </c>
      <c r="F3531" s="3">
        <v>4</v>
      </c>
      <c r="G3531" s="3" t="s">
        <v>30</v>
      </c>
      <c r="H3531" s="3" t="s">
        <v>22</v>
      </c>
      <c r="I3531" s="353" t="s">
        <v>30</v>
      </c>
      <c r="J3531" s="348"/>
      <c r="K3531" s="3" t="s">
        <v>15</v>
      </c>
      <c r="L3531" s="3" t="s">
        <v>15</v>
      </c>
      <c r="M3531" s="3" t="s">
        <v>17</v>
      </c>
      <c r="N3531" s="3" t="s">
        <v>17</v>
      </c>
    </row>
    <row r="3532" spans="1:14" x14ac:dyDescent="0.25">
      <c r="A3532" s="3">
        <v>3523</v>
      </c>
      <c r="B3532" s="4" t="s">
        <v>6806</v>
      </c>
      <c r="C3532" s="350" t="s">
        <v>6807</v>
      </c>
      <c r="D3532" s="348"/>
      <c r="E3532" s="5">
        <v>5</v>
      </c>
      <c r="F3532" s="5">
        <v>4</v>
      </c>
      <c r="G3532" s="5" t="s">
        <v>30</v>
      </c>
      <c r="H3532" s="5" t="s">
        <v>30</v>
      </c>
      <c r="I3532" s="351" t="s">
        <v>15</v>
      </c>
      <c r="J3532" s="348"/>
      <c r="K3532" s="5" t="s">
        <v>15</v>
      </c>
      <c r="L3532" s="5" t="s">
        <v>15</v>
      </c>
      <c r="M3532" s="5" t="s">
        <v>16</v>
      </c>
      <c r="N3532" s="5" t="s">
        <v>17</v>
      </c>
    </row>
    <row r="3533" spans="1:14" x14ac:dyDescent="0.25">
      <c r="A3533" s="3">
        <v>3524</v>
      </c>
      <c r="B3533" s="6" t="s">
        <v>6808</v>
      </c>
      <c r="C3533" s="352" t="s">
        <v>6809</v>
      </c>
      <c r="D3533" s="348"/>
      <c r="E3533" s="3">
        <v>5</v>
      </c>
      <c r="F3533" s="3">
        <v>4</v>
      </c>
      <c r="G3533" s="3" t="s">
        <v>30</v>
      </c>
      <c r="H3533" s="3" t="s">
        <v>30</v>
      </c>
      <c r="I3533" s="353" t="s">
        <v>22</v>
      </c>
      <c r="J3533" s="348"/>
      <c r="K3533" s="3" t="s">
        <v>15</v>
      </c>
      <c r="L3533" s="3" t="s">
        <v>15</v>
      </c>
      <c r="M3533" s="3" t="s">
        <v>17</v>
      </c>
      <c r="N3533" s="3" t="s">
        <v>17</v>
      </c>
    </row>
    <row r="3534" spans="1:14" x14ac:dyDescent="0.25">
      <c r="A3534" s="3">
        <v>3525</v>
      </c>
      <c r="B3534" s="6" t="s">
        <v>6810</v>
      </c>
      <c r="C3534" s="352" t="s">
        <v>6811</v>
      </c>
      <c r="D3534" s="348"/>
      <c r="E3534" s="3">
        <v>5</v>
      </c>
      <c r="F3534" s="3">
        <v>4</v>
      </c>
      <c r="G3534" s="3" t="s">
        <v>30</v>
      </c>
      <c r="H3534" s="3" t="s">
        <v>30</v>
      </c>
      <c r="I3534" s="353" t="s">
        <v>30</v>
      </c>
      <c r="J3534" s="348"/>
      <c r="K3534" s="3" t="s">
        <v>15</v>
      </c>
      <c r="L3534" s="3" t="s">
        <v>15</v>
      </c>
      <c r="M3534" s="3" t="s">
        <v>17</v>
      </c>
      <c r="N3534" s="3" t="s">
        <v>17</v>
      </c>
    </row>
    <row r="3535" spans="1:14" x14ac:dyDescent="0.25">
      <c r="A3535" s="3">
        <v>3526</v>
      </c>
      <c r="B3535" s="4" t="s">
        <v>6812</v>
      </c>
      <c r="C3535" s="350" t="s">
        <v>6813</v>
      </c>
      <c r="D3535" s="348"/>
      <c r="E3535" s="5">
        <v>5</v>
      </c>
      <c r="F3535" s="5">
        <v>4</v>
      </c>
      <c r="G3535" s="5" t="s">
        <v>30</v>
      </c>
      <c r="H3535" s="5" t="s">
        <v>49</v>
      </c>
      <c r="I3535" s="351" t="s">
        <v>15</v>
      </c>
      <c r="J3535" s="348"/>
      <c r="K3535" s="5" t="s">
        <v>15</v>
      </c>
      <c r="L3535" s="5" t="s">
        <v>15</v>
      </c>
      <c r="M3535" s="5" t="s">
        <v>16</v>
      </c>
      <c r="N3535" s="5" t="s">
        <v>17</v>
      </c>
    </row>
    <row r="3536" spans="1:14" x14ac:dyDescent="0.25">
      <c r="A3536" s="3">
        <v>3527</v>
      </c>
      <c r="B3536" s="6" t="s">
        <v>6814</v>
      </c>
      <c r="C3536" s="352" t="s">
        <v>6813</v>
      </c>
      <c r="D3536" s="348"/>
      <c r="E3536" s="3">
        <v>5</v>
      </c>
      <c r="F3536" s="3">
        <v>4</v>
      </c>
      <c r="G3536" s="3" t="s">
        <v>30</v>
      </c>
      <c r="H3536" s="3" t="s">
        <v>49</v>
      </c>
      <c r="I3536" s="353" t="s">
        <v>22</v>
      </c>
      <c r="J3536" s="348"/>
      <c r="K3536" s="3" t="s">
        <v>15</v>
      </c>
      <c r="L3536" s="3" t="s">
        <v>15</v>
      </c>
      <c r="M3536" s="3" t="s">
        <v>17</v>
      </c>
      <c r="N3536" s="3" t="s">
        <v>17</v>
      </c>
    </row>
    <row r="3537" spans="1:14" x14ac:dyDescent="0.25">
      <c r="A3537" s="3">
        <v>3528</v>
      </c>
      <c r="B3537" s="6" t="s">
        <v>6815</v>
      </c>
      <c r="C3537" s="352" t="s">
        <v>6816</v>
      </c>
      <c r="D3537" s="348"/>
      <c r="E3537" s="3">
        <v>5</v>
      </c>
      <c r="F3537" s="3">
        <v>4</v>
      </c>
      <c r="G3537" s="3" t="s">
        <v>30</v>
      </c>
      <c r="H3537" s="3" t="s">
        <v>49</v>
      </c>
      <c r="I3537" s="353" t="s">
        <v>30</v>
      </c>
      <c r="J3537" s="348"/>
      <c r="K3537" s="3" t="s">
        <v>15</v>
      </c>
      <c r="L3537" s="3" t="s">
        <v>15</v>
      </c>
      <c r="M3537" s="3" t="s">
        <v>17</v>
      </c>
      <c r="N3537" s="3" t="s">
        <v>17</v>
      </c>
    </row>
    <row r="3538" spans="1:14" x14ac:dyDescent="0.25">
      <c r="A3538" s="3">
        <v>3529</v>
      </c>
      <c r="B3538" s="6" t="s">
        <v>6817</v>
      </c>
      <c r="C3538" s="352" t="s">
        <v>6818</v>
      </c>
      <c r="D3538" s="348"/>
      <c r="E3538" s="3">
        <v>5</v>
      </c>
      <c r="F3538" s="3">
        <v>4</v>
      </c>
      <c r="G3538" s="3" t="s">
        <v>30</v>
      </c>
      <c r="H3538" s="3" t="s">
        <v>49</v>
      </c>
      <c r="I3538" s="353" t="s">
        <v>49</v>
      </c>
      <c r="J3538" s="348"/>
      <c r="K3538" s="3" t="s">
        <v>15</v>
      </c>
      <c r="L3538" s="3" t="s">
        <v>15</v>
      </c>
      <c r="M3538" s="3" t="s">
        <v>17</v>
      </c>
      <c r="N3538" s="3" t="s">
        <v>17</v>
      </c>
    </row>
    <row r="3539" spans="1:14" x14ac:dyDescent="0.25">
      <c r="A3539" s="3">
        <v>3530</v>
      </c>
      <c r="B3539" s="4" t="s">
        <v>6819</v>
      </c>
      <c r="C3539" s="350" t="s">
        <v>6820</v>
      </c>
      <c r="D3539" s="348"/>
      <c r="E3539" s="5">
        <v>5</v>
      </c>
      <c r="F3539" s="5">
        <v>4</v>
      </c>
      <c r="G3539" s="5" t="s">
        <v>30</v>
      </c>
      <c r="H3539" s="5" t="s">
        <v>68</v>
      </c>
      <c r="I3539" s="351" t="s">
        <v>15</v>
      </c>
      <c r="J3539" s="348"/>
      <c r="K3539" s="5" t="s">
        <v>15</v>
      </c>
      <c r="L3539" s="5" t="s">
        <v>15</v>
      </c>
      <c r="M3539" s="5" t="s">
        <v>16</v>
      </c>
      <c r="N3539" s="5" t="s">
        <v>17</v>
      </c>
    </row>
    <row r="3540" spans="1:14" x14ac:dyDescent="0.25">
      <c r="A3540" s="3">
        <v>3531</v>
      </c>
      <c r="B3540" s="6" t="s">
        <v>6821</v>
      </c>
      <c r="C3540" s="352" t="s">
        <v>6822</v>
      </c>
      <c r="D3540" s="348"/>
      <c r="E3540" s="3">
        <v>5</v>
      </c>
      <c r="F3540" s="3">
        <v>4</v>
      </c>
      <c r="G3540" s="3" t="s">
        <v>30</v>
      </c>
      <c r="H3540" s="3" t="s">
        <v>68</v>
      </c>
      <c r="I3540" s="353" t="s">
        <v>22</v>
      </c>
      <c r="J3540" s="348"/>
      <c r="K3540" s="3" t="s">
        <v>15</v>
      </c>
      <c r="L3540" s="3" t="s">
        <v>15</v>
      </c>
      <c r="M3540" s="3" t="s">
        <v>17</v>
      </c>
      <c r="N3540" s="3" t="s">
        <v>17</v>
      </c>
    </row>
    <row r="3541" spans="1:14" x14ac:dyDescent="0.25">
      <c r="A3541" s="3">
        <v>3532</v>
      </c>
      <c r="B3541" s="6" t="s">
        <v>6823</v>
      </c>
      <c r="C3541" s="352" t="s">
        <v>6824</v>
      </c>
      <c r="D3541" s="348"/>
      <c r="E3541" s="3">
        <v>5</v>
      </c>
      <c r="F3541" s="3">
        <v>4</v>
      </c>
      <c r="G3541" s="3" t="s">
        <v>30</v>
      </c>
      <c r="H3541" s="3" t="s">
        <v>68</v>
      </c>
      <c r="I3541" s="353" t="s">
        <v>30</v>
      </c>
      <c r="J3541" s="348"/>
      <c r="K3541" s="3" t="s">
        <v>15</v>
      </c>
      <c r="L3541" s="3" t="s">
        <v>15</v>
      </c>
      <c r="M3541" s="3" t="s">
        <v>17</v>
      </c>
      <c r="N3541" s="3" t="s">
        <v>17</v>
      </c>
    </row>
    <row r="3542" spans="1:14" x14ac:dyDescent="0.25">
      <c r="A3542" s="3">
        <v>3533</v>
      </c>
      <c r="B3542" s="6" t="s">
        <v>6825</v>
      </c>
      <c r="C3542" s="352" t="s">
        <v>6826</v>
      </c>
      <c r="D3542" s="348"/>
      <c r="E3542" s="3">
        <v>5</v>
      </c>
      <c r="F3542" s="3">
        <v>4</v>
      </c>
      <c r="G3542" s="3" t="s">
        <v>30</v>
      </c>
      <c r="H3542" s="3" t="s">
        <v>68</v>
      </c>
      <c r="I3542" s="353" t="s">
        <v>49</v>
      </c>
      <c r="J3542" s="348"/>
      <c r="K3542" s="3" t="s">
        <v>15</v>
      </c>
      <c r="L3542" s="3" t="s">
        <v>15</v>
      </c>
      <c r="M3542" s="3" t="s">
        <v>17</v>
      </c>
      <c r="N3542" s="3" t="s">
        <v>17</v>
      </c>
    </row>
    <row r="3543" spans="1:14" x14ac:dyDescent="0.25">
      <c r="A3543" s="3">
        <v>3534</v>
      </c>
      <c r="B3543" s="6" t="s">
        <v>6827</v>
      </c>
      <c r="C3543" s="352" t="s">
        <v>6828</v>
      </c>
      <c r="D3543" s="348"/>
      <c r="E3543" s="3">
        <v>5</v>
      </c>
      <c r="F3543" s="3">
        <v>4</v>
      </c>
      <c r="G3543" s="3" t="s">
        <v>30</v>
      </c>
      <c r="H3543" s="3" t="s">
        <v>68</v>
      </c>
      <c r="I3543" s="353" t="s">
        <v>68</v>
      </c>
      <c r="J3543" s="348"/>
      <c r="K3543" s="3" t="s">
        <v>15</v>
      </c>
      <c r="L3543" s="3" t="s">
        <v>15</v>
      </c>
      <c r="M3543" s="3" t="s">
        <v>17</v>
      </c>
      <c r="N3543" s="3" t="s">
        <v>17</v>
      </c>
    </row>
    <row r="3544" spans="1:14" x14ac:dyDescent="0.25">
      <c r="A3544" s="3">
        <v>3535</v>
      </c>
      <c r="B3544" s="4" t="s">
        <v>6829</v>
      </c>
      <c r="C3544" s="350" t="s">
        <v>6830</v>
      </c>
      <c r="D3544" s="348"/>
      <c r="E3544" s="5">
        <v>5</v>
      </c>
      <c r="F3544" s="5">
        <v>4</v>
      </c>
      <c r="G3544" s="5" t="s">
        <v>49</v>
      </c>
      <c r="H3544" s="5" t="s">
        <v>15</v>
      </c>
      <c r="I3544" s="351" t="s">
        <v>15</v>
      </c>
      <c r="J3544" s="348"/>
      <c r="K3544" s="5" t="s">
        <v>15</v>
      </c>
      <c r="L3544" s="5" t="s">
        <v>15</v>
      </c>
      <c r="M3544" s="5" t="s">
        <v>16</v>
      </c>
      <c r="N3544" s="5" t="s">
        <v>17</v>
      </c>
    </row>
    <row r="3545" spans="1:14" x14ac:dyDescent="0.25">
      <c r="A3545" s="3">
        <v>3536</v>
      </c>
      <c r="B3545" s="4" t="s">
        <v>6831</v>
      </c>
      <c r="C3545" s="350" t="s">
        <v>6832</v>
      </c>
      <c r="D3545" s="348"/>
      <c r="E3545" s="5">
        <v>5</v>
      </c>
      <c r="F3545" s="5">
        <v>4</v>
      </c>
      <c r="G3545" s="5" t="s">
        <v>49</v>
      </c>
      <c r="H3545" s="5" t="s">
        <v>22</v>
      </c>
      <c r="I3545" s="351" t="s">
        <v>15</v>
      </c>
      <c r="J3545" s="348"/>
      <c r="K3545" s="5" t="s">
        <v>15</v>
      </c>
      <c r="L3545" s="5" t="s">
        <v>15</v>
      </c>
      <c r="M3545" s="5" t="s">
        <v>16</v>
      </c>
      <c r="N3545" s="5" t="s">
        <v>17</v>
      </c>
    </row>
    <row r="3546" spans="1:14" x14ac:dyDescent="0.25">
      <c r="A3546" s="3">
        <v>3537</v>
      </c>
      <c r="B3546" s="4" t="s">
        <v>6833</v>
      </c>
      <c r="C3546" s="350" t="s">
        <v>6834</v>
      </c>
      <c r="D3546" s="348"/>
      <c r="E3546" s="5">
        <v>5</v>
      </c>
      <c r="F3546" s="5">
        <v>4</v>
      </c>
      <c r="G3546" s="5" t="s">
        <v>49</v>
      </c>
      <c r="H3546" s="5" t="s">
        <v>22</v>
      </c>
      <c r="I3546" s="351" t="s">
        <v>22</v>
      </c>
      <c r="J3546" s="348"/>
      <c r="K3546" s="5" t="s">
        <v>15</v>
      </c>
      <c r="L3546" s="5" t="s">
        <v>15</v>
      </c>
      <c r="M3546" s="5" t="s">
        <v>16</v>
      </c>
      <c r="N3546" s="5" t="s">
        <v>17</v>
      </c>
    </row>
    <row r="3547" spans="1:14" x14ac:dyDescent="0.25">
      <c r="A3547" s="3">
        <v>3538</v>
      </c>
      <c r="B3547" s="6" t="s">
        <v>6835</v>
      </c>
      <c r="C3547" s="352" t="s">
        <v>6836</v>
      </c>
      <c r="D3547" s="348"/>
      <c r="E3547" s="3">
        <v>5</v>
      </c>
      <c r="F3547" s="3">
        <v>4</v>
      </c>
      <c r="G3547" s="3" t="s">
        <v>49</v>
      </c>
      <c r="H3547" s="3" t="s">
        <v>22</v>
      </c>
      <c r="I3547" s="353" t="s">
        <v>22</v>
      </c>
      <c r="J3547" s="348"/>
      <c r="K3547" s="3" t="s">
        <v>22</v>
      </c>
      <c r="L3547" s="3" t="s">
        <v>15</v>
      </c>
      <c r="M3547" s="3" t="s">
        <v>17</v>
      </c>
      <c r="N3547" s="3" t="s">
        <v>17</v>
      </c>
    </row>
    <row r="3548" spans="1:14" x14ac:dyDescent="0.25">
      <c r="A3548" s="3">
        <v>3539</v>
      </c>
      <c r="B3548" s="6" t="s">
        <v>6837</v>
      </c>
      <c r="C3548" s="352" t="s">
        <v>6838</v>
      </c>
      <c r="D3548" s="348"/>
      <c r="E3548" s="3">
        <v>5</v>
      </c>
      <c r="F3548" s="3">
        <v>4</v>
      </c>
      <c r="G3548" s="3" t="s">
        <v>49</v>
      </c>
      <c r="H3548" s="3" t="s">
        <v>22</v>
      </c>
      <c r="I3548" s="353" t="s">
        <v>22</v>
      </c>
      <c r="J3548" s="348"/>
      <c r="K3548" s="3" t="s">
        <v>30</v>
      </c>
      <c r="L3548" s="3" t="s">
        <v>15</v>
      </c>
      <c r="M3548" s="3" t="s">
        <v>17</v>
      </c>
      <c r="N3548" s="3" t="s">
        <v>17</v>
      </c>
    </row>
    <row r="3549" spans="1:14" x14ac:dyDescent="0.25">
      <c r="A3549" s="3">
        <v>3540</v>
      </c>
      <c r="B3549" s="6" t="s">
        <v>6839</v>
      </c>
      <c r="C3549" s="352" t="s">
        <v>6840</v>
      </c>
      <c r="D3549" s="348"/>
      <c r="E3549" s="3">
        <v>5</v>
      </c>
      <c r="F3549" s="3">
        <v>4</v>
      </c>
      <c r="G3549" s="3" t="s">
        <v>49</v>
      </c>
      <c r="H3549" s="3" t="s">
        <v>22</v>
      </c>
      <c r="I3549" s="353" t="s">
        <v>22</v>
      </c>
      <c r="J3549" s="348"/>
      <c r="K3549" s="3" t="s">
        <v>49</v>
      </c>
      <c r="L3549" s="3" t="s">
        <v>15</v>
      </c>
      <c r="M3549" s="3" t="s">
        <v>17</v>
      </c>
      <c r="N3549" s="3" t="s">
        <v>17</v>
      </c>
    </row>
    <row r="3550" spans="1:14" x14ac:dyDescent="0.25">
      <c r="A3550" s="3">
        <v>3541</v>
      </c>
      <c r="B3550" s="4" t="s">
        <v>6841</v>
      </c>
      <c r="C3550" s="350" t="s">
        <v>6842</v>
      </c>
      <c r="D3550" s="348"/>
      <c r="E3550" s="5">
        <v>5</v>
      </c>
      <c r="F3550" s="5">
        <v>4</v>
      </c>
      <c r="G3550" s="5" t="s">
        <v>49</v>
      </c>
      <c r="H3550" s="5" t="s">
        <v>22</v>
      </c>
      <c r="I3550" s="351" t="s">
        <v>30</v>
      </c>
      <c r="J3550" s="348"/>
      <c r="K3550" s="5" t="s">
        <v>15</v>
      </c>
      <c r="L3550" s="5" t="s">
        <v>15</v>
      </c>
      <c r="M3550" s="5" t="s">
        <v>16</v>
      </c>
      <c r="N3550" s="5" t="s">
        <v>17</v>
      </c>
    </row>
    <row r="3551" spans="1:14" x14ac:dyDescent="0.25">
      <c r="A3551" s="3">
        <v>3542</v>
      </c>
      <c r="B3551" s="6" t="s">
        <v>6843</v>
      </c>
      <c r="C3551" s="352" t="s">
        <v>6844</v>
      </c>
      <c r="D3551" s="348"/>
      <c r="E3551" s="3">
        <v>5</v>
      </c>
      <c r="F3551" s="3">
        <v>4</v>
      </c>
      <c r="G3551" s="3" t="s">
        <v>49</v>
      </c>
      <c r="H3551" s="3" t="s">
        <v>22</v>
      </c>
      <c r="I3551" s="353" t="s">
        <v>30</v>
      </c>
      <c r="J3551" s="348"/>
      <c r="K3551" s="3" t="s">
        <v>22</v>
      </c>
      <c r="L3551" s="3" t="s">
        <v>15</v>
      </c>
      <c r="M3551" s="3" t="s">
        <v>17</v>
      </c>
      <c r="N3551" s="3" t="s">
        <v>17</v>
      </c>
    </row>
    <row r="3552" spans="1:14" x14ac:dyDescent="0.25">
      <c r="A3552" s="3">
        <v>3543</v>
      </c>
      <c r="B3552" s="6" t="s">
        <v>6845</v>
      </c>
      <c r="C3552" s="352" t="s">
        <v>6846</v>
      </c>
      <c r="D3552" s="348"/>
      <c r="E3552" s="3">
        <v>5</v>
      </c>
      <c r="F3552" s="3">
        <v>4</v>
      </c>
      <c r="G3552" s="3" t="s">
        <v>49</v>
      </c>
      <c r="H3552" s="3" t="s">
        <v>22</v>
      </c>
      <c r="I3552" s="353" t="s">
        <v>30</v>
      </c>
      <c r="J3552" s="348"/>
      <c r="K3552" s="3" t="s">
        <v>30</v>
      </c>
      <c r="L3552" s="3" t="s">
        <v>15</v>
      </c>
      <c r="M3552" s="3" t="s">
        <v>17</v>
      </c>
      <c r="N3552" s="3" t="s">
        <v>17</v>
      </c>
    </row>
    <row r="3553" spans="1:14" x14ac:dyDescent="0.25">
      <c r="A3553" s="3">
        <v>3544</v>
      </c>
      <c r="B3553" s="6" t="s">
        <v>6847</v>
      </c>
      <c r="C3553" s="352" t="s">
        <v>6848</v>
      </c>
      <c r="D3553" s="348"/>
      <c r="E3553" s="3">
        <v>5</v>
      </c>
      <c r="F3553" s="3">
        <v>4</v>
      </c>
      <c r="G3553" s="3" t="s">
        <v>49</v>
      </c>
      <c r="H3553" s="3" t="s">
        <v>22</v>
      </c>
      <c r="I3553" s="353" t="s">
        <v>30</v>
      </c>
      <c r="J3553" s="348"/>
      <c r="K3553" s="3" t="s">
        <v>49</v>
      </c>
      <c r="L3553" s="3" t="s">
        <v>15</v>
      </c>
      <c r="M3553" s="3" t="s">
        <v>17</v>
      </c>
      <c r="N3553" s="3" t="s">
        <v>17</v>
      </c>
    </row>
    <row r="3554" spans="1:14" x14ac:dyDescent="0.25">
      <c r="A3554" s="3">
        <v>3545</v>
      </c>
      <c r="B3554" s="4" t="s">
        <v>6849</v>
      </c>
      <c r="C3554" s="350" t="s">
        <v>6850</v>
      </c>
      <c r="D3554" s="348"/>
      <c r="E3554" s="5">
        <v>5</v>
      </c>
      <c r="F3554" s="5">
        <v>4</v>
      </c>
      <c r="G3554" s="5" t="s">
        <v>49</v>
      </c>
      <c r="H3554" s="5" t="s">
        <v>22</v>
      </c>
      <c r="I3554" s="351" t="s">
        <v>49</v>
      </c>
      <c r="J3554" s="348"/>
      <c r="K3554" s="5" t="s">
        <v>15</v>
      </c>
      <c r="L3554" s="5" t="s">
        <v>15</v>
      </c>
      <c r="M3554" s="5" t="s">
        <v>16</v>
      </c>
      <c r="N3554" s="5" t="s">
        <v>17</v>
      </c>
    </row>
    <row r="3555" spans="1:14" x14ac:dyDescent="0.25">
      <c r="A3555" s="3">
        <v>3546</v>
      </c>
      <c r="B3555" s="6" t="s">
        <v>6851</v>
      </c>
      <c r="C3555" s="352" t="s">
        <v>6852</v>
      </c>
      <c r="D3555" s="348"/>
      <c r="E3555" s="3">
        <v>5</v>
      </c>
      <c r="F3555" s="3">
        <v>4</v>
      </c>
      <c r="G3555" s="3" t="s">
        <v>49</v>
      </c>
      <c r="H3555" s="3" t="s">
        <v>22</v>
      </c>
      <c r="I3555" s="353" t="s">
        <v>49</v>
      </c>
      <c r="J3555" s="348"/>
      <c r="K3555" s="3" t="s">
        <v>22</v>
      </c>
      <c r="L3555" s="3" t="s">
        <v>15</v>
      </c>
      <c r="M3555" s="3" t="s">
        <v>17</v>
      </c>
      <c r="N3555" s="3" t="s">
        <v>17</v>
      </c>
    </row>
    <row r="3556" spans="1:14" x14ac:dyDescent="0.25">
      <c r="A3556" s="3">
        <v>3547</v>
      </c>
      <c r="B3556" s="6" t="s">
        <v>6853</v>
      </c>
      <c r="C3556" s="352" t="s">
        <v>6854</v>
      </c>
      <c r="D3556" s="348"/>
      <c r="E3556" s="3">
        <v>5</v>
      </c>
      <c r="F3556" s="3">
        <v>4</v>
      </c>
      <c r="G3556" s="3" t="s">
        <v>49</v>
      </c>
      <c r="H3556" s="3" t="s">
        <v>22</v>
      </c>
      <c r="I3556" s="353" t="s">
        <v>49</v>
      </c>
      <c r="J3556" s="348"/>
      <c r="K3556" s="3" t="s">
        <v>30</v>
      </c>
      <c r="L3556" s="3" t="s">
        <v>15</v>
      </c>
      <c r="M3556" s="3" t="s">
        <v>17</v>
      </c>
      <c r="N3556" s="3" t="s">
        <v>17</v>
      </c>
    </row>
    <row r="3557" spans="1:14" x14ac:dyDescent="0.25">
      <c r="A3557" s="3">
        <v>3548</v>
      </c>
      <c r="B3557" s="6" t="s">
        <v>6855</v>
      </c>
      <c r="C3557" s="352" t="s">
        <v>6856</v>
      </c>
      <c r="D3557" s="348"/>
      <c r="E3557" s="3">
        <v>5</v>
      </c>
      <c r="F3557" s="3">
        <v>4</v>
      </c>
      <c r="G3557" s="3" t="s">
        <v>49</v>
      </c>
      <c r="H3557" s="3" t="s">
        <v>22</v>
      </c>
      <c r="I3557" s="353" t="s">
        <v>49</v>
      </c>
      <c r="J3557" s="348"/>
      <c r="K3557" s="3" t="s">
        <v>49</v>
      </c>
      <c r="L3557" s="3" t="s">
        <v>15</v>
      </c>
      <c r="M3557" s="3" t="s">
        <v>17</v>
      </c>
      <c r="N3557" s="3" t="s">
        <v>17</v>
      </c>
    </row>
    <row r="3558" spans="1:14" x14ac:dyDescent="0.25">
      <c r="A3558" s="3">
        <v>3549</v>
      </c>
      <c r="B3558" s="6" t="s">
        <v>6857</v>
      </c>
      <c r="C3558" s="352" t="s">
        <v>6858</v>
      </c>
      <c r="D3558" s="348"/>
      <c r="E3558" s="3">
        <v>5</v>
      </c>
      <c r="F3558" s="3">
        <v>4</v>
      </c>
      <c r="G3558" s="3" t="s">
        <v>49</v>
      </c>
      <c r="H3558" s="3" t="s">
        <v>22</v>
      </c>
      <c r="I3558" s="353" t="s">
        <v>49</v>
      </c>
      <c r="J3558" s="348"/>
      <c r="K3558" s="3" t="s">
        <v>68</v>
      </c>
      <c r="L3558" s="3" t="s">
        <v>15</v>
      </c>
      <c r="M3558" s="3" t="s">
        <v>17</v>
      </c>
      <c r="N3558" s="3" t="s">
        <v>17</v>
      </c>
    </row>
    <row r="3559" spans="1:14" x14ac:dyDescent="0.25">
      <c r="A3559" s="3">
        <v>3550</v>
      </c>
      <c r="B3559" s="6" t="s">
        <v>6859</v>
      </c>
      <c r="C3559" s="352" t="s">
        <v>6860</v>
      </c>
      <c r="D3559" s="348"/>
      <c r="E3559" s="3">
        <v>5</v>
      </c>
      <c r="F3559" s="3">
        <v>4</v>
      </c>
      <c r="G3559" s="3" t="s">
        <v>49</v>
      </c>
      <c r="H3559" s="3" t="s">
        <v>22</v>
      </c>
      <c r="I3559" s="353" t="s">
        <v>49</v>
      </c>
      <c r="J3559" s="348"/>
      <c r="K3559" s="3" t="s">
        <v>77</v>
      </c>
      <c r="L3559" s="3" t="s">
        <v>15</v>
      </c>
      <c r="M3559" s="3" t="s">
        <v>17</v>
      </c>
      <c r="N3559" s="3" t="s">
        <v>17</v>
      </c>
    </row>
    <row r="3560" spans="1:14" x14ac:dyDescent="0.25">
      <c r="A3560" s="3">
        <v>3551</v>
      </c>
      <c r="B3560" s="6" t="s">
        <v>6861</v>
      </c>
      <c r="C3560" s="352" t="s">
        <v>6862</v>
      </c>
      <c r="D3560" s="348"/>
      <c r="E3560" s="3">
        <v>5</v>
      </c>
      <c r="F3560" s="3">
        <v>4</v>
      </c>
      <c r="G3560" s="3" t="s">
        <v>49</v>
      </c>
      <c r="H3560" s="3" t="s">
        <v>22</v>
      </c>
      <c r="I3560" s="353" t="s">
        <v>49</v>
      </c>
      <c r="J3560" s="348"/>
      <c r="K3560" s="3" t="s">
        <v>86</v>
      </c>
      <c r="L3560" s="3" t="s">
        <v>15</v>
      </c>
      <c r="M3560" s="3" t="s">
        <v>17</v>
      </c>
      <c r="N3560" s="3" t="s">
        <v>17</v>
      </c>
    </row>
    <row r="3561" spans="1:14" x14ac:dyDescent="0.25">
      <c r="A3561" s="3">
        <v>3552</v>
      </c>
      <c r="B3561" s="6" t="s">
        <v>6863</v>
      </c>
      <c r="C3561" s="352" t="s">
        <v>6864</v>
      </c>
      <c r="D3561" s="348"/>
      <c r="E3561" s="3">
        <v>5</v>
      </c>
      <c r="F3561" s="3">
        <v>4</v>
      </c>
      <c r="G3561" s="3" t="s">
        <v>49</v>
      </c>
      <c r="H3561" s="3" t="s">
        <v>22</v>
      </c>
      <c r="I3561" s="353" t="s">
        <v>49</v>
      </c>
      <c r="J3561" s="348"/>
      <c r="K3561" s="3" t="s">
        <v>95</v>
      </c>
      <c r="L3561" s="3" t="s">
        <v>15</v>
      </c>
      <c r="M3561" s="3" t="s">
        <v>17</v>
      </c>
      <c r="N3561" s="3" t="s">
        <v>17</v>
      </c>
    </row>
    <row r="3562" spans="1:14" x14ac:dyDescent="0.25">
      <c r="A3562" s="3">
        <v>3553</v>
      </c>
      <c r="B3562" s="6" t="s">
        <v>6865</v>
      </c>
      <c r="C3562" s="352" t="s">
        <v>6866</v>
      </c>
      <c r="D3562" s="348"/>
      <c r="E3562" s="3">
        <v>5</v>
      </c>
      <c r="F3562" s="3">
        <v>4</v>
      </c>
      <c r="G3562" s="3" t="s">
        <v>49</v>
      </c>
      <c r="H3562" s="3" t="s">
        <v>22</v>
      </c>
      <c r="I3562" s="353" t="s">
        <v>49</v>
      </c>
      <c r="J3562" s="348"/>
      <c r="K3562" s="3" t="s">
        <v>225</v>
      </c>
      <c r="L3562" s="3" t="s">
        <v>15</v>
      </c>
      <c r="M3562" s="3" t="s">
        <v>17</v>
      </c>
      <c r="N3562" s="3" t="s">
        <v>17</v>
      </c>
    </row>
    <row r="3563" spans="1:14" x14ac:dyDescent="0.25">
      <c r="A3563" s="3">
        <v>3554</v>
      </c>
      <c r="B3563" s="4" t="s">
        <v>6867</v>
      </c>
      <c r="C3563" s="350" t="s">
        <v>6868</v>
      </c>
      <c r="D3563" s="348"/>
      <c r="E3563" s="5">
        <v>5</v>
      </c>
      <c r="F3563" s="5">
        <v>4</v>
      </c>
      <c r="G3563" s="5" t="s">
        <v>49</v>
      </c>
      <c r="H3563" s="5" t="s">
        <v>30</v>
      </c>
      <c r="I3563" s="351" t="s">
        <v>15</v>
      </c>
      <c r="J3563" s="348"/>
      <c r="K3563" s="5" t="s">
        <v>15</v>
      </c>
      <c r="L3563" s="5" t="s">
        <v>15</v>
      </c>
      <c r="M3563" s="5" t="s">
        <v>16</v>
      </c>
      <c r="N3563" s="5" t="s">
        <v>17</v>
      </c>
    </row>
    <row r="3564" spans="1:14" x14ac:dyDescent="0.25">
      <c r="A3564" s="3">
        <v>3555</v>
      </c>
      <c r="B3564" s="4" t="s">
        <v>6869</v>
      </c>
      <c r="C3564" s="350" t="s">
        <v>6870</v>
      </c>
      <c r="D3564" s="348"/>
      <c r="E3564" s="5">
        <v>5</v>
      </c>
      <c r="F3564" s="5">
        <v>4</v>
      </c>
      <c r="G3564" s="5" t="s">
        <v>144</v>
      </c>
      <c r="H3564" s="5" t="s">
        <v>15</v>
      </c>
      <c r="I3564" s="351" t="s">
        <v>15</v>
      </c>
      <c r="J3564" s="348"/>
      <c r="K3564" s="5" t="s">
        <v>15</v>
      </c>
      <c r="L3564" s="5" t="s">
        <v>15</v>
      </c>
      <c r="M3564" s="5" t="s">
        <v>16</v>
      </c>
      <c r="N3564" s="5" t="s">
        <v>17</v>
      </c>
    </row>
    <row r="3565" spans="1:14" x14ac:dyDescent="0.25">
      <c r="A3565" s="3">
        <v>3556</v>
      </c>
      <c r="B3565" s="4" t="s">
        <v>6871</v>
      </c>
      <c r="C3565" s="350" t="s">
        <v>6872</v>
      </c>
      <c r="D3565" s="348"/>
      <c r="E3565" s="5">
        <v>5</v>
      </c>
      <c r="F3565" s="5">
        <v>4</v>
      </c>
      <c r="G3565" s="5" t="s">
        <v>144</v>
      </c>
      <c r="H3565" s="5" t="s">
        <v>208</v>
      </c>
      <c r="I3565" s="351" t="s">
        <v>15</v>
      </c>
      <c r="J3565" s="348"/>
      <c r="K3565" s="5" t="s">
        <v>15</v>
      </c>
      <c r="L3565" s="5" t="s">
        <v>15</v>
      </c>
      <c r="M3565" s="5" t="s">
        <v>16</v>
      </c>
      <c r="N3565" s="5" t="s">
        <v>17</v>
      </c>
    </row>
    <row r="3566" spans="1:14" x14ac:dyDescent="0.25">
      <c r="A3566" s="3">
        <v>3557</v>
      </c>
      <c r="B3566" s="6" t="s">
        <v>6873</v>
      </c>
      <c r="C3566" s="352" t="s">
        <v>6872</v>
      </c>
      <c r="D3566" s="348"/>
      <c r="E3566" s="3">
        <v>5</v>
      </c>
      <c r="F3566" s="3">
        <v>4</v>
      </c>
      <c r="G3566" s="3" t="s">
        <v>144</v>
      </c>
      <c r="H3566" s="3" t="s">
        <v>208</v>
      </c>
      <c r="I3566" s="353" t="s">
        <v>22</v>
      </c>
      <c r="J3566" s="348"/>
      <c r="K3566" s="3" t="s">
        <v>15</v>
      </c>
      <c r="L3566" s="3" t="s">
        <v>15</v>
      </c>
      <c r="M3566" s="3" t="s">
        <v>17</v>
      </c>
      <c r="N3566" s="3" t="s">
        <v>17</v>
      </c>
    </row>
    <row r="3567" spans="1:14" x14ac:dyDescent="0.25">
      <c r="A3567" s="3">
        <v>3558</v>
      </c>
      <c r="B3567" s="4" t="s">
        <v>1228</v>
      </c>
      <c r="C3567" s="350" t="s">
        <v>5400</v>
      </c>
      <c r="D3567" s="348"/>
      <c r="E3567" s="5">
        <v>5</v>
      </c>
      <c r="F3567" s="5">
        <v>5</v>
      </c>
      <c r="G3567" s="5" t="s">
        <v>15</v>
      </c>
      <c r="H3567" s="5" t="s">
        <v>15</v>
      </c>
      <c r="I3567" s="351" t="s">
        <v>15</v>
      </c>
      <c r="J3567" s="348"/>
      <c r="K3567" s="5" t="s">
        <v>15</v>
      </c>
      <c r="L3567" s="5" t="s">
        <v>15</v>
      </c>
      <c r="M3567" s="5" t="s">
        <v>16</v>
      </c>
      <c r="N3567" s="5" t="s">
        <v>17</v>
      </c>
    </row>
    <row r="3568" spans="1:14" x14ac:dyDescent="0.25">
      <c r="A3568" s="3">
        <v>3559</v>
      </c>
      <c r="B3568" s="4" t="s">
        <v>6874</v>
      </c>
      <c r="C3568" s="350" t="s">
        <v>6875</v>
      </c>
      <c r="D3568" s="348"/>
      <c r="E3568" s="5">
        <v>5</v>
      </c>
      <c r="F3568" s="5">
        <v>5</v>
      </c>
      <c r="G3568" s="5" t="s">
        <v>22</v>
      </c>
      <c r="H3568" s="5" t="s">
        <v>15</v>
      </c>
      <c r="I3568" s="351" t="s">
        <v>15</v>
      </c>
      <c r="J3568" s="348"/>
      <c r="K3568" s="5" t="s">
        <v>15</v>
      </c>
      <c r="L3568" s="5" t="s">
        <v>15</v>
      </c>
      <c r="M3568" s="5" t="s">
        <v>16</v>
      </c>
      <c r="N3568" s="5" t="s">
        <v>17</v>
      </c>
    </row>
    <row r="3569" spans="1:14" x14ac:dyDescent="0.25">
      <c r="A3569" s="3">
        <v>3560</v>
      </c>
      <c r="B3569" s="4" t="s">
        <v>6876</v>
      </c>
      <c r="C3569" s="350" t="s">
        <v>6877</v>
      </c>
      <c r="D3569" s="348"/>
      <c r="E3569" s="5">
        <v>5</v>
      </c>
      <c r="F3569" s="5">
        <v>5</v>
      </c>
      <c r="G3569" s="5" t="s">
        <v>22</v>
      </c>
      <c r="H3569" s="5" t="s">
        <v>22</v>
      </c>
      <c r="I3569" s="351" t="s">
        <v>15</v>
      </c>
      <c r="J3569" s="348"/>
      <c r="K3569" s="5" t="s">
        <v>15</v>
      </c>
      <c r="L3569" s="5" t="s">
        <v>15</v>
      </c>
      <c r="M3569" s="5" t="s">
        <v>16</v>
      </c>
      <c r="N3569" s="5" t="s">
        <v>17</v>
      </c>
    </row>
    <row r="3570" spans="1:14" x14ac:dyDescent="0.25">
      <c r="A3570" s="3">
        <v>3561</v>
      </c>
      <c r="B3570" s="6" t="s">
        <v>6878</v>
      </c>
      <c r="C3570" s="352" t="s">
        <v>6879</v>
      </c>
      <c r="D3570" s="348"/>
      <c r="E3570" s="3">
        <v>5</v>
      </c>
      <c r="F3570" s="3">
        <v>5</v>
      </c>
      <c r="G3570" s="3" t="s">
        <v>22</v>
      </c>
      <c r="H3570" s="3" t="s">
        <v>22</v>
      </c>
      <c r="I3570" s="353" t="s">
        <v>22</v>
      </c>
      <c r="J3570" s="348"/>
      <c r="K3570" s="3" t="s">
        <v>15</v>
      </c>
      <c r="L3570" s="3" t="s">
        <v>15</v>
      </c>
      <c r="M3570" s="3" t="s">
        <v>17</v>
      </c>
      <c r="N3570" s="3" t="s">
        <v>17</v>
      </c>
    </row>
    <row r="3571" spans="1:14" x14ac:dyDescent="0.25">
      <c r="A3571" s="3">
        <v>3562</v>
      </c>
      <c r="B3571" s="6" t="s">
        <v>6880</v>
      </c>
      <c r="C3571" s="352" t="s">
        <v>6881</v>
      </c>
      <c r="D3571" s="348"/>
      <c r="E3571" s="3">
        <v>5</v>
      </c>
      <c r="F3571" s="3">
        <v>5</v>
      </c>
      <c r="G3571" s="3" t="s">
        <v>22</v>
      </c>
      <c r="H3571" s="3" t="s">
        <v>22</v>
      </c>
      <c r="I3571" s="353" t="s">
        <v>30</v>
      </c>
      <c r="J3571" s="348"/>
      <c r="K3571" s="3" t="s">
        <v>15</v>
      </c>
      <c r="L3571" s="3" t="s">
        <v>15</v>
      </c>
      <c r="M3571" s="3" t="s">
        <v>17</v>
      </c>
      <c r="N3571" s="3" t="s">
        <v>17</v>
      </c>
    </row>
    <row r="3572" spans="1:14" x14ac:dyDescent="0.25">
      <c r="A3572" s="3">
        <v>3563</v>
      </c>
      <c r="B3572" s="6" t="s">
        <v>6882</v>
      </c>
      <c r="C3572" s="352" t="s">
        <v>6883</v>
      </c>
      <c r="D3572" s="348"/>
      <c r="E3572" s="3">
        <v>5</v>
      </c>
      <c r="F3572" s="3">
        <v>5</v>
      </c>
      <c r="G3572" s="3" t="s">
        <v>22</v>
      </c>
      <c r="H3572" s="3" t="s">
        <v>22</v>
      </c>
      <c r="I3572" s="353" t="s">
        <v>49</v>
      </c>
      <c r="J3572" s="348"/>
      <c r="K3572" s="3" t="s">
        <v>15</v>
      </c>
      <c r="L3572" s="3" t="s">
        <v>15</v>
      </c>
      <c r="M3572" s="3" t="s">
        <v>17</v>
      </c>
      <c r="N3572" s="3" t="s">
        <v>17</v>
      </c>
    </row>
    <row r="3573" spans="1:14" x14ac:dyDescent="0.25">
      <c r="A3573" s="3">
        <v>3564</v>
      </c>
      <c r="B3573" s="4" t="s">
        <v>6884</v>
      </c>
      <c r="C3573" s="350" t="s">
        <v>5420</v>
      </c>
      <c r="D3573" s="348"/>
      <c r="E3573" s="5">
        <v>5</v>
      </c>
      <c r="F3573" s="5">
        <v>5</v>
      </c>
      <c r="G3573" s="5" t="s">
        <v>22</v>
      </c>
      <c r="H3573" s="5" t="s">
        <v>30</v>
      </c>
      <c r="I3573" s="351" t="s">
        <v>15</v>
      </c>
      <c r="J3573" s="348"/>
      <c r="K3573" s="5" t="s">
        <v>15</v>
      </c>
      <c r="L3573" s="5" t="s">
        <v>15</v>
      </c>
      <c r="M3573" s="5" t="s">
        <v>16</v>
      </c>
      <c r="N3573" s="5" t="s">
        <v>17</v>
      </c>
    </row>
    <row r="3574" spans="1:14" x14ac:dyDescent="0.25">
      <c r="A3574" s="3">
        <v>3565</v>
      </c>
      <c r="B3574" s="6" t="s">
        <v>6885</v>
      </c>
      <c r="C3574" s="352" t="s">
        <v>5422</v>
      </c>
      <c r="D3574" s="348"/>
      <c r="E3574" s="3">
        <v>5</v>
      </c>
      <c r="F3574" s="3">
        <v>5</v>
      </c>
      <c r="G3574" s="3" t="s">
        <v>22</v>
      </c>
      <c r="H3574" s="3" t="s">
        <v>30</v>
      </c>
      <c r="I3574" s="353" t="s">
        <v>22</v>
      </c>
      <c r="J3574" s="348"/>
      <c r="K3574" s="3" t="s">
        <v>15</v>
      </c>
      <c r="L3574" s="3" t="s">
        <v>15</v>
      </c>
      <c r="M3574" s="3" t="s">
        <v>17</v>
      </c>
      <c r="N3574" s="3" t="s">
        <v>17</v>
      </c>
    </row>
    <row r="3575" spans="1:14" x14ac:dyDescent="0.25">
      <c r="A3575" s="3">
        <v>3566</v>
      </c>
      <c r="B3575" s="6" t="s">
        <v>6886</v>
      </c>
      <c r="C3575" s="352" t="s">
        <v>5424</v>
      </c>
      <c r="D3575" s="348"/>
      <c r="E3575" s="3">
        <v>5</v>
      </c>
      <c r="F3575" s="3">
        <v>5</v>
      </c>
      <c r="G3575" s="3" t="s">
        <v>22</v>
      </c>
      <c r="H3575" s="3" t="s">
        <v>30</v>
      </c>
      <c r="I3575" s="353" t="s">
        <v>30</v>
      </c>
      <c r="J3575" s="348"/>
      <c r="K3575" s="3" t="s">
        <v>15</v>
      </c>
      <c r="L3575" s="3" t="s">
        <v>15</v>
      </c>
      <c r="M3575" s="3" t="s">
        <v>17</v>
      </c>
      <c r="N3575" s="3" t="s">
        <v>17</v>
      </c>
    </row>
    <row r="3576" spans="1:14" x14ac:dyDescent="0.25">
      <c r="A3576" s="3">
        <v>3567</v>
      </c>
      <c r="B3576" s="6" t="s">
        <v>6887</v>
      </c>
      <c r="C3576" s="352" t="s">
        <v>5426</v>
      </c>
      <c r="D3576" s="348"/>
      <c r="E3576" s="3">
        <v>5</v>
      </c>
      <c r="F3576" s="3">
        <v>5</v>
      </c>
      <c r="G3576" s="3" t="s">
        <v>22</v>
      </c>
      <c r="H3576" s="3" t="s">
        <v>30</v>
      </c>
      <c r="I3576" s="353" t="s">
        <v>49</v>
      </c>
      <c r="J3576" s="348"/>
      <c r="K3576" s="3" t="s">
        <v>15</v>
      </c>
      <c r="L3576" s="3" t="s">
        <v>15</v>
      </c>
      <c r="M3576" s="3" t="s">
        <v>17</v>
      </c>
      <c r="N3576" s="3" t="s">
        <v>17</v>
      </c>
    </row>
    <row r="3577" spans="1:14" x14ac:dyDescent="0.25">
      <c r="A3577" s="3">
        <v>3568</v>
      </c>
      <c r="B3577" s="6" t="s">
        <v>6888</v>
      </c>
      <c r="C3577" s="352" t="s">
        <v>5428</v>
      </c>
      <c r="D3577" s="348"/>
      <c r="E3577" s="3">
        <v>5</v>
      </c>
      <c r="F3577" s="3">
        <v>5</v>
      </c>
      <c r="G3577" s="3" t="s">
        <v>22</v>
      </c>
      <c r="H3577" s="3" t="s">
        <v>30</v>
      </c>
      <c r="I3577" s="353" t="s">
        <v>68</v>
      </c>
      <c r="J3577" s="348"/>
      <c r="K3577" s="3" t="s">
        <v>15</v>
      </c>
      <c r="L3577" s="3" t="s">
        <v>15</v>
      </c>
      <c r="M3577" s="3" t="s">
        <v>17</v>
      </c>
      <c r="N3577" s="3" t="s">
        <v>17</v>
      </c>
    </row>
    <row r="3578" spans="1:14" x14ac:dyDescent="0.25">
      <c r="A3578" s="3">
        <v>3569</v>
      </c>
      <c r="B3578" s="6" t="s">
        <v>6889</v>
      </c>
      <c r="C3578" s="352" t="s">
        <v>5430</v>
      </c>
      <c r="D3578" s="348"/>
      <c r="E3578" s="3">
        <v>5</v>
      </c>
      <c r="F3578" s="3">
        <v>5</v>
      </c>
      <c r="G3578" s="3" t="s">
        <v>22</v>
      </c>
      <c r="H3578" s="3" t="s">
        <v>30</v>
      </c>
      <c r="I3578" s="353" t="s">
        <v>77</v>
      </c>
      <c r="J3578" s="348"/>
      <c r="K3578" s="3" t="s">
        <v>15</v>
      </c>
      <c r="L3578" s="3" t="s">
        <v>15</v>
      </c>
      <c r="M3578" s="3" t="s">
        <v>17</v>
      </c>
      <c r="N3578" s="3" t="s">
        <v>17</v>
      </c>
    </row>
    <row r="3579" spans="1:14" x14ac:dyDescent="0.25">
      <c r="A3579" s="3">
        <v>3570</v>
      </c>
      <c r="B3579" s="6" t="s">
        <v>6890</v>
      </c>
      <c r="C3579" s="352" t="s">
        <v>5432</v>
      </c>
      <c r="D3579" s="348"/>
      <c r="E3579" s="3">
        <v>5</v>
      </c>
      <c r="F3579" s="3">
        <v>5</v>
      </c>
      <c r="G3579" s="3" t="s">
        <v>22</v>
      </c>
      <c r="H3579" s="3" t="s">
        <v>30</v>
      </c>
      <c r="I3579" s="353" t="s">
        <v>86</v>
      </c>
      <c r="J3579" s="348"/>
      <c r="K3579" s="3" t="s">
        <v>15</v>
      </c>
      <c r="L3579" s="3" t="s">
        <v>15</v>
      </c>
      <c r="M3579" s="3" t="s">
        <v>17</v>
      </c>
      <c r="N3579" s="3" t="s">
        <v>17</v>
      </c>
    </row>
    <row r="3580" spans="1:14" x14ac:dyDescent="0.25">
      <c r="A3580" s="3">
        <v>3571</v>
      </c>
      <c r="B3580" s="6" t="s">
        <v>6891</v>
      </c>
      <c r="C3580" s="352" t="s">
        <v>5434</v>
      </c>
      <c r="D3580" s="348"/>
      <c r="E3580" s="3">
        <v>5</v>
      </c>
      <c r="F3580" s="3">
        <v>5</v>
      </c>
      <c r="G3580" s="3" t="s">
        <v>22</v>
      </c>
      <c r="H3580" s="3" t="s">
        <v>30</v>
      </c>
      <c r="I3580" s="353" t="s">
        <v>208</v>
      </c>
      <c r="J3580" s="348"/>
      <c r="K3580" s="3" t="s">
        <v>15</v>
      </c>
      <c r="L3580" s="3" t="s">
        <v>15</v>
      </c>
      <c r="M3580" s="3" t="s">
        <v>17</v>
      </c>
      <c r="N3580" s="3" t="s">
        <v>17</v>
      </c>
    </row>
    <row r="3581" spans="1:14" x14ac:dyDescent="0.25">
      <c r="A3581" s="3">
        <v>3572</v>
      </c>
      <c r="B3581" s="4" t="s">
        <v>6892</v>
      </c>
      <c r="C3581" s="350" t="s">
        <v>6893</v>
      </c>
      <c r="D3581" s="348"/>
      <c r="E3581" s="5">
        <v>5</v>
      </c>
      <c r="F3581" s="5">
        <v>5</v>
      </c>
      <c r="G3581" s="5" t="s">
        <v>22</v>
      </c>
      <c r="H3581" s="5" t="s">
        <v>49</v>
      </c>
      <c r="I3581" s="351" t="s">
        <v>15</v>
      </c>
      <c r="J3581" s="348"/>
      <c r="K3581" s="5" t="s">
        <v>15</v>
      </c>
      <c r="L3581" s="5" t="s">
        <v>15</v>
      </c>
      <c r="M3581" s="5" t="s">
        <v>16</v>
      </c>
      <c r="N3581" s="5" t="s">
        <v>17</v>
      </c>
    </row>
    <row r="3582" spans="1:14" x14ac:dyDescent="0.25">
      <c r="A3582" s="3">
        <v>3573</v>
      </c>
      <c r="B3582" s="6" t="s">
        <v>6894</v>
      </c>
      <c r="C3582" s="352" t="s">
        <v>6895</v>
      </c>
      <c r="D3582" s="348"/>
      <c r="E3582" s="3">
        <v>5</v>
      </c>
      <c r="F3582" s="3">
        <v>5</v>
      </c>
      <c r="G3582" s="3" t="s">
        <v>22</v>
      </c>
      <c r="H3582" s="3" t="s">
        <v>49</v>
      </c>
      <c r="I3582" s="353" t="s">
        <v>22</v>
      </c>
      <c r="J3582" s="348"/>
      <c r="K3582" s="3" t="s">
        <v>15</v>
      </c>
      <c r="L3582" s="3" t="s">
        <v>15</v>
      </c>
      <c r="M3582" s="3" t="s">
        <v>17</v>
      </c>
      <c r="N3582" s="3" t="s">
        <v>17</v>
      </c>
    </row>
    <row r="3583" spans="1:14" x14ac:dyDescent="0.25">
      <c r="A3583" s="3">
        <v>3574</v>
      </c>
      <c r="B3583" s="6" t="s">
        <v>6896</v>
      </c>
      <c r="C3583" s="352" t="s">
        <v>6897</v>
      </c>
      <c r="D3583" s="348"/>
      <c r="E3583" s="3">
        <v>5</v>
      </c>
      <c r="F3583" s="3">
        <v>5</v>
      </c>
      <c r="G3583" s="3" t="s">
        <v>22</v>
      </c>
      <c r="H3583" s="3" t="s">
        <v>49</v>
      </c>
      <c r="I3583" s="353" t="s">
        <v>30</v>
      </c>
      <c r="J3583" s="348"/>
      <c r="K3583" s="3" t="s">
        <v>15</v>
      </c>
      <c r="L3583" s="3" t="s">
        <v>15</v>
      </c>
      <c r="M3583" s="3" t="s">
        <v>17</v>
      </c>
      <c r="N3583" s="3" t="s">
        <v>17</v>
      </c>
    </row>
    <row r="3584" spans="1:14" x14ac:dyDescent="0.25">
      <c r="A3584" s="3">
        <v>3575</v>
      </c>
      <c r="B3584" s="6" t="s">
        <v>6898</v>
      </c>
      <c r="C3584" s="352" t="s">
        <v>6899</v>
      </c>
      <c r="D3584" s="348"/>
      <c r="E3584" s="3">
        <v>5</v>
      </c>
      <c r="F3584" s="3">
        <v>5</v>
      </c>
      <c r="G3584" s="3" t="s">
        <v>22</v>
      </c>
      <c r="H3584" s="3" t="s">
        <v>49</v>
      </c>
      <c r="I3584" s="353" t="s">
        <v>49</v>
      </c>
      <c r="J3584" s="348"/>
      <c r="K3584" s="3" t="s">
        <v>15</v>
      </c>
      <c r="L3584" s="3" t="s">
        <v>15</v>
      </c>
      <c r="M3584" s="3" t="s">
        <v>17</v>
      </c>
      <c r="N3584" s="3" t="s">
        <v>17</v>
      </c>
    </row>
    <row r="3585" spans="1:14" x14ac:dyDescent="0.25">
      <c r="A3585" s="3">
        <v>3576</v>
      </c>
      <c r="B3585" s="4" t="s">
        <v>6900</v>
      </c>
      <c r="C3585" s="350" t="s">
        <v>6901</v>
      </c>
      <c r="D3585" s="348"/>
      <c r="E3585" s="5">
        <v>5</v>
      </c>
      <c r="F3585" s="5">
        <v>5</v>
      </c>
      <c r="G3585" s="5" t="s">
        <v>30</v>
      </c>
      <c r="H3585" s="5" t="s">
        <v>15</v>
      </c>
      <c r="I3585" s="351" t="s">
        <v>15</v>
      </c>
      <c r="J3585" s="348"/>
      <c r="K3585" s="5" t="s">
        <v>15</v>
      </c>
      <c r="L3585" s="5" t="s">
        <v>15</v>
      </c>
      <c r="M3585" s="5" t="s">
        <v>16</v>
      </c>
      <c r="N3585" s="5" t="s">
        <v>17</v>
      </c>
    </row>
    <row r="3586" spans="1:14" x14ac:dyDescent="0.25">
      <c r="A3586" s="3">
        <v>3577</v>
      </c>
      <c r="B3586" s="4" t="s">
        <v>6902</v>
      </c>
      <c r="C3586" s="350" t="s">
        <v>6903</v>
      </c>
      <c r="D3586" s="348"/>
      <c r="E3586" s="5">
        <v>5</v>
      </c>
      <c r="F3586" s="5">
        <v>5</v>
      </c>
      <c r="G3586" s="5" t="s">
        <v>30</v>
      </c>
      <c r="H3586" s="5" t="s">
        <v>22</v>
      </c>
      <c r="I3586" s="351" t="s">
        <v>15</v>
      </c>
      <c r="J3586" s="348"/>
      <c r="K3586" s="5" t="s">
        <v>15</v>
      </c>
      <c r="L3586" s="5" t="s">
        <v>15</v>
      </c>
      <c r="M3586" s="5" t="s">
        <v>16</v>
      </c>
      <c r="N3586" s="5" t="s">
        <v>17</v>
      </c>
    </row>
    <row r="3587" spans="1:14" x14ac:dyDescent="0.25">
      <c r="A3587" s="3">
        <v>3578</v>
      </c>
      <c r="B3587" s="4" t="s">
        <v>6904</v>
      </c>
      <c r="C3587" s="350" t="s">
        <v>6905</v>
      </c>
      <c r="D3587" s="348"/>
      <c r="E3587" s="5">
        <v>5</v>
      </c>
      <c r="F3587" s="5">
        <v>5</v>
      </c>
      <c r="G3587" s="5" t="s">
        <v>30</v>
      </c>
      <c r="H3587" s="5" t="s">
        <v>22</v>
      </c>
      <c r="I3587" s="351" t="s">
        <v>22</v>
      </c>
      <c r="J3587" s="348"/>
      <c r="K3587" s="5" t="s">
        <v>15</v>
      </c>
      <c r="L3587" s="5" t="s">
        <v>15</v>
      </c>
      <c r="M3587" s="5" t="s">
        <v>16</v>
      </c>
      <c r="N3587" s="5" t="s">
        <v>17</v>
      </c>
    </row>
    <row r="3588" spans="1:14" x14ac:dyDescent="0.25">
      <c r="A3588" s="3">
        <v>3579</v>
      </c>
      <c r="B3588" s="6" t="s">
        <v>6906</v>
      </c>
      <c r="C3588" s="352" t="s">
        <v>6907</v>
      </c>
      <c r="D3588" s="348"/>
      <c r="E3588" s="3">
        <v>5</v>
      </c>
      <c r="F3588" s="3">
        <v>5</v>
      </c>
      <c r="G3588" s="3" t="s">
        <v>30</v>
      </c>
      <c r="H3588" s="3" t="s">
        <v>22</v>
      </c>
      <c r="I3588" s="353" t="s">
        <v>22</v>
      </c>
      <c r="J3588" s="348"/>
      <c r="K3588" s="3" t="s">
        <v>22</v>
      </c>
      <c r="L3588" s="3" t="s">
        <v>15</v>
      </c>
      <c r="M3588" s="3" t="s">
        <v>17</v>
      </c>
      <c r="N3588" s="3" t="s">
        <v>17</v>
      </c>
    </row>
    <row r="3589" spans="1:14" x14ac:dyDescent="0.25">
      <c r="A3589" s="3">
        <v>3580</v>
      </c>
      <c r="B3589" s="6" t="s">
        <v>6908</v>
      </c>
      <c r="C3589" s="352" t="s">
        <v>6909</v>
      </c>
      <c r="D3589" s="348"/>
      <c r="E3589" s="3">
        <v>5</v>
      </c>
      <c r="F3589" s="3">
        <v>5</v>
      </c>
      <c r="G3589" s="3" t="s">
        <v>30</v>
      </c>
      <c r="H3589" s="3" t="s">
        <v>22</v>
      </c>
      <c r="I3589" s="353" t="s">
        <v>22</v>
      </c>
      <c r="J3589" s="348"/>
      <c r="K3589" s="3" t="s">
        <v>30</v>
      </c>
      <c r="L3589" s="3" t="s">
        <v>15</v>
      </c>
      <c r="M3589" s="3" t="s">
        <v>17</v>
      </c>
      <c r="N3589" s="3" t="s">
        <v>17</v>
      </c>
    </row>
    <row r="3590" spans="1:14" x14ac:dyDescent="0.25">
      <c r="A3590" s="3">
        <v>3581</v>
      </c>
      <c r="B3590" s="6" t="s">
        <v>6910</v>
      </c>
      <c r="C3590" s="352" t="s">
        <v>6911</v>
      </c>
      <c r="D3590" s="348"/>
      <c r="E3590" s="3">
        <v>5</v>
      </c>
      <c r="F3590" s="3">
        <v>5</v>
      </c>
      <c r="G3590" s="3" t="s">
        <v>30</v>
      </c>
      <c r="H3590" s="3" t="s">
        <v>22</v>
      </c>
      <c r="I3590" s="353" t="s">
        <v>22</v>
      </c>
      <c r="J3590" s="348"/>
      <c r="K3590" s="3" t="s">
        <v>49</v>
      </c>
      <c r="L3590" s="3" t="s">
        <v>15</v>
      </c>
      <c r="M3590" s="3" t="s">
        <v>17</v>
      </c>
      <c r="N3590" s="3" t="s">
        <v>17</v>
      </c>
    </row>
    <row r="3591" spans="1:14" x14ac:dyDescent="0.25">
      <c r="A3591" s="3">
        <v>3582</v>
      </c>
      <c r="B3591" s="6" t="s">
        <v>6912</v>
      </c>
      <c r="C3591" s="352" t="s">
        <v>6913</v>
      </c>
      <c r="D3591" s="348"/>
      <c r="E3591" s="3">
        <v>5</v>
      </c>
      <c r="F3591" s="3">
        <v>5</v>
      </c>
      <c r="G3591" s="3" t="s">
        <v>30</v>
      </c>
      <c r="H3591" s="3" t="s">
        <v>22</v>
      </c>
      <c r="I3591" s="353" t="s">
        <v>22</v>
      </c>
      <c r="J3591" s="348"/>
      <c r="K3591" s="3" t="s">
        <v>68</v>
      </c>
      <c r="L3591" s="3" t="s">
        <v>15</v>
      </c>
      <c r="M3591" s="3" t="s">
        <v>17</v>
      </c>
      <c r="N3591" s="3" t="s">
        <v>17</v>
      </c>
    </row>
    <row r="3592" spans="1:14" x14ac:dyDescent="0.25">
      <c r="A3592" s="3">
        <v>3583</v>
      </c>
      <c r="B3592" s="6" t="s">
        <v>6914</v>
      </c>
      <c r="C3592" s="352" t="s">
        <v>6915</v>
      </c>
      <c r="D3592" s="348"/>
      <c r="E3592" s="3">
        <v>5</v>
      </c>
      <c r="F3592" s="3">
        <v>5</v>
      </c>
      <c r="G3592" s="3" t="s">
        <v>30</v>
      </c>
      <c r="H3592" s="3" t="s">
        <v>22</v>
      </c>
      <c r="I3592" s="353" t="s">
        <v>22</v>
      </c>
      <c r="J3592" s="348"/>
      <c r="K3592" s="3" t="s">
        <v>77</v>
      </c>
      <c r="L3592" s="3" t="s">
        <v>15</v>
      </c>
      <c r="M3592" s="3" t="s">
        <v>17</v>
      </c>
      <c r="N3592" s="3" t="s">
        <v>17</v>
      </c>
    </row>
    <row r="3593" spans="1:14" x14ac:dyDescent="0.25">
      <c r="A3593" s="3">
        <v>3584</v>
      </c>
      <c r="B3593" s="6" t="s">
        <v>6916</v>
      </c>
      <c r="C3593" s="352" t="s">
        <v>6917</v>
      </c>
      <c r="D3593" s="348"/>
      <c r="E3593" s="3">
        <v>5</v>
      </c>
      <c r="F3593" s="3">
        <v>5</v>
      </c>
      <c r="G3593" s="3" t="s">
        <v>30</v>
      </c>
      <c r="H3593" s="3" t="s">
        <v>22</v>
      </c>
      <c r="I3593" s="353" t="s">
        <v>22</v>
      </c>
      <c r="J3593" s="348"/>
      <c r="K3593" s="3" t="s">
        <v>86</v>
      </c>
      <c r="L3593" s="3" t="s">
        <v>15</v>
      </c>
      <c r="M3593" s="3" t="s">
        <v>17</v>
      </c>
      <c r="N3593" s="3" t="s">
        <v>17</v>
      </c>
    </row>
    <row r="3594" spans="1:14" x14ac:dyDescent="0.25">
      <c r="A3594" s="3">
        <v>3585</v>
      </c>
      <c r="B3594" s="6" t="s">
        <v>6918</v>
      </c>
      <c r="C3594" s="352" t="s">
        <v>6919</v>
      </c>
      <c r="D3594" s="348"/>
      <c r="E3594" s="3">
        <v>5</v>
      </c>
      <c r="F3594" s="3">
        <v>5</v>
      </c>
      <c r="G3594" s="3" t="s">
        <v>30</v>
      </c>
      <c r="H3594" s="3" t="s">
        <v>22</v>
      </c>
      <c r="I3594" s="353" t="s">
        <v>22</v>
      </c>
      <c r="J3594" s="348"/>
      <c r="K3594" s="3" t="s">
        <v>95</v>
      </c>
      <c r="L3594" s="3" t="s">
        <v>15</v>
      </c>
      <c r="M3594" s="3" t="s">
        <v>17</v>
      </c>
      <c r="N3594" s="3" t="s">
        <v>17</v>
      </c>
    </row>
    <row r="3595" spans="1:14" x14ac:dyDescent="0.25">
      <c r="A3595" s="3">
        <v>3586</v>
      </c>
      <c r="B3595" s="6" t="s">
        <v>6920</v>
      </c>
      <c r="C3595" s="352" t="s">
        <v>6921</v>
      </c>
      <c r="D3595" s="348"/>
      <c r="E3595" s="3">
        <v>5</v>
      </c>
      <c r="F3595" s="3">
        <v>5</v>
      </c>
      <c r="G3595" s="3" t="s">
        <v>30</v>
      </c>
      <c r="H3595" s="3" t="s">
        <v>22</v>
      </c>
      <c r="I3595" s="353" t="s">
        <v>22</v>
      </c>
      <c r="J3595" s="348"/>
      <c r="K3595" s="3" t="s">
        <v>141</v>
      </c>
      <c r="L3595" s="3" t="s">
        <v>15</v>
      </c>
      <c r="M3595" s="3" t="s">
        <v>17</v>
      </c>
      <c r="N3595" s="3" t="s">
        <v>17</v>
      </c>
    </row>
    <row r="3596" spans="1:14" x14ac:dyDescent="0.25">
      <c r="A3596" s="3">
        <v>3587</v>
      </c>
      <c r="B3596" s="6" t="s">
        <v>6922</v>
      </c>
      <c r="C3596" s="352" t="s">
        <v>6923</v>
      </c>
      <c r="D3596" s="348"/>
      <c r="E3596" s="3">
        <v>5</v>
      </c>
      <c r="F3596" s="3">
        <v>5</v>
      </c>
      <c r="G3596" s="3" t="s">
        <v>30</v>
      </c>
      <c r="H3596" s="3" t="s">
        <v>22</v>
      </c>
      <c r="I3596" s="353" t="s">
        <v>22</v>
      </c>
      <c r="J3596" s="348"/>
      <c r="K3596" s="3" t="s">
        <v>144</v>
      </c>
      <c r="L3596" s="3" t="s">
        <v>15</v>
      </c>
      <c r="M3596" s="3" t="s">
        <v>17</v>
      </c>
      <c r="N3596" s="3" t="s">
        <v>17</v>
      </c>
    </row>
    <row r="3597" spans="1:14" x14ac:dyDescent="0.25">
      <c r="A3597" s="3">
        <v>3588</v>
      </c>
      <c r="B3597" s="4" t="s">
        <v>6924</v>
      </c>
      <c r="C3597" s="350" t="s">
        <v>6925</v>
      </c>
      <c r="D3597" s="348"/>
      <c r="E3597" s="5">
        <v>5</v>
      </c>
      <c r="F3597" s="5">
        <v>5</v>
      </c>
      <c r="G3597" s="5" t="s">
        <v>30</v>
      </c>
      <c r="H3597" s="5" t="s">
        <v>22</v>
      </c>
      <c r="I3597" s="351" t="s">
        <v>30</v>
      </c>
      <c r="J3597" s="348"/>
      <c r="K3597" s="5" t="s">
        <v>15</v>
      </c>
      <c r="L3597" s="5" t="s">
        <v>15</v>
      </c>
      <c r="M3597" s="5" t="s">
        <v>16</v>
      </c>
      <c r="N3597" s="5" t="s">
        <v>17</v>
      </c>
    </row>
    <row r="3598" spans="1:14" x14ac:dyDescent="0.25">
      <c r="A3598" s="3">
        <v>3589</v>
      </c>
      <c r="B3598" s="6" t="s">
        <v>6926</v>
      </c>
      <c r="C3598" s="352" t="s">
        <v>3397</v>
      </c>
      <c r="D3598" s="348"/>
      <c r="E3598" s="3">
        <v>5</v>
      </c>
      <c r="F3598" s="3">
        <v>5</v>
      </c>
      <c r="G3598" s="3" t="s">
        <v>30</v>
      </c>
      <c r="H3598" s="3" t="s">
        <v>22</v>
      </c>
      <c r="I3598" s="353" t="s">
        <v>30</v>
      </c>
      <c r="J3598" s="348"/>
      <c r="K3598" s="3" t="s">
        <v>22</v>
      </c>
      <c r="L3598" s="3" t="s">
        <v>15</v>
      </c>
      <c r="M3598" s="3" t="s">
        <v>17</v>
      </c>
      <c r="N3598" s="3" t="s">
        <v>17</v>
      </c>
    </row>
    <row r="3599" spans="1:14" x14ac:dyDescent="0.25">
      <c r="A3599" s="3">
        <v>3590</v>
      </c>
      <c r="B3599" s="6" t="s">
        <v>6927</v>
      </c>
      <c r="C3599" s="352" t="s">
        <v>6928</v>
      </c>
      <c r="D3599" s="348"/>
      <c r="E3599" s="3">
        <v>5</v>
      </c>
      <c r="F3599" s="3">
        <v>5</v>
      </c>
      <c r="G3599" s="3" t="s">
        <v>30</v>
      </c>
      <c r="H3599" s="3" t="s">
        <v>22</v>
      </c>
      <c r="I3599" s="353" t="s">
        <v>30</v>
      </c>
      <c r="J3599" s="348"/>
      <c r="K3599" s="3" t="s">
        <v>30</v>
      </c>
      <c r="L3599" s="3" t="s">
        <v>15</v>
      </c>
      <c r="M3599" s="3" t="s">
        <v>17</v>
      </c>
      <c r="N3599" s="3" t="s">
        <v>17</v>
      </c>
    </row>
    <row r="3600" spans="1:14" x14ac:dyDescent="0.25">
      <c r="A3600" s="3">
        <v>3591</v>
      </c>
      <c r="B3600" s="6" t="s">
        <v>6929</v>
      </c>
      <c r="C3600" s="352" t="s">
        <v>6930</v>
      </c>
      <c r="D3600" s="348"/>
      <c r="E3600" s="3">
        <v>5</v>
      </c>
      <c r="F3600" s="3">
        <v>5</v>
      </c>
      <c r="G3600" s="3" t="s">
        <v>30</v>
      </c>
      <c r="H3600" s="3" t="s">
        <v>22</v>
      </c>
      <c r="I3600" s="353" t="s">
        <v>30</v>
      </c>
      <c r="J3600" s="348"/>
      <c r="K3600" s="3" t="s">
        <v>49</v>
      </c>
      <c r="L3600" s="3" t="s">
        <v>15</v>
      </c>
      <c r="M3600" s="3" t="s">
        <v>17</v>
      </c>
      <c r="N3600" s="3" t="s">
        <v>17</v>
      </c>
    </row>
    <row r="3601" spans="1:14" x14ac:dyDescent="0.25">
      <c r="A3601" s="3">
        <v>3592</v>
      </c>
      <c r="B3601" s="6" t="s">
        <v>6931</v>
      </c>
      <c r="C3601" s="352" t="s">
        <v>6932</v>
      </c>
      <c r="D3601" s="348"/>
      <c r="E3601" s="3">
        <v>5</v>
      </c>
      <c r="F3601" s="3">
        <v>5</v>
      </c>
      <c r="G3601" s="3" t="s">
        <v>30</v>
      </c>
      <c r="H3601" s="3" t="s">
        <v>22</v>
      </c>
      <c r="I3601" s="353" t="s">
        <v>30</v>
      </c>
      <c r="J3601" s="348"/>
      <c r="K3601" s="3" t="s">
        <v>68</v>
      </c>
      <c r="L3601" s="3" t="s">
        <v>15</v>
      </c>
      <c r="M3601" s="3" t="s">
        <v>17</v>
      </c>
      <c r="N3601" s="3" t="s">
        <v>17</v>
      </c>
    </row>
    <row r="3602" spans="1:14" x14ac:dyDescent="0.25">
      <c r="A3602" s="3">
        <v>3593</v>
      </c>
      <c r="B3602" s="6" t="s">
        <v>6933</v>
      </c>
      <c r="C3602" s="352" t="s">
        <v>6934</v>
      </c>
      <c r="D3602" s="348"/>
      <c r="E3602" s="3">
        <v>5</v>
      </c>
      <c r="F3602" s="3">
        <v>5</v>
      </c>
      <c r="G3602" s="3" t="s">
        <v>30</v>
      </c>
      <c r="H3602" s="3" t="s">
        <v>22</v>
      </c>
      <c r="I3602" s="353" t="s">
        <v>30</v>
      </c>
      <c r="J3602" s="348"/>
      <c r="K3602" s="3" t="s">
        <v>77</v>
      </c>
      <c r="L3602" s="3" t="s">
        <v>15</v>
      </c>
      <c r="M3602" s="3" t="s">
        <v>17</v>
      </c>
      <c r="N3602" s="3" t="s">
        <v>17</v>
      </c>
    </row>
    <row r="3603" spans="1:14" x14ac:dyDescent="0.25">
      <c r="A3603" s="3">
        <v>3594</v>
      </c>
      <c r="B3603" s="6" t="s">
        <v>6935</v>
      </c>
      <c r="C3603" s="352" t="s">
        <v>6936</v>
      </c>
      <c r="D3603" s="348"/>
      <c r="E3603" s="3">
        <v>5</v>
      </c>
      <c r="F3603" s="3">
        <v>5</v>
      </c>
      <c r="G3603" s="3" t="s">
        <v>30</v>
      </c>
      <c r="H3603" s="3" t="s">
        <v>22</v>
      </c>
      <c r="I3603" s="353" t="s">
        <v>30</v>
      </c>
      <c r="J3603" s="348"/>
      <c r="K3603" s="3" t="s">
        <v>86</v>
      </c>
      <c r="L3603" s="3" t="s">
        <v>15</v>
      </c>
      <c r="M3603" s="3" t="s">
        <v>17</v>
      </c>
      <c r="N3603" s="3" t="s">
        <v>17</v>
      </c>
    </row>
    <row r="3604" spans="1:14" x14ac:dyDescent="0.25">
      <c r="A3604" s="3">
        <v>3595</v>
      </c>
      <c r="B3604" s="6" t="s">
        <v>6937</v>
      </c>
      <c r="C3604" s="352" t="s">
        <v>6938</v>
      </c>
      <c r="D3604" s="348"/>
      <c r="E3604" s="3">
        <v>5</v>
      </c>
      <c r="F3604" s="3">
        <v>5</v>
      </c>
      <c r="G3604" s="3" t="s">
        <v>30</v>
      </c>
      <c r="H3604" s="3" t="s">
        <v>22</v>
      </c>
      <c r="I3604" s="353" t="s">
        <v>30</v>
      </c>
      <c r="J3604" s="348"/>
      <c r="K3604" s="3" t="s">
        <v>95</v>
      </c>
      <c r="L3604" s="3" t="s">
        <v>15</v>
      </c>
      <c r="M3604" s="3" t="s">
        <v>17</v>
      </c>
      <c r="N3604" s="3" t="s">
        <v>17</v>
      </c>
    </row>
    <row r="3605" spans="1:14" x14ac:dyDescent="0.25">
      <c r="A3605" s="3">
        <v>3596</v>
      </c>
      <c r="B3605" s="6" t="s">
        <v>6939</v>
      </c>
      <c r="C3605" s="352" t="s">
        <v>6940</v>
      </c>
      <c r="D3605" s="348"/>
      <c r="E3605" s="3">
        <v>5</v>
      </c>
      <c r="F3605" s="3">
        <v>5</v>
      </c>
      <c r="G3605" s="3" t="s">
        <v>30</v>
      </c>
      <c r="H3605" s="3" t="s">
        <v>22</v>
      </c>
      <c r="I3605" s="353" t="s">
        <v>30</v>
      </c>
      <c r="J3605" s="348"/>
      <c r="K3605" s="3" t="s">
        <v>144</v>
      </c>
      <c r="L3605" s="3" t="s">
        <v>15</v>
      </c>
      <c r="M3605" s="3" t="s">
        <v>17</v>
      </c>
      <c r="N3605" s="3" t="s">
        <v>17</v>
      </c>
    </row>
    <row r="3606" spans="1:14" x14ac:dyDescent="0.25">
      <c r="A3606" s="3">
        <v>3597</v>
      </c>
      <c r="B3606" s="4" t="s">
        <v>6941</v>
      </c>
      <c r="C3606" s="350" t="s">
        <v>5486</v>
      </c>
      <c r="D3606" s="348"/>
      <c r="E3606" s="5">
        <v>5</v>
      </c>
      <c r="F3606" s="5">
        <v>5</v>
      </c>
      <c r="G3606" s="5" t="s">
        <v>30</v>
      </c>
      <c r="H3606" s="5" t="s">
        <v>22</v>
      </c>
      <c r="I3606" s="351" t="s">
        <v>208</v>
      </c>
      <c r="J3606" s="348"/>
      <c r="K3606" s="5" t="s">
        <v>15</v>
      </c>
      <c r="L3606" s="5" t="s">
        <v>15</v>
      </c>
      <c r="M3606" s="5" t="s">
        <v>16</v>
      </c>
      <c r="N3606" s="5" t="s">
        <v>17</v>
      </c>
    </row>
    <row r="3607" spans="1:14" x14ac:dyDescent="0.25">
      <c r="A3607" s="3">
        <v>3598</v>
      </c>
      <c r="B3607" s="4" t="s">
        <v>6942</v>
      </c>
      <c r="C3607" s="350" t="s">
        <v>6943</v>
      </c>
      <c r="D3607" s="348"/>
      <c r="E3607" s="5">
        <v>5</v>
      </c>
      <c r="F3607" s="5">
        <v>5</v>
      </c>
      <c r="G3607" s="5" t="s">
        <v>49</v>
      </c>
      <c r="H3607" s="5" t="s">
        <v>15</v>
      </c>
      <c r="I3607" s="351" t="s">
        <v>15</v>
      </c>
      <c r="J3607" s="348"/>
      <c r="K3607" s="5" t="s">
        <v>15</v>
      </c>
      <c r="L3607" s="5" t="s">
        <v>15</v>
      </c>
      <c r="M3607" s="5" t="s">
        <v>16</v>
      </c>
      <c r="N3607" s="5" t="s">
        <v>17</v>
      </c>
    </row>
    <row r="3608" spans="1:14" x14ac:dyDescent="0.25">
      <c r="A3608" s="3">
        <v>3599</v>
      </c>
      <c r="B3608" s="4" t="s">
        <v>6944</v>
      </c>
      <c r="C3608" s="350" t="s">
        <v>6945</v>
      </c>
      <c r="D3608" s="348"/>
      <c r="E3608" s="5">
        <v>5</v>
      </c>
      <c r="F3608" s="5">
        <v>5</v>
      </c>
      <c r="G3608" s="5" t="s">
        <v>49</v>
      </c>
      <c r="H3608" s="5" t="s">
        <v>22</v>
      </c>
      <c r="I3608" s="351" t="s">
        <v>15</v>
      </c>
      <c r="J3608" s="348"/>
      <c r="K3608" s="5" t="s">
        <v>15</v>
      </c>
      <c r="L3608" s="5" t="s">
        <v>15</v>
      </c>
      <c r="M3608" s="5" t="s">
        <v>16</v>
      </c>
      <c r="N3608" s="5" t="s">
        <v>17</v>
      </c>
    </row>
    <row r="3609" spans="1:14" x14ac:dyDescent="0.25">
      <c r="A3609" s="3">
        <v>3600</v>
      </c>
      <c r="B3609" s="6" t="s">
        <v>6946</v>
      </c>
      <c r="C3609" s="352" t="s">
        <v>5492</v>
      </c>
      <c r="D3609" s="348"/>
      <c r="E3609" s="3">
        <v>5</v>
      </c>
      <c r="F3609" s="3">
        <v>5</v>
      </c>
      <c r="G3609" s="3" t="s">
        <v>49</v>
      </c>
      <c r="H3609" s="3" t="s">
        <v>22</v>
      </c>
      <c r="I3609" s="353" t="s">
        <v>22</v>
      </c>
      <c r="J3609" s="348"/>
      <c r="K3609" s="3" t="s">
        <v>15</v>
      </c>
      <c r="L3609" s="3" t="s">
        <v>15</v>
      </c>
      <c r="M3609" s="3" t="s">
        <v>17</v>
      </c>
      <c r="N3609" s="3" t="s">
        <v>17</v>
      </c>
    </row>
    <row r="3610" spans="1:14" x14ac:dyDescent="0.25">
      <c r="A3610" s="3">
        <v>3601</v>
      </c>
      <c r="B3610" s="4" t="s">
        <v>6947</v>
      </c>
      <c r="C3610" s="350" t="s">
        <v>5494</v>
      </c>
      <c r="D3610" s="348"/>
      <c r="E3610" s="5">
        <v>5</v>
      </c>
      <c r="F3610" s="5">
        <v>5</v>
      </c>
      <c r="G3610" s="5" t="s">
        <v>49</v>
      </c>
      <c r="H3610" s="5" t="s">
        <v>22</v>
      </c>
      <c r="I3610" s="351" t="s">
        <v>30</v>
      </c>
      <c r="J3610" s="348"/>
      <c r="K3610" s="5" t="s">
        <v>15</v>
      </c>
      <c r="L3610" s="5" t="s">
        <v>15</v>
      </c>
      <c r="M3610" s="5" t="s">
        <v>16</v>
      </c>
      <c r="N3610" s="5" t="s">
        <v>17</v>
      </c>
    </row>
    <row r="3611" spans="1:14" x14ac:dyDescent="0.25">
      <c r="A3611" s="3">
        <v>3602</v>
      </c>
      <c r="B3611" s="6" t="s">
        <v>6948</v>
      </c>
      <c r="C3611" s="352" t="s">
        <v>5496</v>
      </c>
      <c r="D3611" s="348"/>
      <c r="E3611" s="3">
        <v>5</v>
      </c>
      <c r="F3611" s="3">
        <v>5</v>
      </c>
      <c r="G3611" s="3" t="s">
        <v>49</v>
      </c>
      <c r="H3611" s="3" t="s">
        <v>22</v>
      </c>
      <c r="I3611" s="353" t="s">
        <v>30</v>
      </c>
      <c r="J3611" s="348"/>
      <c r="K3611" s="3" t="s">
        <v>22</v>
      </c>
      <c r="L3611" s="3" t="s">
        <v>15</v>
      </c>
      <c r="M3611" s="3" t="s">
        <v>17</v>
      </c>
      <c r="N3611" s="3" t="s">
        <v>17</v>
      </c>
    </row>
    <row r="3612" spans="1:14" x14ac:dyDescent="0.25">
      <c r="A3612" s="3">
        <v>3603</v>
      </c>
      <c r="B3612" s="6" t="s">
        <v>6949</v>
      </c>
      <c r="C3612" s="352" t="s">
        <v>5498</v>
      </c>
      <c r="D3612" s="348"/>
      <c r="E3612" s="3">
        <v>5</v>
      </c>
      <c r="F3612" s="3">
        <v>5</v>
      </c>
      <c r="G3612" s="3" t="s">
        <v>49</v>
      </c>
      <c r="H3612" s="3" t="s">
        <v>22</v>
      </c>
      <c r="I3612" s="353" t="s">
        <v>30</v>
      </c>
      <c r="J3612" s="348"/>
      <c r="K3612" s="3" t="s">
        <v>30</v>
      </c>
      <c r="L3612" s="3" t="s">
        <v>15</v>
      </c>
      <c r="M3612" s="3" t="s">
        <v>17</v>
      </c>
      <c r="N3612" s="3" t="s">
        <v>17</v>
      </c>
    </row>
    <row r="3613" spans="1:14" x14ac:dyDescent="0.25">
      <c r="A3613" s="3">
        <v>3604</v>
      </c>
      <c r="B3613" s="6" t="s">
        <v>6950</v>
      </c>
      <c r="C3613" s="352" t="s">
        <v>5500</v>
      </c>
      <c r="D3613" s="348"/>
      <c r="E3613" s="3">
        <v>5</v>
      </c>
      <c r="F3613" s="3">
        <v>5</v>
      </c>
      <c r="G3613" s="3" t="s">
        <v>49</v>
      </c>
      <c r="H3613" s="3" t="s">
        <v>22</v>
      </c>
      <c r="I3613" s="353" t="s">
        <v>30</v>
      </c>
      <c r="J3613" s="348"/>
      <c r="K3613" s="3" t="s">
        <v>49</v>
      </c>
      <c r="L3613" s="3" t="s">
        <v>15</v>
      </c>
      <c r="M3613" s="3" t="s">
        <v>17</v>
      </c>
      <c r="N3613" s="3" t="s">
        <v>17</v>
      </c>
    </row>
    <row r="3614" spans="1:14" x14ac:dyDescent="0.25">
      <c r="A3614" s="3">
        <v>3605</v>
      </c>
      <c r="B3614" s="4" t="s">
        <v>6951</v>
      </c>
      <c r="C3614" s="350" t="s">
        <v>5502</v>
      </c>
      <c r="D3614" s="348"/>
      <c r="E3614" s="5">
        <v>5</v>
      </c>
      <c r="F3614" s="5">
        <v>5</v>
      </c>
      <c r="G3614" s="5" t="s">
        <v>49</v>
      </c>
      <c r="H3614" s="5" t="s">
        <v>22</v>
      </c>
      <c r="I3614" s="351" t="s">
        <v>49</v>
      </c>
      <c r="J3614" s="348"/>
      <c r="K3614" s="5" t="s">
        <v>15</v>
      </c>
      <c r="L3614" s="5" t="s">
        <v>15</v>
      </c>
      <c r="M3614" s="5" t="s">
        <v>16</v>
      </c>
      <c r="N3614" s="5" t="s">
        <v>17</v>
      </c>
    </row>
    <row r="3615" spans="1:14" x14ac:dyDescent="0.25">
      <c r="A3615" s="3">
        <v>3606</v>
      </c>
      <c r="B3615" s="6" t="s">
        <v>6952</v>
      </c>
      <c r="C3615" s="352" t="s">
        <v>6953</v>
      </c>
      <c r="D3615" s="348"/>
      <c r="E3615" s="3">
        <v>5</v>
      </c>
      <c r="F3615" s="3">
        <v>5</v>
      </c>
      <c r="G3615" s="3" t="s">
        <v>49</v>
      </c>
      <c r="H3615" s="3" t="s">
        <v>22</v>
      </c>
      <c r="I3615" s="353" t="s">
        <v>49</v>
      </c>
      <c r="J3615" s="348"/>
      <c r="K3615" s="3" t="s">
        <v>22</v>
      </c>
      <c r="L3615" s="3" t="s">
        <v>15</v>
      </c>
      <c r="M3615" s="3" t="s">
        <v>17</v>
      </c>
      <c r="N3615" s="3" t="s">
        <v>17</v>
      </c>
    </row>
    <row r="3616" spans="1:14" x14ac:dyDescent="0.25">
      <c r="A3616" s="3">
        <v>3607</v>
      </c>
      <c r="B3616" s="6" t="s">
        <v>6954</v>
      </c>
      <c r="C3616" s="352" t="s">
        <v>6955</v>
      </c>
      <c r="D3616" s="348"/>
      <c r="E3616" s="3">
        <v>5</v>
      </c>
      <c r="F3616" s="3">
        <v>5</v>
      </c>
      <c r="G3616" s="3" t="s">
        <v>49</v>
      </c>
      <c r="H3616" s="3" t="s">
        <v>22</v>
      </c>
      <c r="I3616" s="353" t="s">
        <v>49</v>
      </c>
      <c r="J3616" s="348"/>
      <c r="K3616" s="3" t="s">
        <v>30</v>
      </c>
      <c r="L3616" s="3" t="s">
        <v>15</v>
      </c>
      <c r="M3616" s="3" t="s">
        <v>17</v>
      </c>
      <c r="N3616" s="3" t="s">
        <v>17</v>
      </c>
    </row>
    <row r="3617" spans="1:14" x14ac:dyDescent="0.25">
      <c r="A3617" s="3">
        <v>3608</v>
      </c>
      <c r="B3617" s="6" t="s">
        <v>6956</v>
      </c>
      <c r="C3617" s="352" t="s">
        <v>6957</v>
      </c>
      <c r="D3617" s="348"/>
      <c r="E3617" s="3">
        <v>5</v>
      </c>
      <c r="F3617" s="3">
        <v>5</v>
      </c>
      <c r="G3617" s="3" t="s">
        <v>49</v>
      </c>
      <c r="H3617" s="3" t="s">
        <v>22</v>
      </c>
      <c r="I3617" s="353" t="s">
        <v>49</v>
      </c>
      <c r="J3617" s="348"/>
      <c r="K3617" s="3" t="s">
        <v>49</v>
      </c>
      <c r="L3617" s="3" t="s">
        <v>15</v>
      </c>
      <c r="M3617" s="3" t="s">
        <v>17</v>
      </c>
      <c r="N3617" s="3" t="s">
        <v>17</v>
      </c>
    </row>
    <row r="3618" spans="1:14" x14ac:dyDescent="0.25">
      <c r="A3618" s="3">
        <v>3609</v>
      </c>
      <c r="B3618" s="4" t="s">
        <v>6958</v>
      </c>
      <c r="C3618" s="350" t="s">
        <v>6959</v>
      </c>
      <c r="D3618" s="348"/>
      <c r="E3618" s="5">
        <v>5</v>
      </c>
      <c r="F3618" s="5">
        <v>5</v>
      </c>
      <c r="G3618" s="5" t="s">
        <v>49</v>
      </c>
      <c r="H3618" s="5" t="s">
        <v>30</v>
      </c>
      <c r="I3618" s="351" t="s">
        <v>15</v>
      </c>
      <c r="J3618" s="348"/>
      <c r="K3618" s="5" t="s">
        <v>15</v>
      </c>
      <c r="L3618" s="5" t="s">
        <v>15</v>
      </c>
      <c r="M3618" s="5" t="s">
        <v>16</v>
      </c>
      <c r="N3618" s="5" t="s">
        <v>17</v>
      </c>
    </row>
    <row r="3619" spans="1:14" x14ac:dyDescent="0.25">
      <c r="A3619" s="3">
        <v>3610</v>
      </c>
      <c r="B3619" s="4" t="s">
        <v>6960</v>
      </c>
      <c r="C3619" s="350" t="s">
        <v>5512</v>
      </c>
      <c r="D3619" s="348"/>
      <c r="E3619" s="5">
        <v>5</v>
      </c>
      <c r="F3619" s="5">
        <v>5</v>
      </c>
      <c r="G3619" s="5" t="s">
        <v>49</v>
      </c>
      <c r="H3619" s="5" t="s">
        <v>30</v>
      </c>
      <c r="I3619" s="351" t="s">
        <v>22</v>
      </c>
      <c r="J3619" s="348"/>
      <c r="K3619" s="5" t="s">
        <v>15</v>
      </c>
      <c r="L3619" s="5" t="s">
        <v>15</v>
      </c>
      <c r="M3619" s="5" t="s">
        <v>16</v>
      </c>
      <c r="N3619" s="5" t="s">
        <v>17</v>
      </c>
    </row>
    <row r="3620" spans="1:14" x14ac:dyDescent="0.25">
      <c r="A3620" s="3">
        <v>3611</v>
      </c>
      <c r="B3620" s="6" t="s">
        <v>6961</v>
      </c>
      <c r="C3620" s="352" t="s">
        <v>5514</v>
      </c>
      <c r="D3620" s="348"/>
      <c r="E3620" s="3">
        <v>5</v>
      </c>
      <c r="F3620" s="3">
        <v>5</v>
      </c>
      <c r="G3620" s="3" t="s">
        <v>49</v>
      </c>
      <c r="H3620" s="3" t="s">
        <v>30</v>
      </c>
      <c r="I3620" s="353" t="s">
        <v>22</v>
      </c>
      <c r="J3620" s="348"/>
      <c r="K3620" s="3" t="s">
        <v>22</v>
      </c>
      <c r="L3620" s="3" t="s">
        <v>15</v>
      </c>
      <c r="M3620" s="3" t="s">
        <v>17</v>
      </c>
      <c r="N3620" s="3" t="s">
        <v>17</v>
      </c>
    </row>
    <row r="3621" spans="1:14" x14ac:dyDescent="0.25">
      <c r="A3621" s="3">
        <v>3612</v>
      </c>
      <c r="B3621" s="6" t="s">
        <v>6962</v>
      </c>
      <c r="C3621" s="352" t="s">
        <v>5516</v>
      </c>
      <c r="D3621" s="348"/>
      <c r="E3621" s="3">
        <v>5</v>
      </c>
      <c r="F3621" s="3">
        <v>5</v>
      </c>
      <c r="G3621" s="3" t="s">
        <v>49</v>
      </c>
      <c r="H3621" s="3" t="s">
        <v>30</v>
      </c>
      <c r="I3621" s="353" t="s">
        <v>22</v>
      </c>
      <c r="J3621" s="348"/>
      <c r="K3621" s="3" t="s">
        <v>30</v>
      </c>
      <c r="L3621" s="3" t="s">
        <v>15</v>
      </c>
      <c r="M3621" s="3" t="s">
        <v>17</v>
      </c>
      <c r="N3621" s="3" t="s">
        <v>17</v>
      </c>
    </row>
    <row r="3622" spans="1:14" x14ac:dyDescent="0.25">
      <c r="A3622" s="3">
        <v>3613</v>
      </c>
      <c r="B3622" s="6" t="s">
        <v>6963</v>
      </c>
      <c r="C3622" s="352" t="s">
        <v>5518</v>
      </c>
      <c r="D3622" s="348"/>
      <c r="E3622" s="3">
        <v>5</v>
      </c>
      <c r="F3622" s="3">
        <v>5</v>
      </c>
      <c r="G3622" s="3" t="s">
        <v>49</v>
      </c>
      <c r="H3622" s="3" t="s">
        <v>30</v>
      </c>
      <c r="I3622" s="353" t="s">
        <v>22</v>
      </c>
      <c r="J3622" s="348"/>
      <c r="K3622" s="3" t="s">
        <v>49</v>
      </c>
      <c r="L3622" s="3" t="s">
        <v>15</v>
      </c>
      <c r="M3622" s="3" t="s">
        <v>17</v>
      </c>
      <c r="N3622" s="3" t="s">
        <v>17</v>
      </c>
    </row>
    <row r="3623" spans="1:14" x14ac:dyDescent="0.25">
      <c r="A3623" s="3">
        <v>3614</v>
      </c>
      <c r="B3623" s="4" t="s">
        <v>6964</v>
      </c>
      <c r="C3623" s="350" t="s">
        <v>6965</v>
      </c>
      <c r="D3623" s="348"/>
      <c r="E3623" s="5">
        <v>5</v>
      </c>
      <c r="F3623" s="5">
        <v>5</v>
      </c>
      <c r="G3623" s="5" t="s">
        <v>49</v>
      </c>
      <c r="H3623" s="5" t="s">
        <v>30</v>
      </c>
      <c r="I3623" s="351" t="s">
        <v>208</v>
      </c>
      <c r="J3623" s="348"/>
      <c r="K3623" s="5" t="s">
        <v>15</v>
      </c>
      <c r="L3623" s="5" t="s">
        <v>15</v>
      </c>
      <c r="M3623" s="5" t="s">
        <v>16</v>
      </c>
      <c r="N3623" s="5" t="s">
        <v>17</v>
      </c>
    </row>
    <row r="3624" spans="1:14" x14ac:dyDescent="0.25">
      <c r="A3624" s="3">
        <v>3615</v>
      </c>
      <c r="B3624" s="4" t="s">
        <v>6966</v>
      </c>
      <c r="C3624" s="350" t="s">
        <v>6967</v>
      </c>
      <c r="D3624" s="348"/>
      <c r="E3624" s="5">
        <v>5</v>
      </c>
      <c r="F3624" s="5">
        <v>5</v>
      </c>
      <c r="G3624" s="5" t="s">
        <v>49</v>
      </c>
      <c r="H3624" s="5" t="s">
        <v>49</v>
      </c>
      <c r="I3624" s="351" t="s">
        <v>15</v>
      </c>
      <c r="J3624" s="348"/>
      <c r="K3624" s="5" t="s">
        <v>15</v>
      </c>
      <c r="L3624" s="5" t="s">
        <v>15</v>
      </c>
      <c r="M3624" s="5" t="s">
        <v>16</v>
      </c>
      <c r="N3624" s="5" t="s">
        <v>17</v>
      </c>
    </row>
    <row r="3625" spans="1:14" x14ac:dyDescent="0.25">
      <c r="A3625" s="3">
        <v>3616</v>
      </c>
      <c r="B3625" s="6" t="s">
        <v>6968</v>
      </c>
      <c r="C3625" s="352" t="s">
        <v>5524</v>
      </c>
      <c r="D3625" s="348"/>
      <c r="E3625" s="3">
        <v>5</v>
      </c>
      <c r="F3625" s="3">
        <v>5</v>
      </c>
      <c r="G3625" s="3" t="s">
        <v>49</v>
      </c>
      <c r="H3625" s="3" t="s">
        <v>49</v>
      </c>
      <c r="I3625" s="353" t="s">
        <v>22</v>
      </c>
      <c r="J3625" s="348"/>
      <c r="K3625" s="3" t="s">
        <v>15</v>
      </c>
      <c r="L3625" s="3" t="s">
        <v>15</v>
      </c>
      <c r="M3625" s="3" t="s">
        <v>17</v>
      </c>
      <c r="N3625" s="3" t="s">
        <v>17</v>
      </c>
    </row>
    <row r="3626" spans="1:14" x14ac:dyDescent="0.25">
      <c r="A3626" s="3">
        <v>3617</v>
      </c>
      <c r="B3626" s="6" t="s">
        <v>6969</v>
      </c>
      <c r="C3626" s="352" t="s">
        <v>5526</v>
      </c>
      <c r="D3626" s="348"/>
      <c r="E3626" s="3">
        <v>5</v>
      </c>
      <c r="F3626" s="3">
        <v>5</v>
      </c>
      <c r="G3626" s="3" t="s">
        <v>49</v>
      </c>
      <c r="H3626" s="3" t="s">
        <v>49</v>
      </c>
      <c r="I3626" s="353" t="s">
        <v>30</v>
      </c>
      <c r="J3626" s="348"/>
      <c r="K3626" s="3" t="s">
        <v>15</v>
      </c>
      <c r="L3626" s="3" t="s">
        <v>15</v>
      </c>
      <c r="M3626" s="3" t="s">
        <v>17</v>
      </c>
      <c r="N3626" s="3" t="s">
        <v>17</v>
      </c>
    </row>
    <row r="3627" spans="1:14" x14ac:dyDescent="0.25">
      <c r="A3627" s="3">
        <v>3618</v>
      </c>
      <c r="B3627" s="6" t="s">
        <v>6970</v>
      </c>
      <c r="C3627" s="352" t="s">
        <v>5528</v>
      </c>
      <c r="D3627" s="348"/>
      <c r="E3627" s="3">
        <v>5</v>
      </c>
      <c r="F3627" s="3">
        <v>5</v>
      </c>
      <c r="G3627" s="3" t="s">
        <v>49</v>
      </c>
      <c r="H3627" s="3" t="s">
        <v>49</v>
      </c>
      <c r="I3627" s="353" t="s">
        <v>49</v>
      </c>
      <c r="J3627" s="348"/>
      <c r="K3627" s="3" t="s">
        <v>15</v>
      </c>
      <c r="L3627" s="3" t="s">
        <v>15</v>
      </c>
      <c r="M3627" s="3" t="s">
        <v>17</v>
      </c>
      <c r="N3627" s="3" t="s">
        <v>17</v>
      </c>
    </row>
    <row r="3628" spans="1:14" x14ac:dyDescent="0.25">
      <c r="A3628" s="3">
        <v>3619</v>
      </c>
      <c r="B3628" s="4" t="s">
        <v>6971</v>
      </c>
      <c r="C3628" s="350" t="s">
        <v>6972</v>
      </c>
      <c r="D3628" s="348"/>
      <c r="E3628" s="5">
        <v>5</v>
      </c>
      <c r="F3628" s="5">
        <v>5</v>
      </c>
      <c r="G3628" s="5" t="s">
        <v>49</v>
      </c>
      <c r="H3628" s="5" t="s">
        <v>68</v>
      </c>
      <c r="I3628" s="351" t="s">
        <v>15</v>
      </c>
      <c r="J3628" s="348"/>
      <c r="K3628" s="5" t="s">
        <v>15</v>
      </c>
      <c r="L3628" s="5" t="s">
        <v>15</v>
      </c>
      <c r="M3628" s="5" t="s">
        <v>16</v>
      </c>
      <c r="N3628" s="5" t="s">
        <v>17</v>
      </c>
    </row>
    <row r="3629" spans="1:14" x14ac:dyDescent="0.25">
      <c r="A3629" s="3">
        <v>3620</v>
      </c>
      <c r="B3629" s="6" t="s">
        <v>6973</v>
      </c>
      <c r="C3629" s="352" t="s">
        <v>6974</v>
      </c>
      <c r="D3629" s="348"/>
      <c r="E3629" s="3">
        <v>5</v>
      </c>
      <c r="F3629" s="3">
        <v>5</v>
      </c>
      <c r="G3629" s="3" t="s">
        <v>49</v>
      </c>
      <c r="H3629" s="3" t="s">
        <v>68</v>
      </c>
      <c r="I3629" s="353" t="s">
        <v>22</v>
      </c>
      <c r="J3629" s="348"/>
      <c r="K3629" s="3" t="s">
        <v>15</v>
      </c>
      <c r="L3629" s="3" t="s">
        <v>15</v>
      </c>
      <c r="M3629" s="3" t="s">
        <v>17</v>
      </c>
      <c r="N3629" s="3" t="s">
        <v>17</v>
      </c>
    </row>
    <row r="3630" spans="1:14" x14ac:dyDescent="0.25">
      <c r="A3630" s="3">
        <v>3621</v>
      </c>
      <c r="B3630" s="6" t="s">
        <v>6975</v>
      </c>
      <c r="C3630" s="352" t="s">
        <v>6976</v>
      </c>
      <c r="D3630" s="348"/>
      <c r="E3630" s="3">
        <v>5</v>
      </c>
      <c r="F3630" s="3">
        <v>5</v>
      </c>
      <c r="G3630" s="3" t="s">
        <v>49</v>
      </c>
      <c r="H3630" s="3" t="s">
        <v>68</v>
      </c>
      <c r="I3630" s="353" t="s">
        <v>30</v>
      </c>
      <c r="J3630" s="348"/>
      <c r="K3630" s="3" t="s">
        <v>15</v>
      </c>
      <c r="L3630" s="3" t="s">
        <v>15</v>
      </c>
      <c r="M3630" s="3" t="s">
        <v>17</v>
      </c>
      <c r="N3630" s="3" t="s">
        <v>17</v>
      </c>
    </row>
    <row r="3631" spans="1:14" x14ac:dyDescent="0.25">
      <c r="A3631" s="3">
        <v>3622</v>
      </c>
      <c r="B3631" s="4" t="s">
        <v>6977</v>
      </c>
      <c r="C3631" s="350" t="s">
        <v>6978</v>
      </c>
      <c r="D3631" s="348"/>
      <c r="E3631" s="5">
        <v>5</v>
      </c>
      <c r="F3631" s="5">
        <v>5</v>
      </c>
      <c r="G3631" s="5" t="s">
        <v>49</v>
      </c>
      <c r="H3631" s="5" t="s">
        <v>77</v>
      </c>
      <c r="I3631" s="351" t="s">
        <v>15</v>
      </c>
      <c r="J3631" s="348"/>
      <c r="K3631" s="5" t="s">
        <v>15</v>
      </c>
      <c r="L3631" s="5" t="s">
        <v>15</v>
      </c>
      <c r="M3631" s="5" t="s">
        <v>16</v>
      </c>
      <c r="N3631" s="5" t="s">
        <v>17</v>
      </c>
    </row>
    <row r="3632" spans="1:14" x14ac:dyDescent="0.25">
      <c r="A3632" s="3">
        <v>3623</v>
      </c>
      <c r="B3632" s="4" t="s">
        <v>6979</v>
      </c>
      <c r="C3632" s="350" t="s">
        <v>6980</v>
      </c>
      <c r="D3632" s="348"/>
      <c r="E3632" s="5">
        <v>5</v>
      </c>
      <c r="F3632" s="5">
        <v>5</v>
      </c>
      <c r="G3632" s="5" t="s">
        <v>49</v>
      </c>
      <c r="H3632" s="5" t="s">
        <v>77</v>
      </c>
      <c r="I3632" s="351" t="s">
        <v>22</v>
      </c>
      <c r="J3632" s="348"/>
      <c r="K3632" s="5" t="s">
        <v>15</v>
      </c>
      <c r="L3632" s="5" t="s">
        <v>15</v>
      </c>
      <c r="M3632" s="5" t="s">
        <v>16</v>
      </c>
      <c r="N3632" s="5" t="s">
        <v>17</v>
      </c>
    </row>
    <row r="3633" spans="1:14" x14ac:dyDescent="0.25">
      <c r="A3633" s="3">
        <v>3624</v>
      </c>
      <c r="B3633" s="6" t="s">
        <v>6981</v>
      </c>
      <c r="C3633" s="352" t="s">
        <v>6982</v>
      </c>
      <c r="D3633" s="348"/>
      <c r="E3633" s="3">
        <v>5</v>
      </c>
      <c r="F3633" s="3">
        <v>5</v>
      </c>
      <c r="G3633" s="3" t="s">
        <v>49</v>
      </c>
      <c r="H3633" s="3" t="s">
        <v>77</v>
      </c>
      <c r="I3633" s="353" t="s">
        <v>22</v>
      </c>
      <c r="J3633" s="348"/>
      <c r="K3633" s="3" t="s">
        <v>22</v>
      </c>
      <c r="L3633" s="3" t="s">
        <v>15</v>
      </c>
      <c r="M3633" s="3" t="s">
        <v>17</v>
      </c>
      <c r="N3633" s="3" t="s">
        <v>17</v>
      </c>
    </row>
    <row r="3634" spans="1:14" x14ac:dyDescent="0.25">
      <c r="A3634" s="3">
        <v>3625</v>
      </c>
      <c r="B3634" s="6" t="s">
        <v>6983</v>
      </c>
      <c r="C3634" s="352" t="s">
        <v>6984</v>
      </c>
      <c r="D3634" s="348"/>
      <c r="E3634" s="3">
        <v>5</v>
      </c>
      <c r="F3634" s="3">
        <v>5</v>
      </c>
      <c r="G3634" s="3" t="s">
        <v>49</v>
      </c>
      <c r="H3634" s="3" t="s">
        <v>77</v>
      </c>
      <c r="I3634" s="353" t="s">
        <v>22</v>
      </c>
      <c r="J3634" s="348"/>
      <c r="K3634" s="3" t="s">
        <v>30</v>
      </c>
      <c r="L3634" s="3" t="s">
        <v>15</v>
      </c>
      <c r="M3634" s="3" t="s">
        <v>17</v>
      </c>
      <c r="N3634" s="3" t="s">
        <v>17</v>
      </c>
    </row>
    <row r="3635" spans="1:14" x14ac:dyDescent="0.25">
      <c r="A3635" s="3">
        <v>3626</v>
      </c>
      <c r="B3635" s="4" t="s">
        <v>6985</v>
      </c>
      <c r="C3635" s="350" t="s">
        <v>6986</v>
      </c>
      <c r="D3635" s="348"/>
      <c r="E3635" s="5">
        <v>5</v>
      </c>
      <c r="F3635" s="5">
        <v>5</v>
      </c>
      <c r="G3635" s="5" t="s">
        <v>49</v>
      </c>
      <c r="H3635" s="5" t="s">
        <v>77</v>
      </c>
      <c r="I3635" s="351" t="s">
        <v>208</v>
      </c>
      <c r="J3635" s="348"/>
      <c r="K3635" s="5" t="s">
        <v>15</v>
      </c>
      <c r="L3635" s="5" t="s">
        <v>15</v>
      </c>
      <c r="M3635" s="5" t="s">
        <v>16</v>
      </c>
      <c r="N3635" s="5" t="s">
        <v>17</v>
      </c>
    </row>
    <row r="3636" spans="1:14" x14ac:dyDescent="0.25">
      <c r="A3636" s="3">
        <v>3627</v>
      </c>
      <c r="B3636" s="6" t="s">
        <v>6987</v>
      </c>
      <c r="C3636" s="352" t="s">
        <v>6988</v>
      </c>
      <c r="D3636" s="348"/>
      <c r="E3636" s="3">
        <v>5</v>
      </c>
      <c r="F3636" s="3">
        <v>5</v>
      </c>
      <c r="G3636" s="3" t="s">
        <v>49</v>
      </c>
      <c r="H3636" s="3" t="s">
        <v>77</v>
      </c>
      <c r="I3636" s="353" t="s">
        <v>208</v>
      </c>
      <c r="J3636" s="348"/>
      <c r="K3636" s="3" t="s">
        <v>208</v>
      </c>
      <c r="L3636" s="3" t="s">
        <v>15</v>
      </c>
      <c r="M3636" s="3" t="s">
        <v>17</v>
      </c>
      <c r="N3636" s="3" t="s">
        <v>17</v>
      </c>
    </row>
    <row r="3637" spans="1:14" x14ac:dyDescent="0.25">
      <c r="A3637" s="3">
        <v>3628</v>
      </c>
      <c r="B3637" s="4" t="s">
        <v>6989</v>
      </c>
      <c r="C3637" s="350" t="s">
        <v>6990</v>
      </c>
      <c r="D3637" s="348"/>
      <c r="E3637" s="5">
        <v>5</v>
      </c>
      <c r="F3637" s="5">
        <v>5</v>
      </c>
      <c r="G3637" s="5" t="s">
        <v>68</v>
      </c>
      <c r="H3637" s="5" t="s">
        <v>15</v>
      </c>
      <c r="I3637" s="351" t="s">
        <v>15</v>
      </c>
      <c r="J3637" s="348"/>
      <c r="K3637" s="5" t="s">
        <v>15</v>
      </c>
      <c r="L3637" s="5" t="s">
        <v>15</v>
      </c>
      <c r="M3637" s="5" t="s">
        <v>16</v>
      </c>
      <c r="N3637" s="5" t="s">
        <v>17</v>
      </c>
    </row>
    <row r="3638" spans="1:14" x14ac:dyDescent="0.25">
      <c r="A3638" s="3">
        <v>3629</v>
      </c>
      <c r="B3638" s="4" t="s">
        <v>6991</v>
      </c>
      <c r="C3638" s="350" t="s">
        <v>6992</v>
      </c>
      <c r="D3638" s="348"/>
      <c r="E3638" s="5">
        <v>5</v>
      </c>
      <c r="F3638" s="5">
        <v>5</v>
      </c>
      <c r="G3638" s="5" t="s">
        <v>68</v>
      </c>
      <c r="H3638" s="5" t="s">
        <v>22</v>
      </c>
      <c r="I3638" s="351" t="s">
        <v>15</v>
      </c>
      <c r="J3638" s="348"/>
      <c r="K3638" s="5" t="s">
        <v>15</v>
      </c>
      <c r="L3638" s="5" t="s">
        <v>15</v>
      </c>
      <c r="M3638" s="5" t="s">
        <v>16</v>
      </c>
      <c r="N3638" s="5" t="s">
        <v>17</v>
      </c>
    </row>
    <row r="3639" spans="1:14" x14ac:dyDescent="0.25">
      <c r="A3639" s="3">
        <v>3630</v>
      </c>
      <c r="B3639" s="4" t="s">
        <v>6993</v>
      </c>
      <c r="C3639" s="350" t="s">
        <v>6994</v>
      </c>
      <c r="D3639" s="348"/>
      <c r="E3639" s="5">
        <v>5</v>
      </c>
      <c r="F3639" s="5">
        <v>5</v>
      </c>
      <c r="G3639" s="5" t="s">
        <v>68</v>
      </c>
      <c r="H3639" s="5" t="s">
        <v>22</v>
      </c>
      <c r="I3639" s="351" t="s">
        <v>22</v>
      </c>
      <c r="J3639" s="348"/>
      <c r="K3639" s="5" t="s">
        <v>15</v>
      </c>
      <c r="L3639" s="5" t="s">
        <v>15</v>
      </c>
      <c r="M3639" s="5" t="s">
        <v>16</v>
      </c>
      <c r="N3639" s="5" t="s">
        <v>17</v>
      </c>
    </row>
    <row r="3640" spans="1:14" x14ac:dyDescent="0.25">
      <c r="A3640" s="3">
        <v>3631</v>
      </c>
      <c r="B3640" s="6" t="s">
        <v>6995</v>
      </c>
      <c r="C3640" s="352" t="s">
        <v>6996</v>
      </c>
      <c r="D3640" s="348"/>
      <c r="E3640" s="3">
        <v>5</v>
      </c>
      <c r="F3640" s="3">
        <v>5</v>
      </c>
      <c r="G3640" s="3" t="s">
        <v>68</v>
      </c>
      <c r="H3640" s="3" t="s">
        <v>22</v>
      </c>
      <c r="I3640" s="353" t="s">
        <v>22</v>
      </c>
      <c r="J3640" s="348"/>
      <c r="K3640" s="3" t="s">
        <v>22</v>
      </c>
      <c r="L3640" s="3" t="s">
        <v>15</v>
      </c>
      <c r="M3640" s="3" t="s">
        <v>17</v>
      </c>
      <c r="N3640" s="3" t="s">
        <v>17</v>
      </c>
    </row>
    <row r="3641" spans="1:14" x14ac:dyDescent="0.25">
      <c r="A3641" s="3">
        <v>3632</v>
      </c>
      <c r="B3641" s="6" t="s">
        <v>6997</v>
      </c>
      <c r="C3641" s="352" t="s">
        <v>6998</v>
      </c>
      <c r="D3641" s="348"/>
      <c r="E3641" s="3">
        <v>5</v>
      </c>
      <c r="F3641" s="3">
        <v>5</v>
      </c>
      <c r="G3641" s="3" t="s">
        <v>68</v>
      </c>
      <c r="H3641" s="3" t="s">
        <v>22</v>
      </c>
      <c r="I3641" s="353" t="s">
        <v>22</v>
      </c>
      <c r="J3641" s="348"/>
      <c r="K3641" s="3" t="s">
        <v>30</v>
      </c>
      <c r="L3641" s="3" t="s">
        <v>15</v>
      </c>
      <c r="M3641" s="3" t="s">
        <v>17</v>
      </c>
      <c r="N3641" s="3" t="s">
        <v>17</v>
      </c>
    </row>
    <row r="3642" spans="1:14" x14ac:dyDescent="0.25">
      <c r="A3642" s="3">
        <v>3633</v>
      </c>
      <c r="B3642" s="6" t="s">
        <v>6999</v>
      </c>
      <c r="C3642" s="352" t="s">
        <v>7000</v>
      </c>
      <c r="D3642" s="348"/>
      <c r="E3642" s="3">
        <v>5</v>
      </c>
      <c r="F3642" s="3">
        <v>5</v>
      </c>
      <c r="G3642" s="3" t="s">
        <v>68</v>
      </c>
      <c r="H3642" s="3" t="s">
        <v>22</v>
      </c>
      <c r="I3642" s="353" t="s">
        <v>22</v>
      </c>
      <c r="J3642" s="348"/>
      <c r="K3642" s="3" t="s">
        <v>49</v>
      </c>
      <c r="L3642" s="3" t="s">
        <v>15</v>
      </c>
      <c r="M3642" s="3" t="s">
        <v>17</v>
      </c>
      <c r="N3642" s="3" t="s">
        <v>17</v>
      </c>
    </row>
    <row r="3643" spans="1:14" x14ac:dyDescent="0.25">
      <c r="A3643" s="3">
        <v>3634</v>
      </c>
      <c r="B3643" s="4" t="s">
        <v>7001</v>
      </c>
      <c r="C3643" s="350" t="s">
        <v>7002</v>
      </c>
      <c r="D3643" s="348"/>
      <c r="E3643" s="5">
        <v>5</v>
      </c>
      <c r="F3643" s="5">
        <v>5</v>
      </c>
      <c r="G3643" s="5" t="s">
        <v>68</v>
      </c>
      <c r="H3643" s="5" t="s">
        <v>22</v>
      </c>
      <c r="I3643" s="351" t="s">
        <v>30</v>
      </c>
      <c r="J3643" s="348"/>
      <c r="K3643" s="5" t="s">
        <v>15</v>
      </c>
      <c r="L3643" s="5" t="s">
        <v>15</v>
      </c>
      <c r="M3643" s="5" t="s">
        <v>16</v>
      </c>
      <c r="N3643" s="5" t="s">
        <v>17</v>
      </c>
    </row>
    <row r="3644" spans="1:14" x14ac:dyDescent="0.25">
      <c r="A3644" s="3">
        <v>3635</v>
      </c>
      <c r="B3644" s="6" t="s">
        <v>7003</v>
      </c>
      <c r="C3644" s="352" t="s">
        <v>7004</v>
      </c>
      <c r="D3644" s="348"/>
      <c r="E3644" s="3">
        <v>5</v>
      </c>
      <c r="F3644" s="3">
        <v>5</v>
      </c>
      <c r="G3644" s="3" t="s">
        <v>68</v>
      </c>
      <c r="H3644" s="3" t="s">
        <v>22</v>
      </c>
      <c r="I3644" s="353" t="s">
        <v>30</v>
      </c>
      <c r="J3644" s="348"/>
      <c r="K3644" s="3" t="s">
        <v>22</v>
      </c>
      <c r="L3644" s="3" t="s">
        <v>15</v>
      </c>
      <c r="M3644" s="3" t="s">
        <v>17</v>
      </c>
      <c r="N3644" s="3" t="s">
        <v>17</v>
      </c>
    </row>
    <row r="3645" spans="1:14" x14ac:dyDescent="0.25">
      <c r="A3645" s="3">
        <v>3636</v>
      </c>
      <c r="B3645" s="6" t="s">
        <v>7005</v>
      </c>
      <c r="C3645" s="352" t="s">
        <v>7006</v>
      </c>
      <c r="D3645" s="348"/>
      <c r="E3645" s="3">
        <v>5</v>
      </c>
      <c r="F3645" s="3">
        <v>5</v>
      </c>
      <c r="G3645" s="3" t="s">
        <v>68</v>
      </c>
      <c r="H3645" s="3" t="s">
        <v>22</v>
      </c>
      <c r="I3645" s="353" t="s">
        <v>30</v>
      </c>
      <c r="J3645" s="348"/>
      <c r="K3645" s="3" t="s">
        <v>30</v>
      </c>
      <c r="L3645" s="3" t="s">
        <v>15</v>
      </c>
      <c r="M3645" s="3" t="s">
        <v>17</v>
      </c>
      <c r="N3645" s="3" t="s">
        <v>17</v>
      </c>
    </row>
    <row r="3646" spans="1:14" x14ac:dyDescent="0.25">
      <c r="A3646" s="3">
        <v>3637</v>
      </c>
      <c r="B3646" s="6" t="s">
        <v>7007</v>
      </c>
      <c r="C3646" s="352" t="s">
        <v>7008</v>
      </c>
      <c r="D3646" s="348"/>
      <c r="E3646" s="3">
        <v>5</v>
      </c>
      <c r="F3646" s="3">
        <v>5</v>
      </c>
      <c r="G3646" s="3" t="s">
        <v>68</v>
      </c>
      <c r="H3646" s="3" t="s">
        <v>22</v>
      </c>
      <c r="I3646" s="353" t="s">
        <v>30</v>
      </c>
      <c r="J3646" s="348"/>
      <c r="K3646" s="3" t="s">
        <v>49</v>
      </c>
      <c r="L3646" s="3" t="s">
        <v>15</v>
      </c>
      <c r="M3646" s="3" t="s">
        <v>17</v>
      </c>
      <c r="N3646" s="3" t="s">
        <v>17</v>
      </c>
    </row>
    <row r="3647" spans="1:14" x14ac:dyDescent="0.25">
      <c r="A3647" s="3">
        <v>3638</v>
      </c>
      <c r="B3647" s="4" t="s">
        <v>7009</v>
      </c>
      <c r="C3647" s="350" t="s">
        <v>7010</v>
      </c>
      <c r="D3647" s="348"/>
      <c r="E3647" s="5">
        <v>5</v>
      </c>
      <c r="F3647" s="5">
        <v>5</v>
      </c>
      <c r="G3647" s="5" t="s">
        <v>68</v>
      </c>
      <c r="H3647" s="5" t="s">
        <v>30</v>
      </c>
      <c r="I3647" s="351" t="s">
        <v>15</v>
      </c>
      <c r="J3647" s="348"/>
      <c r="K3647" s="5" t="s">
        <v>15</v>
      </c>
      <c r="L3647" s="5" t="s">
        <v>15</v>
      </c>
      <c r="M3647" s="5" t="s">
        <v>16</v>
      </c>
      <c r="N3647" s="5" t="s">
        <v>17</v>
      </c>
    </row>
    <row r="3648" spans="1:14" x14ac:dyDescent="0.25">
      <c r="A3648" s="3">
        <v>3639</v>
      </c>
      <c r="B3648" s="6" t="s">
        <v>7011</v>
      </c>
      <c r="C3648" s="352" t="s">
        <v>7012</v>
      </c>
      <c r="D3648" s="348"/>
      <c r="E3648" s="3">
        <v>5</v>
      </c>
      <c r="F3648" s="3">
        <v>5</v>
      </c>
      <c r="G3648" s="3" t="s">
        <v>68</v>
      </c>
      <c r="H3648" s="3" t="s">
        <v>30</v>
      </c>
      <c r="I3648" s="353" t="s">
        <v>22</v>
      </c>
      <c r="J3648" s="348"/>
      <c r="K3648" s="3" t="s">
        <v>15</v>
      </c>
      <c r="L3648" s="3" t="s">
        <v>15</v>
      </c>
      <c r="M3648" s="3" t="s">
        <v>17</v>
      </c>
      <c r="N3648" s="3" t="s">
        <v>17</v>
      </c>
    </row>
    <row r="3649" spans="1:14" x14ac:dyDescent="0.25">
      <c r="A3649" s="3">
        <v>3640</v>
      </c>
      <c r="B3649" s="6" t="s">
        <v>7013</v>
      </c>
      <c r="C3649" s="352" t="s">
        <v>7014</v>
      </c>
      <c r="D3649" s="348"/>
      <c r="E3649" s="3">
        <v>5</v>
      </c>
      <c r="F3649" s="3">
        <v>5</v>
      </c>
      <c r="G3649" s="3" t="s">
        <v>68</v>
      </c>
      <c r="H3649" s="3" t="s">
        <v>30</v>
      </c>
      <c r="I3649" s="353" t="s">
        <v>30</v>
      </c>
      <c r="J3649" s="348"/>
      <c r="K3649" s="3" t="s">
        <v>15</v>
      </c>
      <c r="L3649" s="3" t="s">
        <v>15</v>
      </c>
      <c r="M3649" s="3" t="s">
        <v>17</v>
      </c>
      <c r="N3649" s="3" t="s">
        <v>17</v>
      </c>
    </row>
    <row r="3650" spans="1:14" x14ac:dyDescent="0.25">
      <c r="A3650" s="3">
        <v>3641</v>
      </c>
      <c r="B3650" s="6" t="s">
        <v>7015</v>
      </c>
      <c r="C3650" s="352" t="s">
        <v>7016</v>
      </c>
      <c r="D3650" s="348"/>
      <c r="E3650" s="3">
        <v>5</v>
      </c>
      <c r="F3650" s="3">
        <v>5</v>
      </c>
      <c r="G3650" s="3" t="s">
        <v>68</v>
      </c>
      <c r="H3650" s="3" t="s">
        <v>30</v>
      </c>
      <c r="I3650" s="353" t="s">
        <v>49</v>
      </c>
      <c r="J3650" s="348"/>
      <c r="K3650" s="3" t="s">
        <v>15</v>
      </c>
      <c r="L3650" s="3" t="s">
        <v>15</v>
      </c>
      <c r="M3650" s="3" t="s">
        <v>17</v>
      </c>
      <c r="N3650" s="3" t="s">
        <v>17</v>
      </c>
    </row>
    <row r="3651" spans="1:14" x14ac:dyDescent="0.25">
      <c r="A3651" s="3">
        <v>3642</v>
      </c>
      <c r="B3651" s="6" t="s">
        <v>7017</v>
      </c>
      <c r="C3651" s="352" t="s">
        <v>7018</v>
      </c>
      <c r="D3651" s="348"/>
      <c r="E3651" s="3">
        <v>5</v>
      </c>
      <c r="F3651" s="3">
        <v>5</v>
      </c>
      <c r="G3651" s="3" t="s">
        <v>68</v>
      </c>
      <c r="H3651" s="3" t="s">
        <v>30</v>
      </c>
      <c r="I3651" s="353" t="s">
        <v>68</v>
      </c>
      <c r="J3651" s="348"/>
      <c r="K3651" s="3" t="s">
        <v>15</v>
      </c>
      <c r="L3651" s="3" t="s">
        <v>15</v>
      </c>
      <c r="M3651" s="3" t="s">
        <v>17</v>
      </c>
      <c r="N3651" s="3" t="s">
        <v>17</v>
      </c>
    </row>
    <row r="3652" spans="1:14" x14ac:dyDescent="0.25">
      <c r="A3652" s="3">
        <v>3643</v>
      </c>
      <c r="B3652" s="6" t="s">
        <v>7019</v>
      </c>
      <c r="C3652" s="352" t="s">
        <v>7020</v>
      </c>
      <c r="D3652" s="348"/>
      <c r="E3652" s="3">
        <v>5</v>
      </c>
      <c r="F3652" s="3">
        <v>5</v>
      </c>
      <c r="G3652" s="3" t="s">
        <v>68</v>
      </c>
      <c r="H3652" s="3" t="s">
        <v>30</v>
      </c>
      <c r="I3652" s="353" t="s">
        <v>77</v>
      </c>
      <c r="J3652" s="348"/>
      <c r="K3652" s="3" t="s">
        <v>15</v>
      </c>
      <c r="L3652" s="3" t="s">
        <v>15</v>
      </c>
      <c r="M3652" s="3" t="s">
        <v>17</v>
      </c>
      <c r="N3652" s="3" t="s">
        <v>17</v>
      </c>
    </row>
    <row r="3653" spans="1:14" x14ac:dyDescent="0.25">
      <c r="A3653" s="3">
        <v>3644</v>
      </c>
      <c r="B3653" s="6" t="s">
        <v>7021</v>
      </c>
      <c r="C3653" s="352" t="s">
        <v>7022</v>
      </c>
      <c r="D3653" s="348"/>
      <c r="E3653" s="3">
        <v>5</v>
      </c>
      <c r="F3653" s="3">
        <v>5</v>
      </c>
      <c r="G3653" s="3" t="s">
        <v>68</v>
      </c>
      <c r="H3653" s="3" t="s">
        <v>30</v>
      </c>
      <c r="I3653" s="353" t="s">
        <v>86</v>
      </c>
      <c r="J3653" s="348"/>
      <c r="K3653" s="3" t="s">
        <v>15</v>
      </c>
      <c r="L3653" s="3" t="s">
        <v>15</v>
      </c>
      <c r="M3653" s="3" t="s">
        <v>17</v>
      </c>
      <c r="N3653" s="3" t="s">
        <v>17</v>
      </c>
    </row>
    <row r="3654" spans="1:14" x14ac:dyDescent="0.25">
      <c r="A3654" s="3">
        <v>3645</v>
      </c>
      <c r="B3654" s="6" t="s">
        <v>7023</v>
      </c>
      <c r="C3654" s="352" t="s">
        <v>7024</v>
      </c>
      <c r="D3654" s="348"/>
      <c r="E3654" s="3">
        <v>5</v>
      </c>
      <c r="F3654" s="3">
        <v>5</v>
      </c>
      <c r="G3654" s="3" t="s">
        <v>68</v>
      </c>
      <c r="H3654" s="3" t="s">
        <v>30</v>
      </c>
      <c r="I3654" s="353" t="s">
        <v>95</v>
      </c>
      <c r="J3654" s="348"/>
      <c r="K3654" s="3" t="s">
        <v>15</v>
      </c>
      <c r="L3654" s="3" t="s">
        <v>15</v>
      </c>
      <c r="M3654" s="3" t="s">
        <v>17</v>
      </c>
      <c r="N3654" s="3" t="s">
        <v>17</v>
      </c>
    </row>
    <row r="3655" spans="1:14" x14ac:dyDescent="0.25">
      <c r="A3655" s="3">
        <v>3646</v>
      </c>
      <c r="B3655" s="6" t="s">
        <v>7025</v>
      </c>
      <c r="C3655" s="352" t="s">
        <v>7026</v>
      </c>
      <c r="D3655" s="348"/>
      <c r="E3655" s="3">
        <v>5</v>
      </c>
      <c r="F3655" s="3">
        <v>5</v>
      </c>
      <c r="G3655" s="3" t="s">
        <v>68</v>
      </c>
      <c r="H3655" s="3" t="s">
        <v>30</v>
      </c>
      <c r="I3655" s="353" t="s">
        <v>141</v>
      </c>
      <c r="J3655" s="348"/>
      <c r="K3655" s="3" t="s">
        <v>15</v>
      </c>
      <c r="L3655" s="3" t="s">
        <v>15</v>
      </c>
      <c r="M3655" s="3" t="s">
        <v>17</v>
      </c>
      <c r="N3655" s="3" t="s">
        <v>17</v>
      </c>
    </row>
    <row r="3656" spans="1:14" x14ac:dyDescent="0.25">
      <c r="A3656" s="3">
        <v>3647</v>
      </c>
      <c r="B3656" s="6" t="s">
        <v>7027</v>
      </c>
      <c r="C3656" s="352" t="s">
        <v>7028</v>
      </c>
      <c r="D3656" s="348"/>
      <c r="E3656" s="3">
        <v>5</v>
      </c>
      <c r="F3656" s="3">
        <v>5</v>
      </c>
      <c r="G3656" s="3" t="s">
        <v>68</v>
      </c>
      <c r="H3656" s="3" t="s">
        <v>30</v>
      </c>
      <c r="I3656" s="353" t="s">
        <v>208</v>
      </c>
      <c r="J3656" s="348"/>
      <c r="K3656" s="3" t="s">
        <v>15</v>
      </c>
      <c r="L3656" s="3" t="s">
        <v>15</v>
      </c>
      <c r="M3656" s="3" t="s">
        <v>17</v>
      </c>
      <c r="N3656" s="3" t="s">
        <v>17</v>
      </c>
    </row>
    <row r="3657" spans="1:14" x14ac:dyDescent="0.25">
      <c r="A3657" s="3">
        <v>3648</v>
      </c>
      <c r="B3657" s="4" t="s">
        <v>7029</v>
      </c>
      <c r="C3657" s="350" t="s">
        <v>7030</v>
      </c>
      <c r="D3657" s="348"/>
      <c r="E3657" s="5">
        <v>5</v>
      </c>
      <c r="F3657" s="5">
        <v>5</v>
      </c>
      <c r="G3657" s="5" t="s">
        <v>68</v>
      </c>
      <c r="H3657" s="5" t="s">
        <v>49</v>
      </c>
      <c r="I3657" s="351" t="s">
        <v>15</v>
      </c>
      <c r="J3657" s="348"/>
      <c r="K3657" s="5" t="s">
        <v>15</v>
      </c>
      <c r="L3657" s="5" t="s">
        <v>15</v>
      </c>
      <c r="M3657" s="5" t="s">
        <v>16</v>
      </c>
      <c r="N3657" s="5" t="s">
        <v>17</v>
      </c>
    </row>
    <row r="3658" spans="1:14" x14ac:dyDescent="0.25">
      <c r="A3658" s="3">
        <v>3649</v>
      </c>
      <c r="B3658" s="6" t="s">
        <v>7031</v>
      </c>
      <c r="C3658" s="352" t="s">
        <v>7012</v>
      </c>
      <c r="D3658" s="348"/>
      <c r="E3658" s="3">
        <v>5</v>
      </c>
      <c r="F3658" s="3">
        <v>5</v>
      </c>
      <c r="G3658" s="3" t="s">
        <v>68</v>
      </c>
      <c r="H3658" s="3" t="s">
        <v>49</v>
      </c>
      <c r="I3658" s="353" t="s">
        <v>22</v>
      </c>
      <c r="J3658" s="348"/>
      <c r="K3658" s="3" t="s">
        <v>15</v>
      </c>
      <c r="L3658" s="3" t="s">
        <v>15</v>
      </c>
      <c r="M3658" s="3" t="s">
        <v>17</v>
      </c>
      <c r="N3658" s="3" t="s">
        <v>17</v>
      </c>
    </row>
    <row r="3659" spans="1:14" x14ac:dyDescent="0.25">
      <c r="A3659" s="3">
        <v>3650</v>
      </c>
      <c r="B3659" s="6" t="s">
        <v>7032</v>
      </c>
      <c r="C3659" s="352" t="s">
        <v>7014</v>
      </c>
      <c r="D3659" s="348"/>
      <c r="E3659" s="3">
        <v>5</v>
      </c>
      <c r="F3659" s="3">
        <v>5</v>
      </c>
      <c r="G3659" s="3" t="s">
        <v>68</v>
      </c>
      <c r="H3659" s="3" t="s">
        <v>49</v>
      </c>
      <c r="I3659" s="353" t="s">
        <v>30</v>
      </c>
      <c r="J3659" s="348"/>
      <c r="K3659" s="3" t="s">
        <v>15</v>
      </c>
      <c r="L3659" s="3" t="s">
        <v>15</v>
      </c>
      <c r="M3659" s="3" t="s">
        <v>17</v>
      </c>
      <c r="N3659" s="3" t="s">
        <v>17</v>
      </c>
    </row>
    <row r="3660" spans="1:14" x14ac:dyDescent="0.25">
      <c r="A3660" s="3">
        <v>3651</v>
      </c>
      <c r="B3660" s="4" t="s">
        <v>7033</v>
      </c>
      <c r="C3660" s="350" t="s">
        <v>7034</v>
      </c>
      <c r="D3660" s="348"/>
      <c r="E3660" s="5">
        <v>5</v>
      </c>
      <c r="F3660" s="5">
        <v>5</v>
      </c>
      <c r="G3660" s="5" t="s">
        <v>68</v>
      </c>
      <c r="H3660" s="5" t="s">
        <v>68</v>
      </c>
      <c r="I3660" s="351" t="s">
        <v>15</v>
      </c>
      <c r="J3660" s="348"/>
      <c r="K3660" s="5" t="s">
        <v>15</v>
      </c>
      <c r="L3660" s="5" t="s">
        <v>15</v>
      </c>
      <c r="M3660" s="5" t="s">
        <v>16</v>
      </c>
      <c r="N3660" s="5" t="s">
        <v>17</v>
      </c>
    </row>
    <row r="3661" spans="1:14" x14ac:dyDescent="0.25">
      <c r="A3661" s="3">
        <v>3652</v>
      </c>
      <c r="B3661" s="6" t="s">
        <v>7035</v>
      </c>
      <c r="C3661" s="352" t="s">
        <v>7036</v>
      </c>
      <c r="D3661" s="348"/>
      <c r="E3661" s="3">
        <v>5</v>
      </c>
      <c r="F3661" s="3">
        <v>5</v>
      </c>
      <c r="G3661" s="3" t="s">
        <v>68</v>
      </c>
      <c r="H3661" s="3" t="s">
        <v>68</v>
      </c>
      <c r="I3661" s="353" t="s">
        <v>22</v>
      </c>
      <c r="J3661" s="348"/>
      <c r="K3661" s="3" t="s">
        <v>15</v>
      </c>
      <c r="L3661" s="3" t="s">
        <v>15</v>
      </c>
      <c r="M3661" s="3" t="s">
        <v>17</v>
      </c>
      <c r="N3661" s="3" t="s">
        <v>17</v>
      </c>
    </row>
    <row r="3662" spans="1:14" x14ac:dyDescent="0.25">
      <c r="A3662" s="3">
        <v>3653</v>
      </c>
      <c r="B3662" s="6" t="s">
        <v>7037</v>
      </c>
      <c r="C3662" s="352" t="s">
        <v>7038</v>
      </c>
      <c r="D3662" s="348"/>
      <c r="E3662" s="3">
        <v>5</v>
      </c>
      <c r="F3662" s="3">
        <v>5</v>
      </c>
      <c r="G3662" s="3" t="s">
        <v>68</v>
      </c>
      <c r="H3662" s="3" t="s">
        <v>68</v>
      </c>
      <c r="I3662" s="353" t="s">
        <v>30</v>
      </c>
      <c r="J3662" s="348"/>
      <c r="K3662" s="3" t="s">
        <v>15</v>
      </c>
      <c r="L3662" s="3" t="s">
        <v>15</v>
      </c>
      <c r="M3662" s="3" t="s">
        <v>17</v>
      </c>
      <c r="N3662" s="3" t="s">
        <v>17</v>
      </c>
    </row>
    <row r="3663" spans="1:14" x14ac:dyDescent="0.25">
      <c r="A3663" s="3">
        <v>3654</v>
      </c>
      <c r="B3663" s="4" t="s">
        <v>7039</v>
      </c>
      <c r="C3663" s="350" t="s">
        <v>7040</v>
      </c>
      <c r="D3663" s="348"/>
      <c r="E3663" s="5">
        <v>5</v>
      </c>
      <c r="F3663" s="5">
        <v>5</v>
      </c>
      <c r="G3663" s="5" t="s">
        <v>68</v>
      </c>
      <c r="H3663" s="5" t="s">
        <v>77</v>
      </c>
      <c r="I3663" s="351" t="s">
        <v>15</v>
      </c>
      <c r="J3663" s="348"/>
      <c r="K3663" s="5" t="s">
        <v>15</v>
      </c>
      <c r="L3663" s="5" t="s">
        <v>15</v>
      </c>
      <c r="M3663" s="5" t="s">
        <v>16</v>
      </c>
      <c r="N3663" s="5" t="s">
        <v>17</v>
      </c>
    </row>
    <row r="3664" spans="1:14" x14ac:dyDescent="0.25">
      <c r="A3664" s="3">
        <v>3655</v>
      </c>
      <c r="B3664" s="6" t="s">
        <v>7041</v>
      </c>
      <c r="C3664" s="352" t="s">
        <v>7042</v>
      </c>
      <c r="D3664" s="348"/>
      <c r="E3664" s="3">
        <v>5</v>
      </c>
      <c r="F3664" s="3">
        <v>5</v>
      </c>
      <c r="G3664" s="3" t="s">
        <v>68</v>
      </c>
      <c r="H3664" s="3" t="s">
        <v>77</v>
      </c>
      <c r="I3664" s="353" t="s">
        <v>22</v>
      </c>
      <c r="J3664" s="348"/>
      <c r="K3664" s="3" t="s">
        <v>15</v>
      </c>
      <c r="L3664" s="3" t="s">
        <v>15</v>
      </c>
      <c r="M3664" s="3" t="s">
        <v>17</v>
      </c>
      <c r="N3664" s="3" t="s">
        <v>17</v>
      </c>
    </row>
    <row r="3665" spans="1:14" x14ac:dyDescent="0.25">
      <c r="A3665" s="3">
        <v>3656</v>
      </c>
      <c r="B3665" s="6" t="s">
        <v>7043</v>
      </c>
      <c r="C3665" s="352" t="s">
        <v>7044</v>
      </c>
      <c r="D3665" s="348"/>
      <c r="E3665" s="3">
        <v>5</v>
      </c>
      <c r="F3665" s="3">
        <v>5</v>
      </c>
      <c r="G3665" s="3" t="s">
        <v>68</v>
      </c>
      <c r="H3665" s="3" t="s">
        <v>77</v>
      </c>
      <c r="I3665" s="353" t="s">
        <v>30</v>
      </c>
      <c r="J3665" s="348"/>
      <c r="K3665" s="3" t="s">
        <v>15</v>
      </c>
      <c r="L3665" s="3" t="s">
        <v>15</v>
      </c>
      <c r="M3665" s="3" t="s">
        <v>17</v>
      </c>
      <c r="N3665" s="3" t="s">
        <v>17</v>
      </c>
    </row>
    <row r="3666" spans="1:14" x14ac:dyDescent="0.25">
      <c r="A3666" s="3">
        <v>3657</v>
      </c>
      <c r="B3666" s="6" t="s">
        <v>7045</v>
      </c>
      <c r="C3666" s="352" t="s">
        <v>7046</v>
      </c>
      <c r="D3666" s="348"/>
      <c r="E3666" s="3">
        <v>5</v>
      </c>
      <c r="F3666" s="3">
        <v>5</v>
      </c>
      <c r="G3666" s="3" t="s">
        <v>68</v>
      </c>
      <c r="H3666" s="3" t="s">
        <v>77</v>
      </c>
      <c r="I3666" s="353" t="s">
        <v>49</v>
      </c>
      <c r="J3666" s="348"/>
      <c r="K3666" s="3" t="s">
        <v>15</v>
      </c>
      <c r="L3666" s="3" t="s">
        <v>15</v>
      </c>
      <c r="M3666" s="3" t="s">
        <v>17</v>
      </c>
      <c r="N3666" s="3" t="s">
        <v>17</v>
      </c>
    </row>
    <row r="3667" spans="1:14" x14ac:dyDescent="0.25">
      <c r="A3667" s="3">
        <v>3658</v>
      </c>
      <c r="B3667" s="6" t="s">
        <v>7047</v>
      </c>
      <c r="C3667" s="352" t="s">
        <v>7048</v>
      </c>
      <c r="D3667" s="348"/>
      <c r="E3667" s="3">
        <v>5</v>
      </c>
      <c r="F3667" s="3">
        <v>5</v>
      </c>
      <c r="G3667" s="3" t="s">
        <v>68</v>
      </c>
      <c r="H3667" s="3" t="s">
        <v>77</v>
      </c>
      <c r="I3667" s="353" t="s">
        <v>208</v>
      </c>
      <c r="J3667" s="348"/>
      <c r="K3667" s="3" t="s">
        <v>15</v>
      </c>
      <c r="L3667" s="3" t="s">
        <v>15</v>
      </c>
      <c r="M3667" s="3" t="s">
        <v>17</v>
      </c>
      <c r="N3667" s="3" t="s">
        <v>17</v>
      </c>
    </row>
    <row r="3668" spans="1:14" x14ac:dyDescent="0.25">
      <c r="A3668" s="3">
        <v>3659</v>
      </c>
      <c r="B3668" s="4" t="s">
        <v>7049</v>
      </c>
      <c r="C3668" s="350" t="s">
        <v>7050</v>
      </c>
      <c r="D3668" s="348"/>
      <c r="E3668" s="5">
        <v>5</v>
      </c>
      <c r="F3668" s="5">
        <v>5</v>
      </c>
      <c r="G3668" s="5" t="s">
        <v>68</v>
      </c>
      <c r="H3668" s="5" t="s">
        <v>86</v>
      </c>
      <c r="I3668" s="351" t="s">
        <v>15</v>
      </c>
      <c r="J3668" s="348"/>
      <c r="K3668" s="5" t="s">
        <v>15</v>
      </c>
      <c r="L3668" s="5" t="s">
        <v>15</v>
      </c>
      <c r="M3668" s="5" t="s">
        <v>16</v>
      </c>
      <c r="N3668" s="5" t="s">
        <v>17</v>
      </c>
    </row>
    <row r="3669" spans="1:14" x14ac:dyDescent="0.25">
      <c r="A3669" s="3">
        <v>3660</v>
      </c>
      <c r="B3669" s="6" t="s">
        <v>7051</v>
      </c>
      <c r="C3669" s="352" t="s">
        <v>7052</v>
      </c>
      <c r="D3669" s="348"/>
      <c r="E3669" s="3">
        <v>5</v>
      </c>
      <c r="F3669" s="3">
        <v>5</v>
      </c>
      <c r="G3669" s="3" t="s">
        <v>68</v>
      </c>
      <c r="H3669" s="3" t="s">
        <v>86</v>
      </c>
      <c r="I3669" s="353" t="s">
        <v>22</v>
      </c>
      <c r="J3669" s="348"/>
      <c r="K3669" s="3" t="s">
        <v>15</v>
      </c>
      <c r="L3669" s="3" t="s">
        <v>15</v>
      </c>
      <c r="M3669" s="3" t="s">
        <v>17</v>
      </c>
      <c r="N3669" s="3" t="s">
        <v>17</v>
      </c>
    </row>
    <row r="3670" spans="1:14" x14ac:dyDescent="0.25">
      <c r="A3670" s="3">
        <v>3661</v>
      </c>
      <c r="B3670" s="6" t="s">
        <v>7053</v>
      </c>
      <c r="C3670" s="352" t="s">
        <v>7054</v>
      </c>
      <c r="D3670" s="348"/>
      <c r="E3670" s="3">
        <v>5</v>
      </c>
      <c r="F3670" s="3">
        <v>5</v>
      </c>
      <c r="G3670" s="3" t="s">
        <v>68</v>
      </c>
      <c r="H3670" s="3" t="s">
        <v>86</v>
      </c>
      <c r="I3670" s="353" t="s">
        <v>30</v>
      </c>
      <c r="J3670" s="348"/>
      <c r="K3670" s="3" t="s">
        <v>15</v>
      </c>
      <c r="L3670" s="3" t="s">
        <v>15</v>
      </c>
      <c r="M3670" s="3" t="s">
        <v>17</v>
      </c>
      <c r="N3670" s="3" t="s">
        <v>17</v>
      </c>
    </row>
    <row r="3671" spans="1:14" x14ac:dyDescent="0.25">
      <c r="A3671" s="3">
        <v>3662</v>
      </c>
      <c r="B3671" s="6" t="s">
        <v>7055</v>
      </c>
      <c r="C3671" s="352" t="s">
        <v>7056</v>
      </c>
      <c r="D3671" s="348"/>
      <c r="E3671" s="3">
        <v>5</v>
      </c>
      <c r="F3671" s="3">
        <v>5</v>
      </c>
      <c r="G3671" s="3" t="s">
        <v>68</v>
      </c>
      <c r="H3671" s="3" t="s">
        <v>86</v>
      </c>
      <c r="I3671" s="353" t="s">
        <v>208</v>
      </c>
      <c r="J3671" s="348"/>
      <c r="K3671" s="3" t="s">
        <v>15</v>
      </c>
      <c r="L3671" s="3" t="s">
        <v>15</v>
      </c>
      <c r="M3671" s="3" t="s">
        <v>17</v>
      </c>
      <c r="N3671" s="3" t="s">
        <v>17</v>
      </c>
    </row>
    <row r="3672" spans="1:14" x14ac:dyDescent="0.25">
      <c r="A3672" s="3">
        <v>3663</v>
      </c>
      <c r="B3672" s="4" t="s">
        <v>7057</v>
      </c>
      <c r="C3672" s="350" t="s">
        <v>7058</v>
      </c>
      <c r="D3672" s="348"/>
      <c r="E3672" s="5">
        <v>5</v>
      </c>
      <c r="F3672" s="5">
        <v>5</v>
      </c>
      <c r="G3672" s="5" t="s">
        <v>68</v>
      </c>
      <c r="H3672" s="5" t="s">
        <v>95</v>
      </c>
      <c r="I3672" s="351" t="s">
        <v>15</v>
      </c>
      <c r="J3672" s="348"/>
      <c r="K3672" s="5" t="s">
        <v>15</v>
      </c>
      <c r="L3672" s="5" t="s">
        <v>15</v>
      </c>
      <c r="M3672" s="5" t="s">
        <v>16</v>
      </c>
      <c r="N3672" s="5" t="s">
        <v>17</v>
      </c>
    </row>
    <row r="3673" spans="1:14" x14ac:dyDescent="0.25">
      <c r="A3673" s="3">
        <v>3664</v>
      </c>
      <c r="B3673" s="6" t="s">
        <v>7059</v>
      </c>
      <c r="C3673" s="352" t="s">
        <v>7060</v>
      </c>
      <c r="D3673" s="348"/>
      <c r="E3673" s="3">
        <v>5</v>
      </c>
      <c r="F3673" s="3">
        <v>5</v>
      </c>
      <c r="G3673" s="3" t="s">
        <v>68</v>
      </c>
      <c r="H3673" s="3" t="s">
        <v>95</v>
      </c>
      <c r="I3673" s="353" t="s">
        <v>22</v>
      </c>
      <c r="J3673" s="348"/>
      <c r="K3673" s="3" t="s">
        <v>15</v>
      </c>
      <c r="L3673" s="3" t="s">
        <v>15</v>
      </c>
      <c r="M3673" s="3" t="s">
        <v>17</v>
      </c>
      <c r="N3673" s="3" t="s">
        <v>17</v>
      </c>
    </row>
    <row r="3674" spans="1:14" x14ac:dyDescent="0.25">
      <c r="A3674" s="3">
        <v>3665</v>
      </c>
      <c r="B3674" s="6" t="s">
        <v>7061</v>
      </c>
      <c r="C3674" s="352" t="s">
        <v>7062</v>
      </c>
      <c r="D3674" s="348"/>
      <c r="E3674" s="3">
        <v>5</v>
      </c>
      <c r="F3674" s="3">
        <v>5</v>
      </c>
      <c r="G3674" s="3" t="s">
        <v>68</v>
      </c>
      <c r="H3674" s="3" t="s">
        <v>95</v>
      </c>
      <c r="I3674" s="353" t="s">
        <v>30</v>
      </c>
      <c r="J3674" s="348"/>
      <c r="K3674" s="3" t="s">
        <v>15</v>
      </c>
      <c r="L3674" s="3" t="s">
        <v>15</v>
      </c>
      <c r="M3674" s="3" t="s">
        <v>17</v>
      </c>
      <c r="N3674" s="3" t="s">
        <v>17</v>
      </c>
    </row>
    <row r="3675" spans="1:14" x14ac:dyDescent="0.25">
      <c r="A3675" s="3">
        <v>3666</v>
      </c>
      <c r="B3675" s="6" t="s">
        <v>7063</v>
      </c>
      <c r="C3675" s="352" t="s">
        <v>7064</v>
      </c>
      <c r="D3675" s="348"/>
      <c r="E3675" s="3">
        <v>5</v>
      </c>
      <c r="F3675" s="3">
        <v>5</v>
      </c>
      <c r="G3675" s="3" t="s">
        <v>68</v>
      </c>
      <c r="H3675" s="3" t="s">
        <v>95</v>
      </c>
      <c r="I3675" s="353" t="s">
        <v>68</v>
      </c>
      <c r="J3675" s="348"/>
      <c r="K3675" s="3" t="s">
        <v>15</v>
      </c>
      <c r="L3675" s="3" t="s">
        <v>15</v>
      </c>
      <c r="M3675" s="3" t="s">
        <v>17</v>
      </c>
      <c r="N3675" s="3" t="s">
        <v>17</v>
      </c>
    </row>
    <row r="3676" spans="1:14" x14ac:dyDescent="0.25">
      <c r="A3676" s="3">
        <v>3667</v>
      </c>
      <c r="B3676" s="6" t="s">
        <v>7065</v>
      </c>
      <c r="C3676" s="352" t="s">
        <v>7066</v>
      </c>
      <c r="D3676" s="348"/>
      <c r="E3676" s="3">
        <v>5</v>
      </c>
      <c r="F3676" s="3">
        <v>5</v>
      </c>
      <c r="G3676" s="3" t="s">
        <v>68</v>
      </c>
      <c r="H3676" s="3" t="s">
        <v>95</v>
      </c>
      <c r="I3676" s="353" t="s">
        <v>77</v>
      </c>
      <c r="J3676" s="348"/>
      <c r="K3676" s="3" t="s">
        <v>15</v>
      </c>
      <c r="L3676" s="3" t="s">
        <v>15</v>
      </c>
      <c r="M3676" s="3" t="s">
        <v>17</v>
      </c>
      <c r="N3676" s="3" t="s">
        <v>17</v>
      </c>
    </row>
    <row r="3677" spans="1:14" x14ac:dyDescent="0.25">
      <c r="A3677" s="3">
        <v>3668</v>
      </c>
      <c r="B3677" s="4" t="s">
        <v>7067</v>
      </c>
      <c r="C3677" s="350" t="s">
        <v>7068</v>
      </c>
      <c r="D3677" s="348"/>
      <c r="E3677" s="5">
        <v>5</v>
      </c>
      <c r="F3677" s="5">
        <v>5</v>
      </c>
      <c r="G3677" s="5" t="s">
        <v>144</v>
      </c>
      <c r="H3677" s="5" t="s">
        <v>15</v>
      </c>
      <c r="I3677" s="351" t="s">
        <v>15</v>
      </c>
      <c r="J3677" s="348"/>
      <c r="K3677" s="5" t="s">
        <v>15</v>
      </c>
      <c r="L3677" s="5" t="s">
        <v>15</v>
      </c>
      <c r="M3677" s="5" t="s">
        <v>16</v>
      </c>
      <c r="N3677" s="5" t="s">
        <v>17</v>
      </c>
    </row>
    <row r="3678" spans="1:14" x14ac:dyDescent="0.25">
      <c r="A3678" s="3">
        <v>3669</v>
      </c>
      <c r="B3678" s="4" t="s">
        <v>7069</v>
      </c>
      <c r="C3678" s="350" t="s">
        <v>7070</v>
      </c>
      <c r="D3678" s="348"/>
      <c r="E3678" s="5">
        <v>5</v>
      </c>
      <c r="F3678" s="5">
        <v>5</v>
      </c>
      <c r="G3678" s="5" t="s">
        <v>144</v>
      </c>
      <c r="H3678" s="5" t="s">
        <v>22</v>
      </c>
      <c r="I3678" s="351" t="s">
        <v>15</v>
      </c>
      <c r="J3678" s="348"/>
      <c r="K3678" s="5" t="s">
        <v>15</v>
      </c>
      <c r="L3678" s="5" t="s">
        <v>15</v>
      </c>
      <c r="M3678" s="5" t="s">
        <v>16</v>
      </c>
      <c r="N3678" s="5" t="s">
        <v>17</v>
      </c>
    </row>
    <row r="3679" spans="1:14" x14ac:dyDescent="0.25">
      <c r="A3679" s="3">
        <v>3670</v>
      </c>
      <c r="B3679" s="4" t="s">
        <v>7071</v>
      </c>
      <c r="C3679" s="350" t="s">
        <v>7072</v>
      </c>
      <c r="D3679" s="348"/>
      <c r="E3679" s="5">
        <v>5</v>
      </c>
      <c r="F3679" s="5">
        <v>5</v>
      </c>
      <c r="G3679" s="5" t="s">
        <v>144</v>
      </c>
      <c r="H3679" s="5" t="s">
        <v>22</v>
      </c>
      <c r="I3679" s="351" t="s">
        <v>22</v>
      </c>
      <c r="J3679" s="348"/>
      <c r="K3679" s="5" t="s">
        <v>15</v>
      </c>
      <c r="L3679" s="5" t="s">
        <v>15</v>
      </c>
      <c r="M3679" s="5" t="s">
        <v>16</v>
      </c>
      <c r="N3679" s="5" t="s">
        <v>17</v>
      </c>
    </row>
    <row r="3680" spans="1:14" x14ac:dyDescent="0.25">
      <c r="A3680" s="3">
        <v>3671</v>
      </c>
      <c r="B3680" s="6" t="s">
        <v>7073</v>
      </c>
      <c r="C3680" s="352" t="s">
        <v>7074</v>
      </c>
      <c r="D3680" s="348"/>
      <c r="E3680" s="3">
        <v>5</v>
      </c>
      <c r="F3680" s="3">
        <v>5</v>
      </c>
      <c r="G3680" s="3" t="s">
        <v>144</v>
      </c>
      <c r="H3680" s="3" t="s">
        <v>22</v>
      </c>
      <c r="I3680" s="353" t="s">
        <v>22</v>
      </c>
      <c r="J3680" s="348"/>
      <c r="K3680" s="3" t="s">
        <v>22</v>
      </c>
      <c r="L3680" s="3" t="s">
        <v>15</v>
      </c>
      <c r="M3680" s="3" t="s">
        <v>17</v>
      </c>
      <c r="N3680" s="3" t="s">
        <v>17</v>
      </c>
    </row>
    <row r="3681" spans="1:14" x14ac:dyDescent="0.25">
      <c r="A3681" s="3">
        <v>3672</v>
      </c>
      <c r="B3681" s="6" t="s">
        <v>7075</v>
      </c>
      <c r="C3681" s="352" t="s">
        <v>7076</v>
      </c>
      <c r="D3681" s="348"/>
      <c r="E3681" s="3">
        <v>5</v>
      </c>
      <c r="F3681" s="3">
        <v>5</v>
      </c>
      <c r="G3681" s="3" t="s">
        <v>144</v>
      </c>
      <c r="H3681" s="3" t="s">
        <v>22</v>
      </c>
      <c r="I3681" s="353" t="s">
        <v>22</v>
      </c>
      <c r="J3681" s="348"/>
      <c r="K3681" s="3" t="s">
        <v>30</v>
      </c>
      <c r="L3681" s="3" t="s">
        <v>15</v>
      </c>
      <c r="M3681" s="3" t="s">
        <v>17</v>
      </c>
      <c r="N3681" s="3" t="s">
        <v>17</v>
      </c>
    </row>
    <row r="3682" spans="1:14" x14ac:dyDescent="0.25">
      <c r="A3682" s="3">
        <v>3673</v>
      </c>
      <c r="B3682" s="6" t="s">
        <v>7077</v>
      </c>
      <c r="C3682" s="352" t="s">
        <v>7078</v>
      </c>
      <c r="D3682" s="348"/>
      <c r="E3682" s="3">
        <v>5</v>
      </c>
      <c r="F3682" s="3">
        <v>5</v>
      </c>
      <c r="G3682" s="3" t="s">
        <v>144</v>
      </c>
      <c r="H3682" s="3" t="s">
        <v>22</v>
      </c>
      <c r="I3682" s="353" t="s">
        <v>22</v>
      </c>
      <c r="J3682" s="348"/>
      <c r="K3682" s="3" t="s">
        <v>49</v>
      </c>
      <c r="L3682" s="3" t="s">
        <v>15</v>
      </c>
      <c r="M3682" s="3" t="s">
        <v>17</v>
      </c>
      <c r="N3682" s="3" t="s">
        <v>17</v>
      </c>
    </row>
    <row r="3683" spans="1:14" x14ac:dyDescent="0.25">
      <c r="A3683" s="3">
        <v>3674</v>
      </c>
      <c r="B3683" s="6" t="s">
        <v>7079</v>
      </c>
      <c r="C3683" s="352" t="s">
        <v>7080</v>
      </c>
      <c r="D3683" s="348"/>
      <c r="E3683" s="3">
        <v>5</v>
      </c>
      <c r="F3683" s="3">
        <v>5</v>
      </c>
      <c r="G3683" s="3" t="s">
        <v>144</v>
      </c>
      <c r="H3683" s="3" t="s">
        <v>22</v>
      </c>
      <c r="I3683" s="353" t="s">
        <v>22</v>
      </c>
      <c r="J3683" s="348"/>
      <c r="K3683" s="3" t="s">
        <v>68</v>
      </c>
      <c r="L3683" s="3" t="s">
        <v>15</v>
      </c>
      <c r="M3683" s="3" t="s">
        <v>17</v>
      </c>
      <c r="N3683" s="3" t="s">
        <v>17</v>
      </c>
    </row>
    <row r="3684" spans="1:14" x14ac:dyDescent="0.25">
      <c r="A3684" s="3">
        <v>3675</v>
      </c>
      <c r="B3684" s="6" t="s">
        <v>7081</v>
      </c>
      <c r="C3684" s="352" t="s">
        <v>7082</v>
      </c>
      <c r="D3684" s="348"/>
      <c r="E3684" s="3">
        <v>5</v>
      </c>
      <c r="F3684" s="3">
        <v>5</v>
      </c>
      <c r="G3684" s="3" t="s">
        <v>144</v>
      </c>
      <c r="H3684" s="3" t="s">
        <v>22</v>
      </c>
      <c r="I3684" s="353" t="s">
        <v>22</v>
      </c>
      <c r="J3684" s="348"/>
      <c r="K3684" s="3" t="s">
        <v>77</v>
      </c>
      <c r="L3684" s="3" t="s">
        <v>15</v>
      </c>
      <c r="M3684" s="3" t="s">
        <v>17</v>
      </c>
      <c r="N3684" s="3" t="s">
        <v>17</v>
      </c>
    </row>
    <row r="3685" spans="1:14" x14ac:dyDescent="0.25">
      <c r="A3685" s="3">
        <v>3676</v>
      </c>
      <c r="B3685" s="6" t="s">
        <v>7083</v>
      </c>
      <c r="C3685" s="352" t="s">
        <v>7084</v>
      </c>
      <c r="D3685" s="348"/>
      <c r="E3685" s="3">
        <v>5</v>
      </c>
      <c r="F3685" s="3">
        <v>5</v>
      </c>
      <c r="G3685" s="3" t="s">
        <v>144</v>
      </c>
      <c r="H3685" s="3" t="s">
        <v>22</v>
      </c>
      <c r="I3685" s="353" t="s">
        <v>22</v>
      </c>
      <c r="J3685" s="348"/>
      <c r="K3685" s="3" t="s">
        <v>208</v>
      </c>
      <c r="L3685" s="3" t="s">
        <v>15</v>
      </c>
      <c r="M3685" s="3" t="s">
        <v>17</v>
      </c>
      <c r="N3685" s="3" t="s">
        <v>17</v>
      </c>
    </row>
    <row r="3686" spans="1:14" x14ac:dyDescent="0.25">
      <c r="A3686" s="3">
        <v>3677</v>
      </c>
      <c r="B3686" s="4" t="s">
        <v>7085</v>
      </c>
      <c r="C3686" s="350" t="s">
        <v>7086</v>
      </c>
      <c r="D3686" s="348"/>
      <c r="E3686" s="5">
        <v>5</v>
      </c>
      <c r="F3686" s="5">
        <v>5</v>
      </c>
      <c r="G3686" s="5" t="s">
        <v>144</v>
      </c>
      <c r="H3686" s="5" t="s">
        <v>22</v>
      </c>
      <c r="I3686" s="351" t="s">
        <v>30</v>
      </c>
      <c r="J3686" s="348"/>
      <c r="K3686" s="5" t="s">
        <v>15</v>
      </c>
      <c r="L3686" s="5" t="s">
        <v>15</v>
      </c>
      <c r="M3686" s="5" t="s">
        <v>16</v>
      </c>
      <c r="N3686" s="5" t="s">
        <v>17</v>
      </c>
    </row>
    <row r="3687" spans="1:14" x14ac:dyDescent="0.25">
      <c r="A3687" s="3">
        <v>3678</v>
      </c>
      <c r="B3687" s="6" t="s">
        <v>7087</v>
      </c>
      <c r="C3687" s="352" t="s">
        <v>7088</v>
      </c>
      <c r="D3687" s="348"/>
      <c r="E3687" s="3">
        <v>5</v>
      </c>
      <c r="F3687" s="3">
        <v>5</v>
      </c>
      <c r="G3687" s="3" t="s">
        <v>144</v>
      </c>
      <c r="H3687" s="3" t="s">
        <v>22</v>
      </c>
      <c r="I3687" s="353" t="s">
        <v>30</v>
      </c>
      <c r="J3687" s="348"/>
      <c r="K3687" s="3" t="s">
        <v>22</v>
      </c>
      <c r="L3687" s="3" t="s">
        <v>15</v>
      </c>
      <c r="M3687" s="3" t="s">
        <v>17</v>
      </c>
      <c r="N3687" s="3" t="s">
        <v>17</v>
      </c>
    </row>
    <row r="3688" spans="1:14" x14ac:dyDescent="0.25">
      <c r="A3688" s="3">
        <v>3679</v>
      </c>
      <c r="B3688" s="6" t="s">
        <v>7089</v>
      </c>
      <c r="C3688" s="352" t="s">
        <v>7090</v>
      </c>
      <c r="D3688" s="348"/>
      <c r="E3688" s="3">
        <v>5</v>
      </c>
      <c r="F3688" s="3">
        <v>5</v>
      </c>
      <c r="G3688" s="3" t="s">
        <v>144</v>
      </c>
      <c r="H3688" s="3" t="s">
        <v>22</v>
      </c>
      <c r="I3688" s="353" t="s">
        <v>30</v>
      </c>
      <c r="J3688" s="348"/>
      <c r="K3688" s="3" t="s">
        <v>30</v>
      </c>
      <c r="L3688" s="3" t="s">
        <v>15</v>
      </c>
      <c r="M3688" s="3" t="s">
        <v>17</v>
      </c>
      <c r="N3688" s="3" t="s">
        <v>17</v>
      </c>
    </row>
    <row r="3689" spans="1:14" x14ac:dyDescent="0.25">
      <c r="A3689" s="3">
        <v>3680</v>
      </c>
      <c r="B3689" s="6" t="s">
        <v>7091</v>
      </c>
      <c r="C3689" s="352" t="s">
        <v>7092</v>
      </c>
      <c r="D3689" s="348"/>
      <c r="E3689" s="3">
        <v>5</v>
      </c>
      <c r="F3689" s="3">
        <v>5</v>
      </c>
      <c r="G3689" s="3" t="s">
        <v>144</v>
      </c>
      <c r="H3689" s="3" t="s">
        <v>22</v>
      </c>
      <c r="I3689" s="353" t="s">
        <v>30</v>
      </c>
      <c r="J3689" s="348"/>
      <c r="K3689" s="3" t="s">
        <v>208</v>
      </c>
      <c r="L3689" s="3" t="s">
        <v>15</v>
      </c>
      <c r="M3689" s="3" t="s">
        <v>17</v>
      </c>
      <c r="N3689" s="3" t="s">
        <v>17</v>
      </c>
    </row>
    <row r="3690" spans="1:14" x14ac:dyDescent="0.25">
      <c r="A3690" s="3">
        <v>3681</v>
      </c>
      <c r="B3690" s="4" t="s">
        <v>7093</v>
      </c>
      <c r="C3690" s="350" t="s">
        <v>7094</v>
      </c>
      <c r="D3690" s="348"/>
      <c r="E3690" s="5">
        <v>5</v>
      </c>
      <c r="F3690" s="5">
        <v>5</v>
      </c>
      <c r="G3690" s="5" t="s">
        <v>144</v>
      </c>
      <c r="H3690" s="5" t="s">
        <v>30</v>
      </c>
      <c r="I3690" s="351" t="s">
        <v>15</v>
      </c>
      <c r="J3690" s="348"/>
      <c r="K3690" s="5" t="s">
        <v>15</v>
      </c>
      <c r="L3690" s="5" t="s">
        <v>15</v>
      </c>
      <c r="M3690" s="5" t="s">
        <v>16</v>
      </c>
      <c r="N3690" s="5" t="s">
        <v>17</v>
      </c>
    </row>
    <row r="3691" spans="1:14" x14ac:dyDescent="0.25">
      <c r="A3691" s="3">
        <v>3682</v>
      </c>
      <c r="B3691" s="6" t="s">
        <v>7095</v>
      </c>
      <c r="C3691" s="352" t="s">
        <v>4646</v>
      </c>
      <c r="D3691" s="348"/>
      <c r="E3691" s="3">
        <v>5</v>
      </c>
      <c r="F3691" s="3">
        <v>5</v>
      </c>
      <c r="G3691" s="3" t="s">
        <v>144</v>
      </c>
      <c r="H3691" s="3" t="s">
        <v>30</v>
      </c>
      <c r="I3691" s="353" t="s">
        <v>22</v>
      </c>
      <c r="J3691" s="348"/>
      <c r="K3691" s="3" t="s">
        <v>15</v>
      </c>
      <c r="L3691" s="3" t="s">
        <v>15</v>
      </c>
      <c r="M3691" s="3" t="s">
        <v>17</v>
      </c>
      <c r="N3691" s="3" t="s">
        <v>17</v>
      </c>
    </row>
    <row r="3692" spans="1:14" x14ac:dyDescent="0.25">
      <c r="A3692" s="3">
        <v>3683</v>
      </c>
      <c r="B3692" s="6" t="s">
        <v>7096</v>
      </c>
      <c r="C3692" s="352" t="s">
        <v>7097</v>
      </c>
      <c r="D3692" s="348"/>
      <c r="E3692" s="3">
        <v>5</v>
      </c>
      <c r="F3692" s="3">
        <v>5</v>
      </c>
      <c r="G3692" s="3" t="s">
        <v>144</v>
      </c>
      <c r="H3692" s="3" t="s">
        <v>30</v>
      </c>
      <c r="I3692" s="353" t="s">
        <v>30</v>
      </c>
      <c r="J3692" s="348"/>
      <c r="K3692" s="3" t="s">
        <v>15</v>
      </c>
      <c r="L3692" s="3" t="s">
        <v>15</v>
      </c>
      <c r="M3692" s="3" t="s">
        <v>17</v>
      </c>
      <c r="N3692" s="3" t="s">
        <v>17</v>
      </c>
    </row>
    <row r="3693" spans="1:14" x14ac:dyDescent="0.25">
      <c r="A3693" s="3">
        <v>3684</v>
      </c>
      <c r="B3693" s="4" t="s">
        <v>7098</v>
      </c>
      <c r="C3693" s="350" t="s">
        <v>7099</v>
      </c>
      <c r="D3693" s="348"/>
      <c r="E3693" s="5">
        <v>5</v>
      </c>
      <c r="F3693" s="5">
        <v>5</v>
      </c>
      <c r="G3693" s="5" t="s">
        <v>144</v>
      </c>
      <c r="H3693" s="5" t="s">
        <v>49</v>
      </c>
      <c r="I3693" s="351" t="s">
        <v>15</v>
      </c>
      <c r="J3693" s="348"/>
      <c r="K3693" s="5" t="s">
        <v>15</v>
      </c>
      <c r="L3693" s="5" t="s">
        <v>15</v>
      </c>
      <c r="M3693" s="5" t="s">
        <v>16</v>
      </c>
      <c r="N3693" s="5" t="s">
        <v>17</v>
      </c>
    </row>
    <row r="3694" spans="1:14" x14ac:dyDescent="0.25">
      <c r="A3694" s="3">
        <v>3685</v>
      </c>
      <c r="B3694" s="6" t="s">
        <v>7100</v>
      </c>
      <c r="C3694" s="352" t="s">
        <v>7101</v>
      </c>
      <c r="D3694" s="348"/>
      <c r="E3694" s="3">
        <v>5</v>
      </c>
      <c r="F3694" s="3">
        <v>5</v>
      </c>
      <c r="G3694" s="3" t="s">
        <v>144</v>
      </c>
      <c r="H3694" s="3" t="s">
        <v>49</v>
      </c>
      <c r="I3694" s="353" t="s">
        <v>22</v>
      </c>
      <c r="J3694" s="348"/>
      <c r="K3694" s="3" t="s">
        <v>15</v>
      </c>
      <c r="L3694" s="3" t="s">
        <v>15</v>
      </c>
      <c r="M3694" s="3" t="s">
        <v>17</v>
      </c>
      <c r="N3694" s="3" t="s">
        <v>17</v>
      </c>
    </row>
    <row r="3695" spans="1:14" x14ac:dyDescent="0.25">
      <c r="A3695" s="3">
        <v>3686</v>
      </c>
      <c r="B3695" s="6" t="s">
        <v>7102</v>
      </c>
      <c r="C3695" s="352" t="s">
        <v>7103</v>
      </c>
      <c r="D3695" s="348"/>
      <c r="E3695" s="3">
        <v>5</v>
      </c>
      <c r="F3695" s="3">
        <v>5</v>
      </c>
      <c r="G3695" s="3" t="s">
        <v>144</v>
      </c>
      <c r="H3695" s="3" t="s">
        <v>49</v>
      </c>
      <c r="I3695" s="353" t="s">
        <v>30</v>
      </c>
      <c r="J3695" s="348"/>
      <c r="K3695" s="3" t="s">
        <v>15</v>
      </c>
      <c r="L3695" s="3" t="s">
        <v>15</v>
      </c>
      <c r="M3695" s="3" t="s">
        <v>17</v>
      </c>
      <c r="N3695" s="3" t="s">
        <v>17</v>
      </c>
    </row>
    <row r="3696" spans="1:14" x14ac:dyDescent="0.25">
      <c r="A3696" s="3">
        <v>3687</v>
      </c>
      <c r="B3696" s="4" t="s">
        <v>7104</v>
      </c>
      <c r="C3696" s="350" t="s">
        <v>7105</v>
      </c>
      <c r="D3696" s="348"/>
      <c r="E3696" s="5">
        <v>5</v>
      </c>
      <c r="F3696" s="5">
        <v>5</v>
      </c>
      <c r="G3696" s="5" t="s">
        <v>144</v>
      </c>
      <c r="H3696" s="5" t="s">
        <v>208</v>
      </c>
      <c r="I3696" s="351" t="s">
        <v>15</v>
      </c>
      <c r="J3696" s="348"/>
      <c r="K3696" s="5" t="s">
        <v>15</v>
      </c>
      <c r="L3696" s="5" t="s">
        <v>15</v>
      </c>
      <c r="M3696" s="5" t="s">
        <v>16</v>
      </c>
      <c r="N3696" s="5" t="s">
        <v>17</v>
      </c>
    </row>
    <row r="3697" spans="1:14" x14ac:dyDescent="0.25">
      <c r="A3697" s="3">
        <v>3688</v>
      </c>
      <c r="B3697" s="6" t="s">
        <v>7106</v>
      </c>
      <c r="C3697" s="352" t="s">
        <v>7107</v>
      </c>
      <c r="D3697" s="348"/>
      <c r="E3697" s="3">
        <v>5</v>
      </c>
      <c r="F3697" s="3">
        <v>5</v>
      </c>
      <c r="G3697" s="3" t="s">
        <v>144</v>
      </c>
      <c r="H3697" s="3" t="s">
        <v>208</v>
      </c>
      <c r="I3697" s="353" t="s">
        <v>22</v>
      </c>
      <c r="J3697" s="348"/>
      <c r="K3697" s="3" t="s">
        <v>15</v>
      </c>
      <c r="L3697" s="3" t="s">
        <v>15</v>
      </c>
      <c r="M3697" s="3" t="s">
        <v>17</v>
      </c>
      <c r="N3697" s="3" t="s">
        <v>17</v>
      </c>
    </row>
    <row r="3698" spans="1:14" x14ac:dyDescent="0.25">
      <c r="A3698" s="3">
        <v>3689</v>
      </c>
      <c r="B3698" s="6" t="s">
        <v>7108</v>
      </c>
      <c r="C3698" s="352" t="s">
        <v>7109</v>
      </c>
      <c r="D3698" s="348"/>
      <c r="E3698" s="3">
        <v>5</v>
      </c>
      <c r="F3698" s="3">
        <v>5</v>
      </c>
      <c r="G3698" s="3" t="s">
        <v>144</v>
      </c>
      <c r="H3698" s="3" t="s">
        <v>208</v>
      </c>
      <c r="I3698" s="353" t="s">
        <v>30</v>
      </c>
      <c r="J3698" s="348"/>
      <c r="K3698" s="3" t="s">
        <v>15</v>
      </c>
      <c r="L3698" s="3" t="s">
        <v>15</v>
      </c>
      <c r="M3698" s="3" t="s">
        <v>17</v>
      </c>
      <c r="N3698" s="3" t="s">
        <v>17</v>
      </c>
    </row>
    <row r="3699" spans="1:14" x14ac:dyDescent="0.25">
      <c r="A3699" s="3">
        <v>3690</v>
      </c>
      <c r="B3699" s="6" t="s">
        <v>7110</v>
      </c>
      <c r="C3699" s="352" t="s">
        <v>7111</v>
      </c>
      <c r="D3699" s="348"/>
      <c r="E3699" s="3">
        <v>5</v>
      </c>
      <c r="F3699" s="3">
        <v>5</v>
      </c>
      <c r="G3699" s="3" t="s">
        <v>144</v>
      </c>
      <c r="H3699" s="3" t="s">
        <v>208</v>
      </c>
      <c r="I3699" s="353" t="s">
        <v>49</v>
      </c>
      <c r="J3699" s="348"/>
      <c r="K3699" s="3" t="s">
        <v>15</v>
      </c>
      <c r="L3699" s="3" t="s">
        <v>15</v>
      </c>
      <c r="M3699" s="3" t="s">
        <v>17</v>
      </c>
      <c r="N3699" s="3" t="s">
        <v>17</v>
      </c>
    </row>
    <row r="3700" spans="1:14" x14ac:dyDescent="0.25">
      <c r="A3700" s="3">
        <v>3691</v>
      </c>
      <c r="B3700" s="6" t="s">
        <v>7112</v>
      </c>
      <c r="C3700" s="352" t="s">
        <v>7113</v>
      </c>
      <c r="D3700" s="348"/>
      <c r="E3700" s="3">
        <v>5</v>
      </c>
      <c r="F3700" s="3">
        <v>5</v>
      </c>
      <c r="G3700" s="3" t="s">
        <v>144</v>
      </c>
      <c r="H3700" s="3" t="s">
        <v>208</v>
      </c>
      <c r="I3700" s="353" t="s">
        <v>68</v>
      </c>
      <c r="J3700" s="348"/>
      <c r="K3700" s="3" t="s">
        <v>15</v>
      </c>
      <c r="L3700" s="3" t="s">
        <v>15</v>
      </c>
      <c r="M3700" s="3" t="s">
        <v>17</v>
      </c>
      <c r="N3700" s="3" t="s">
        <v>17</v>
      </c>
    </row>
    <row r="3701" spans="1:14" x14ac:dyDescent="0.25">
      <c r="A3701" s="3">
        <v>3692</v>
      </c>
      <c r="B3701" s="4" t="s">
        <v>7114</v>
      </c>
      <c r="C3701" s="350" t="s">
        <v>7115</v>
      </c>
      <c r="D3701" s="348"/>
      <c r="E3701" s="5">
        <v>5</v>
      </c>
      <c r="F3701" s="5">
        <v>5</v>
      </c>
      <c r="G3701" s="5" t="s">
        <v>144</v>
      </c>
      <c r="H3701" s="5" t="s">
        <v>208</v>
      </c>
      <c r="I3701" s="351" t="s">
        <v>77</v>
      </c>
      <c r="J3701" s="348"/>
      <c r="K3701" s="5" t="s">
        <v>15</v>
      </c>
      <c r="L3701" s="5" t="s">
        <v>15</v>
      </c>
      <c r="M3701" s="5" t="s">
        <v>16</v>
      </c>
      <c r="N3701" s="5" t="s">
        <v>17</v>
      </c>
    </row>
    <row r="3702" spans="1:14" x14ac:dyDescent="0.25">
      <c r="A3702" s="3">
        <v>3693</v>
      </c>
      <c r="B3702" s="6" t="s">
        <v>7116</v>
      </c>
      <c r="C3702" s="352" t="s">
        <v>7117</v>
      </c>
      <c r="D3702" s="348"/>
      <c r="E3702" s="3">
        <v>5</v>
      </c>
      <c r="F3702" s="3">
        <v>5</v>
      </c>
      <c r="G3702" s="3" t="s">
        <v>144</v>
      </c>
      <c r="H3702" s="3" t="s">
        <v>208</v>
      </c>
      <c r="I3702" s="353" t="s">
        <v>77</v>
      </c>
      <c r="J3702" s="348"/>
      <c r="K3702" s="3" t="s">
        <v>22</v>
      </c>
      <c r="L3702" s="3" t="s">
        <v>15</v>
      </c>
      <c r="M3702" s="3" t="s">
        <v>17</v>
      </c>
      <c r="N3702" s="3" t="s">
        <v>17</v>
      </c>
    </row>
    <row r="3703" spans="1:14" x14ac:dyDescent="0.25">
      <c r="A3703" s="3">
        <v>3694</v>
      </c>
      <c r="B3703" s="6" t="s">
        <v>7118</v>
      </c>
      <c r="C3703" s="352" t="s">
        <v>7119</v>
      </c>
      <c r="D3703" s="348"/>
      <c r="E3703" s="3">
        <v>5</v>
      </c>
      <c r="F3703" s="3">
        <v>5</v>
      </c>
      <c r="G3703" s="3" t="s">
        <v>144</v>
      </c>
      <c r="H3703" s="3" t="s">
        <v>208</v>
      </c>
      <c r="I3703" s="353" t="s">
        <v>77</v>
      </c>
      <c r="J3703" s="348"/>
      <c r="K3703" s="3" t="s">
        <v>208</v>
      </c>
      <c r="L3703" s="3" t="s">
        <v>15</v>
      </c>
      <c r="M3703" s="3" t="s">
        <v>17</v>
      </c>
      <c r="N3703" s="3" t="s">
        <v>17</v>
      </c>
    </row>
    <row r="3704" spans="1:14" x14ac:dyDescent="0.25">
      <c r="A3704" s="3">
        <v>3695</v>
      </c>
      <c r="B3704" s="6" t="s">
        <v>7120</v>
      </c>
      <c r="C3704" s="352" t="s">
        <v>7121</v>
      </c>
      <c r="D3704" s="348"/>
      <c r="E3704" s="3">
        <v>5</v>
      </c>
      <c r="F3704" s="3">
        <v>5</v>
      </c>
      <c r="G3704" s="3" t="s">
        <v>144</v>
      </c>
      <c r="H3704" s="3" t="s">
        <v>208</v>
      </c>
      <c r="I3704" s="353" t="s">
        <v>86</v>
      </c>
      <c r="J3704" s="348"/>
      <c r="K3704" s="3" t="s">
        <v>15</v>
      </c>
      <c r="L3704" s="3" t="s">
        <v>15</v>
      </c>
      <c r="M3704" s="3" t="s">
        <v>17</v>
      </c>
      <c r="N3704" s="3" t="s">
        <v>17</v>
      </c>
    </row>
    <row r="3705" spans="1:14" x14ac:dyDescent="0.25">
      <c r="A3705" s="3">
        <v>3696</v>
      </c>
      <c r="B3705" s="6" t="s">
        <v>7122</v>
      </c>
      <c r="C3705" s="352" t="s">
        <v>7123</v>
      </c>
      <c r="D3705" s="348"/>
      <c r="E3705" s="3">
        <v>5</v>
      </c>
      <c r="F3705" s="3">
        <v>5</v>
      </c>
      <c r="G3705" s="3" t="s">
        <v>144</v>
      </c>
      <c r="H3705" s="3" t="s">
        <v>208</v>
      </c>
      <c r="I3705" s="353" t="s">
        <v>208</v>
      </c>
      <c r="J3705" s="348"/>
      <c r="K3705" s="3" t="s">
        <v>15</v>
      </c>
      <c r="L3705" s="3" t="s">
        <v>15</v>
      </c>
      <c r="M3705" s="3" t="s">
        <v>17</v>
      </c>
      <c r="N3705" s="3" t="s">
        <v>17</v>
      </c>
    </row>
    <row r="3706" spans="1:14" x14ac:dyDescent="0.25">
      <c r="A3706" s="3">
        <v>3697</v>
      </c>
      <c r="B3706" s="4" t="s">
        <v>7124</v>
      </c>
      <c r="C3706" s="350" t="s">
        <v>7125</v>
      </c>
      <c r="D3706" s="348"/>
      <c r="E3706" s="5">
        <v>8</v>
      </c>
      <c r="F3706" s="5">
        <v>0</v>
      </c>
      <c r="G3706" s="5" t="s">
        <v>126</v>
      </c>
      <c r="H3706" s="5" t="s">
        <v>126</v>
      </c>
      <c r="I3706" s="351" t="s">
        <v>126</v>
      </c>
      <c r="J3706" s="348"/>
      <c r="K3706" s="5" t="s">
        <v>126</v>
      </c>
      <c r="L3706" s="5" t="s">
        <v>126</v>
      </c>
      <c r="M3706" s="5" t="s">
        <v>16</v>
      </c>
      <c r="N3706" s="5" t="s">
        <v>16</v>
      </c>
    </row>
    <row r="3707" spans="1:14" x14ac:dyDescent="0.25">
      <c r="A3707" s="3">
        <v>3698</v>
      </c>
      <c r="B3707" s="4" t="s">
        <v>7126</v>
      </c>
      <c r="C3707" s="350" t="s">
        <v>7127</v>
      </c>
      <c r="D3707" s="348"/>
      <c r="E3707" s="5">
        <v>8</v>
      </c>
      <c r="F3707" s="5">
        <v>1</v>
      </c>
      <c r="G3707" s="5" t="s">
        <v>126</v>
      </c>
      <c r="H3707" s="5" t="s">
        <v>126</v>
      </c>
      <c r="I3707" s="351" t="s">
        <v>126</v>
      </c>
      <c r="J3707" s="348"/>
      <c r="K3707" s="5" t="s">
        <v>126</v>
      </c>
      <c r="L3707" s="5" t="s">
        <v>126</v>
      </c>
      <c r="M3707" s="5" t="s">
        <v>16</v>
      </c>
      <c r="N3707" s="5" t="s">
        <v>16</v>
      </c>
    </row>
    <row r="3708" spans="1:14" x14ac:dyDescent="0.25">
      <c r="A3708" s="3">
        <v>3699</v>
      </c>
      <c r="B3708" s="6" t="s">
        <v>7128</v>
      </c>
      <c r="C3708" s="352" t="s">
        <v>7129</v>
      </c>
      <c r="D3708" s="348"/>
      <c r="E3708" s="3">
        <v>8</v>
      </c>
      <c r="F3708" s="3">
        <v>1</v>
      </c>
      <c r="G3708" s="3" t="s">
        <v>22</v>
      </c>
      <c r="H3708" s="3" t="s">
        <v>126</v>
      </c>
      <c r="I3708" s="353" t="s">
        <v>126</v>
      </c>
      <c r="J3708" s="348"/>
      <c r="K3708" s="3" t="s">
        <v>126</v>
      </c>
      <c r="L3708" s="3" t="s">
        <v>126</v>
      </c>
      <c r="M3708" s="3" t="s">
        <v>17</v>
      </c>
      <c r="N3708" s="3" t="s">
        <v>16</v>
      </c>
    </row>
    <row r="3709" spans="1:14" x14ac:dyDescent="0.25">
      <c r="A3709" s="3">
        <v>3700</v>
      </c>
      <c r="B3709" s="6" t="s">
        <v>7130</v>
      </c>
      <c r="C3709" s="352" t="s">
        <v>7131</v>
      </c>
      <c r="D3709" s="348"/>
      <c r="E3709" s="3">
        <v>8</v>
      </c>
      <c r="F3709" s="3">
        <v>1</v>
      </c>
      <c r="G3709" s="3" t="s">
        <v>30</v>
      </c>
      <c r="H3709" s="3" t="s">
        <v>126</v>
      </c>
      <c r="I3709" s="353" t="s">
        <v>126</v>
      </c>
      <c r="J3709" s="348"/>
      <c r="K3709" s="3" t="s">
        <v>126</v>
      </c>
      <c r="L3709" s="3" t="s">
        <v>126</v>
      </c>
      <c r="M3709" s="3" t="s">
        <v>17</v>
      </c>
      <c r="N3709" s="3" t="s">
        <v>16</v>
      </c>
    </row>
    <row r="3710" spans="1:14" x14ac:dyDescent="0.25">
      <c r="A3710" s="3">
        <v>3701</v>
      </c>
      <c r="B3710" s="6" t="s">
        <v>7132</v>
      </c>
      <c r="C3710" s="352" t="s">
        <v>7133</v>
      </c>
      <c r="D3710" s="348"/>
      <c r="E3710" s="3">
        <v>8</v>
      </c>
      <c r="F3710" s="3">
        <v>1</v>
      </c>
      <c r="G3710" s="3" t="s">
        <v>49</v>
      </c>
      <c r="H3710" s="3" t="s">
        <v>126</v>
      </c>
      <c r="I3710" s="353" t="s">
        <v>126</v>
      </c>
      <c r="J3710" s="348"/>
      <c r="K3710" s="3" t="s">
        <v>126</v>
      </c>
      <c r="L3710" s="3" t="s">
        <v>126</v>
      </c>
      <c r="M3710" s="3" t="s">
        <v>17</v>
      </c>
      <c r="N3710" s="3" t="s">
        <v>16</v>
      </c>
    </row>
    <row r="3711" spans="1:14" x14ac:dyDescent="0.25">
      <c r="A3711" s="3">
        <v>3702</v>
      </c>
      <c r="B3711" s="6" t="s">
        <v>7134</v>
      </c>
      <c r="C3711" s="352" t="s">
        <v>7135</v>
      </c>
      <c r="D3711" s="348"/>
      <c r="E3711" s="3">
        <v>8</v>
      </c>
      <c r="F3711" s="3">
        <v>1</v>
      </c>
      <c r="G3711" s="3" t="s">
        <v>68</v>
      </c>
      <c r="H3711" s="3" t="s">
        <v>126</v>
      </c>
      <c r="I3711" s="353" t="s">
        <v>126</v>
      </c>
      <c r="J3711" s="348"/>
      <c r="K3711" s="3" t="s">
        <v>126</v>
      </c>
      <c r="L3711" s="3" t="s">
        <v>126</v>
      </c>
      <c r="M3711" s="3" t="s">
        <v>17</v>
      </c>
      <c r="N3711" s="3" t="s">
        <v>16</v>
      </c>
    </row>
    <row r="3712" spans="1:14" x14ac:dyDescent="0.25">
      <c r="A3712" s="3">
        <v>3703</v>
      </c>
      <c r="B3712" s="6" t="s">
        <v>7136</v>
      </c>
      <c r="C3712" s="352" t="s">
        <v>7137</v>
      </c>
      <c r="D3712" s="348"/>
      <c r="E3712" s="3">
        <v>8</v>
      </c>
      <c r="F3712" s="3">
        <v>1</v>
      </c>
      <c r="G3712" s="3" t="s">
        <v>77</v>
      </c>
      <c r="H3712" s="3" t="s">
        <v>126</v>
      </c>
      <c r="I3712" s="353" t="s">
        <v>126</v>
      </c>
      <c r="J3712" s="348"/>
      <c r="K3712" s="3" t="s">
        <v>126</v>
      </c>
      <c r="L3712" s="3" t="s">
        <v>126</v>
      </c>
      <c r="M3712" s="3" t="s">
        <v>17</v>
      </c>
      <c r="N3712" s="3" t="s">
        <v>16</v>
      </c>
    </row>
    <row r="3713" spans="1:14" x14ac:dyDescent="0.25">
      <c r="A3713" s="3">
        <v>3704</v>
      </c>
      <c r="B3713" s="6" t="s">
        <v>7138</v>
      </c>
      <c r="C3713" s="352" t="s">
        <v>7139</v>
      </c>
      <c r="D3713" s="348"/>
      <c r="E3713" s="3">
        <v>8</v>
      </c>
      <c r="F3713" s="3">
        <v>1</v>
      </c>
      <c r="G3713" s="3" t="s">
        <v>86</v>
      </c>
      <c r="H3713" s="3" t="s">
        <v>126</v>
      </c>
      <c r="I3713" s="353" t="s">
        <v>126</v>
      </c>
      <c r="J3713" s="348"/>
      <c r="K3713" s="3" t="s">
        <v>126</v>
      </c>
      <c r="L3713" s="3" t="s">
        <v>126</v>
      </c>
      <c r="M3713" s="3" t="s">
        <v>17</v>
      </c>
      <c r="N3713" s="3" t="s">
        <v>16</v>
      </c>
    </row>
    <row r="3714" spans="1:14" x14ac:dyDescent="0.25">
      <c r="A3714" s="3">
        <v>3705</v>
      </c>
      <c r="B3714" s="6" t="s">
        <v>7140</v>
      </c>
      <c r="C3714" s="352" t="s">
        <v>7141</v>
      </c>
      <c r="D3714" s="348"/>
      <c r="E3714" s="3">
        <v>8</v>
      </c>
      <c r="F3714" s="3">
        <v>1</v>
      </c>
      <c r="G3714" s="3" t="s">
        <v>95</v>
      </c>
      <c r="H3714" s="3" t="s">
        <v>126</v>
      </c>
      <c r="I3714" s="353" t="s">
        <v>126</v>
      </c>
      <c r="J3714" s="348"/>
      <c r="K3714" s="3" t="s">
        <v>126</v>
      </c>
      <c r="L3714" s="3" t="s">
        <v>126</v>
      </c>
      <c r="M3714" s="3" t="s">
        <v>17</v>
      </c>
      <c r="N3714" s="3" t="s">
        <v>16</v>
      </c>
    </row>
    <row r="3715" spans="1:14" x14ac:dyDescent="0.25">
      <c r="A3715" s="3">
        <v>3706</v>
      </c>
      <c r="B3715" s="6" t="s">
        <v>7142</v>
      </c>
      <c r="C3715" s="352" t="s">
        <v>7143</v>
      </c>
      <c r="D3715" s="348"/>
      <c r="E3715" s="3">
        <v>8</v>
      </c>
      <c r="F3715" s="3">
        <v>1</v>
      </c>
      <c r="G3715" s="3" t="s">
        <v>141</v>
      </c>
      <c r="H3715" s="3" t="s">
        <v>126</v>
      </c>
      <c r="I3715" s="353" t="s">
        <v>126</v>
      </c>
      <c r="J3715" s="348"/>
      <c r="K3715" s="3" t="s">
        <v>126</v>
      </c>
      <c r="L3715" s="3" t="s">
        <v>126</v>
      </c>
      <c r="M3715" s="3" t="s">
        <v>17</v>
      </c>
      <c r="N3715" s="3" t="s">
        <v>16</v>
      </c>
    </row>
    <row r="3716" spans="1:14" x14ac:dyDescent="0.25">
      <c r="A3716" s="3">
        <v>3707</v>
      </c>
      <c r="B3716" s="6" t="s">
        <v>7144</v>
      </c>
      <c r="C3716" s="352" t="s">
        <v>7145</v>
      </c>
      <c r="D3716" s="348"/>
      <c r="E3716" s="3">
        <v>8</v>
      </c>
      <c r="F3716" s="3">
        <v>1</v>
      </c>
      <c r="G3716" s="3" t="s">
        <v>144</v>
      </c>
      <c r="H3716" s="3" t="s">
        <v>126</v>
      </c>
      <c r="I3716" s="353" t="s">
        <v>126</v>
      </c>
      <c r="J3716" s="348"/>
      <c r="K3716" s="3" t="s">
        <v>126</v>
      </c>
      <c r="L3716" s="3" t="s">
        <v>126</v>
      </c>
      <c r="M3716" s="3" t="s">
        <v>17</v>
      </c>
      <c r="N3716" s="3" t="s">
        <v>16</v>
      </c>
    </row>
    <row r="3717" spans="1:14" x14ac:dyDescent="0.25">
      <c r="A3717" s="3">
        <v>3708</v>
      </c>
      <c r="B3717" s="6" t="s">
        <v>7146</v>
      </c>
      <c r="C3717" s="352" t="s">
        <v>7147</v>
      </c>
      <c r="D3717" s="348"/>
      <c r="E3717" s="3">
        <v>8</v>
      </c>
      <c r="F3717" s="3">
        <v>1</v>
      </c>
      <c r="G3717" s="3" t="s">
        <v>1094</v>
      </c>
      <c r="H3717" s="3" t="s">
        <v>126</v>
      </c>
      <c r="I3717" s="353" t="s">
        <v>126</v>
      </c>
      <c r="J3717" s="348"/>
      <c r="K3717" s="3" t="s">
        <v>126</v>
      </c>
      <c r="L3717" s="3" t="s">
        <v>126</v>
      </c>
      <c r="M3717" s="3" t="s">
        <v>17</v>
      </c>
      <c r="N3717" s="3" t="s">
        <v>16</v>
      </c>
    </row>
    <row r="3718" spans="1:14" x14ac:dyDescent="0.25">
      <c r="A3718" s="3">
        <v>3709</v>
      </c>
      <c r="B3718" s="6" t="s">
        <v>7148</v>
      </c>
      <c r="C3718" s="352" t="s">
        <v>7149</v>
      </c>
      <c r="D3718" s="348"/>
      <c r="E3718" s="3">
        <v>8</v>
      </c>
      <c r="F3718" s="3">
        <v>1</v>
      </c>
      <c r="G3718" s="3" t="s">
        <v>18</v>
      </c>
      <c r="H3718" s="3" t="s">
        <v>126</v>
      </c>
      <c r="I3718" s="353" t="s">
        <v>126</v>
      </c>
      <c r="J3718" s="348"/>
      <c r="K3718" s="3" t="s">
        <v>126</v>
      </c>
      <c r="L3718" s="3" t="s">
        <v>126</v>
      </c>
      <c r="M3718" s="3" t="s">
        <v>17</v>
      </c>
      <c r="N3718" s="3" t="s">
        <v>16</v>
      </c>
    </row>
    <row r="3719" spans="1:14" x14ac:dyDescent="0.25">
      <c r="A3719" s="3">
        <v>3710</v>
      </c>
      <c r="B3719" s="6" t="s">
        <v>7150</v>
      </c>
      <c r="C3719" s="352" t="s">
        <v>7151</v>
      </c>
      <c r="D3719" s="348"/>
      <c r="E3719" s="3">
        <v>8</v>
      </c>
      <c r="F3719" s="3">
        <v>1</v>
      </c>
      <c r="G3719" s="3" t="s">
        <v>1099</v>
      </c>
      <c r="H3719" s="3" t="s">
        <v>126</v>
      </c>
      <c r="I3719" s="353" t="s">
        <v>126</v>
      </c>
      <c r="J3719" s="348"/>
      <c r="K3719" s="3" t="s">
        <v>126</v>
      </c>
      <c r="L3719" s="3" t="s">
        <v>126</v>
      </c>
      <c r="M3719" s="3" t="s">
        <v>17</v>
      </c>
      <c r="N3719" s="3" t="s">
        <v>16</v>
      </c>
    </row>
    <row r="3720" spans="1:14" x14ac:dyDescent="0.25">
      <c r="A3720" s="3">
        <v>3711</v>
      </c>
      <c r="B3720" s="6" t="s">
        <v>7152</v>
      </c>
      <c r="C3720" s="352" t="s">
        <v>7153</v>
      </c>
      <c r="D3720" s="348"/>
      <c r="E3720" s="3">
        <v>8</v>
      </c>
      <c r="F3720" s="3">
        <v>1</v>
      </c>
      <c r="G3720" s="3" t="s">
        <v>1102</v>
      </c>
      <c r="H3720" s="3" t="s">
        <v>126</v>
      </c>
      <c r="I3720" s="353" t="s">
        <v>126</v>
      </c>
      <c r="J3720" s="348"/>
      <c r="K3720" s="3" t="s">
        <v>126</v>
      </c>
      <c r="L3720" s="3" t="s">
        <v>126</v>
      </c>
      <c r="M3720" s="3" t="s">
        <v>17</v>
      </c>
      <c r="N3720" s="3" t="s">
        <v>16</v>
      </c>
    </row>
    <row r="3721" spans="1:14" x14ac:dyDescent="0.25">
      <c r="A3721" s="3">
        <v>3712</v>
      </c>
      <c r="B3721" s="6" t="s">
        <v>7154</v>
      </c>
      <c r="C3721" s="352" t="s">
        <v>7155</v>
      </c>
      <c r="D3721" s="348"/>
      <c r="E3721" s="3">
        <v>8</v>
      </c>
      <c r="F3721" s="3">
        <v>1</v>
      </c>
      <c r="G3721" s="3" t="s">
        <v>1105</v>
      </c>
      <c r="H3721" s="3" t="s">
        <v>126</v>
      </c>
      <c r="I3721" s="353" t="s">
        <v>126</v>
      </c>
      <c r="J3721" s="348"/>
      <c r="K3721" s="3" t="s">
        <v>126</v>
      </c>
      <c r="L3721" s="3" t="s">
        <v>126</v>
      </c>
      <c r="M3721" s="3" t="s">
        <v>17</v>
      </c>
      <c r="N3721" s="3" t="s">
        <v>16</v>
      </c>
    </row>
    <row r="3722" spans="1:14" x14ac:dyDescent="0.25">
      <c r="A3722" s="3">
        <v>3713</v>
      </c>
      <c r="B3722" s="6" t="s">
        <v>7156</v>
      </c>
      <c r="C3722" s="352" t="s">
        <v>7157</v>
      </c>
      <c r="D3722" s="348"/>
      <c r="E3722" s="3">
        <v>8</v>
      </c>
      <c r="F3722" s="3">
        <v>1</v>
      </c>
      <c r="G3722" s="3" t="s">
        <v>1108</v>
      </c>
      <c r="H3722" s="3" t="s">
        <v>126</v>
      </c>
      <c r="I3722" s="353" t="s">
        <v>126</v>
      </c>
      <c r="J3722" s="348"/>
      <c r="K3722" s="3" t="s">
        <v>126</v>
      </c>
      <c r="L3722" s="3" t="s">
        <v>126</v>
      </c>
      <c r="M3722" s="3" t="s">
        <v>17</v>
      </c>
      <c r="N3722" s="3" t="s">
        <v>16</v>
      </c>
    </row>
    <row r="3723" spans="1:14" x14ac:dyDescent="0.25">
      <c r="A3723" s="3">
        <v>3714</v>
      </c>
      <c r="B3723" s="6" t="s">
        <v>7158</v>
      </c>
      <c r="C3723" s="352" t="s">
        <v>7159</v>
      </c>
      <c r="D3723" s="348"/>
      <c r="E3723" s="3">
        <v>8</v>
      </c>
      <c r="F3723" s="3">
        <v>1</v>
      </c>
      <c r="G3723" s="3" t="s">
        <v>1111</v>
      </c>
      <c r="H3723" s="3" t="s">
        <v>126</v>
      </c>
      <c r="I3723" s="353" t="s">
        <v>126</v>
      </c>
      <c r="J3723" s="348"/>
      <c r="K3723" s="3" t="s">
        <v>126</v>
      </c>
      <c r="L3723" s="3" t="s">
        <v>126</v>
      </c>
      <c r="M3723" s="3" t="s">
        <v>17</v>
      </c>
      <c r="N3723" s="3" t="s">
        <v>16</v>
      </c>
    </row>
    <row r="3724" spans="1:14" x14ac:dyDescent="0.25">
      <c r="A3724" s="3">
        <v>3715</v>
      </c>
      <c r="B3724" s="4" t="s">
        <v>7160</v>
      </c>
      <c r="C3724" s="350" t="s">
        <v>7161</v>
      </c>
      <c r="D3724" s="348"/>
      <c r="E3724" s="5">
        <v>8</v>
      </c>
      <c r="F3724" s="5">
        <v>2</v>
      </c>
      <c r="G3724" s="5" t="s">
        <v>126</v>
      </c>
      <c r="H3724" s="5" t="s">
        <v>126</v>
      </c>
      <c r="I3724" s="351" t="s">
        <v>126</v>
      </c>
      <c r="J3724" s="348"/>
      <c r="K3724" s="5" t="s">
        <v>126</v>
      </c>
      <c r="L3724" s="5" t="s">
        <v>126</v>
      </c>
      <c r="M3724" s="5" t="s">
        <v>16</v>
      </c>
      <c r="N3724" s="5" t="s">
        <v>16</v>
      </c>
    </row>
    <row r="3725" spans="1:14" x14ac:dyDescent="0.25">
      <c r="A3725" s="3">
        <v>3716</v>
      </c>
      <c r="B3725" s="6" t="s">
        <v>7162</v>
      </c>
      <c r="C3725" s="352" t="s">
        <v>7163</v>
      </c>
      <c r="D3725" s="348"/>
      <c r="E3725" s="3">
        <v>8</v>
      </c>
      <c r="F3725" s="3">
        <v>2</v>
      </c>
      <c r="G3725" s="3" t="s">
        <v>22</v>
      </c>
      <c r="H3725" s="3" t="s">
        <v>126</v>
      </c>
      <c r="I3725" s="353" t="s">
        <v>126</v>
      </c>
      <c r="J3725" s="348"/>
      <c r="K3725" s="3" t="s">
        <v>126</v>
      </c>
      <c r="L3725" s="3" t="s">
        <v>126</v>
      </c>
      <c r="M3725" s="3" t="s">
        <v>17</v>
      </c>
      <c r="N3725" s="3" t="s">
        <v>16</v>
      </c>
    </row>
    <row r="3726" spans="1:14" x14ac:dyDescent="0.25">
      <c r="A3726" s="3">
        <v>3717</v>
      </c>
      <c r="B3726" s="6" t="s">
        <v>7164</v>
      </c>
      <c r="C3726" s="352" t="s">
        <v>7165</v>
      </c>
      <c r="D3726" s="348"/>
      <c r="E3726" s="3">
        <v>8</v>
      </c>
      <c r="F3726" s="3">
        <v>2</v>
      </c>
      <c r="G3726" s="3" t="s">
        <v>30</v>
      </c>
      <c r="H3726" s="3" t="s">
        <v>126</v>
      </c>
      <c r="I3726" s="353" t="s">
        <v>126</v>
      </c>
      <c r="J3726" s="348"/>
      <c r="K3726" s="3" t="s">
        <v>126</v>
      </c>
      <c r="L3726" s="3" t="s">
        <v>126</v>
      </c>
      <c r="M3726" s="3" t="s">
        <v>17</v>
      </c>
      <c r="N3726" s="3" t="s">
        <v>16</v>
      </c>
    </row>
    <row r="3727" spans="1:14" x14ac:dyDescent="0.25">
      <c r="A3727" s="3">
        <v>3718</v>
      </c>
      <c r="B3727" s="6" t="s">
        <v>7166</v>
      </c>
      <c r="C3727" s="352" t="s">
        <v>7167</v>
      </c>
      <c r="D3727" s="348"/>
      <c r="E3727" s="3">
        <v>8</v>
      </c>
      <c r="F3727" s="3">
        <v>2</v>
      </c>
      <c r="G3727" s="3" t="s">
        <v>49</v>
      </c>
      <c r="H3727" s="3" t="s">
        <v>126</v>
      </c>
      <c r="I3727" s="353" t="s">
        <v>126</v>
      </c>
      <c r="J3727" s="348"/>
      <c r="K3727" s="3" t="s">
        <v>126</v>
      </c>
      <c r="L3727" s="3" t="s">
        <v>126</v>
      </c>
      <c r="M3727" s="3" t="s">
        <v>17</v>
      </c>
      <c r="N3727" s="3" t="s">
        <v>16</v>
      </c>
    </row>
    <row r="3728" spans="1:14" x14ac:dyDescent="0.25">
      <c r="A3728" s="3">
        <v>3719</v>
      </c>
      <c r="B3728" s="6" t="s">
        <v>7168</v>
      </c>
      <c r="C3728" s="352" t="s">
        <v>7169</v>
      </c>
      <c r="D3728" s="348"/>
      <c r="E3728" s="3">
        <v>8</v>
      </c>
      <c r="F3728" s="3">
        <v>2</v>
      </c>
      <c r="G3728" s="3" t="s">
        <v>68</v>
      </c>
      <c r="H3728" s="3" t="s">
        <v>126</v>
      </c>
      <c r="I3728" s="353" t="s">
        <v>126</v>
      </c>
      <c r="J3728" s="348"/>
      <c r="K3728" s="3" t="s">
        <v>126</v>
      </c>
      <c r="L3728" s="3" t="s">
        <v>126</v>
      </c>
      <c r="M3728" s="3" t="s">
        <v>17</v>
      </c>
      <c r="N3728" s="3" t="s">
        <v>16</v>
      </c>
    </row>
    <row r="3729" spans="1:14" x14ac:dyDescent="0.25">
      <c r="A3729" s="3">
        <v>3720</v>
      </c>
      <c r="B3729" s="6" t="s">
        <v>7170</v>
      </c>
      <c r="C3729" s="352" t="s">
        <v>7171</v>
      </c>
      <c r="D3729" s="348"/>
      <c r="E3729" s="3">
        <v>8</v>
      </c>
      <c r="F3729" s="3">
        <v>2</v>
      </c>
      <c r="G3729" s="3" t="s">
        <v>77</v>
      </c>
      <c r="H3729" s="3" t="s">
        <v>126</v>
      </c>
      <c r="I3729" s="353" t="s">
        <v>126</v>
      </c>
      <c r="J3729" s="348"/>
      <c r="K3729" s="3" t="s">
        <v>126</v>
      </c>
      <c r="L3729" s="3" t="s">
        <v>126</v>
      </c>
      <c r="M3729" s="3" t="s">
        <v>17</v>
      </c>
      <c r="N3729" s="3" t="s">
        <v>16</v>
      </c>
    </row>
    <row r="3730" spans="1:14" x14ac:dyDescent="0.25">
      <c r="A3730" s="3">
        <v>3721</v>
      </c>
      <c r="B3730" s="6" t="s">
        <v>7172</v>
      </c>
      <c r="C3730" s="352" t="s">
        <v>7143</v>
      </c>
      <c r="D3730" s="348"/>
      <c r="E3730" s="3">
        <v>8</v>
      </c>
      <c r="F3730" s="3">
        <v>2</v>
      </c>
      <c r="G3730" s="3" t="s">
        <v>86</v>
      </c>
      <c r="H3730" s="3" t="s">
        <v>126</v>
      </c>
      <c r="I3730" s="353" t="s">
        <v>126</v>
      </c>
      <c r="J3730" s="348"/>
      <c r="K3730" s="3" t="s">
        <v>126</v>
      </c>
      <c r="L3730" s="3" t="s">
        <v>126</v>
      </c>
      <c r="M3730" s="3" t="s">
        <v>17</v>
      </c>
      <c r="N3730" s="3" t="s">
        <v>16</v>
      </c>
    </row>
    <row r="3731" spans="1:14" x14ac:dyDescent="0.25">
      <c r="A3731" s="3">
        <v>3722</v>
      </c>
      <c r="B3731" s="6" t="s">
        <v>7173</v>
      </c>
      <c r="C3731" s="352" t="s">
        <v>7174</v>
      </c>
      <c r="D3731" s="348"/>
      <c r="E3731" s="3">
        <v>8</v>
      </c>
      <c r="F3731" s="3">
        <v>2</v>
      </c>
      <c r="G3731" s="3" t="s">
        <v>95</v>
      </c>
      <c r="H3731" s="3" t="s">
        <v>126</v>
      </c>
      <c r="I3731" s="353" t="s">
        <v>126</v>
      </c>
      <c r="J3731" s="348"/>
      <c r="K3731" s="3" t="s">
        <v>126</v>
      </c>
      <c r="L3731" s="3" t="s">
        <v>126</v>
      </c>
      <c r="M3731" s="3" t="s">
        <v>17</v>
      </c>
      <c r="N3731" s="3" t="s">
        <v>16</v>
      </c>
    </row>
    <row r="3732" spans="1:14" x14ac:dyDescent="0.25">
      <c r="A3732" s="3">
        <v>3723</v>
      </c>
      <c r="B3732" s="6" t="s">
        <v>7175</v>
      </c>
      <c r="C3732" s="352" t="s">
        <v>7176</v>
      </c>
      <c r="D3732" s="348"/>
      <c r="E3732" s="3">
        <v>8</v>
      </c>
      <c r="F3732" s="3">
        <v>2</v>
      </c>
      <c r="G3732" s="3" t="s">
        <v>141</v>
      </c>
      <c r="H3732" s="3" t="s">
        <v>126</v>
      </c>
      <c r="I3732" s="353" t="s">
        <v>126</v>
      </c>
      <c r="J3732" s="348"/>
      <c r="K3732" s="3" t="s">
        <v>126</v>
      </c>
      <c r="L3732" s="3" t="s">
        <v>126</v>
      </c>
      <c r="M3732" s="3" t="s">
        <v>17</v>
      </c>
      <c r="N3732" s="3" t="s">
        <v>16</v>
      </c>
    </row>
    <row r="3733" spans="1:14" x14ac:dyDescent="0.25">
      <c r="A3733" s="3">
        <v>3724</v>
      </c>
      <c r="B3733" s="6" t="s">
        <v>7177</v>
      </c>
      <c r="C3733" s="352" t="s">
        <v>7178</v>
      </c>
      <c r="D3733" s="348"/>
      <c r="E3733" s="3">
        <v>8</v>
      </c>
      <c r="F3733" s="3">
        <v>2</v>
      </c>
      <c r="G3733" s="3" t="s">
        <v>144</v>
      </c>
      <c r="H3733" s="3" t="s">
        <v>126</v>
      </c>
      <c r="I3733" s="353" t="s">
        <v>126</v>
      </c>
      <c r="J3733" s="348"/>
      <c r="K3733" s="3" t="s">
        <v>126</v>
      </c>
      <c r="L3733" s="3" t="s">
        <v>126</v>
      </c>
      <c r="M3733" s="3" t="s">
        <v>17</v>
      </c>
      <c r="N3733" s="3" t="s">
        <v>16</v>
      </c>
    </row>
    <row r="3734" spans="1:14" x14ac:dyDescent="0.25">
      <c r="A3734" s="3">
        <v>3725</v>
      </c>
      <c r="B3734" s="6" t="s">
        <v>7179</v>
      </c>
      <c r="C3734" s="352" t="s">
        <v>7180</v>
      </c>
      <c r="D3734" s="348"/>
      <c r="E3734" s="3">
        <v>8</v>
      </c>
      <c r="F3734" s="3">
        <v>2</v>
      </c>
      <c r="G3734" s="3" t="s">
        <v>1094</v>
      </c>
      <c r="H3734" s="3" t="s">
        <v>126</v>
      </c>
      <c r="I3734" s="353" t="s">
        <v>126</v>
      </c>
      <c r="J3734" s="348"/>
      <c r="K3734" s="3" t="s">
        <v>126</v>
      </c>
      <c r="L3734" s="3" t="s">
        <v>126</v>
      </c>
      <c r="M3734" s="3" t="s">
        <v>17</v>
      </c>
      <c r="N3734" s="3" t="s">
        <v>16</v>
      </c>
    </row>
    <row r="3735" spans="1:14" x14ac:dyDescent="0.25">
      <c r="A3735" s="3">
        <v>3726</v>
      </c>
      <c r="B3735" s="6" t="s">
        <v>7181</v>
      </c>
      <c r="C3735" s="352" t="s">
        <v>7182</v>
      </c>
      <c r="D3735" s="348"/>
      <c r="E3735" s="3">
        <v>8</v>
      </c>
      <c r="F3735" s="3">
        <v>2</v>
      </c>
      <c r="G3735" s="3" t="s">
        <v>18</v>
      </c>
      <c r="H3735" s="3" t="s">
        <v>126</v>
      </c>
      <c r="I3735" s="353" t="s">
        <v>126</v>
      </c>
      <c r="J3735" s="348"/>
      <c r="K3735" s="3" t="s">
        <v>126</v>
      </c>
      <c r="L3735" s="3" t="s">
        <v>126</v>
      </c>
      <c r="M3735" s="3" t="s">
        <v>17</v>
      </c>
      <c r="N3735" s="3" t="s">
        <v>16</v>
      </c>
    </row>
    <row r="3736" spans="1:14" x14ac:dyDescent="0.25">
      <c r="A3736" s="3">
        <v>3727</v>
      </c>
      <c r="B3736" s="6" t="s">
        <v>7183</v>
      </c>
      <c r="C3736" s="352" t="s">
        <v>7184</v>
      </c>
      <c r="D3736" s="348"/>
      <c r="E3736" s="3">
        <v>8</v>
      </c>
      <c r="F3736" s="3">
        <v>2</v>
      </c>
      <c r="G3736" s="3" t="s">
        <v>1099</v>
      </c>
      <c r="H3736" s="3" t="s">
        <v>126</v>
      </c>
      <c r="I3736" s="353" t="s">
        <v>126</v>
      </c>
      <c r="J3736" s="348"/>
      <c r="K3736" s="3" t="s">
        <v>126</v>
      </c>
      <c r="L3736" s="3" t="s">
        <v>126</v>
      </c>
      <c r="M3736" s="3" t="s">
        <v>17</v>
      </c>
      <c r="N3736" s="3" t="s">
        <v>16</v>
      </c>
    </row>
    <row r="3737" spans="1:14" x14ac:dyDescent="0.25">
      <c r="A3737" s="3">
        <v>3728</v>
      </c>
      <c r="B3737" s="6" t="s">
        <v>7185</v>
      </c>
      <c r="C3737" s="352" t="s">
        <v>7159</v>
      </c>
      <c r="D3737" s="348"/>
      <c r="E3737" s="3">
        <v>8</v>
      </c>
      <c r="F3737" s="3">
        <v>2</v>
      </c>
      <c r="G3737" s="3" t="s">
        <v>1102</v>
      </c>
      <c r="H3737" s="3" t="s">
        <v>126</v>
      </c>
      <c r="I3737" s="353" t="s">
        <v>126</v>
      </c>
      <c r="J3737" s="348"/>
      <c r="K3737" s="3" t="s">
        <v>126</v>
      </c>
      <c r="L3737" s="3" t="s">
        <v>126</v>
      </c>
      <c r="M3737" s="3" t="s">
        <v>17</v>
      </c>
      <c r="N3737" s="3" t="s">
        <v>16</v>
      </c>
    </row>
    <row r="3738" spans="1:14" x14ac:dyDescent="0.25">
      <c r="A3738" s="3">
        <v>3729</v>
      </c>
      <c r="B3738" s="4" t="s">
        <v>7186</v>
      </c>
      <c r="C3738" s="350" t="s">
        <v>7187</v>
      </c>
      <c r="D3738" s="348"/>
      <c r="E3738" s="5">
        <v>8</v>
      </c>
      <c r="F3738" s="5">
        <v>3</v>
      </c>
      <c r="G3738" s="5" t="s">
        <v>126</v>
      </c>
      <c r="H3738" s="5" t="s">
        <v>126</v>
      </c>
      <c r="I3738" s="351" t="s">
        <v>126</v>
      </c>
      <c r="J3738" s="348"/>
      <c r="K3738" s="5" t="s">
        <v>126</v>
      </c>
      <c r="L3738" s="5" t="s">
        <v>126</v>
      </c>
      <c r="M3738" s="5" t="s">
        <v>16</v>
      </c>
      <c r="N3738" s="5" t="s">
        <v>16</v>
      </c>
    </row>
    <row r="3739" spans="1:14" x14ac:dyDescent="0.25">
      <c r="A3739" s="3">
        <v>3730</v>
      </c>
      <c r="B3739" s="6" t="s">
        <v>7188</v>
      </c>
      <c r="C3739" s="352" t="s">
        <v>7189</v>
      </c>
      <c r="D3739" s="348"/>
      <c r="E3739" s="3">
        <v>8</v>
      </c>
      <c r="F3739" s="3">
        <v>3</v>
      </c>
      <c r="G3739" s="3" t="s">
        <v>22</v>
      </c>
      <c r="H3739" s="3" t="s">
        <v>126</v>
      </c>
      <c r="I3739" s="353" t="s">
        <v>126</v>
      </c>
      <c r="J3739" s="348"/>
      <c r="K3739" s="3" t="s">
        <v>126</v>
      </c>
      <c r="L3739" s="3" t="s">
        <v>126</v>
      </c>
      <c r="M3739" s="3" t="s">
        <v>17</v>
      </c>
      <c r="N3739" s="3" t="s">
        <v>16</v>
      </c>
    </row>
    <row r="3740" spans="1:14" x14ac:dyDescent="0.25">
      <c r="A3740" s="3">
        <v>3731</v>
      </c>
      <c r="B3740" s="6" t="s">
        <v>7190</v>
      </c>
      <c r="C3740" s="352" t="s">
        <v>7191</v>
      </c>
      <c r="D3740" s="348"/>
      <c r="E3740" s="3">
        <v>8</v>
      </c>
      <c r="F3740" s="3">
        <v>3</v>
      </c>
      <c r="G3740" s="3" t="s">
        <v>30</v>
      </c>
      <c r="H3740" s="3" t="s">
        <v>126</v>
      </c>
      <c r="I3740" s="353" t="s">
        <v>126</v>
      </c>
      <c r="J3740" s="348"/>
      <c r="K3740" s="3" t="s">
        <v>126</v>
      </c>
      <c r="L3740" s="3" t="s">
        <v>126</v>
      </c>
      <c r="M3740" s="3" t="s">
        <v>17</v>
      </c>
      <c r="N3740" s="3" t="s">
        <v>16</v>
      </c>
    </row>
    <row r="3741" spans="1:14" x14ac:dyDescent="0.25">
      <c r="A3741" s="3">
        <v>3732</v>
      </c>
      <c r="B3741" s="6" t="s">
        <v>7192</v>
      </c>
      <c r="C3741" s="352" t="s">
        <v>7193</v>
      </c>
      <c r="D3741" s="348"/>
      <c r="E3741" s="3">
        <v>8</v>
      </c>
      <c r="F3741" s="3">
        <v>3</v>
      </c>
      <c r="G3741" s="3" t="s">
        <v>49</v>
      </c>
      <c r="H3741" s="3" t="s">
        <v>126</v>
      </c>
      <c r="I3741" s="353" t="s">
        <v>126</v>
      </c>
      <c r="J3741" s="348"/>
      <c r="K3741" s="3" t="s">
        <v>126</v>
      </c>
      <c r="L3741" s="3" t="s">
        <v>126</v>
      </c>
      <c r="M3741" s="3" t="s">
        <v>17</v>
      </c>
      <c r="N3741" s="3" t="s">
        <v>16</v>
      </c>
    </row>
    <row r="3742" spans="1:14" x14ac:dyDescent="0.25">
      <c r="A3742" s="3">
        <v>3733</v>
      </c>
      <c r="B3742" s="6" t="s">
        <v>7194</v>
      </c>
      <c r="C3742" s="352" t="s">
        <v>7195</v>
      </c>
      <c r="D3742" s="348"/>
      <c r="E3742" s="3">
        <v>8</v>
      </c>
      <c r="F3742" s="3">
        <v>3</v>
      </c>
      <c r="G3742" s="3" t="s">
        <v>68</v>
      </c>
      <c r="H3742" s="3" t="s">
        <v>126</v>
      </c>
      <c r="I3742" s="353" t="s">
        <v>126</v>
      </c>
      <c r="J3742" s="348"/>
      <c r="K3742" s="3" t="s">
        <v>126</v>
      </c>
      <c r="L3742" s="3" t="s">
        <v>126</v>
      </c>
      <c r="M3742" s="3" t="s">
        <v>17</v>
      </c>
      <c r="N3742" s="3" t="s">
        <v>16</v>
      </c>
    </row>
    <row r="3743" spans="1:14" x14ac:dyDescent="0.25">
      <c r="A3743" s="3">
        <v>3734</v>
      </c>
      <c r="B3743" s="6" t="s">
        <v>7196</v>
      </c>
      <c r="C3743" s="352" t="s">
        <v>7143</v>
      </c>
      <c r="D3743" s="348"/>
      <c r="E3743" s="3">
        <v>8</v>
      </c>
      <c r="F3743" s="3">
        <v>3</v>
      </c>
      <c r="G3743" s="3" t="s">
        <v>77</v>
      </c>
      <c r="H3743" s="3" t="s">
        <v>126</v>
      </c>
      <c r="I3743" s="353" t="s">
        <v>126</v>
      </c>
      <c r="J3743" s="348"/>
      <c r="K3743" s="3" t="s">
        <v>126</v>
      </c>
      <c r="L3743" s="3" t="s">
        <v>126</v>
      </c>
      <c r="M3743" s="3" t="s">
        <v>17</v>
      </c>
      <c r="N3743" s="3" t="s">
        <v>16</v>
      </c>
    </row>
    <row r="3744" spans="1:14" x14ac:dyDescent="0.25">
      <c r="A3744" s="3">
        <v>3735</v>
      </c>
      <c r="B3744" s="6" t="s">
        <v>7197</v>
      </c>
      <c r="C3744" s="352" t="s">
        <v>7198</v>
      </c>
      <c r="D3744" s="348"/>
      <c r="E3744" s="3">
        <v>8</v>
      </c>
      <c r="F3744" s="3">
        <v>3</v>
      </c>
      <c r="G3744" s="3" t="s">
        <v>86</v>
      </c>
      <c r="H3744" s="3" t="s">
        <v>126</v>
      </c>
      <c r="I3744" s="353" t="s">
        <v>126</v>
      </c>
      <c r="J3744" s="348"/>
      <c r="K3744" s="3" t="s">
        <v>126</v>
      </c>
      <c r="L3744" s="3" t="s">
        <v>126</v>
      </c>
      <c r="M3744" s="3" t="s">
        <v>17</v>
      </c>
      <c r="N3744" s="3" t="s">
        <v>16</v>
      </c>
    </row>
    <row r="3745" spans="1:14" x14ac:dyDescent="0.25">
      <c r="A3745" s="3">
        <v>3736</v>
      </c>
      <c r="B3745" s="6" t="s">
        <v>7199</v>
      </c>
      <c r="C3745" s="352" t="s">
        <v>7200</v>
      </c>
      <c r="D3745" s="348"/>
      <c r="E3745" s="3">
        <v>8</v>
      </c>
      <c r="F3745" s="3">
        <v>3</v>
      </c>
      <c r="G3745" s="3" t="s">
        <v>95</v>
      </c>
      <c r="H3745" s="3" t="s">
        <v>126</v>
      </c>
      <c r="I3745" s="353" t="s">
        <v>126</v>
      </c>
      <c r="J3745" s="348"/>
      <c r="K3745" s="3" t="s">
        <v>126</v>
      </c>
      <c r="L3745" s="3" t="s">
        <v>126</v>
      </c>
      <c r="M3745" s="3" t="s">
        <v>17</v>
      </c>
      <c r="N3745" s="3" t="s">
        <v>16</v>
      </c>
    </row>
    <row r="3746" spans="1:14" x14ac:dyDescent="0.25">
      <c r="A3746" s="3">
        <v>3737</v>
      </c>
      <c r="B3746" s="6" t="s">
        <v>7201</v>
      </c>
      <c r="C3746" s="352" t="s">
        <v>7202</v>
      </c>
      <c r="D3746" s="348"/>
      <c r="E3746" s="3">
        <v>8</v>
      </c>
      <c r="F3746" s="3">
        <v>3</v>
      </c>
      <c r="G3746" s="3" t="s">
        <v>141</v>
      </c>
      <c r="H3746" s="3" t="s">
        <v>126</v>
      </c>
      <c r="I3746" s="353" t="s">
        <v>126</v>
      </c>
      <c r="J3746" s="348"/>
      <c r="K3746" s="3" t="s">
        <v>126</v>
      </c>
      <c r="L3746" s="3" t="s">
        <v>126</v>
      </c>
      <c r="M3746" s="3" t="s">
        <v>17</v>
      </c>
      <c r="N3746" s="3" t="s">
        <v>16</v>
      </c>
    </row>
    <row r="3747" spans="1:14" x14ac:dyDescent="0.25">
      <c r="A3747" s="3">
        <v>3738</v>
      </c>
      <c r="B3747" s="6" t="s">
        <v>7203</v>
      </c>
      <c r="C3747" s="352" t="s">
        <v>7204</v>
      </c>
      <c r="D3747" s="348"/>
      <c r="E3747" s="3">
        <v>8</v>
      </c>
      <c r="F3747" s="3">
        <v>3</v>
      </c>
      <c r="G3747" s="3" t="s">
        <v>144</v>
      </c>
      <c r="H3747" s="3" t="s">
        <v>126</v>
      </c>
      <c r="I3747" s="353" t="s">
        <v>126</v>
      </c>
      <c r="J3747" s="348"/>
      <c r="K3747" s="3" t="s">
        <v>126</v>
      </c>
      <c r="L3747" s="3" t="s">
        <v>126</v>
      </c>
      <c r="M3747" s="3" t="s">
        <v>17</v>
      </c>
      <c r="N3747" s="3" t="s">
        <v>16</v>
      </c>
    </row>
    <row r="3748" spans="1:14" x14ac:dyDescent="0.25">
      <c r="A3748" s="3">
        <v>3739</v>
      </c>
      <c r="B3748" s="6" t="s">
        <v>7205</v>
      </c>
      <c r="C3748" s="352" t="s">
        <v>7206</v>
      </c>
      <c r="D3748" s="348"/>
      <c r="E3748" s="3">
        <v>8</v>
      </c>
      <c r="F3748" s="3">
        <v>3</v>
      </c>
      <c r="G3748" s="3" t="s">
        <v>1094</v>
      </c>
      <c r="H3748" s="3" t="s">
        <v>126</v>
      </c>
      <c r="I3748" s="353" t="s">
        <v>126</v>
      </c>
      <c r="J3748" s="348"/>
      <c r="K3748" s="3" t="s">
        <v>126</v>
      </c>
      <c r="L3748" s="3" t="s">
        <v>126</v>
      </c>
      <c r="M3748" s="3" t="s">
        <v>17</v>
      </c>
      <c r="N3748" s="3" t="s">
        <v>16</v>
      </c>
    </row>
    <row r="3749" spans="1:14" x14ac:dyDescent="0.25">
      <c r="A3749" s="3">
        <v>3740</v>
      </c>
      <c r="B3749" s="6" t="s">
        <v>7207</v>
      </c>
      <c r="C3749" s="352" t="s">
        <v>7159</v>
      </c>
      <c r="D3749" s="348"/>
      <c r="E3749" s="3">
        <v>8</v>
      </c>
      <c r="F3749" s="3">
        <v>3</v>
      </c>
      <c r="G3749" s="3" t="s">
        <v>18</v>
      </c>
      <c r="H3749" s="3" t="s">
        <v>126</v>
      </c>
      <c r="I3749" s="353" t="s">
        <v>126</v>
      </c>
      <c r="J3749" s="348"/>
      <c r="K3749" s="3" t="s">
        <v>126</v>
      </c>
      <c r="L3749" s="3" t="s">
        <v>126</v>
      </c>
      <c r="M3749" s="3" t="s">
        <v>17</v>
      </c>
      <c r="N3749" s="3" t="s">
        <v>16</v>
      </c>
    </row>
    <row r="3750" spans="1:14" x14ac:dyDescent="0.25">
      <c r="A3750" s="3">
        <v>3741</v>
      </c>
      <c r="B3750" s="4" t="s">
        <v>7208</v>
      </c>
      <c r="C3750" s="350" t="s">
        <v>7209</v>
      </c>
      <c r="D3750" s="348"/>
      <c r="E3750" s="5">
        <v>8</v>
      </c>
      <c r="F3750" s="5">
        <v>4</v>
      </c>
      <c r="G3750" s="5" t="s">
        <v>126</v>
      </c>
      <c r="H3750" s="5" t="s">
        <v>126</v>
      </c>
      <c r="I3750" s="351" t="s">
        <v>126</v>
      </c>
      <c r="J3750" s="348"/>
      <c r="K3750" s="5" t="s">
        <v>126</v>
      </c>
      <c r="L3750" s="5" t="s">
        <v>126</v>
      </c>
      <c r="M3750" s="5" t="s">
        <v>16</v>
      </c>
      <c r="N3750" s="5" t="s">
        <v>16</v>
      </c>
    </row>
    <row r="3751" spans="1:14" x14ac:dyDescent="0.25">
      <c r="A3751" s="3">
        <v>3742</v>
      </c>
      <c r="B3751" s="6" t="s">
        <v>7210</v>
      </c>
      <c r="C3751" s="352" t="s">
        <v>7211</v>
      </c>
      <c r="D3751" s="348"/>
      <c r="E3751" s="3">
        <v>8</v>
      </c>
      <c r="F3751" s="3">
        <v>4</v>
      </c>
      <c r="G3751" s="3" t="s">
        <v>22</v>
      </c>
      <c r="H3751" s="3" t="s">
        <v>126</v>
      </c>
      <c r="I3751" s="353" t="s">
        <v>126</v>
      </c>
      <c r="J3751" s="348"/>
      <c r="K3751" s="3" t="s">
        <v>126</v>
      </c>
      <c r="L3751" s="3" t="s">
        <v>126</v>
      </c>
      <c r="M3751" s="3" t="s">
        <v>17</v>
      </c>
      <c r="N3751" s="3" t="s">
        <v>16</v>
      </c>
    </row>
    <row r="3752" spans="1:14" ht="0" hidden="1" customHeight="1" x14ac:dyDescent="0.25"/>
  </sheetData>
  <mergeCells count="7490">
    <mergeCell ref="C3751:D3751"/>
    <mergeCell ref="I3751:J3751"/>
    <mergeCell ref="C3748:D3748"/>
    <mergeCell ref="I3748:J3748"/>
    <mergeCell ref="C3749:D3749"/>
    <mergeCell ref="I3749:J3749"/>
    <mergeCell ref="C3750:D3750"/>
    <mergeCell ref="I3750:J3750"/>
    <mergeCell ref="C3745:D3745"/>
    <mergeCell ref="I3745:J3745"/>
    <mergeCell ref="C3746:D3746"/>
    <mergeCell ref="I3746:J3746"/>
    <mergeCell ref="C3747:D3747"/>
    <mergeCell ref="I3747:J3747"/>
    <mergeCell ref="C3742:D3742"/>
    <mergeCell ref="I3742:J3742"/>
    <mergeCell ref="C3743:D3743"/>
    <mergeCell ref="I3743:J3743"/>
    <mergeCell ref="C3744:D3744"/>
    <mergeCell ref="I3744:J3744"/>
    <mergeCell ref="C3739:D3739"/>
    <mergeCell ref="I3739:J3739"/>
    <mergeCell ref="C3740:D3740"/>
    <mergeCell ref="I3740:J3740"/>
    <mergeCell ref="C3741:D3741"/>
    <mergeCell ref="I3741:J3741"/>
    <mergeCell ref="C3736:D3736"/>
    <mergeCell ref="I3736:J3736"/>
    <mergeCell ref="C3737:D3737"/>
    <mergeCell ref="I3737:J3737"/>
    <mergeCell ref="C3738:D3738"/>
    <mergeCell ref="I3738:J3738"/>
    <mergeCell ref="C3733:D3733"/>
    <mergeCell ref="I3733:J3733"/>
    <mergeCell ref="C3734:D3734"/>
    <mergeCell ref="I3734:J3734"/>
    <mergeCell ref="C3735:D3735"/>
    <mergeCell ref="I3735:J3735"/>
    <mergeCell ref="C3730:D3730"/>
    <mergeCell ref="I3730:J3730"/>
    <mergeCell ref="C3731:D3731"/>
    <mergeCell ref="I3731:J3731"/>
    <mergeCell ref="C3732:D3732"/>
    <mergeCell ref="I3732:J3732"/>
    <mergeCell ref="C3727:D3727"/>
    <mergeCell ref="I3727:J3727"/>
    <mergeCell ref="C3728:D3728"/>
    <mergeCell ref="I3728:J3728"/>
    <mergeCell ref="C3729:D3729"/>
    <mergeCell ref="I3729:J3729"/>
    <mergeCell ref="C3724:D3724"/>
    <mergeCell ref="I3724:J3724"/>
    <mergeCell ref="C3725:D3725"/>
    <mergeCell ref="I3725:J3725"/>
    <mergeCell ref="C3726:D3726"/>
    <mergeCell ref="I3726:J3726"/>
    <mergeCell ref="C3721:D3721"/>
    <mergeCell ref="I3721:J3721"/>
    <mergeCell ref="C3722:D3722"/>
    <mergeCell ref="I3722:J3722"/>
    <mergeCell ref="C3723:D3723"/>
    <mergeCell ref="I3723:J3723"/>
    <mergeCell ref="C3718:D3718"/>
    <mergeCell ref="I3718:J3718"/>
    <mergeCell ref="C3719:D3719"/>
    <mergeCell ref="I3719:J3719"/>
    <mergeCell ref="C3720:D3720"/>
    <mergeCell ref="I3720:J3720"/>
    <mergeCell ref="C3715:D3715"/>
    <mergeCell ref="I3715:J3715"/>
    <mergeCell ref="C3716:D3716"/>
    <mergeCell ref="I3716:J3716"/>
    <mergeCell ref="C3717:D3717"/>
    <mergeCell ref="I3717:J3717"/>
    <mergeCell ref="C3712:D3712"/>
    <mergeCell ref="I3712:J3712"/>
    <mergeCell ref="C3713:D3713"/>
    <mergeCell ref="I3713:J3713"/>
    <mergeCell ref="C3714:D3714"/>
    <mergeCell ref="I3714:J3714"/>
    <mergeCell ref="C3709:D3709"/>
    <mergeCell ref="I3709:J3709"/>
    <mergeCell ref="C3710:D3710"/>
    <mergeCell ref="I3710:J3710"/>
    <mergeCell ref="C3711:D3711"/>
    <mergeCell ref="I3711:J3711"/>
    <mergeCell ref="C3706:D3706"/>
    <mergeCell ref="I3706:J3706"/>
    <mergeCell ref="C3707:D3707"/>
    <mergeCell ref="I3707:J3707"/>
    <mergeCell ref="C3708:D3708"/>
    <mergeCell ref="I3708:J3708"/>
    <mergeCell ref="C3703:D3703"/>
    <mergeCell ref="I3703:J3703"/>
    <mergeCell ref="C3704:D3704"/>
    <mergeCell ref="I3704:J3704"/>
    <mergeCell ref="C3705:D3705"/>
    <mergeCell ref="I3705:J3705"/>
    <mergeCell ref="C3700:D3700"/>
    <mergeCell ref="I3700:J3700"/>
    <mergeCell ref="C3701:D3701"/>
    <mergeCell ref="I3701:J3701"/>
    <mergeCell ref="C3702:D3702"/>
    <mergeCell ref="I3702:J3702"/>
    <mergeCell ref="C3697:D3697"/>
    <mergeCell ref="I3697:J3697"/>
    <mergeCell ref="C3698:D3698"/>
    <mergeCell ref="I3698:J3698"/>
    <mergeCell ref="C3699:D3699"/>
    <mergeCell ref="I3699:J3699"/>
    <mergeCell ref="C3694:D3694"/>
    <mergeCell ref="I3694:J3694"/>
    <mergeCell ref="C3695:D3695"/>
    <mergeCell ref="I3695:J3695"/>
    <mergeCell ref="C3696:D3696"/>
    <mergeCell ref="I3696:J3696"/>
    <mergeCell ref="C3691:D3691"/>
    <mergeCell ref="I3691:J3691"/>
    <mergeCell ref="C3692:D3692"/>
    <mergeCell ref="I3692:J3692"/>
    <mergeCell ref="C3693:D3693"/>
    <mergeCell ref="I3693:J3693"/>
    <mergeCell ref="C3688:D3688"/>
    <mergeCell ref="I3688:J3688"/>
    <mergeCell ref="C3689:D3689"/>
    <mergeCell ref="I3689:J3689"/>
    <mergeCell ref="C3690:D3690"/>
    <mergeCell ref="I3690:J3690"/>
    <mergeCell ref="C3685:D3685"/>
    <mergeCell ref="I3685:J3685"/>
    <mergeCell ref="C3686:D3686"/>
    <mergeCell ref="I3686:J3686"/>
    <mergeCell ref="C3687:D3687"/>
    <mergeCell ref="I3687:J3687"/>
    <mergeCell ref="C3682:D3682"/>
    <mergeCell ref="I3682:J3682"/>
    <mergeCell ref="C3683:D3683"/>
    <mergeCell ref="I3683:J3683"/>
    <mergeCell ref="C3684:D3684"/>
    <mergeCell ref="I3684:J3684"/>
    <mergeCell ref="C3679:D3679"/>
    <mergeCell ref="I3679:J3679"/>
    <mergeCell ref="C3680:D3680"/>
    <mergeCell ref="I3680:J3680"/>
    <mergeCell ref="C3681:D3681"/>
    <mergeCell ref="I3681:J3681"/>
    <mergeCell ref="C3676:D3676"/>
    <mergeCell ref="I3676:J3676"/>
    <mergeCell ref="C3677:D3677"/>
    <mergeCell ref="I3677:J3677"/>
    <mergeCell ref="C3678:D3678"/>
    <mergeCell ref="I3678:J3678"/>
    <mergeCell ref="C3673:D3673"/>
    <mergeCell ref="I3673:J3673"/>
    <mergeCell ref="C3674:D3674"/>
    <mergeCell ref="I3674:J3674"/>
    <mergeCell ref="C3675:D3675"/>
    <mergeCell ref="I3675:J3675"/>
    <mergeCell ref="C3670:D3670"/>
    <mergeCell ref="I3670:J3670"/>
    <mergeCell ref="C3671:D3671"/>
    <mergeCell ref="I3671:J3671"/>
    <mergeCell ref="C3672:D3672"/>
    <mergeCell ref="I3672:J3672"/>
    <mergeCell ref="C3667:D3667"/>
    <mergeCell ref="I3667:J3667"/>
    <mergeCell ref="C3668:D3668"/>
    <mergeCell ref="I3668:J3668"/>
    <mergeCell ref="C3669:D3669"/>
    <mergeCell ref="I3669:J3669"/>
    <mergeCell ref="C3664:D3664"/>
    <mergeCell ref="I3664:J3664"/>
    <mergeCell ref="C3665:D3665"/>
    <mergeCell ref="I3665:J3665"/>
    <mergeCell ref="C3666:D3666"/>
    <mergeCell ref="I3666:J3666"/>
    <mergeCell ref="C3661:D3661"/>
    <mergeCell ref="I3661:J3661"/>
    <mergeCell ref="C3662:D3662"/>
    <mergeCell ref="I3662:J3662"/>
    <mergeCell ref="C3663:D3663"/>
    <mergeCell ref="I3663:J3663"/>
    <mergeCell ref="C3658:D3658"/>
    <mergeCell ref="I3658:J3658"/>
    <mergeCell ref="C3659:D3659"/>
    <mergeCell ref="I3659:J3659"/>
    <mergeCell ref="C3660:D3660"/>
    <mergeCell ref="I3660:J3660"/>
    <mergeCell ref="C3655:D3655"/>
    <mergeCell ref="I3655:J3655"/>
    <mergeCell ref="C3656:D3656"/>
    <mergeCell ref="I3656:J3656"/>
    <mergeCell ref="C3657:D3657"/>
    <mergeCell ref="I3657:J3657"/>
    <mergeCell ref="C3652:D3652"/>
    <mergeCell ref="I3652:J3652"/>
    <mergeCell ref="C3653:D3653"/>
    <mergeCell ref="I3653:J3653"/>
    <mergeCell ref="C3654:D3654"/>
    <mergeCell ref="I3654:J3654"/>
    <mergeCell ref="C3649:D3649"/>
    <mergeCell ref="I3649:J3649"/>
    <mergeCell ref="C3650:D3650"/>
    <mergeCell ref="I3650:J3650"/>
    <mergeCell ref="C3651:D3651"/>
    <mergeCell ref="I3651:J3651"/>
    <mergeCell ref="C3646:D3646"/>
    <mergeCell ref="I3646:J3646"/>
    <mergeCell ref="C3647:D3647"/>
    <mergeCell ref="I3647:J3647"/>
    <mergeCell ref="C3648:D3648"/>
    <mergeCell ref="I3648:J3648"/>
    <mergeCell ref="C3643:D3643"/>
    <mergeCell ref="I3643:J3643"/>
    <mergeCell ref="C3644:D3644"/>
    <mergeCell ref="I3644:J3644"/>
    <mergeCell ref="C3645:D3645"/>
    <mergeCell ref="I3645:J3645"/>
    <mergeCell ref="C3640:D3640"/>
    <mergeCell ref="I3640:J3640"/>
    <mergeCell ref="C3641:D3641"/>
    <mergeCell ref="I3641:J3641"/>
    <mergeCell ref="C3642:D3642"/>
    <mergeCell ref="I3642:J3642"/>
    <mergeCell ref="C3637:D3637"/>
    <mergeCell ref="I3637:J3637"/>
    <mergeCell ref="C3638:D3638"/>
    <mergeCell ref="I3638:J3638"/>
    <mergeCell ref="C3639:D3639"/>
    <mergeCell ref="I3639:J3639"/>
    <mergeCell ref="C3634:D3634"/>
    <mergeCell ref="I3634:J3634"/>
    <mergeCell ref="C3635:D3635"/>
    <mergeCell ref="I3635:J3635"/>
    <mergeCell ref="C3636:D3636"/>
    <mergeCell ref="I3636:J3636"/>
    <mergeCell ref="C3631:D3631"/>
    <mergeCell ref="I3631:J3631"/>
    <mergeCell ref="C3632:D3632"/>
    <mergeCell ref="I3632:J3632"/>
    <mergeCell ref="C3633:D3633"/>
    <mergeCell ref="I3633:J3633"/>
    <mergeCell ref="C3628:D3628"/>
    <mergeCell ref="I3628:J3628"/>
    <mergeCell ref="C3629:D3629"/>
    <mergeCell ref="I3629:J3629"/>
    <mergeCell ref="C3630:D3630"/>
    <mergeCell ref="I3630:J3630"/>
    <mergeCell ref="C3625:D3625"/>
    <mergeCell ref="I3625:J3625"/>
    <mergeCell ref="C3626:D3626"/>
    <mergeCell ref="I3626:J3626"/>
    <mergeCell ref="C3627:D3627"/>
    <mergeCell ref="I3627:J3627"/>
    <mergeCell ref="C3622:D3622"/>
    <mergeCell ref="I3622:J3622"/>
    <mergeCell ref="C3623:D3623"/>
    <mergeCell ref="I3623:J3623"/>
    <mergeCell ref="C3624:D3624"/>
    <mergeCell ref="I3624:J3624"/>
    <mergeCell ref="C3619:D3619"/>
    <mergeCell ref="I3619:J3619"/>
    <mergeCell ref="C3620:D3620"/>
    <mergeCell ref="I3620:J3620"/>
    <mergeCell ref="C3621:D3621"/>
    <mergeCell ref="I3621:J3621"/>
    <mergeCell ref="C3616:D3616"/>
    <mergeCell ref="I3616:J3616"/>
    <mergeCell ref="C3617:D3617"/>
    <mergeCell ref="I3617:J3617"/>
    <mergeCell ref="C3618:D3618"/>
    <mergeCell ref="I3618:J3618"/>
    <mergeCell ref="C3613:D3613"/>
    <mergeCell ref="I3613:J3613"/>
    <mergeCell ref="C3614:D3614"/>
    <mergeCell ref="I3614:J3614"/>
    <mergeCell ref="C3615:D3615"/>
    <mergeCell ref="I3615:J3615"/>
    <mergeCell ref="C3610:D3610"/>
    <mergeCell ref="I3610:J3610"/>
    <mergeCell ref="C3611:D3611"/>
    <mergeCell ref="I3611:J3611"/>
    <mergeCell ref="C3612:D3612"/>
    <mergeCell ref="I3612:J3612"/>
    <mergeCell ref="C3607:D3607"/>
    <mergeCell ref="I3607:J3607"/>
    <mergeCell ref="C3608:D3608"/>
    <mergeCell ref="I3608:J3608"/>
    <mergeCell ref="C3609:D3609"/>
    <mergeCell ref="I3609:J3609"/>
    <mergeCell ref="C3604:D3604"/>
    <mergeCell ref="I3604:J3604"/>
    <mergeCell ref="C3605:D3605"/>
    <mergeCell ref="I3605:J3605"/>
    <mergeCell ref="C3606:D3606"/>
    <mergeCell ref="I3606:J3606"/>
    <mergeCell ref="C3601:D3601"/>
    <mergeCell ref="I3601:J3601"/>
    <mergeCell ref="C3602:D3602"/>
    <mergeCell ref="I3602:J3602"/>
    <mergeCell ref="C3603:D3603"/>
    <mergeCell ref="I3603:J3603"/>
    <mergeCell ref="C3598:D3598"/>
    <mergeCell ref="I3598:J3598"/>
    <mergeCell ref="C3599:D3599"/>
    <mergeCell ref="I3599:J3599"/>
    <mergeCell ref="C3600:D3600"/>
    <mergeCell ref="I3600:J3600"/>
    <mergeCell ref="C3595:D3595"/>
    <mergeCell ref="I3595:J3595"/>
    <mergeCell ref="C3596:D3596"/>
    <mergeCell ref="I3596:J3596"/>
    <mergeCell ref="C3597:D3597"/>
    <mergeCell ref="I3597:J3597"/>
    <mergeCell ref="C3592:D3592"/>
    <mergeCell ref="I3592:J3592"/>
    <mergeCell ref="C3593:D3593"/>
    <mergeCell ref="I3593:J3593"/>
    <mergeCell ref="C3594:D3594"/>
    <mergeCell ref="I3594:J3594"/>
    <mergeCell ref="C3589:D3589"/>
    <mergeCell ref="I3589:J3589"/>
    <mergeCell ref="C3590:D3590"/>
    <mergeCell ref="I3590:J3590"/>
    <mergeCell ref="C3591:D3591"/>
    <mergeCell ref="I3591:J3591"/>
    <mergeCell ref="C3586:D3586"/>
    <mergeCell ref="I3586:J3586"/>
    <mergeCell ref="C3587:D3587"/>
    <mergeCell ref="I3587:J3587"/>
    <mergeCell ref="C3588:D3588"/>
    <mergeCell ref="I3588:J3588"/>
    <mergeCell ref="C3583:D3583"/>
    <mergeCell ref="I3583:J3583"/>
    <mergeCell ref="C3584:D3584"/>
    <mergeCell ref="I3584:J3584"/>
    <mergeCell ref="C3585:D3585"/>
    <mergeCell ref="I3585:J3585"/>
    <mergeCell ref="C3580:D3580"/>
    <mergeCell ref="I3580:J3580"/>
    <mergeCell ref="C3581:D3581"/>
    <mergeCell ref="I3581:J3581"/>
    <mergeCell ref="C3582:D3582"/>
    <mergeCell ref="I3582:J3582"/>
    <mergeCell ref="C3577:D3577"/>
    <mergeCell ref="I3577:J3577"/>
    <mergeCell ref="C3578:D3578"/>
    <mergeCell ref="I3578:J3578"/>
    <mergeCell ref="C3579:D3579"/>
    <mergeCell ref="I3579:J3579"/>
    <mergeCell ref="C3574:D3574"/>
    <mergeCell ref="I3574:J3574"/>
    <mergeCell ref="C3575:D3575"/>
    <mergeCell ref="I3575:J3575"/>
    <mergeCell ref="C3576:D3576"/>
    <mergeCell ref="I3576:J3576"/>
    <mergeCell ref="C3571:D3571"/>
    <mergeCell ref="I3571:J3571"/>
    <mergeCell ref="C3572:D3572"/>
    <mergeCell ref="I3572:J3572"/>
    <mergeCell ref="C3573:D3573"/>
    <mergeCell ref="I3573:J3573"/>
    <mergeCell ref="C3568:D3568"/>
    <mergeCell ref="I3568:J3568"/>
    <mergeCell ref="C3569:D3569"/>
    <mergeCell ref="I3569:J3569"/>
    <mergeCell ref="C3570:D3570"/>
    <mergeCell ref="I3570:J3570"/>
    <mergeCell ref="C3565:D3565"/>
    <mergeCell ref="I3565:J3565"/>
    <mergeCell ref="C3566:D3566"/>
    <mergeCell ref="I3566:J3566"/>
    <mergeCell ref="C3567:D3567"/>
    <mergeCell ref="I3567:J3567"/>
    <mergeCell ref="C3562:D3562"/>
    <mergeCell ref="I3562:J3562"/>
    <mergeCell ref="C3563:D3563"/>
    <mergeCell ref="I3563:J3563"/>
    <mergeCell ref="C3564:D3564"/>
    <mergeCell ref="I3564:J3564"/>
    <mergeCell ref="C3559:D3559"/>
    <mergeCell ref="I3559:J3559"/>
    <mergeCell ref="C3560:D3560"/>
    <mergeCell ref="I3560:J3560"/>
    <mergeCell ref="C3561:D3561"/>
    <mergeCell ref="I3561:J3561"/>
    <mergeCell ref="C3556:D3556"/>
    <mergeCell ref="I3556:J3556"/>
    <mergeCell ref="C3557:D3557"/>
    <mergeCell ref="I3557:J3557"/>
    <mergeCell ref="C3558:D3558"/>
    <mergeCell ref="I3558:J3558"/>
    <mergeCell ref="C3553:D3553"/>
    <mergeCell ref="I3553:J3553"/>
    <mergeCell ref="C3554:D3554"/>
    <mergeCell ref="I3554:J3554"/>
    <mergeCell ref="C3555:D3555"/>
    <mergeCell ref="I3555:J3555"/>
    <mergeCell ref="C3550:D3550"/>
    <mergeCell ref="I3550:J3550"/>
    <mergeCell ref="C3551:D3551"/>
    <mergeCell ref="I3551:J3551"/>
    <mergeCell ref="C3552:D3552"/>
    <mergeCell ref="I3552:J3552"/>
    <mergeCell ref="C3547:D3547"/>
    <mergeCell ref="I3547:J3547"/>
    <mergeCell ref="C3548:D3548"/>
    <mergeCell ref="I3548:J3548"/>
    <mergeCell ref="C3549:D3549"/>
    <mergeCell ref="I3549:J3549"/>
    <mergeCell ref="C3544:D3544"/>
    <mergeCell ref="I3544:J3544"/>
    <mergeCell ref="C3545:D3545"/>
    <mergeCell ref="I3545:J3545"/>
    <mergeCell ref="C3546:D3546"/>
    <mergeCell ref="I3546:J3546"/>
    <mergeCell ref="C3541:D3541"/>
    <mergeCell ref="I3541:J3541"/>
    <mergeCell ref="C3542:D3542"/>
    <mergeCell ref="I3542:J3542"/>
    <mergeCell ref="C3543:D3543"/>
    <mergeCell ref="I3543:J3543"/>
    <mergeCell ref="C3538:D3538"/>
    <mergeCell ref="I3538:J3538"/>
    <mergeCell ref="C3539:D3539"/>
    <mergeCell ref="I3539:J3539"/>
    <mergeCell ref="C3540:D3540"/>
    <mergeCell ref="I3540:J3540"/>
    <mergeCell ref="C3535:D3535"/>
    <mergeCell ref="I3535:J3535"/>
    <mergeCell ref="C3536:D3536"/>
    <mergeCell ref="I3536:J3536"/>
    <mergeCell ref="C3537:D3537"/>
    <mergeCell ref="I3537:J3537"/>
    <mergeCell ref="C3532:D3532"/>
    <mergeCell ref="I3532:J3532"/>
    <mergeCell ref="C3533:D3533"/>
    <mergeCell ref="I3533:J3533"/>
    <mergeCell ref="C3534:D3534"/>
    <mergeCell ref="I3534:J3534"/>
    <mergeCell ref="C3529:D3529"/>
    <mergeCell ref="I3529:J3529"/>
    <mergeCell ref="C3530:D3530"/>
    <mergeCell ref="I3530:J3530"/>
    <mergeCell ref="C3531:D3531"/>
    <mergeCell ref="I3531:J3531"/>
    <mergeCell ref="C3526:D3526"/>
    <mergeCell ref="I3526:J3526"/>
    <mergeCell ref="C3527:D3527"/>
    <mergeCell ref="I3527:J3527"/>
    <mergeCell ref="C3528:D3528"/>
    <mergeCell ref="I3528:J3528"/>
    <mergeCell ref="C3523:D3523"/>
    <mergeCell ref="I3523:J3523"/>
    <mergeCell ref="C3524:D3524"/>
    <mergeCell ref="I3524:J3524"/>
    <mergeCell ref="C3525:D3525"/>
    <mergeCell ref="I3525:J3525"/>
    <mergeCell ref="C3520:D3520"/>
    <mergeCell ref="I3520:J3520"/>
    <mergeCell ref="C3521:D3521"/>
    <mergeCell ref="I3521:J3521"/>
    <mergeCell ref="C3522:D3522"/>
    <mergeCell ref="I3522:J3522"/>
    <mergeCell ref="C3517:D3517"/>
    <mergeCell ref="I3517:J3517"/>
    <mergeCell ref="C3518:D3518"/>
    <mergeCell ref="I3518:J3518"/>
    <mergeCell ref="C3519:D3519"/>
    <mergeCell ref="I3519:J3519"/>
    <mergeCell ref="C3514:D3514"/>
    <mergeCell ref="I3514:J3514"/>
    <mergeCell ref="C3515:D3515"/>
    <mergeCell ref="I3515:J3515"/>
    <mergeCell ref="C3516:D3516"/>
    <mergeCell ref="I3516:J3516"/>
    <mergeCell ref="C3511:D3511"/>
    <mergeCell ref="I3511:J3511"/>
    <mergeCell ref="C3512:D3512"/>
    <mergeCell ref="I3512:J3512"/>
    <mergeCell ref="C3513:D3513"/>
    <mergeCell ref="I3513:J3513"/>
    <mergeCell ref="C3508:D3508"/>
    <mergeCell ref="I3508:J3508"/>
    <mergeCell ref="C3509:D3509"/>
    <mergeCell ref="I3509:J3509"/>
    <mergeCell ref="C3510:D3510"/>
    <mergeCell ref="I3510:J3510"/>
    <mergeCell ref="C3505:D3505"/>
    <mergeCell ref="I3505:J3505"/>
    <mergeCell ref="C3506:D3506"/>
    <mergeCell ref="I3506:J3506"/>
    <mergeCell ref="C3507:D3507"/>
    <mergeCell ref="I3507:J3507"/>
    <mergeCell ref="C3502:D3502"/>
    <mergeCell ref="I3502:J3502"/>
    <mergeCell ref="C3503:D3503"/>
    <mergeCell ref="I3503:J3503"/>
    <mergeCell ref="C3504:D3504"/>
    <mergeCell ref="I3504:J3504"/>
    <mergeCell ref="C3499:D3499"/>
    <mergeCell ref="I3499:J3499"/>
    <mergeCell ref="C3500:D3500"/>
    <mergeCell ref="I3500:J3500"/>
    <mergeCell ref="C3501:D3501"/>
    <mergeCell ref="I3501:J3501"/>
    <mergeCell ref="C3496:D3496"/>
    <mergeCell ref="I3496:J3496"/>
    <mergeCell ref="C3497:D3497"/>
    <mergeCell ref="I3497:J3497"/>
    <mergeCell ref="C3498:D3498"/>
    <mergeCell ref="I3498:J3498"/>
    <mergeCell ref="C3493:D3493"/>
    <mergeCell ref="I3493:J3493"/>
    <mergeCell ref="C3494:D3494"/>
    <mergeCell ref="I3494:J3494"/>
    <mergeCell ref="C3495:D3495"/>
    <mergeCell ref="I3495:J3495"/>
    <mergeCell ref="C3490:D3490"/>
    <mergeCell ref="I3490:J3490"/>
    <mergeCell ref="C3491:D3491"/>
    <mergeCell ref="I3491:J3491"/>
    <mergeCell ref="C3492:D3492"/>
    <mergeCell ref="I3492:J3492"/>
    <mergeCell ref="C3487:D3487"/>
    <mergeCell ref="I3487:J3487"/>
    <mergeCell ref="C3488:D3488"/>
    <mergeCell ref="I3488:J3488"/>
    <mergeCell ref="C3489:D3489"/>
    <mergeCell ref="I3489:J3489"/>
    <mergeCell ref="C3484:D3484"/>
    <mergeCell ref="I3484:J3484"/>
    <mergeCell ref="C3485:D3485"/>
    <mergeCell ref="I3485:J3485"/>
    <mergeCell ref="C3486:D3486"/>
    <mergeCell ref="I3486:J3486"/>
    <mergeCell ref="C3481:D3481"/>
    <mergeCell ref="I3481:J3481"/>
    <mergeCell ref="C3482:D3482"/>
    <mergeCell ref="I3482:J3482"/>
    <mergeCell ref="C3483:D3483"/>
    <mergeCell ref="I3483:J3483"/>
    <mergeCell ref="C3478:D3478"/>
    <mergeCell ref="I3478:J3478"/>
    <mergeCell ref="C3479:D3479"/>
    <mergeCell ref="I3479:J3479"/>
    <mergeCell ref="C3480:D3480"/>
    <mergeCell ref="I3480:J3480"/>
    <mergeCell ref="C3475:D3475"/>
    <mergeCell ref="I3475:J3475"/>
    <mergeCell ref="C3476:D3476"/>
    <mergeCell ref="I3476:J3476"/>
    <mergeCell ref="C3477:D3477"/>
    <mergeCell ref="I3477:J3477"/>
    <mergeCell ref="C3472:D3472"/>
    <mergeCell ref="I3472:J3472"/>
    <mergeCell ref="C3473:D3473"/>
    <mergeCell ref="I3473:J3473"/>
    <mergeCell ref="C3474:D3474"/>
    <mergeCell ref="I3474:J3474"/>
    <mergeCell ref="C3469:D3469"/>
    <mergeCell ref="I3469:J3469"/>
    <mergeCell ref="C3470:D3470"/>
    <mergeCell ref="I3470:J3470"/>
    <mergeCell ref="C3471:D3471"/>
    <mergeCell ref="I3471:J3471"/>
    <mergeCell ref="C3466:D3466"/>
    <mergeCell ref="I3466:J3466"/>
    <mergeCell ref="C3467:D3467"/>
    <mergeCell ref="I3467:J3467"/>
    <mergeCell ref="C3468:D3468"/>
    <mergeCell ref="I3468:J3468"/>
    <mergeCell ref="C3463:D3463"/>
    <mergeCell ref="I3463:J3463"/>
    <mergeCell ref="C3464:D3464"/>
    <mergeCell ref="I3464:J3464"/>
    <mergeCell ref="C3465:D3465"/>
    <mergeCell ref="I3465:J3465"/>
    <mergeCell ref="C3460:D3460"/>
    <mergeCell ref="I3460:J3460"/>
    <mergeCell ref="C3461:D3461"/>
    <mergeCell ref="I3461:J3461"/>
    <mergeCell ref="C3462:D3462"/>
    <mergeCell ref="I3462:J3462"/>
    <mergeCell ref="C3457:D3457"/>
    <mergeCell ref="I3457:J3457"/>
    <mergeCell ref="C3458:D3458"/>
    <mergeCell ref="I3458:J3458"/>
    <mergeCell ref="C3459:D3459"/>
    <mergeCell ref="I3459:J3459"/>
    <mergeCell ref="C3454:D3454"/>
    <mergeCell ref="I3454:J3454"/>
    <mergeCell ref="C3455:D3455"/>
    <mergeCell ref="I3455:J3455"/>
    <mergeCell ref="C3456:D3456"/>
    <mergeCell ref="I3456:J3456"/>
    <mergeCell ref="C3451:D3451"/>
    <mergeCell ref="I3451:J3451"/>
    <mergeCell ref="C3452:D3452"/>
    <mergeCell ref="I3452:J3452"/>
    <mergeCell ref="C3453:D3453"/>
    <mergeCell ref="I3453:J3453"/>
    <mergeCell ref="C3448:D3448"/>
    <mergeCell ref="I3448:J3448"/>
    <mergeCell ref="C3449:D3449"/>
    <mergeCell ref="I3449:J3449"/>
    <mergeCell ref="C3450:D3450"/>
    <mergeCell ref="I3450:J3450"/>
    <mergeCell ref="C3445:D3445"/>
    <mergeCell ref="I3445:J3445"/>
    <mergeCell ref="C3446:D3446"/>
    <mergeCell ref="I3446:J3446"/>
    <mergeCell ref="C3447:D3447"/>
    <mergeCell ref="I3447:J3447"/>
    <mergeCell ref="C3442:D3442"/>
    <mergeCell ref="I3442:J3442"/>
    <mergeCell ref="C3443:D3443"/>
    <mergeCell ref="I3443:J3443"/>
    <mergeCell ref="C3444:D3444"/>
    <mergeCell ref="I3444:J3444"/>
    <mergeCell ref="C3439:D3439"/>
    <mergeCell ref="I3439:J3439"/>
    <mergeCell ref="C3440:D3440"/>
    <mergeCell ref="I3440:J3440"/>
    <mergeCell ref="C3441:D3441"/>
    <mergeCell ref="I3441:J3441"/>
    <mergeCell ref="C3436:D3436"/>
    <mergeCell ref="I3436:J3436"/>
    <mergeCell ref="C3437:D3437"/>
    <mergeCell ref="I3437:J3437"/>
    <mergeCell ref="C3438:D3438"/>
    <mergeCell ref="I3438:J3438"/>
    <mergeCell ref="C3433:D3433"/>
    <mergeCell ref="I3433:J3433"/>
    <mergeCell ref="C3434:D3434"/>
    <mergeCell ref="I3434:J3434"/>
    <mergeCell ref="C3435:D3435"/>
    <mergeCell ref="I3435:J3435"/>
    <mergeCell ref="C3430:D3430"/>
    <mergeCell ref="I3430:J3430"/>
    <mergeCell ref="C3431:D3431"/>
    <mergeCell ref="I3431:J3431"/>
    <mergeCell ref="C3432:D3432"/>
    <mergeCell ref="I3432:J3432"/>
    <mergeCell ref="C3427:D3427"/>
    <mergeCell ref="I3427:J3427"/>
    <mergeCell ref="C3428:D3428"/>
    <mergeCell ref="I3428:J3428"/>
    <mergeCell ref="C3429:D3429"/>
    <mergeCell ref="I3429:J3429"/>
    <mergeCell ref="C3424:D3424"/>
    <mergeCell ref="I3424:J3424"/>
    <mergeCell ref="C3425:D3425"/>
    <mergeCell ref="I3425:J3425"/>
    <mergeCell ref="C3426:D3426"/>
    <mergeCell ref="I3426:J3426"/>
    <mergeCell ref="C3421:D3421"/>
    <mergeCell ref="I3421:J3421"/>
    <mergeCell ref="C3422:D3422"/>
    <mergeCell ref="I3422:J3422"/>
    <mergeCell ref="C3423:D3423"/>
    <mergeCell ref="I3423:J3423"/>
    <mergeCell ref="C3418:D3418"/>
    <mergeCell ref="I3418:J3418"/>
    <mergeCell ref="C3419:D3419"/>
    <mergeCell ref="I3419:J3419"/>
    <mergeCell ref="C3420:D3420"/>
    <mergeCell ref="I3420:J3420"/>
    <mergeCell ref="C3415:D3415"/>
    <mergeCell ref="I3415:J3415"/>
    <mergeCell ref="C3416:D3416"/>
    <mergeCell ref="I3416:J3416"/>
    <mergeCell ref="C3417:D3417"/>
    <mergeCell ref="I3417:J3417"/>
    <mergeCell ref="C3412:D3412"/>
    <mergeCell ref="I3412:J3412"/>
    <mergeCell ref="C3413:D3413"/>
    <mergeCell ref="I3413:J3413"/>
    <mergeCell ref="C3414:D3414"/>
    <mergeCell ref="I3414:J3414"/>
    <mergeCell ref="C3409:D3409"/>
    <mergeCell ref="I3409:J3409"/>
    <mergeCell ref="C3410:D3410"/>
    <mergeCell ref="I3410:J3410"/>
    <mergeCell ref="C3411:D3411"/>
    <mergeCell ref="I3411:J3411"/>
    <mergeCell ref="C3406:D3406"/>
    <mergeCell ref="I3406:J3406"/>
    <mergeCell ref="C3407:D3407"/>
    <mergeCell ref="I3407:J3407"/>
    <mergeCell ref="C3408:D3408"/>
    <mergeCell ref="I3408:J3408"/>
    <mergeCell ref="C3403:D3403"/>
    <mergeCell ref="I3403:J3403"/>
    <mergeCell ref="C3404:D3404"/>
    <mergeCell ref="I3404:J3404"/>
    <mergeCell ref="C3405:D3405"/>
    <mergeCell ref="I3405:J3405"/>
    <mergeCell ref="C3400:D3400"/>
    <mergeCell ref="I3400:J3400"/>
    <mergeCell ref="C3401:D3401"/>
    <mergeCell ref="I3401:J3401"/>
    <mergeCell ref="C3402:D3402"/>
    <mergeCell ref="I3402:J3402"/>
    <mergeCell ref="C3397:D3397"/>
    <mergeCell ref="I3397:J3397"/>
    <mergeCell ref="C3398:D3398"/>
    <mergeCell ref="I3398:J3398"/>
    <mergeCell ref="C3399:D3399"/>
    <mergeCell ref="I3399:J3399"/>
    <mergeCell ref="C3394:D3394"/>
    <mergeCell ref="I3394:J3394"/>
    <mergeCell ref="C3395:D3395"/>
    <mergeCell ref="I3395:J3395"/>
    <mergeCell ref="C3396:D3396"/>
    <mergeCell ref="I3396:J3396"/>
    <mergeCell ref="C3391:D3391"/>
    <mergeCell ref="I3391:J3391"/>
    <mergeCell ref="C3392:D3392"/>
    <mergeCell ref="I3392:J3392"/>
    <mergeCell ref="C3393:D3393"/>
    <mergeCell ref="I3393:J3393"/>
    <mergeCell ref="C3388:D3388"/>
    <mergeCell ref="I3388:J3388"/>
    <mergeCell ref="C3389:D3389"/>
    <mergeCell ref="I3389:J3389"/>
    <mergeCell ref="C3390:D3390"/>
    <mergeCell ref="I3390:J3390"/>
    <mergeCell ref="C3385:D3385"/>
    <mergeCell ref="I3385:J3385"/>
    <mergeCell ref="C3386:D3386"/>
    <mergeCell ref="I3386:J3386"/>
    <mergeCell ref="C3387:D3387"/>
    <mergeCell ref="I3387:J3387"/>
    <mergeCell ref="C3382:D3382"/>
    <mergeCell ref="I3382:J3382"/>
    <mergeCell ref="C3383:D3383"/>
    <mergeCell ref="I3383:J3383"/>
    <mergeCell ref="C3384:D3384"/>
    <mergeCell ref="I3384:J3384"/>
    <mergeCell ref="C3379:D3379"/>
    <mergeCell ref="I3379:J3379"/>
    <mergeCell ref="C3380:D3380"/>
    <mergeCell ref="I3380:J3380"/>
    <mergeCell ref="C3381:D3381"/>
    <mergeCell ref="I3381:J3381"/>
    <mergeCell ref="C3376:D3376"/>
    <mergeCell ref="I3376:J3376"/>
    <mergeCell ref="C3377:D3377"/>
    <mergeCell ref="I3377:J3377"/>
    <mergeCell ref="C3378:D3378"/>
    <mergeCell ref="I3378:J3378"/>
    <mergeCell ref="C3373:D3373"/>
    <mergeCell ref="I3373:J3373"/>
    <mergeCell ref="C3374:D3374"/>
    <mergeCell ref="I3374:J3374"/>
    <mergeCell ref="C3375:D3375"/>
    <mergeCell ref="I3375:J3375"/>
    <mergeCell ref="C3370:D3370"/>
    <mergeCell ref="I3370:J3370"/>
    <mergeCell ref="C3371:D3371"/>
    <mergeCell ref="I3371:J3371"/>
    <mergeCell ref="C3372:D3372"/>
    <mergeCell ref="I3372:J3372"/>
    <mergeCell ref="C3367:D3367"/>
    <mergeCell ref="I3367:J3367"/>
    <mergeCell ref="C3368:D3368"/>
    <mergeCell ref="I3368:J3368"/>
    <mergeCell ref="C3369:D3369"/>
    <mergeCell ref="I3369:J3369"/>
    <mergeCell ref="C3364:D3364"/>
    <mergeCell ref="I3364:J3364"/>
    <mergeCell ref="C3365:D3365"/>
    <mergeCell ref="I3365:J3365"/>
    <mergeCell ref="C3366:D3366"/>
    <mergeCell ref="I3366:J3366"/>
    <mergeCell ref="C3361:D3361"/>
    <mergeCell ref="I3361:J3361"/>
    <mergeCell ref="C3362:D3362"/>
    <mergeCell ref="I3362:J3362"/>
    <mergeCell ref="C3363:D3363"/>
    <mergeCell ref="I3363:J3363"/>
    <mergeCell ref="C3358:D3358"/>
    <mergeCell ref="I3358:J3358"/>
    <mergeCell ref="C3359:D3359"/>
    <mergeCell ref="I3359:J3359"/>
    <mergeCell ref="C3360:D3360"/>
    <mergeCell ref="I3360:J3360"/>
    <mergeCell ref="C3355:D3355"/>
    <mergeCell ref="I3355:J3355"/>
    <mergeCell ref="C3356:D3356"/>
    <mergeCell ref="I3356:J3356"/>
    <mergeCell ref="C3357:D3357"/>
    <mergeCell ref="I3357:J3357"/>
    <mergeCell ref="C3352:D3352"/>
    <mergeCell ref="I3352:J3352"/>
    <mergeCell ref="C3353:D3353"/>
    <mergeCell ref="I3353:J3353"/>
    <mergeCell ref="C3354:D3354"/>
    <mergeCell ref="I3354:J3354"/>
    <mergeCell ref="C3349:D3349"/>
    <mergeCell ref="I3349:J3349"/>
    <mergeCell ref="C3350:D3350"/>
    <mergeCell ref="I3350:J3350"/>
    <mergeCell ref="C3351:D3351"/>
    <mergeCell ref="I3351:J3351"/>
    <mergeCell ref="C3346:D3346"/>
    <mergeCell ref="I3346:J3346"/>
    <mergeCell ref="C3347:D3347"/>
    <mergeCell ref="I3347:J3347"/>
    <mergeCell ref="C3348:D3348"/>
    <mergeCell ref="I3348:J3348"/>
    <mergeCell ref="C3343:D3343"/>
    <mergeCell ref="I3343:J3343"/>
    <mergeCell ref="C3344:D3344"/>
    <mergeCell ref="I3344:J3344"/>
    <mergeCell ref="C3345:D3345"/>
    <mergeCell ref="I3345:J3345"/>
    <mergeCell ref="C3340:D3340"/>
    <mergeCell ref="I3340:J3340"/>
    <mergeCell ref="C3341:D3341"/>
    <mergeCell ref="I3341:J3341"/>
    <mergeCell ref="C3342:D3342"/>
    <mergeCell ref="I3342:J3342"/>
    <mergeCell ref="C3337:D3337"/>
    <mergeCell ref="I3337:J3337"/>
    <mergeCell ref="C3338:D3338"/>
    <mergeCell ref="I3338:J3338"/>
    <mergeCell ref="C3339:D3339"/>
    <mergeCell ref="I3339:J3339"/>
    <mergeCell ref="C3334:D3334"/>
    <mergeCell ref="I3334:J3334"/>
    <mergeCell ref="C3335:D3335"/>
    <mergeCell ref="I3335:J3335"/>
    <mergeCell ref="C3336:D3336"/>
    <mergeCell ref="I3336:J3336"/>
    <mergeCell ref="C3331:D3331"/>
    <mergeCell ref="I3331:J3331"/>
    <mergeCell ref="C3332:D3332"/>
    <mergeCell ref="I3332:J3332"/>
    <mergeCell ref="C3333:D3333"/>
    <mergeCell ref="I3333:J3333"/>
    <mergeCell ref="C3328:D3328"/>
    <mergeCell ref="I3328:J3328"/>
    <mergeCell ref="C3329:D3329"/>
    <mergeCell ref="I3329:J3329"/>
    <mergeCell ref="C3330:D3330"/>
    <mergeCell ref="I3330:J3330"/>
    <mergeCell ref="C3325:D3325"/>
    <mergeCell ref="I3325:J3325"/>
    <mergeCell ref="C3326:D3326"/>
    <mergeCell ref="I3326:J3326"/>
    <mergeCell ref="C3327:D3327"/>
    <mergeCell ref="I3327:J3327"/>
    <mergeCell ref="C3322:D3322"/>
    <mergeCell ref="I3322:J3322"/>
    <mergeCell ref="C3323:D3323"/>
    <mergeCell ref="I3323:J3323"/>
    <mergeCell ref="C3324:D3324"/>
    <mergeCell ref="I3324:J3324"/>
    <mergeCell ref="C3319:D3319"/>
    <mergeCell ref="I3319:J3319"/>
    <mergeCell ref="C3320:D3320"/>
    <mergeCell ref="I3320:J3320"/>
    <mergeCell ref="C3321:D3321"/>
    <mergeCell ref="I3321:J3321"/>
    <mergeCell ref="C3316:D3316"/>
    <mergeCell ref="I3316:J3316"/>
    <mergeCell ref="C3317:D3317"/>
    <mergeCell ref="I3317:J3317"/>
    <mergeCell ref="C3318:D3318"/>
    <mergeCell ref="I3318:J3318"/>
    <mergeCell ref="C3313:D3313"/>
    <mergeCell ref="I3313:J3313"/>
    <mergeCell ref="C3314:D3314"/>
    <mergeCell ref="I3314:J3314"/>
    <mergeCell ref="C3315:D3315"/>
    <mergeCell ref="I3315:J3315"/>
    <mergeCell ref="C3310:D3310"/>
    <mergeCell ref="I3310:J3310"/>
    <mergeCell ref="C3311:D3311"/>
    <mergeCell ref="I3311:J3311"/>
    <mergeCell ref="C3312:D3312"/>
    <mergeCell ref="I3312:J3312"/>
    <mergeCell ref="C3307:D3307"/>
    <mergeCell ref="I3307:J3307"/>
    <mergeCell ref="C3308:D3308"/>
    <mergeCell ref="I3308:J3308"/>
    <mergeCell ref="C3309:D3309"/>
    <mergeCell ref="I3309:J3309"/>
    <mergeCell ref="C3304:D3304"/>
    <mergeCell ref="I3304:J3304"/>
    <mergeCell ref="C3305:D3305"/>
    <mergeCell ref="I3305:J3305"/>
    <mergeCell ref="C3306:D3306"/>
    <mergeCell ref="I3306:J3306"/>
    <mergeCell ref="C3301:D3301"/>
    <mergeCell ref="I3301:J3301"/>
    <mergeCell ref="C3302:D3302"/>
    <mergeCell ref="I3302:J3302"/>
    <mergeCell ref="C3303:D3303"/>
    <mergeCell ref="I3303:J3303"/>
    <mergeCell ref="C3298:D3298"/>
    <mergeCell ref="I3298:J3298"/>
    <mergeCell ref="C3299:D3299"/>
    <mergeCell ref="I3299:J3299"/>
    <mergeCell ref="C3300:D3300"/>
    <mergeCell ref="I3300:J3300"/>
    <mergeCell ref="C3295:D3295"/>
    <mergeCell ref="I3295:J3295"/>
    <mergeCell ref="C3296:D3296"/>
    <mergeCell ref="I3296:J3296"/>
    <mergeCell ref="C3297:D3297"/>
    <mergeCell ref="I3297:J3297"/>
    <mergeCell ref="C3292:D3292"/>
    <mergeCell ref="I3292:J3292"/>
    <mergeCell ref="C3293:D3293"/>
    <mergeCell ref="I3293:J3293"/>
    <mergeCell ref="C3294:D3294"/>
    <mergeCell ref="I3294:J3294"/>
    <mergeCell ref="C3289:D3289"/>
    <mergeCell ref="I3289:J3289"/>
    <mergeCell ref="C3290:D3290"/>
    <mergeCell ref="I3290:J3290"/>
    <mergeCell ref="C3291:D3291"/>
    <mergeCell ref="I3291:J3291"/>
    <mergeCell ref="C3286:D3286"/>
    <mergeCell ref="I3286:J3286"/>
    <mergeCell ref="C3287:D3287"/>
    <mergeCell ref="I3287:J3287"/>
    <mergeCell ref="C3288:D3288"/>
    <mergeCell ref="I3288:J3288"/>
    <mergeCell ref="C3283:D3283"/>
    <mergeCell ref="I3283:J3283"/>
    <mergeCell ref="C3284:D3284"/>
    <mergeCell ref="I3284:J3284"/>
    <mergeCell ref="C3285:D3285"/>
    <mergeCell ref="I3285:J3285"/>
    <mergeCell ref="C3280:D3280"/>
    <mergeCell ref="I3280:J3280"/>
    <mergeCell ref="C3281:D3281"/>
    <mergeCell ref="I3281:J3281"/>
    <mergeCell ref="C3282:D3282"/>
    <mergeCell ref="I3282:J3282"/>
    <mergeCell ref="C3277:D3277"/>
    <mergeCell ref="I3277:J3277"/>
    <mergeCell ref="C3278:D3278"/>
    <mergeCell ref="I3278:J3278"/>
    <mergeCell ref="C3279:D3279"/>
    <mergeCell ref="I3279:J3279"/>
    <mergeCell ref="C3274:D3274"/>
    <mergeCell ref="I3274:J3274"/>
    <mergeCell ref="C3275:D3275"/>
    <mergeCell ref="I3275:J3275"/>
    <mergeCell ref="C3276:D3276"/>
    <mergeCell ref="I3276:J3276"/>
    <mergeCell ref="C3271:D3271"/>
    <mergeCell ref="I3271:J3271"/>
    <mergeCell ref="C3272:D3272"/>
    <mergeCell ref="I3272:J3272"/>
    <mergeCell ref="C3273:D3273"/>
    <mergeCell ref="I3273:J3273"/>
    <mergeCell ref="C3268:D3268"/>
    <mergeCell ref="I3268:J3268"/>
    <mergeCell ref="C3269:D3269"/>
    <mergeCell ref="I3269:J3269"/>
    <mergeCell ref="C3270:D3270"/>
    <mergeCell ref="I3270:J3270"/>
    <mergeCell ref="C3265:D3265"/>
    <mergeCell ref="I3265:J3265"/>
    <mergeCell ref="C3266:D3266"/>
    <mergeCell ref="I3266:J3266"/>
    <mergeCell ref="C3267:D3267"/>
    <mergeCell ref="I3267:J3267"/>
    <mergeCell ref="C3262:D3262"/>
    <mergeCell ref="I3262:J3262"/>
    <mergeCell ref="C3263:D3263"/>
    <mergeCell ref="I3263:J3263"/>
    <mergeCell ref="C3264:D3264"/>
    <mergeCell ref="I3264:J3264"/>
    <mergeCell ref="C3259:D3259"/>
    <mergeCell ref="I3259:J3259"/>
    <mergeCell ref="C3260:D3260"/>
    <mergeCell ref="I3260:J3260"/>
    <mergeCell ref="C3261:D3261"/>
    <mergeCell ref="I3261:J3261"/>
    <mergeCell ref="C3256:D3256"/>
    <mergeCell ref="I3256:J3256"/>
    <mergeCell ref="C3257:D3257"/>
    <mergeCell ref="I3257:J3257"/>
    <mergeCell ref="C3258:D3258"/>
    <mergeCell ref="I3258:J3258"/>
    <mergeCell ref="C3253:D3253"/>
    <mergeCell ref="I3253:J3253"/>
    <mergeCell ref="C3254:D3254"/>
    <mergeCell ref="I3254:J3254"/>
    <mergeCell ref="C3255:D3255"/>
    <mergeCell ref="I3255:J3255"/>
    <mergeCell ref="C3250:D3250"/>
    <mergeCell ref="I3250:J3250"/>
    <mergeCell ref="C3251:D3251"/>
    <mergeCell ref="I3251:J3251"/>
    <mergeCell ref="C3252:D3252"/>
    <mergeCell ref="I3252:J3252"/>
    <mergeCell ref="C3247:D3247"/>
    <mergeCell ref="I3247:J3247"/>
    <mergeCell ref="C3248:D3248"/>
    <mergeCell ref="I3248:J3248"/>
    <mergeCell ref="C3249:D3249"/>
    <mergeCell ref="I3249:J3249"/>
    <mergeCell ref="C3244:D3244"/>
    <mergeCell ref="I3244:J3244"/>
    <mergeCell ref="C3245:D3245"/>
    <mergeCell ref="I3245:J3245"/>
    <mergeCell ref="C3246:D3246"/>
    <mergeCell ref="I3246:J3246"/>
    <mergeCell ref="C3241:D3241"/>
    <mergeCell ref="I3241:J3241"/>
    <mergeCell ref="C3242:D3242"/>
    <mergeCell ref="I3242:J3242"/>
    <mergeCell ref="C3243:D3243"/>
    <mergeCell ref="I3243:J3243"/>
    <mergeCell ref="C3238:D3238"/>
    <mergeCell ref="I3238:J3238"/>
    <mergeCell ref="C3239:D3239"/>
    <mergeCell ref="I3239:J3239"/>
    <mergeCell ref="C3240:D3240"/>
    <mergeCell ref="I3240:J3240"/>
    <mergeCell ref="C3235:D3235"/>
    <mergeCell ref="I3235:J3235"/>
    <mergeCell ref="C3236:D3236"/>
    <mergeCell ref="I3236:J3236"/>
    <mergeCell ref="C3237:D3237"/>
    <mergeCell ref="I3237:J3237"/>
    <mergeCell ref="C3232:D3232"/>
    <mergeCell ref="I3232:J3232"/>
    <mergeCell ref="C3233:D3233"/>
    <mergeCell ref="I3233:J3233"/>
    <mergeCell ref="C3234:D3234"/>
    <mergeCell ref="I3234:J3234"/>
    <mergeCell ref="C3229:D3229"/>
    <mergeCell ref="I3229:J3229"/>
    <mergeCell ref="C3230:D3230"/>
    <mergeCell ref="I3230:J3230"/>
    <mergeCell ref="C3231:D3231"/>
    <mergeCell ref="I3231:J3231"/>
    <mergeCell ref="C3226:D3226"/>
    <mergeCell ref="I3226:J3226"/>
    <mergeCell ref="C3227:D3227"/>
    <mergeCell ref="I3227:J3227"/>
    <mergeCell ref="C3228:D3228"/>
    <mergeCell ref="I3228:J3228"/>
    <mergeCell ref="C3223:D3223"/>
    <mergeCell ref="I3223:J3223"/>
    <mergeCell ref="C3224:D3224"/>
    <mergeCell ref="I3224:J3224"/>
    <mergeCell ref="C3225:D3225"/>
    <mergeCell ref="I3225:J3225"/>
    <mergeCell ref="C3220:D3220"/>
    <mergeCell ref="I3220:J3220"/>
    <mergeCell ref="C3221:D3221"/>
    <mergeCell ref="I3221:J3221"/>
    <mergeCell ref="C3222:D3222"/>
    <mergeCell ref="I3222:J3222"/>
    <mergeCell ref="C3217:D3217"/>
    <mergeCell ref="I3217:J3217"/>
    <mergeCell ref="C3218:D3218"/>
    <mergeCell ref="I3218:J3218"/>
    <mergeCell ref="C3219:D3219"/>
    <mergeCell ref="I3219:J3219"/>
    <mergeCell ref="C3214:D3214"/>
    <mergeCell ref="I3214:J3214"/>
    <mergeCell ref="C3215:D3215"/>
    <mergeCell ref="I3215:J3215"/>
    <mergeCell ref="C3216:D3216"/>
    <mergeCell ref="I3216:J3216"/>
    <mergeCell ref="C3211:D3211"/>
    <mergeCell ref="I3211:J3211"/>
    <mergeCell ref="C3212:D3212"/>
    <mergeCell ref="I3212:J3212"/>
    <mergeCell ref="C3213:D3213"/>
    <mergeCell ref="I3213:J3213"/>
    <mergeCell ref="C3208:D3208"/>
    <mergeCell ref="I3208:J3208"/>
    <mergeCell ref="C3209:D3209"/>
    <mergeCell ref="I3209:J3209"/>
    <mergeCell ref="C3210:D3210"/>
    <mergeCell ref="I3210:J3210"/>
    <mergeCell ref="C3205:D3205"/>
    <mergeCell ref="I3205:J3205"/>
    <mergeCell ref="C3206:D3206"/>
    <mergeCell ref="I3206:J3206"/>
    <mergeCell ref="C3207:D3207"/>
    <mergeCell ref="I3207:J3207"/>
    <mergeCell ref="C3202:D3202"/>
    <mergeCell ref="I3202:J3202"/>
    <mergeCell ref="C3203:D3203"/>
    <mergeCell ref="I3203:J3203"/>
    <mergeCell ref="C3204:D3204"/>
    <mergeCell ref="I3204:J3204"/>
    <mergeCell ref="C3199:D3199"/>
    <mergeCell ref="I3199:J3199"/>
    <mergeCell ref="C3200:D3200"/>
    <mergeCell ref="I3200:J3200"/>
    <mergeCell ref="C3201:D3201"/>
    <mergeCell ref="I3201:J3201"/>
    <mergeCell ref="C3196:D3196"/>
    <mergeCell ref="I3196:J3196"/>
    <mergeCell ref="C3197:D3197"/>
    <mergeCell ref="I3197:J3197"/>
    <mergeCell ref="C3198:D3198"/>
    <mergeCell ref="I3198:J3198"/>
    <mergeCell ref="C3193:D3193"/>
    <mergeCell ref="I3193:J3193"/>
    <mergeCell ref="C3194:D3194"/>
    <mergeCell ref="I3194:J3194"/>
    <mergeCell ref="C3195:D3195"/>
    <mergeCell ref="I3195:J3195"/>
    <mergeCell ref="C3190:D3190"/>
    <mergeCell ref="I3190:J3190"/>
    <mergeCell ref="C3191:D3191"/>
    <mergeCell ref="I3191:J3191"/>
    <mergeCell ref="C3192:D3192"/>
    <mergeCell ref="I3192:J3192"/>
    <mergeCell ref="C3187:D3187"/>
    <mergeCell ref="I3187:J3187"/>
    <mergeCell ref="C3188:D3188"/>
    <mergeCell ref="I3188:J3188"/>
    <mergeCell ref="C3189:D3189"/>
    <mergeCell ref="I3189:J3189"/>
    <mergeCell ref="C3184:D3184"/>
    <mergeCell ref="I3184:J3184"/>
    <mergeCell ref="C3185:D3185"/>
    <mergeCell ref="I3185:J3185"/>
    <mergeCell ref="C3186:D3186"/>
    <mergeCell ref="I3186:J3186"/>
    <mergeCell ref="C3181:D3181"/>
    <mergeCell ref="I3181:J3181"/>
    <mergeCell ref="C3182:D3182"/>
    <mergeCell ref="I3182:J3182"/>
    <mergeCell ref="C3183:D3183"/>
    <mergeCell ref="I3183:J3183"/>
    <mergeCell ref="C3178:D3178"/>
    <mergeCell ref="I3178:J3178"/>
    <mergeCell ref="C3179:D3179"/>
    <mergeCell ref="I3179:J3179"/>
    <mergeCell ref="C3180:D3180"/>
    <mergeCell ref="I3180:J3180"/>
    <mergeCell ref="C3175:D3175"/>
    <mergeCell ref="I3175:J3175"/>
    <mergeCell ref="C3176:D3176"/>
    <mergeCell ref="I3176:J3176"/>
    <mergeCell ref="C3177:D3177"/>
    <mergeCell ref="I3177:J3177"/>
    <mergeCell ref="C3172:D3172"/>
    <mergeCell ref="I3172:J3172"/>
    <mergeCell ref="C3173:D3173"/>
    <mergeCell ref="I3173:J3173"/>
    <mergeCell ref="C3174:D3174"/>
    <mergeCell ref="I3174:J3174"/>
    <mergeCell ref="C3169:D3169"/>
    <mergeCell ref="I3169:J3169"/>
    <mergeCell ref="C3170:D3170"/>
    <mergeCell ref="I3170:J3170"/>
    <mergeCell ref="C3171:D3171"/>
    <mergeCell ref="I3171:J3171"/>
    <mergeCell ref="C3166:D3166"/>
    <mergeCell ref="I3166:J3166"/>
    <mergeCell ref="C3167:D3167"/>
    <mergeCell ref="I3167:J3167"/>
    <mergeCell ref="C3168:D3168"/>
    <mergeCell ref="I3168:J3168"/>
    <mergeCell ref="C3163:D3163"/>
    <mergeCell ref="I3163:J3163"/>
    <mergeCell ref="C3164:D3164"/>
    <mergeCell ref="I3164:J3164"/>
    <mergeCell ref="C3165:D3165"/>
    <mergeCell ref="I3165:J3165"/>
    <mergeCell ref="C3160:D3160"/>
    <mergeCell ref="I3160:J3160"/>
    <mergeCell ref="C3161:D3161"/>
    <mergeCell ref="I3161:J3161"/>
    <mergeCell ref="C3162:D3162"/>
    <mergeCell ref="I3162:J3162"/>
    <mergeCell ref="C3157:D3157"/>
    <mergeCell ref="I3157:J3157"/>
    <mergeCell ref="C3158:D3158"/>
    <mergeCell ref="I3158:J3158"/>
    <mergeCell ref="C3159:D3159"/>
    <mergeCell ref="I3159:J3159"/>
    <mergeCell ref="C3154:D3154"/>
    <mergeCell ref="I3154:J3154"/>
    <mergeCell ref="C3155:D3155"/>
    <mergeCell ref="I3155:J3155"/>
    <mergeCell ref="C3156:D3156"/>
    <mergeCell ref="I3156:J3156"/>
    <mergeCell ref="C3151:D3151"/>
    <mergeCell ref="I3151:J3151"/>
    <mergeCell ref="C3152:D3152"/>
    <mergeCell ref="I3152:J3152"/>
    <mergeCell ref="C3153:D3153"/>
    <mergeCell ref="I3153:J3153"/>
    <mergeCell ref="C3148:D3148"/>
    <mergeCell ref="I3148:J3148"/>
    <mergeCell ref="C3149:D3149"/>
    <mergeCell ref="I3149:J3149"/>
    <mergeCell ref="C3150:D3150"/>
    <mergeCell ref="I3150:J3150"/>
    <mergeCell ref="C3145:D3145"/>
    <mergeCell ref="I3145:J3145"/>
    <mergeCell ref="C3146:D3146"/>
    <mergeCell ref="I3146:J3146"/>
    <mergeCell ref="C3147:D3147"/>
    <mergeCell ref="I3147:J3147"/>
    <mergeCell ref="C3142:D3142"/>
    <mergeCell ref="I3142:J3142"/>
    <mergeCell ref="C3143:D3143"/>
    <mergeCell ref="I3143:J3143"/>
    <mergeCell ref="C3144:D3144"/>
    <mergeCell ref="I3144:J3144"/>
    <mergeCell ref="C3139:D3139"/>
    <mergeCell ref="I3139:J3139"/>
    <mergeCell ref="C3140:D3140"/>
    <mergeCell ref="I3140:J3140"/>
    <mergeCell ref="C3141:D3141"/>
    <mergeCell ref="I3141:J3141"/>
    <mergeCell ref="C3136:D3136"/>
    <mergeCell ref="I3136:J3136"/>
    <mergeCell ref="C3137:D3137"/>
    <mergeCell ref="I3137:J3137"/>
    <mergeCell ref="C3138:D3138"/>
    <mergeCell ref="I3138:J3138"/>
    <mergeCell ref="C3133:D3133"/>
    <mergeCell ref="I3133:J3133"/>
    <mergeCell ref="C3134:D3134"/>
    <mergeCell ref="I3134:J3134"/>
    <mergeCell ref="C3135:D3135"/>
    <mergeCell ref="I3135:J3135"/>
    <mergeCell ref="C3130:D3130"/>
    <mergeCell ref="I3130:J3130"/>
    <mergeCell ref="C3131:D3131"/>
    <mergeCell ref="I3131:J3131"/>
    <mergeCell ref="C3132:D3132"/>
    <mergeCell ref="I3132:J3132"/>
    <mergeCell ref="C3127:D3127"/>
    <mergeCell ref="I3127:J3127"/>
    <mergeCell ref="C3128:D3128"/>
    <mergeCell ref="I3128:J3128"/>
    <mergeCell ref="C3129:D3129"/>
    <mergeCell ref="I3129:J3129"/>
    <mergeCell ref="C3124:D3124"/>
    <mergeCell ref="I3124:J3124"/>
    <mergeCell ref="C3125:D3125"/>
    <mergeCell ref="I3125:J3125"/>
    <mergeCell ref="C3126:D3126"/>
    <mergeCell ref="I3126:J3126"/>
    <mergeCell ref="C3121:D3121"/>
    <mergeCell ref="I3121:J3121"/>
    <mergeCell ref="C3122:D3122"/>
    <mergeCell ref="I3122:J3122"/>
    <mergeCell ref="C3123:D3123"/>
    <mergeCell ref="I3123:J3123"/>
    <mergeCell ref="C3118:D3118"/>
    <mergeCell ref="I3118:J3118"/>
    <mergeCell ref="C3119:D3119"/>
    <mergeCell ref="I3119:J3119"/>
    <mergeCell ref="C3120:D3120"/>
    <mergeCell ref="I3120:J3120"/>
    <mergeCell ref="C3115:D3115"/>
    <mergeCell ref="I3115:J3115"/>
    <mergeCell ref="C3116:D3116"/>
    <mergeCell ref="I3116:J3116"/>
    <mergeCell ref="C3117:D3117"/>
    <mergeCell ref="I3117:J3117"/>
    <mergeCell ref="C3112:D3112"/>
    <mergeCell ref="I3112:J3112"/>
    <mergeCell ref="C3113:D3113"/>
    <mergeCell ref="I3113:J3113"/>
    <mergeCell ref="C3114:D3114"/>
    <mergeCell ref="I3114:J3114"/>
    <mergeCell ref="C3109:D3109"/>
    <mergeCell ref="I3109:J3109"/>
    <mergeCell ref="C3110:D3110"/>
    <mergeCell ref="I3110:J3110"/>
    <mergeCell ref="C3111:D3111"/>
    <mergeCell ref="I3111:J3111"/>
    <mergeCell ref="C3106:D3106"/>
    <mergeCell ref="I3106:J3106"/>
    <mergeCell ref="C3107:D3107"/>
    <mergeCell ref="I3107:J3107"/>
    <mergeCell ref="C3108:D3108"/>
    <mergeCell ref="I3108:J3108"/>
    <mergeCell ref="C3103:D3103"/>
    <mergeCell ref="I3103:J3103"/>
    <mergeCell ref="C3104:D3104"/>
    <mergeCell ref="I3104:J3104"/>
    <mergeCell ref="C3105:D3105"/>
    <mergeCell ref="I3105:J3105"/>
    <mergeCell ref="C3100:D3100"/>
    <mergeCell ref="I3100:J3100"/>
    <mergeCell ref="C3101:D3101"/>
    <mergeCell ref="I3101:J3101"/>
    <mergeCell ref="C3102:D3102"/>
    <mergeCell ref="I3102:J3102"/>
    <mergeCell ref="C3097:D3097"/>
    <mergeCell ref="I3097:J3097"/>
    <mergeCell ref="C3098:D3098"/>
    <mergeCell ref="I3098:J3098"/>
    <mergeCell ref="C3099:D3099"/>
    <mergeCell ref="I3099:J3099"/>
    <mergeCell ref="C3094:D3094"/>
    <mergeCell ref="I3094:J3094"/>
    <mergeCell ref="C3095:D3095"/>
    <mergeCell ref="I3095:J3095"/>
    <mergeCell ref="C3096:D3096"/>
    <mergeCell ref="I3096:J3096"/>
    <mergeCell ref="C3091:D3091"/>
    <mergeCell ref="I3091:J3091"/>
    <mergeCell ref="C3092:D3092"/>
    <mergeCell ref="I3092:J3092"/>
    <mergeCell ref="C3093:D3093"/>
    <mergeCell ref="I3093:J3093"/>
    <mergeCell ref="C3088:D3088"/>
    <mergeCell ref="I3088:J3088"/>
    <mergeCell ref="C3089:D3089"/>
    <mergeCell ref="I3089:J3089"/>
    <mergeCell ref="C3090:D3090"/>
    <mergeCell ref="I3090:J3090"/>
    <mergeCell ref="C3085:D3085"/>
    <mergeCell ref="I3085:J3085"/>
    <mergeCell ref="C3086:D3086"/>
    <mergeCell ref="I3086:J3086"/>
    <mergeCell ref="C3087:D3087"/>
    <mergeCell ref="I3087:J3087"/>
    <mergeCell ref="C3082:D3082"/>
    <mergeCell ref="I3082:J3082"/>
    <mergeCell ref="C3083:D3083"/>
    <mergeCell ref="I3083:J3083"/>
    <mergeCell ref="C3084:D3084"/>
    <mergeCell ref="I3084:J3084"/>
    <mergeCell ref="C3079:D3079"/>
    <mergeCell ref="I3079:J3079"/>
    <mergeCell ref="C3080:D3080"/>
    <mergeCell ref="I3080:J3080"/>
    <mergeCell ref="C3081:D3081"/>
    <mergeCell ref="I3081:J3081"/>
    <mergeCell ref="C3076:D3076"/>
    <mergeCell ref="I3076:J3076"/>
    <mergeCell ref="C3077:D3077"/>
    <mergeCell ref="I3077:J3077"/>
    <mergeCell ref="C3078:D3078"/>
    <mergeCell ref="I3078:J3078"/>
    <mergeCell ref="C3073:D3073"/>
    <mergeCell ref="I3073:J3073"/>
    <mergeCell ref="C3074:D3074"/>
    <mergeCell ref="I3074:J3074"/>
    <mergeCell ref="C3075:D3075"/>
    <mergeCell ref="I3075:J3075"/>
    <mergeCell ref="C3070:D3070"/>
    <mergeCell ref="I3070:J3070"/>
    <mergeCell ref="C3071:D3071"/>
    <mergeCell ref="I3071:J3071"/>
    <mergeCell ref="C3072:D3072"/>
    <mergeCell ref="I3072:J3072"/>
    <mergeCell ref="C3067:D3067"/>
    <mergeCell ref="I3067:J3067"/>
    <mergeCell ref="C3068:D3068"/>
    <mergeCell ref="I3068:J3068"/>
    <mergeCell ref="C3069:D3069"/>
    <mergeCell ref="I3069:J3069"/>
    <mergeCell ref="C3064:D3064"/>
    <mergeCell ref="I3064:J3064"/>
    <mergeCell ref="C3065:D3065"/>
    <mergeCell ref="I3065:J3065"/>
    <mergeCell ref="C3066:D3066"/>
    <mergeCell ref="I3066:J3066"/>
    <mergeCell ref="C3061:D3061"/>
    <mergeCell ref="I3061:J3061"/>
    <mergeCell ref="C3062:D3062"/>
    <mergeCell ref="I3062:J3062"/>
    <mergeCell ref="C3063:D3063"/>
    <mergeCell ref="I3063:J3063"/>
    <mergeCell ref="C3058:D3058"/>
    <mergeCell ref="I3058:J3058"/>
    <mergeCell ref="C3059:D3059"/>
    <mergeCell ref="I3059:J3059"/>
    <mergeCell ref="C3060:D3060"/>
    <mergeCell ref="I3060:J3060"/>
    <mergeCell ref="C3055:D3055"/>
    <mergeCell ref="I3055:J3055"/>
    <mergeCell ref="C3056:D3056"/>
    <mergeCell ref="I3056:J3056"/>
    <mergeCell ref="C3057:D3057"/>
    <mergeCell ref="I3057:J3057"/>
    <mergeCell ref="C3052:D3052"/>
    <mergeCell ref="I3052:J3052"/>
    <mergeCell ref="C3053:D3053"/>
    <mergeCell ref="I3053:J3053"/>
    <mergeCell ref="C3054:D3054"/>
    <mergeCell ref="I3054:J3054"/>
    <mergeCell ref="C3049:D3049"/>
    <mergeCell ref="I3049:J3049"/>
    <mergeCell ref="C3050:D3050"/>
    <mergeCell ref="I3050:J3050"/>
    <mergeCell ref="C3051:D3051"/>
    <mergeCell ref="I3051:J3051"/>
    <mergeCell ref="C3046:D3046"/>
    <mergeCell ref="I3046:J3046"/>
    <mergeCell ref="C3047:D3047"/>
    <mergeCell ref="I3047:J3047"/>
    <mergeCell ref="C3048:D3048"/>
    <mergeCell ref="I3048:J3048"/>
    <mergeCell ref="C3043:D3043"/>
    <mergeCell ref="I3043:J3043"/>
    <mergeCell ref="C3044:D3044"/>
    <mergeCell ref="I3044:J3044"/>
    <mergeCell ref="C3045:D3045"/>
    <mergeCell ref="I3045:J3045"/>
    <mergeCell ref="C3040:D3040"/>
    <mergeCell ref="I3040:J3040"/>
    <mergeCell ref="C3041:D3041"/>
    <mergeCell ref="I3041:J3041"/>
    <mergeCell ref="C3042:D3042"/>
    <mergeCell ref="I3042:J3042"/>
    <mergeCell ref="C3037:D3037"/>
    <mergeCell ref="I3037:J3037"/>
    <mergeCell ref="C3038:D3038"/>
    <mergeCell ref="I3038:J3038"/>
    <mergeCell ref="C3039:D3039"/>
    <mergeCell ref="I3039:J3039"/>
    <mergeCell ref="C3034:D3034"/>
    <mergeCell ref="I3034:J3034"/>
    <mergeCell ref="C3035:D3035"/>
    <mergeCell ref="I3035:J3035"/>
    <mergeCell ref="C3036:D3036"/>
    <mergeCell ref="I3036:J3036"/>
    <mergeCell ref="C3031:D3031"/>
    <mergeCell ref="I3031:J3031"/>
    <mergeCell ref="C3032:D3032"/>
    <mergeCell ref="I3032:J3032"/>
    <mergeCell ref="C3033:D3033"/>
    <mergeCell ref="I3033:J3033"/>
    <mergeCell ref="C3028:D3028"/>
    <mergeCell ref="I3028:J3028"/>
    <mergeCell ref="C3029:D3029"/>
    <mergeCell ref="I3029:J3029"/>
    <mergeCell ref="C3030:D3030"/>
    <mergeCell ref="I3030:J3030"/>
    <mergeCell ref="C3025:D3025"/>
    <mergeCell ref="I3025:J3025"/>
    <mergeCell ref="C3026:D3026"/>
    <mergeCell ref="I3026:J3026"/>
    <mergeCell ref="C3027:D3027"/>
    <mergeCell ref="I3027:J3027"/>
    <mergeCell ref="C3022:D3022"/>
    <mergeCell ref="I3022:J3022"/>
    <mergeCell ref="C3023:D3023"/>
    <mergeCell ref="I3023:J3023"/>
    <mergeCell ref="C3024:D3024"/>
    <mergeCell ref="I3024:J3024"/>
    <mergeCell ref="C3019:D3019"/>
    <mergeCell ref="I3019:J3019"/>
    <mergeCell ref="C3020:D3020"/>
    <mergeCell ref="I3020:J3020"/>
    <mergeCell ref="C3021:D3021"/>
    <mergeCell ref="I3021:J3021"/>
    <mergeCell ref="C3016:D3016"/>
    <mergeCell ref="I3016:J3016"/>
    <mergeCell ref="C3017:D3017"/>
    <mergeCell ref="I3017:J3017"/>
    <mergeCell ref="C3018:D3018"/>
    <mergeCell ref="I3018:J3018"/>
    <mergeCell ref="C3013:D3013"/>
    <mergeCell ref="I3013:J3013"/>
    <mergeCell ref="C3014:D3014"/>
    <mergeCell ref="I3014:J3014"/>
    <mergeCell ref="C3015:D3015"/>
    <mergeCell ref="I3015:J3015"/>
    <mergeCell ref="C3010:D3010"/>
    <mergeCell ref="I3010:J3010"/>
    <mergeCell ref="C3011:D3011"/>
    <mergeCell ref="I3011:J3011"/>
    <mergeCell ref="C3012:D3012"/>
    <mergeCell ref="I3012:J3012"/>
    <mergeCell ref="C3007:D3007"/>
    <mergeCell ref="I3007:J3007"/>
    <mergeCell ref="C3008:D3008"/>
    <mergeCell ref="I3008:J3008"/>
    <mergeCell ref="C3009:D3009"/>
    <mergeCell ref="I3009:J3009"/>
    <mergeCell ref="C3004:D3004"/>
    <mergeCell ref="I3004:J3004"/>
    <mergeCell ref="C3005:D3005"/>
    <mergeCell ref="I3005:J3005"/>
    <mergeCell ref="C3006:D3006"/>
    <mergeCell ref="I3006:J3006"/>
    <mergeCell ref="C3001:D3001"/>
    <mergeCell ref="I3001:J3001"/>
    <mergeCell ref="C3002:D3002"/>
    <mergeCell ref="I3002:J3002"/>
    <mergeCell ref="C3003:D3003"/>
    <mergeCell ref="I3003:J3003"/>
    <mergeCell ref="C2998:D2998"/>
    <mergeCell ref="I2998:J2998"/>
    <mergeCell ref="C2999:D2999"/>
    <mergeCell ref="I2999:J2999"/>
    <mergeCell ref="C3000:D3000"/>
    <mergeCell ref="I3000:J3000"/>
    <mergeCell ref="C2995:D2995"/>
    <mergeCell ref="I2995:J2995"/>
    <mergeCell ref="C2996:D2996"/>
    <mergeCell ref="I2996:J2996"/>
    <mergeCell ref="C2997:D2997"/>
    <mergeCell ref="I2997:J2997"/>
    <mergeCell ref="C2992:D2992"/>
    <mergeCell ref="I2992:J2992"/>
    <mergeCell ref="C2993:D2993"/>
    <mergeCell ref="I2993:J2993"/>
    <mergeCell ref="C2994:D2994"/>
    <mergeCell ref="I2994:J2994"/>
    <mergeCell ref="C2989:D2989"/>
    <mergeCell ref="I2989:J2989"/>
    <mergeCell ref="C2990:D2990"/>
    <mergeCell ref="I2990:J2990"/>
    <mergeCell ref="C2991:D2991"/>
    <mergeCell ref="I2991:J2991"/>
    <mergeCell ref="C2986:D2986"/>
    <mergeCell ref="I2986:J2986"/>
    <mergeCell ref="C2987:D2987"/>
    <mergeCell ref="I2987:J2987"/>
    <mergeCell ref="C2988:D2988"/>
    <mergeCell ref="I2988:J2988"/>
    <mergeCell ref="C2983:D2983"/>
    <mergeCell ref="I2983:J2983"/>
    <mergeCell ref="C2984:D2984"/>
    <mergeCell ref="I2984:J2984"/>
    <mergeCell ref="C2985:D2985"/>
    <mergeCell ref="I2985:J2985"/>
    <mergeCell ref="C2980:D2980"/>
    <mergeCell ref="I2980:J2980"/>
    <mergeCell ref="C2981:D2981"/>
    <mergeCell ref="I2981:J2981"/>
    <mergeCell ref="C2982:D2982"/>
    <mergeCell ref="I2982:J2982"/>
    <mergeCell ref="C2977:D2977"/>
    <mergeCell ref="I2977:J2977"/>
    <mergeCell ref="C2978:D2978"/>
    <mergeCell ref="I2978:J2978"/>
    <mergeCell ref="C2979:D2979"/>
    <mergeCell ref="I2979:J2979"/>
    <mergeCell ref="C2974:D2974"/>
    <mergeCell ref="I2974:J2974"/>
    <mergeCell ref="C2975:D2975"/>
    <mergeCell ref="I2975:J2975"/>
    <mergeCell ref="C2976:D2976"/>
    <mergeCell ref="I2976:J2976"/>
    <mergeCell ref="C2971:D2971"/>
    <mergeCell ref="I2971:J2971"/>
    <mergeCell ref="C2972:D2972"/>
    <mergeCell ref="I2972:J2972"/>
    <mergeCell ref="C2973:D2973"/>
    <mergeCell ref="I2973:J2973"/>
    <mergeCell ref="C2968:D2968"/>
    <mergeCell ref="I2968:J2968"/>
    <mergeCell ref="C2969:D2969"/>
    <mergeCell ref="I2969:J2969"/>
    <mergeCell ref="C2970:D2970"/>
    <mergeCell ref="I2970:J2970"/>
    <mergeCell ref="C2965:D2965"/>
    <mergeCell ref="I2965:J2965"/>
    <mergeCell ref="C2966:D2966"/>
    <mergeCell ref="I2966:J2966"/>
    <mergeCell ref="C2967:D2967"/>
    <mergeCell ref="I2967:J2967"/>
    <mergeCell ref="C2962:D2962"/>
    <mergeCell ref="I2962:J2962"/>
    <mergeCell ref="C2963:D2963"/>
    <mergeCell ref="I2963:J2963"/>
    <mergeCell ref="C2964:D2964"/>
    <mergeCell ref="I2964:J2964"/>
    <mergeCell ref="C2959:D2959"/>
    <mergeCell ref="I2959:J2959"/>
    <mergeCell ref="C2960:D2960"/>
    <mergeCell ref="I2960:J2960"/>
    <mergeCell ref="C2961:D2961"/>
    <mergeCell ref="I2961:J2961"/>
    <mergeCell ref="C2956:D2956"/>
    <mergeCell ref="I2956:J2956"/>
    <mergeCell ref="C2957:D2957"/>
    <mergeCell ref="I2957:J2957"/>
    <mergeCell ref="C2958:D2958"/>
    <mergeCell ref="I2958:J2958"/>
    <mergeCell ref="C2953:D2953"/>
    <mergeCell ref="I2953:J2953"/>
    <mergeCell ref="C2954:D2954"/>
    <mergeCell ref="I2954:J2954"/>
    <mergeCell ref="C2955:D2955"/>
    <mergeCell ref="I2955:J2955"/>
    <mergeCell ref="C2950:D2950"/>
    <mergeCell ref="I2950:J2950"/>
    <mergeCell ref="C2951:D2951"/>
    <mergeCell ref="I2951:J2951"/>
    <mergeCell ref="C2952:D2952"/>
    <mergeCell ref="I2952:J2952"/>
    <mergeCell ref="C2947:D2947"/>
    <mergeCell ref="I2947:J2947"/>
    <mergeCell ref="C2948:D2948"/>
    <mergeCell ref="I2948:J2948"/>
    <mergeCell ref="C2949:D2949"/>
    <mergeCell ref="I2949:J2949"/>
    <mergeCell ref="C2944:D2944"/>
    <mergeCell ref="I2944:J2944"/>
    <mergeCell ref="C2945:D2945"/>
    <mergeCell ref="I2945:J2945"/>
    <mergeCell ref="C2946:D2946"/>
    <mergeCell ref="I2946:J2946"/>
    <mergeCell ref="C2941:D2941"/>
    <mergeCell ref="I2941:J2941"/>
    <mergeCell ref="C2942:D2942"/>
    <mergeCell ref="I2942:J2942"/>
    <mergeCell ref="C2943:D2943"/>
    <mergeCell ref="I2943:J2943"/>
    <mergeCell ref="C2938:D2938"/>
    <mergeCell ref="I2938:J2938"/>
    <mergeCell ref="C2939:D2939"/>
    <mergeCell ref="I2939:J2939"/>
    <mergeCell ref="C2940:D2940"/>
    <mergeCell ref="I2940:J2940"/>
    <mergeCell ref="C2935:D2935"/>
    <mergeCell ref="I2935:J2935"/>
    <mergeCell ref="C2936:D2936"/>
    <mergeCell ref="I2936:J2936"/>
    <mergeCell ref="C2937:D2937"/>
    <mergeCell ref="I2937:J2937"/>
    <mergeCell ref="C2932:D2932"/>
    <mergeCell ref="I2932:J2932"/>
    <mergeCell ref="C2933:D2933"/>
    <mergeCell ref="I2933:J2933"/>
    <mergeCell ref="C2934:D2934"/>
    <mergeCell ref="I2934:J2934"/>
    <mergeCell ref="C2929:D2929"/>
    <mergeCell ref="I2929:J2929"/>
    <mergeCell ref="C2930:D2930"/>
    <mergeCell ref="I2930:J2930"/>
    <mergeCell ref="C2931:D2931"/>
    <mergeCell ref="I2931:J2931"/>
    <mergeCell ref="C2926:D2926"/>
    <mergeCell ref="I2926:J2926"/>
    <mergeCell ref="C2927:D2927"/>
    <mergeCell ref="I2927:J2927"/>
    <mergeCell ref="C2928:D2928"/>
    <mergeCell ref="I2928:J2928"/>
    <mergeCell ref="C2923:D2923"/>
    <mergeCell ref="I2923:J2923"/>
    <mergeCell ref="C2924:D2924"/>
    <mergeCell ref="I2924:J2924"/>
    <mergeCell ref="C2925:D2925"/>
    <mergeCell ref="I2925:J2925"/>
    <mergeCell ref="C2920:D2920"/>
    <mergeCell ref="I2920:J2920"/>
    <mergeCell ref="C2921:D2921"/>
    <mergeCell ref="I2921:J2921"/>
    <mergeCell ref="C2922:D2922"/>
    <mergeCell ref="I2922:J2922"/>
    <mergeCell ref="C2917:D2917"/>
    <mergeCell ref="I2917:J2917"/>
    <mergeCell ref="C2918:D2918"/>
    <mergeCell ref="I2918:J2918"/>
    <mergeCell ref="C2919:D2919"/>
    <mergeCell ref="I2919:J2919"/>
    <mergeCell ref="C2914:D2914"/>
    <mergeCell ref="I2914:J2914"/>
    <mergeCell ref="C2915:D2915"/>
    <mergeCell ref="I2915:J2915"/>
    <mergeCell ref="C2916:D2916"/>
    <mergeCell ref="I2916:J2916"/>
    <mergeCell ref="C2911:D2911"/>
    <mergeCell ref="I2911:J2911"/>
    <mergeCell ref="C2912:D2912"/>
    <mergeCell ref="I2912:J2912"/>
    <mergeCell ref="C2913:D2913"/>
    <mergeCell ref="I2913:J2913"/>
    <mergeCell ref="C2908:D2908"/>
    <mergeCell ref="I2908:J2908"/>
    <mergeCell ref="C2909:D2909"/>
    <mergeCell ref="I2909:J2909"/>
    <mergeCell ref="C2910:D2910"/>
    <mergeCell ref="I2910:J2910"/>
    <mergeCell ref="C2905:D2905"/>
    <mergeCell ref="I2905:J2905"/>
    <mergeCell ref="C2906:D2906"/>
    <mergeCell ref="I2906:J2906"/>
    <mergeCell ref="C2907:D2907"/>
    <mergeCell ref="I2907:J2907"/>
    <mergeCell ref="C2902:D2902"/>
    <mergeCell ref="I2902:J2902"/>
    <mergeCell ref="C2903:D2903"/>
    <mergeCell ref="I2903:J2903"/>
    <mergeCell ref="C2904:D2904"/>
    <mergeCell ref="I2904:J2904"/>
    <mergeCell ref="C2899:D2899"/>
    <mergeCell ref="I2899:J2899"/>
    <mergeCell ref="C2900:D2900"/>
    <mergeCell ref="I2900:J2900"/>
    <mergeCell ref="C2901:D2901"/>
    <mergeCell ref="I2901:J2901"/>
    <mergeCell ref="C2896:D2896"/>
    <mergeCell ref="I2896:J2896"/>
    <mergeCell ref="C2897:D2897"/>
    <mergeCell ref="I2897:J2897"/>
    <mergeCell ref="C2898:D2898"/>
    <mergeCell ref="I2898:J2898"/>
    <mergeCell ref="C2893:D2893"/>
    <mergeCell ref="I2893:J2893"/>
    <mergeCell ref="C2894:D2894"/>
    <mergeCell ref="I2894:J2894"/>
    <mergeCell ref="C2895:D2895"/>
    <mergeCell ref="I2895:J2895"/>
    <mergeCell ref="C2890:D2890"/>
    <mergeCell ref="I2890:J2890"/>
    <mergeCell ref="C2891:D2891"/>
    <mergeCell ref="I2891:J2891"/>
    <mergeCell ref="C2892:D2892"/>
    <mergeCell ref="I2892:J2892"/>
    <mergeCell ref="C2887:D2887"/>
    <mergeCell ref="I2887:J2887"/>
    <mergeCell ref="C2888:D2888"/>
    <mergeCell ref="I2888:J2888"/>
    <mergeCell ref="C2889:D2889"/>
    <mergeCell ref="I2889:J2889"/>
    <mergeCell ref="C2884:D2884"/>
    <mergeCell ref="I2884:J2884"/>
    <mergeCell ref="C2885:D2885"/>
    <mergeCell ref="I2885:J2885"/>
    <mergeCell ref="C2886:D2886"/>
    <mergeCell ref="I2886:J2886"/>
    <mergeCell ref="C2881:D2881"/>
    <mergeCell ref="I2881:J2881"/>
    <mergeCell ref="C2882:D2882"/>
    <mergeCell ref="I2882:J2882"/>
    <mergeCell ref="C2883:D2883"/>
    <mergeCell ref="I2883:J2883"/>
    <mergeCell ref="C2878:D2878"/>
    <mergeCell ref="I2878:J2878"/>
    <mergeCell ref="C2879:D2879"/>
    <mergeCell ref="I2879:J2879"/>
    <mergeCell ref="C2880:D2880"/>
    <mergeCell ref="I2880:J2880"/>
    <mergeCell ref="C2875:D2875"/>
    <mergeCell ref="I2875:J2875"/>
    <mergeCell ref="C2876:D2876"/>
    <mergeCell ref="I2876:J2876"/>
    <mergeCell ref="C2877:D2877"/>
    <mergeCell ref="I2877:J2877"/>
    <mergeCell ref="C2872:D2872"/>
    <mergeCell ref="I2872:J2872"/>
    <mergeCell ref="C2873:D2873"/>
    <mergeCell ref="I2873:J2873"/>
    <mergeCell ref="C2874:D2874"/>
    <mergeCell ref="I2874:J2874"/>
    <mergeCell ref="C2869:D2869"/>
    <mergeCell ref="I2869:J2869"/>
    <mergeCell ref="C2870:D2870"/>
    <mergeCell ref="I2870:J2870"/>
    <mergeCell ref="C2871:D2871"/>
    <mergeCell ref="I2871:J2871"/>
    <mergeCell ref="C2866:D2866"/>
    <mergeCell ref="I2866:J2866"/>
    <mergeCell ref="C2867:D2867"/>
    <mergeCell ref="I2867:J2867"/>
    <mergeCell ref="C2868:D2868"/>
    <mergeCell ref="I2868:J2868"/>
    <mergeCell ref="C2863:D2863"/>
    <mergeCell ref="I2863:J2863"/>
    <mergeCell ref="C2864:D2864"/>
    <mergeCell ref="I2864:J2864"/>
    <mergeCell ref="C2865:D2865"/>
    <mergeCell ref="I2865:J2865"/>
    <mergeCell ref="C2860:D2860"/>
    <mergeCell ref="I2860:J2860"/>
    <mergeCell ref="C2861:D2861"/>
    <mergeCell ref="I2861:J2861"/>
    <mergeCell ref="C2862:D2862"/>
    <mergeCell ref="I2862:J2862"/>
    <mergeCell ref="C2857:D2857"/>
    <mergeCell ref="I2857:J2857"/>
    <mergeCell ref="C2858:D2858"/>
    <mergeCell ref="I2858:J2858"/>
    <mergeCell ref="C2859:D2859"/>
    <mergeCell ref="I2859:J2859"/>
    <mergeCell ref="C2854:D2854"/>
    <mergeCell ref="I2854:J2854"/>
    <mergeCell ref="C2855:D2855"/>
    <mergeCell ref="I2855:J2855"/>
    <mergeCell ref="C2856:D2856"/>
    <mergeCell ref="I2856:J2856"/>
    <mergeCell ref="C2851:D2851"/>
    <mergeCell ref="I2851:J2851"/>
    <mergeCell ref="C2852:D2852"/>
    <mergeCell ref="I2852:J2852"/>
    <mergeCell ref="C2853:D2853"/>
    <mergeCell ref="I2853:J2853"/>
    <mergeCell ref="C2848:D2848"/>
    <mergeCell ref="I2848:J2848"/>
    <mergeCell ref="C2849:D2849"/>
    <mergeCell ref="I2849:J2849"/>
    <mergeCell ref="C2850:D2850"/>
    <mergeCell ref="I2850:J2850"/>
    <mergeCell ref="C2845:D2845"/>
    <mergeCell ref="I2845:J2845"/>
    <mergeCell ref="C2846:D2846"/>
    <mergeCell ref="I2846:J2846"/>
    <mergeCell ref="C2847:D2847"/>
    <mergeCell ref="I2847:J2847"/>
    <mergeCell ref="C2842:D2842"/>
    <mergeCell ref="I2842:J2842"/>
    <mergeCell ref="C2843:D2843"/>
    <mergeCell ref="I2843:J2843"/>
    <mergeCell ref="C2844:D2844"/>
    <mergeCell ref="I2844:J2844"/>
    <mergeCell ref="C2839:D2839"/>
    <mergeCell ref="I2839:J2839"/>
    <mergeCell ref="C2840:D2840"/>
    <mergeCell ref="I2840:J2840"/>
    <mergeCell ref="C2841:D2841"/>
    <mergeCell ref="I2841:J2841"/>
    <mergeCell ref="C2836:D2836"/>
    <mergeCell ref="I2836:J2836"/>
    <mergeCell ref="C2837:D2837"/>
    <mergeCell ref="I2837:J2837"/>
    <mergeCell ref="C2838:D2838"/>
    <mergeCell ref="I2838:J2838"/>
    <mergeCell ref="C2833:D2833"/>
    <mergeCell ref="I2833:J2833"/>
    <mergeCell ref="C2834:D2834"/>
    <mergeCell ref="I2834:J2834"/>
    <mergeCell ref="C2835:D2835"/>
    <mergeCell ref="I2835:J2835"/>
    <mergeCell ref="C2830:D2830"/>
    <mergeCell ref="I2830:J2830"/>
    <mergeCell ref="C2831:D2831"/>
    <mergeCell ref="I2831:J2831"/>
    <mergeCell ref="C2832:D2832"/>
    <mergeCell ref="I2832:J2832"/>
    <mergeCell ref="C2827:D2827"/>
    <mergeCell ref="I2827:J2827"/>
    <mergeCell ref="C2828:D2828"/>
    <mergeCell ref="I2828:J2828"/>
    <mergeCell ref="C2829:D2829"/>
    <mergeCell ref="I2829:J2829"/>
    <mergeCell ref="C2824:D2824"/>
    <mergeCell ref="I2824:J2824"/>
    <mergeCell ref="C2825:D2825"/>
    <mergeCell ref="I2825:J2825"/>
    <mergeCell ref="C2826:D2826"/>
    <mergeCell ref="I2826:J2826"/>
    <mergeCell ref="C2821:D2821"/>
    <mergeCell ref="I2821:J2821"/>
    <mergeCell ref="C2822:D2822"/>
    <mergeCell ref="I2822:J2822"/>
    <mergeCell ref="C2823:D2823"/>
    <mergeCell ref="I2823:J2823"/>
    <mergeCell ref="C2818:D2818"/>
    <mergeCell ref="I2818:J2818"/>
    <mergeCell ref="C2819:D2819"/>
    <mergeCell ref="I2819:J2819"/>
    <mergeCell ref="C2820:D2820"/>
    <mergeCell ref="I2820:J2820"/>
    <mergeCell ref="C2815:D2815"/>
    <mergeCell ref="I2815:J2815"/>
    <mergeCell ref="C2816:D2816"/>
    <mergeCell ref="I2816:J2816"/>
    <mergeCell ref="C2817:D2817"/>
    <mergeCell ref="I2817:J2817"/>
    <mergeCell ref="C2812:D2812"/>
    <mergeCell ref="I2812:J2812"/>
    <mergeCell ref="C2813:D2813"/>
    <mergeCell ref="I2813:J2813"/>
    <mergeCell ref="C2814:D2814"/>
    <mergeCell ref="I2814:J2814"/>
    <mergeCell ref="C2809:D2809"/>
    <mergeCell ref="I2809:J2809"/>
    <mergeCell ref="C2810:D2810"/>
    <mergeCell ref="I2810:J2810"/>
    <mergeCell ref="C2811:D2811"/>
    <mergeCell ref="I2811:J2811"/>
    <mergeCell ref="C2806:D2806"/>
    <mergeCell ref="I2806:J2806"/>
    <mergeCell ref="C2807:D2807"/>
    <mergeCell ref="I2807:J2807"/>
    <mergeCell ref="C2808:D2808"/>
    <mergeCell ref="I2808:J2808"/>
    <mergeCell ref="C2803:D2803"/>
    <mergeCell ref="I2803:J2803"/>
    <mergeCell ref="C2804:D2804"/>
    <mergeCell ref="I2804:J2804"/>
    <mergeCell ref="C2805:D2805"/>
    <mergeCell ref="I2805:J2805"/>
    <mergeCell ref="C2800:D2800"/>
    <mergeCell ref="I2800:J2800"/>
    <mergeCell ref="C2801:D2801"/>
    <mergeCell ref="I2801:J2801"/>
    <mergeCell ref="C2802:D2802"/>
    <mergeCell ref="I2802:J2802"/>
    <mergeCell ref="C2797:D2797"/>
    <mergeCell ref="I2797:J2797"/>
    <mergeCell ref="C2798:D2798"/>
    <mergeCell ref="I2798:J2798"/>
    <mergeCell ref="C2799:D2799"/>
    <mergeCell ref="I2799:J2799"/>
    <mergeCell ref="C2794:D2794"/>
    <mergeCell ref="I2794:J2794"/>
    <mergeCell ref="C2795:D2795"/>
    <mergeCell ref="I2795:J2795"/>
    <mergeCell ref="C2796:D2796"/>
    <mergeCell ref="I2796:J2796"/>
    <mergeCell ref="C2791:D2791"/>
    <mergeCell ref="I2791:J2791"/>
    <mergeCell ref="C2792:D2792"/>
    <mergeCell ref="I2792:J2792"/>
    <mergeCell ref="C2793:D2793"/>
    <mergeCell ref="I2793:J2793"/>
    <mergeCell ref="C2788:D2788"/>
    <mergeCell ref="I2788:J2788"/>
    <mergeCell ref="C2789:D2789"/>
    <mergeCell ref="I2789:J2789"/>
    <mergeCell ref="C2790:D2790"/>
    <mergeCell ref="I2790:J2790"/>
    <mergeCell ref="C2785:D2785"/>
    <mergeCell ref="I2785:J2785"/>
    <mergeCell ref="C2786:D2786"/>
    <mergeCell ref="I2786:J2786"/>
    <mergeCell ref="C2787:D2787"/>
    <mergeCell ref="I2787:J2787"/>
    <mergeCell ref="C2782:D2782"/>
    <mergeCell ref="I2782:J2782"/>
    <mergeCell ref="C2783:D2783"/>
    <mergeCell ref="I2783:J2783"/>
    <mergeCell ref="C2784:D2784"/>
    <mergeCell ref="I2784:J2784"/>
    <mergeCell ref="C2779:D2779"/>
    <mergeCell ref="I2779:J2779"/>
    <mergeCell ref="C2780:D2780"/>
    <mergeCell ref="I2780:J2780"/>
    <mergeCell ref="C2781:D2781"/>
    <mergeCell ref="I2781:J2781"/>
    <mergeCell ref="C2776:D2776"/>
    <mergeCell ref="I2776:J2776"/>
    <mergeCell ref="C2777:D2777"/>
    <mergeCell ref="I2777:J2777"/>
    <mergeCell ref="C2778:D2778"/>
    <mergeCell ref="I2778:J2778"/>
    <mergeCell ref="C2773:D2773"/>
    <mergeCell ref="I2773:J2773"/>
    <mergeCell ref="C2774:D2774"/>
    <mergeCell ref="I2774:J2774"/>
    <mergeCell ref="C2775:D2775"/>
    <mergeCell ref="I2775:J2775"/>
    <mergeCell ref="C2770:D2770"/>
    <mergeCell ref="I2770:J2770"/>
    <mergeCell ref="C2771:D2771"/>
    <mergeCell ref="I2771:J2771"/>
    <mergeCell ref="C2772:D2772"/>
    <mergeCell ref="I2772:J2772"/>
    <mergeCell ref="C2767:D2767"/>
    <mergeCell ref="I2767:J2767"/>
    <mergeCell ref="C2768:D2768"/>
    <mergeCell ref="I2768:J2768"/>
    <mergeCell ref="C2769:D2769"/>
    <mergeCell ref="I2769:J2769"/>
    <mergeCell ref="C2764:D2764"/>
    <mergeCell ref="I2764:J2764"/>
    <mergeCell ref="C2765:D2765"/>
    <mergeCell ref="I2765:J2765"/>
    <mergeCell ref="C2766:D2766"/>
    <mergeCell ref="I2766:J2766"/>
    <mergeCell ref="C2761:D2761"/>
    <mergeCell ref="I2761:J2761"/>
    <mergeCell ref="C2762:D2762"/>
    <mergeCell ref="I2762:J2762"/>
    <mergeCell ref="C2763:D2763"/>
    <mergeCell ref="I2763:J2763"/>
    <mergeCell ref="C2758:D2758"/>
    <mergeCell ref="I2758:J2758"/>
    <mergeCell ref="C2759:D2759"/>
    <mergeCell ref="I2759:J2759"/>
    <mergeCell ref="C2760:D2760"/>
    <mergeCell ref="I2760:J2760"/>
    <mergeCell ref="C2755:D2755"/>
    <mergeCell ref="I2755:J2755"/>
    <mergeCell ref="C2756:D2756"/>
    <mergeCell ref="I2756:J2756"/>
    <mergeCell ref="C2757:D2757"/>
    <mergeCell ref="I2757:J2757"/>
    <mergeCell ref="C2752:D2752"/>
    <mergeCell ref="I2752:J2752"/>
    <mergeCell ref="C2753:D2753"/>
    <mergeCell ref="I2753:J2753"/>
    <mergeCell ref="C2754:D2754"/>
    <mergeCell ref="I2754:J2754"/>
    <mergeCell ref="C2749:D2749"/>
    <mergeCell ref="I2749:J2749"/>
    <mergeCell ref="C2750:D2750"/>
    <mergeCell ref="I2750:J2750"/>
    <mergeCell ref="C2751:D2751"/>
    <mergeCell ref="I2751:J2751"/>
    <mergeCell ref="C2746:D2746"/>
    <mergeCell ref="I2746:J2746"/>
    <mergeCell ref="C2747:D2747"/>
    <mergeCell ref="I2747:J2747"/>
    <mergeCell ref="C2748:D2748"/>
    <mergeCell ref="I2748:J2748"/>
    <mergeCell ref="C2743:D2743"/>
    <mergeCell ref="I2743:J2743"/>
    <mergeCell ref="C2744:D2744"/>
    <mergeCell ref="I2744:J2744"/>
    <mergeCell ref="C2745:D2745"/>
    <mergeCell ref="I2745:J2745"/>
    <mergeCell ref="C2740:D2740"/>
    <mergeCell ref="I2740:J2740"/>
    <mergeCell ref="C2741:D2741"/>
    <mergeCell ref="I2741:J2741"/>
    <mergeCell ref="C2742:D2742"/>
    <mergeCell ref="I2742:J2742"/>
    <mergeCell ref="C2737:D2737"/>
    <mergeCell ref="I2737:J2737"/>
    <mergeCell ref="C2738:D2738"/>
    <mergeCell ref="I2738:J2738"/>
    <mergeCell ref="C2739:D2739"/>
    <mergeCell ref="I2739:J2739"/>
    <mergeCell ref="C2734:D2734"/>
    <mergeCell ref="I2734:J2734"/>
    <mergeCell ref="C2735:D2735"/>
    <mergeCell ref="I2735:J2735"/>
    <mergeCell ref="C2736:D2736"/>
    <mergeCell ref="I2736:J2736"/>
    <mergeCell ref="C2731:D2731"/>
    <mergeCell ref="I2731:J2731"/>
    <mergeCell ref="C2732:D2732"/>
    <mergeCell ref="I2732:J2732"/>
    <mergeCell ref="C2733:D2733"/>
    <mergeCell ref="I2733:J2733"/>
    <mergeCell ref="C2728:D2728"/>
    <mergeCell ref="I2728:J2728"/>
    <mergeCell ref="C2729:D2729"/>
    <mergeCell ref="I2729:J2729"/>
    <mergeCell ref="C2730:D2730"/>
    <mergeCell ref="I2730:J2730"/>
    <mergeCell ref="C2725:D2725"/>
    <mergeCell ref="I2725:J2725"/>
    <mergeCell ref="C2726:D2726"/>
    <mergeCell ref="I2726:J2726"/>
    <mergeCell ref="C2727:D2727"/>
    <mergeCell ref="I2727:J2727"/>
    <mergeCell ref="C2722:D2722"/>
    <mergeCell ref="I2722:J2722"/>
    <mergeCell ref="C2723:D2723"/>
    <mergeCell ref="I2723:J2723"/>
    <mergeCell ref="C2724:D2724"/>
    <mergeCell ref="I2724:J2724"/>
    <mergeCell ref="C2719:D2719"/>
    <mergeCell ref="I2719:J2719"/>
    <mergeCell ref="C2720:D2720"/>
    <mergeCell ref="I2720:J2720"/>
    <mergeCell ref="C2721:D2721"/>
    <mergeCell ref="I2721:J2721"/>
    <mergeCell ref="C2716:D2716"/>
    <mergeCell ref="I2716:J2716"/>
    <mergeCell ref="C2717:D2717"/>
    <mergeCell ref="I2717:J2717"/>
    <mergeCell ref="C2718:D2718"/>
    <mergeCell ref="I2718:J2718"/>
    <mergeCell ref="C2713:D2713"/>
    <mergeCell ref="I2713:J2713"/>
    <mergeCell ref="C2714:D2714"/>
    <mergeCell ref="I2714:J2714"/>
    <mergeCell ref="C2715:D2715"/>
    <mergeCell ref="I2715:J2715"/>
    <mergeCell ref="C2710:D2710"/>
    <mergeCell ref="I2710:J2710"/>
    <mergeCell ref="C2711:D2711"/>
    <mergeCell ref="I2711:J2711"/>
    <mergeCell ref="C2712:D2712"/>
    <mergeCell ref="I2712:J2712"/>
    <mergeCell ref="C2707:D2707"/>
    <mergeCell ref="I2707:J2707"/>
    <mergeCell ref="C2708:D2708"/>
    <mergeCell ref="I2708:J2708"/>
    <mergeCell ref="C2709:D2709"/>
    <mergeCell ref="I2709:J2709"/>
    <mergeCell ref="C2704:D2704"/>
    <mergeCell ref="I2704:J2704"/>
    <mergeCell ref="C2705:D2705"/>
    <mergeCell ref="I2705:J2705"/>
    <mergeCell ref="C2706:D2706"/>
    <mergeCell ref="I2706:J2706"/>
    <mergeCell ref="C2701:D2701"/>
    <mergeCell ref="I2701:J2701"/>
    <mergeCell ref="C2702:D2702"/>
    <mergeCell ref="I2702:J2702"/>
    <mergeCell ref="C2703:D2703"/>
    <mergeCell ref="I2703:J2703"/>
    <mergeCell ref="C2698:D2698"/>
    <mergeCell ref="I2698:J2698"/>
    <mergeCell ref="C2699:D2699"/>
    <mergeCell ref="I2699:J2699"/>
    <mergeCell ref="C2700:D2700"/>
    <mergeCell ref="I2700:J2700"/>
    <mergeCell ref="C2695:D2695"/>
    <mergeCell ref="I2695:J2695"/>
    <mergeCell ref="C2696:D2696"/>
    <mergeCell ref="I2696:J2696"/>
    <mergeCell ref="C2697:D2697"/>
    <mergeCell ref="I2697:J2697"/>
    <mergeCell ref="C2692:D2692"/>
    <mergeCell ref="I2692:J2692"/>
    <mergeCell ref="C2693:D2693"/>
    <mergeCell ref="I2693:J2693"/>
    <mergeCell ref="C2694:D2694"/>
    <mergeCell ref="I2694:J2694"/>
    <mergeCell ref="C2689:D2689"/>
    <mergeCell ref="I2689:J2689"/>
    <mergeCell ref="C2690:D2690"/>
    <mergeCell ref="I2690:J2690"/>
    <mergeCell ref="C2691:D2691"/>
    <mergeCell ref="I2691:J2691"/>
    <mergeCell ref="C2686:D2686"/>
    <mergeCell ref="I2686:J2686"/>
    <mergeCell ref="C2687:D2687"/>
    <mergeCell ref="I2687:J2687"/>
    <mergeCell ref="C2688:D2688"/>
    <mergeCell ref="I2688:J2688"/>
    <mergeCell ref="C2683:D2683"/>
    <mergeCell ref="I2683:J2683"/>
    <mergeCell ref="C2684:D2684"/>
    <mergeCell ref="I2684:J2684"/>
    <mergeCell ref="C2685:D2685"/>
    <mergeCell ref="I2685:J2685"/>
    <mergeCell ref="C2680:D2680"/>
    <mergeCell ref="I2680:J2680"/>
    <mergeCell ref="C2681:D2681"/>
    <mergeCell ref="I2681:J2681"/>
    <mergeCell ref="C2682:D2682"/>
    <mergeCell ref="I2682:J2682"/>
    <mergeCell ref="C2677:D2677"/>
    <mergeCell ref="I2677:J2677"/>
    <mergeCell ref="C2678:D2678"/>
    <mergeCell ref="I2678:J2678"/>
    <mergeCell ref="C2679:D2679"/>
    <mergeCell ref="I2679:J2679"/>
    <mergeCell ref="C2674:D2674"/>
    <mergeCell ref="I2674:J2674"/>
    <mergeCell ref="C2675:D2675"/>
    <mergeCell ref="I2675:J2675"/>
    <mergeCell ref="C2676:D2676"/>
    <mergeCell ref="I2676:J2676"/>
    <mergeCell ref="C2671:D2671"/>
    <mergeCell ref="I2671:J2671"/>
    <mergeCell ref="C2672:D2672"/>
    <mergeCell ref="I2672:J2672"/>
    <mergeCell ref="C2673:D2673"/>
    <mergeCell ref="I2673:J2673"/>
    <mergeCell ref="C2668:D2668"/>
    <mergeCell ref="I2668:J2668"/>
    <mergeCell ref="C2669:D2669"/>
    <mergeCell ref="I2669:J2669"/>
    <mergeCell ref="C2670:D2670"/>
    <mergeCell ref="I2670:J2670"/>
    <mergeCell ref="C2665:D2665"/>
    <mergeCell ref="I2665:J2665"/>
    <mergeCell ref="C2666:D2666"/>
    <mergeCell ref="I2666:J2666"/>
    <mergeCell ref="C2667:D2667"/>
    <mergeCell ref="I2667:J2667"/>
    <mergeCell ref="C2662:D2662"/>
    <mergeCell ref="I2662:J2662"/>
    <mergeCell ref="C2663:D2663"/>
    <mergeCell ref="I2663:J2663"/>
    <mergeCell ref="C2664:D2664"/>
    <mergeCell ref="I2664:J2664"/>
    <mergeCell ref="C2659:D2659"/>
    <mergeCell ref="I2659:J2659"/>
    <mergeCell ref="C2660:D2660"/>
    <mergeCell ref="I2660:J2660"/>
    <mergeCell ref="C2661:D2661"/>
    <mergeCell ref="I2661:J2661"/>
    <mergeCell ref="C2656:D2656"/>
    <mergeCell ref="I2656:J2656"/>
    <mergeCell ref="C2657:D2657"/>
    <mergeCell ref="I2657:J2657"/>
    <mergeCell ref="C2658:D2658"/>
    <mergeCell ref="I2658:J2658"/>
    <mergeCell ref="C2653:D2653"/>
    <mergeCell ref="I2653:J2653"/>
    <mergeCell ref="C2654:D2654"/>
    <mergeCell ref="I2654:J2654"/>
    <mergeCell ref="C2655:D2655"/>
    <mergeCell ref="I2655:J2655"/>
    <mergeCell ref="C2650:D2650"/>
    <mergeCell ref="I2650:J2650"/>
    <mergeCell ref="C2651:D2651"/>
    <mergeCell ref="I2651:J2651"/>
    <mergeCell ref="C2652:D2652"/>
    <mergeCell ref="I2652:J2652"/>
    <mergeCell ref="C2647:D2647"/>
    <mergeCell ref="I2647:J2647"/>
    <mergeCell ref="C2648:D2648"/>
    <mergeCell ref="I2648:J2648"/>
    <mergeCell ref="C2649:D2649"/>
    <mergeCell ref="I2649:J2649"/>
    <mergeCell ref="C2644:D2644"/>
    <mergeCell ref="I2644:J2644"/>
    <mergeCell ref="C2645:D2645"/>
    <mergeCell ref="I2645:J2645"/>
    <mergeCell ref="C2646:D2646"/>
    <mergeCell ref="I2646:J2646"/>
    <mergeCell ref="C2641:D2641"/>
    <mergeCell ref="I2641:J2641"/>
    <mergeCell ref="C2642:D2642"/>
    <mergeCell ref="I2642:J2642"/>
    <mergeCell ref="C2643:D2643"/>
    <mergeCell ref="I2643:J2643"/>
    <mergeCell ref="C2638:D2638"/>
    <mergeCell ref="I2638:J2638"/>
    <mergeCell ref="C2639:D2639"/>
    <mergeCell ref="I2639:J2639"/>
    <mergeCell ref="C2640:D2640"/>
    <mergeCell ref="I2640:J2640"/>
    <mergeCell ref="C2635:D2635"/>
    <mergeCell ref="I2635:J2635"/>
    <mergeCell ref="C2636:D2636"/>
    <mergeCell ref="I2636:J2636"/>
    <mergeCell ref="C2637:D2637"/>
    <mergeCell ref="I2637:J2637"/>
    <mergeCell ref="C2632:D2632"/>
    <mergeCell ref="I2632:J2632"/>
    <mergeCell ref="C2633:D2633"/>
    <mergeCell ref="I2633:J2633"/>
    <mergeCell ref="C2634:D2634"/>
    <mergeCell ref="I2634:J2634"/>
    <mergeCell ref="C2629:D2629"/>
    <mergeCell ref="I2629:J2629"/>
    <mergeCell ref="C2630:D2630"/>
    <mergeCell ref="I2630:J2630"/>
    <mergeCell ref="C2631:D2631"/>
    <mergeCell ref="I2631:J2631"/>
    <mergeCell ref="C2626:D2626"/>
    <mergeCell ref="I2626:J2626"/>
    <mergeCell ref="C2627:D2627"/>
    <mergeCell ref="I2627:J2627"/>
    <mergeCell ref="C2628:D2628"/>
    <mergeCell ref="I2628:J2628"/>
    <mergeCell ref="C2623:D2623"/>
    <mergeCell ref="I2623:J2623"/>
    <mergeCell ref="C2624:D2624"/>
    <mergeCell ref="I2624:J2624"/>
    <mergeCell ref="C2625:D2625"/>
    <mergeCell ref="I2625:J2625"/>
    <mergeCell ref="C2620:D2620"/>
    <mergeCell ref="I2620:J2620"/>
    <mergeCell ref="C2621:D2621"/>
    <mergeCell ref="I2621:J2621"/>
    <mergeCell ref="C2622:D2622"/>
    <mergeCell ref="I2622:J2622"/>
    <mergeCell ref="C2617:D2617"/>
    <mergeCell ref="I2617:J2617"/>
    <mergeCell ref="C2618:D2618"/>
    <mergeCell ref="I2618:J2618"/>
    <mergeCell ref="C2619:D2619"/>
    <mergeCell ref="I2619:J2619"/>
    <mergeCell ref="C2614:D2614"/>
    <mergeCell ref="I2614:J2614"/>
    <mergeCell ref="C2615:D2615"/>
    <mergeCell ref="I2615:J2615"/>
    <mergeCell ref="C2616:D2616"/>
    <mergeCell ref="I2616:J2616"/>
    <mergeCell ref="C2611:D2611"/>
    <mergeCell ref="I2611:J2611"/>
    <mergeCell ref="C2612:D2612"/>
    <mergeCell ref="I2612:J2612"/>
    <mergeCell ref="C2613:D2613"/>
    <mergeCell ref="I2613:J2613"/>
    <mergeCell ref="C2608:D2608"/>
    <mergeCell ref="I2608:J2608"/>
    <mergeCell ref="C2609:D2609"/>
    <mergeCell ref="I2609:J2609"/>
    <mergeCell ref="C2610:D2610"/>
    <mergeCell ref="I2610:J2610"/>
    <mergeCell ref="C2605:D2605"/>
    <mergeCell ref="I2605:J2605"/>
    <mergeCell ref="C2606:D2606"/>
    <mergeCell ref="I2606:J2606"/>
    <mergeCell ref="C2607:D2607"/>
    <mergeCell ref="I2607:J2607"/>
    <mergeCell ref="C2602:D2602"/>
    <mergeCell ref="I2602:J2602"/>
    <mergeCell ref="C2603:D2603"/>
    <mergeCell ref="I2603:J2603"/>
    <mergeCell ref="C2604:D2604"/>
    <mergeCell ref="I2604:J2604"/>
    <mergeCell ref="C2599:D2599"/>
    <mergeCell ref="I2599:J2599"/>
    <mergeCell ref="C2600:D2600"/>
    <mergeCell ref="I2600:J2600"/>
    <mergeCell ref="C2601:D2601"/>
    <mergeCell ref="I2601:J2601"/>
    <mergeCell ref="C2596:D2596"/>
    <mergeCell ref="I2596:J2596"/>
    <mergeCell ref="C2597:D2597"/>
    <mergeCell ref="I2597:J2597"/>
    <mergeCell ref="C2598:D2598"/>
    <mergeCell ref="I2598:J2598"/>
    <mergeCell ref="C2593:D2593"/>
    <mergeCell ref="I2593:J2593"/>
    <mergeCell ref="C2594:D2594"/>
    <mergeCell ref="I2594:J2594"/>
    <mergeCell ref="C2595:D2595"/>
    <mergeCell ref="I2595:J2595"/>
    <mergeCell ref="C2590:D2590"/>
    <mergeCell ref="I2590:J2590"/>
    <mergeCell ref="C2591:D2591"/>
    <mergeCell ref="I2591:J2591"/>
    <mergeCell ref="C2592:D2592"/>
    <mergeCell ref="I2592:J2592"/>
    <mergeCell ref="C2587:D2587"/>
    <mergeCell ref="I2587:J2587"/>
    <mergeCell ref="C2588:D2588"/>
    <mergeCell ref="I2588:J2588"/>
    <mergeCell ref="C2589:D2589"/>
    <mergeCell ref="I2589:J2589"/>
    <mergeCell ref="C2584:D2584"/>
    <mergeCell ref="I2584:J2584"/>
    <mergeCell ref="C2585:D2585"/>
    <mergeCell ref="I2585:J2585"/>
    <mergeCell ref="C2586:D2586"/>
    <mergeCell ref="I2586:J2586"/>
    <mergeCell ref="C2581:D2581"/>
    <mergeCell ref="I2581:J2581"/>
    <mergeCell ref="C2582:D2582"/>
    <mergeCell ref="I2582:J2582"/>
    <mergeCell ref="C2583:D2583"/>
    <mergeCell ref="I2583:J2583"/>
    <mergeCell ref="C2578:D2578"/>
    <mergeCell ref="I2578:J2578"/>
    <mergeCell ref="C2579:D2579"/>
    <mergeCell ref="I2579:J2579"/>
    <mergeCell ref="C2580:D2580"/>
    <mergeCell ref="I2580:J2580"/>
    <mergeCell ref="C2575:D2575"/>
    <mergeCell ref="I2575:J2575"/>
    <mergeCell ref="C2576:D2576"/>
    <mergeCell ref="I2576:J2576"/>
    <mergeCell ref="C2577:D2577"/>
    <mergeCell ref="I2577:J2577"/>
    <mergeCell ref="C2572:D2572"/>
    <mergeCell ref="I2572:J2572"/>
    <mergeCell ref="C2573:D2573"/>
    <mergeCell ref="I2573:J2573"/>
    <mergeCell ref="C2574:D2574"/>
    <mergeCell ref="I2574:J2574"/>
    <mergeCell ref="C2569:D2569"/>
    <mergeCell ref="I2569:J2569"/>
    <mergeCell ref="C2570:D2570"/>
    <mergeCell ref="I2570:J2570"/>
    <mergeCell ref="C2571:D2571"/>
    <mergeCell ref="I2571:J2571"/>
    <mergeCell ref="C2566:D2566"/>
    <mergeCell ref="I2566:J2566"/>
    <mergeCell ref="C2567:D2567"/>
    <mergeCell ref="I2567:J2567"/>
    <mergeCell ref="C2568:D2568"/>
    <mergeCell ref="I2568:J2568"/>
    <mergeCell ref="C2563:D2563"/>
    <mergeCell ref="I2563:J2563"/>
    <mergeCell ref="C2564:D2564"/>
    <mergeCell ref="I2564:J2564"/>
    <mergeCell ref="C2565:D2565"/>
    <mergeCell ref="I2565:J2565"/>
    <mergeCell ref="C2560:D2560"/>
    <mergeCell ref="I2560:J2560"/>
    <mergeCell ref="C2561:D2561"/>
    <mergeCell ref="I2561:J2561"/>
    <mergeCell ref="C2562:D2562"/>
    <mergeCell ref="I2562:J2562"/>
    <mergeCell ref="C2557:D2557"/>
    <mergeCell ref="I2557:J2557"/>
    <mergeCell ref="C2558:D2558"/>
    <mergeCell ref="I2558:J2558"/>
    <mergeCell ref="C2559:D2559"/>
    <mergeCell ref="I2559:J2559"/>
    <mergeCell ref="C2554:D2554"/>
    <mergeCell ref="I2554:J2554"/>
    <mergeCell ref="C2555:D2555"/>
    <mergeCell ref="I2555:J2555"/>
    <mergeCell ref="C2556:D2556"/>
    <mergeCell ref="I2556:J2556"/>
    <mergeCell ref="C2551:D2551"/>
    <mergeCell ref="I2551:J2551"/>
    <mergeCell ref="C2552:D2552"/>
    <mergeCell ref="I2552:J2552"/>
    <mergeCell ref="C2553:D2553"/>
    <mergeCell ref="I2553:J2553"/>
    <mergeCell ref="C2548:D2548"/>
    <mergeCell ref="I2548:J2548"/>
    <mergeCell ref="C2549:D2549"/>
    <mergeCell ref="I2549:J2549"/>
    <mergeCell ref="C2550:D2550"/>
    <mergeCell ref="I2550:J2550"/>
    <mergeCell ref="C2545:D2545"/>
    <mergeCell ref="I2545:J2545"/>
    <mergeCell ref="C2546:D2546"/>
    <mergeCell ref="I2546:J2546"/>
    <mergeCell ref="C2547:D2547"/>
    <mergeCell ref="I2547:J2547"/>
    <mergeCell ref="C2542:D2542"/>
    <mergeCell ref="I2542:J2542"/>
    <mergeCell ref="C2543:D2543"/>
    <mergeCell ref="I2543:J2543"/>
    <mergeCell ref="C2544:D2544"/>
    <mergeCell ref="I2544:J2544"/>
    <mergeCell ref="C2539:D2539"/>
    <mergeCell ref="I2539:J2539"/>
    <mergeCell ref="C2540:D2540"/>
    <mergeCell ref="I2540:J2540"/>
    <mergeCell ref="C2541:D2541"/>
    <mergeCell ref="I2541:J2541"/>
    <mergeCell ref="C2536:D2536"/>
    <mergeCell ref="I2536:J2536"/>
    <mergeCell ref="C2537:D2537"/>
    <mergeCell ref="I2537:J2537"/>
    <mergeCell ref="C2538:D2538"/>
    <mergeCell ref="I2538:J2538"/>
    <mergeCell ref="C2533:D2533"/>
    <mergeCell ref="I2533:J2533"/>
    <mergeCell ref="C2534:D2534"/>
    <mergeCell ref="I2534:J2534"/>
    <mergeCell ref="C2535:D2535"/>
    <mergeCell ref="I2535:J2535"/>
    <mergeCell ref="C2530:D2530"/>
    <mergeCell ref="I2530:J2530"/>
    <mergeCell ref="C2531:D2531"/>
    <mergeCell ref="I2531:J2531"/>
    <mergeCell ref="C2532:D2532"/>
    <mergeCell ref="I2532:J2532"/>
    <mergeCell ref="C2527:D2527"/>
    <mergeCell ref="I2527:J2527"/>
    <mergeCell ref="C2528:D2528"/>
    <mergeCell ref="I2528:J2528"/>
    <mergeCell ref="C2529:D2529"/>
    <mergeCell ref="I2529:J2529"/>
    <mergeCell ref="C2524:D2524"/>
    <mergeCell ref="I2524:J2524"/>
    <mergeCell ref="C2525:D2525"/>
    <mergeCell ref="I2525:J2525"/>
    <mergeCell ref="C2526:D2526"/>
    <mergeCell ref="I2526:J2526"/>
    <mergeCell ref="C2521:D2521"/>
    <mergeCell ref="I2521:J2521"/>
    <mergeCell ref="C2522:D2522"/>
    <mergeCell ref="I2522:J2522"/>
    <mergeCell ref="C2523:D2523"/>
    <mergeCell ref="I2523:J2523"/>
    <mergeCell ref="C2518:D2518"/>
    <mergeCell ref="I2518:J2518"/>
    <mergeCell ref="C2519:D2519"/>
    <mergeCell ref="I2519:J2519"/>
    <mergeCell ref="C2520:D2520"/>
    <mergeCell ref="I2520:J2520"/>
    <mergeCell ref="C2515:D2515"/>
    <mergeCell ref="I2515:J2515"/>
    <mergeCell ref="C2516:D2516"/>
    <mergeCell ref="I2516:J2516"/>
    <mergeCell ref="C2517:D2517"/>
    <mergeCell ref="I2517:J2517"/>
    <mergeCell ref="C2512:D2512"/>
    <mergeCell ref="I2512:J2512"/>
    <mergeCell ref="C2513:D2513"/>
    <mergeCell ref="I2513:J2513"/>
    <mergeCell ref="C2514:D2514"/>
    <mergeCell ref="I2514:J2514"/>
    <mergeCell ref="C2509:D2509"/>
    <mergeCell ref="I2509:J2509"/>
    <mergeCell ref="C2510:D2510"/>
    <mergeCell ref="I2510:J2510"/>
    <mergeCell ref="C2511:D2511"/>
    <mergeCell ref="I2511:J2511"/>
    <mergeCell ref="C2506:D2506"/>
    <mergeCell ref="I2506:J2506"/>
    <mergeCell ref="C2507:D2507"/>
    <mergeCell ref="I2507:J2507"/>
    <mergeCell ref="C2508:D2508"/>
    <mergeCell ref="I2508:J2508"/>
    <mergeCell ref="C2503:D2503"/>
    <mergeCell ref="I2503:J2503"/>
    <mergeCell ref="C2504:D2504"/>
    <mergeCell ref="I2504:J2504"/>
    <mergeCell ref="C2505:D2505"/>
    <mergeCell ref="I2505:J2505"/>
    <mergeCell ref="C2500:D2500"/>
    <mergeCell ref="I2500:J2500"/>
    <mergeCell ref="C2501:D2501"/>
    <mergeCell ref="I2501:J2501"/>
    <mergeCell ref="C2502:D2502"/>
    <mergeCell ref="I2502:J2502"/>
    <mergeCell ref="C2497:D2497"/>
    <mergeCell ref="I2497:J2497"/>
    <mergeCell ref="C2498:D2498"/>
    <mergeCell ref="I2498:J2498"/>
    <mergeCell ref="C2499:D2499"/>
    <mergeCell ref="I2499:J2499"/>
    <mergeCell ref="C2494:D2494"/>
    <mergeCell ref="I2494:J2494"/>
    <mergeCell ref="C2495:D2495"/>
    <mergeCell ref="I2495:J2495"/>
    <mergeCell ref="C2496:D2496"/>
    <mergeCell ref="I2496:J2496"/>
    <mergeCell ref="C2491:D2491"/>
    <mergeCell ref="I2491:J2491"/>
    <mergeCell ref="C2492:D2492"/>
    <mergeCell ref="I2492:J2492"/>
    <mergeCell ref="C2493:D2493"/>
    <mergeCell ref="I2493:J2493"/>
    <mergeCell ref="C2488:D2488"/>
    <mergeCell ref="I2488:J2488"/>
    <mergeCell ref="C2489:D2489"/>
    <mergeCell ref="I2489:J2489"/>
    <mergeCell ref="C2490:D2490"/>
    <mergeCell ref="I2490:J2490"/>
    <mergeCell ref="C2485:D2485"/>
    <mergeCell ref="I2485:J2485"/>
    <mergeCell ref="C2486:D2486"/>
    <mergeCell ref="I2486:J2486"/>
    <mergeCell ref="C2487:D2487"/>
    <mergeCell ref="I2487:J2487"/>
    <mergeCell ref="C2482:D2482"/>
    <mergeCell ref="I2482:J2482"/>
    <mergeCell ref="C2483:D2483"/>
    <mergeCell ref="I2483:J2483"/>
    <mergeCell ref="C2484:D2484"/>
    <mergeCell ref="I2484:J2484"/>
    <mergeCell ref="C2479:D2479"/>
    <mergeCell ref="I2479:J2479"/>
    <mergeCell ref="C2480:D2480"/>
    <mergeCell ref="I2480:J2480"/>
    <mergeCell ref="C2481:D2481"/>
    <mergeCell ref="I2481:J2481"/>
    <mergeCell ref="C2476:D2476"/>
    <mergeCell ref="I2476:J2476"/>
    <mergeCell ref="C2477:D2477"/>
    <mergeCell ref="I2477:J2477"/>
    <mergeCell ref="C2478:D2478"/>
    <mergeCell ref="I2478:J2478"/>
    <mergeCell ref="C2473:D2473"/>
    <mergeCell ref="I2473:J2473"/>
    <mergeCell ref="C2474:D2474"/>
    <mergeCell ref="I2474:J2474"/>
    <mergeCell ref="C2475:D2475"/>
    <mergeCell ref="I2475:J2475"/>
    <mergeCell ref="C2470:D2470"/>
    <mergeCell ref="I2470:J2470"/>
    <mergeCell ref="C2471:D2471"/>
    <mergeCell ref="I2471:J2471"/>
    <mergeCell ref="C2472:D2472"/>
    <mergeCell ref="I2472:J2472"/>
    <mergeCell ref="C2467:D2467"/>
    <mergeCell ref="I2467:J2467"/>
    <mergeCell ref="C2468:D2468"/>
    <mergeCell ref="I2468:J2468"/>
    <mergeCell ref="C2469:D2469"/>
    <mergeCell ref="I2469:J2469"/>
    <mergeCell ref="C2464:D2464"/>
    <mergeCell ref="I2464:J2464"/>
    <mergeCell ref="C2465:D2465"/>
    <mergeCell ref="I2465:J2465"/>
    <mergeCell ref="C2466:D2466"/>
    <mergeCell ref="I2466:J2466"/>
    <mergeCell ref="C2461:D2461"/>
    <mergeCell ref="I2461:J2461"/>
    <mergeCell ref="C2462:D2462"/>
    <mergeCell ref="I2462:J2462"/>
    <mergeCell ref="C2463:D2463"/>
    <mergeCell ref="I2463:J2463"/>
    <mergeCell ref="C2458:D2458"/>
    <mergeCell ref="I2458:J2458"/>
    <mergeCell ref="C2459:D2459"/>
    <mergeCell ref="I2459:J2459"/>
    <mergeCell ref="C2460:D2460"/>
    <mergeCell ref="I2460:J2460"/>
    <mergeCell ref="C2455:D2455"/>
    <mergeCell ref="I2455:J2455"/>
    <mergeCell ref="C2456:D2456"/>
    <mergeCell ref="I2456:J2456"/>
    <mergeCell ref="C2457:D2457"/>
    <mergeCell ref="I2457:J2457"/>
    <mergeCell ref="C2452:D2452"/>
    <mergeCell ref="I2452:J2452"/>
    <mergeCell ref="C2453:D2453"/>
    <mergeCell ref="I2453:J2453"/>
    <mergeCell ref="C2454:D2454"/>
    <mergeCell ref="I2454:J2454"/>
    <mergeCell ref="C2449:D2449"/>
    <mergeCell ref="I2449:J2449"/>
    <mergeCell ref="C2450:D2450"/>
    <mergeCell ref="I2450:J2450"/>
    <mergeCell ref="C2451:D2451"/>
    <mergeCell ref="I2451:J2451"/>
    <mergeCell ref="C2446:D2446"/>
    <mergeCell ref="I2446:J2446"/>
    <mergeCell ref="C2447:D2447"/>
    <mergeCell ref="I2447:J2447"/>
    <mergeCell ref="C2448:D2448"/>
    <mergeCell ref="I2448:J2448"/>
    <mergeCell ref="C2443:D2443"/>
    <mergeCell ref="I2443:J2443"/>
    <mergeCell ref="C2444:D2444"/>
    <mergeCell ref="I2444:J2444"/>
    <mergeCell ref="C2445:D2445"/>
    <mergeCell ref="I2445:J2445"/>
    <mergeCell ref="C2440:D2440"/>
    <mergeCell ref="I2440:J2440"/>
    <mergeCell ref="C2441:D2441"/>
    <mergeCell ref="I2441:J2441"/>
    <mergeCell ref="C2442:D2442"/>
    <mergeCell ref="I2442:J2442"/>
    <mergeCell ref="C2437:D2437"/>
    <mergeCell ref="I2437:J2437"/>
    <mergeCell ref="C2438:D2438"/>
    <mergeCell ref="I2438:J2438"/>
    <mergeCell ref="C2439:D2439"/>
    <mergeCell ref="I2439:J2439"/>
    <mergeCell ref="C2434:D2434"/>
    <mergeCell ref="I2434:J2434"/>
    <mergeCell ref="C2435:D2435"/>
    <mergeCell ref="I2435:J2435"/>
    <mergeCell ref="C2436:D2436"/>
    <mergeCell ref="I2436:J2436"/>
    <mergeCell ref="C2431:D2431"/>
    <mergeCell ref="I2431:J2431"/>
    <mergeCell ref="C2432:D2432"/>
    <mergeCell ref="I2432:J2432"/>
    <mergeCell ref="C2433:D2433"/>
    <mergeCell ref="I2433:J2433"/>
    <mergeCell ref="C2428:D2428"/>
    <mergeCell ref="I2428:J2428"/>
    <mergeCell ref="C2429:D2429"/>
    <mergeCell ref="I2429:J2429"/>
    <mergeCell ref="C2430:D2430"/>
    <mergeCell ref="I2430:J2430"/>
    <mergeCell ref="C2425:D2425"/>
    <mergeCell ref="I2425:J2425"/>
    <mergeCell ref="C2426:D2426"/>
    <mergeCell ref="I2426:J2426"/>
    <mergeCell ref="C2427:D2427"/>
    <mergeCell ref="I2427:J2427"/>
    <mergeCell ref="C2422:D2422"/>
    <mergeCell ref="I2422:J2422"/>
    <mergeCell ref="C2423:D2423"/>
    <mergeCell ref="I2423:J2423"/>
    <mergeCell ref="C2424:D2424"/>
    <mergeCell ref="I2424:J2424"/>
    <mergeCell ref="C2419:D2419"/>
    <mergeCell ref="I2419:J2419"/>
    <mergeCell ref="C2420:D2420"/>
    <mergeCell ref="I2420:J2420"/>
    <mergeCell ref="C2421:D2421"/>
    <mergeCell ref="I2421:J2421"/>
    <mergeCell ref="C2416:D2416"/>
    <mergeCell ref="I2416:J2416"/>
    <mergeCell ref="C2417:D2417"/>
    <mergeCell ref="I2417:J2417"/>
    <mergeCell ref="C2418:D2418"/>
    <mergeCell ref="I2418:J2418"/>
    <mergeCell ref="C2413:D2413"/>
    <mergeCell ref="I2413:J2413"/>
    <mergeCell ref="C2414:D2414"/>
    <mergeCell ref="I2414:J2414"/>
    <mergeCell ref="C2415:D2415"/>
    <mergeCell ref="I2415:J2415"/>
    <mergeCell ref="C2410:D2410"/>
    <mergeCell ref="I2410:J2410"/>
    <mergeCell ref="C2411:D2411"/>
    <mergeCell ref="I2411:J2411"/>
    <mergeCell ref="C2412:D2412"/>
    <mergeCell ref="I2412:J2412"/>
    <mergeCell ref="C2407:D2407"/>
    <mergeCell ref="I2407:J2407"/>
    <mergeCell ref="C2408:D2408"/>
    <mergeCell ref="I2408:J2408"/>
    <mergeCell ref="C2409:D2409"/>
    <mergeCell ref="I2409:J2409"/>
    <mergeCell ref="C2404:D2404"/>
    <mergeCell ref="I2404:J2404"/>
    <mergeCell ref="C2405:D2405"/>
    <mergeCell ref="I2405:J2405"/>
    <mergeCell ref="C2406:D2406"/>
    <mergeCell ref="I2406:J2406"/>
    <mergeCell ref="C2401:D2401"/>
    <mergeCell ref="I2401:J2401"/>
    <mergeCell ref="C2402:D2402"/>
    <mergeCell ref="I2402:J2402"/>
    <mergeCell ref="C2403:D2403"/>
    <mergeCell ref="I2403:J2403"/>
    <mergeCell ref="C2398:D2398"/>
    <mergeCell ref="I2398:J2398"/>
    <mergeCell ref="C2399:D2399"/>
    <mergeCell ref="I2399:J2399"/>
    <mergeCell ref="C2400:D2400"/>
    <mergeCell ref="I2400:J2400"/>
    <mergeCell ref="C2395:D2395"/>
    <mergeCell ref="I2395:J2395"/>
    <mergeCell ref="C2396:D2396"/>
    <mergeCell ref="I2396:J2396"/>
    <mergeCell ref="C2397:D2397"/>
    <mergeCell ref="I2397:J2397"/>
    <mergeCell ref="C2392:D2392"/>
    <mergeCell ref="I2392:J2392"/>
    <mergeCell ref="C2393:D2393"/>
    <mergeCell ref="I2393:J2393"/>
    <mergeCell ref="C2394:D2394"/>
    <mergeCell ref="I2394:J2394"/>
    <mergeCell ref="C2389:D2389"/>
    <mergeCell ref="I2389:J2389"/>
    <mergeCell ref="C2390:D2390"/>
    <mergeCell ref="I2390:J2390"/>
    <mergeCell ref="C2391:D2391"/>
    <mergeCell ref="I2391:J2391"/>
    <mergeCell ref="C2386:D2386"/>
    <mergeCell ref="I2386:J2386"/>
    <mergeCell ref="C2387:D2387"/>
    <mergeCell ref="I2387:J2387"/>
    <mergeCell ref="C2388:D2388"/>
    <mergeCell ref="I2388:J2388"/>
    <mergeCell ref="C2383:D2383"/>
    <mergeCell ref="I2383:J2383"/>
    <mergeCell ref="C2384:D2384"/>
    <mergeCell ref="I2384:J2384"/>
    <mergeCell ref="C2385:D2385"/>
    <mergeCell ref="I2385:J2385"/>
    <mergeCell ref="C2380:D2380"/>
    <mergeCell ref="I2380:J2380"/>
    <mergeCell ref="C2381:D2381"/>
    <mergeCell ref="I2381:J2381"/>
    <mergeCell ref="C2382:D2382"/>
    <mergeCell ref="I2382:J2382"/>
    <mergeCell ref="C2377:D2377"/>
    <mergeCell ref="I2377:J2377"/>
    <mergeCell ref="C2378:D2378"/>
    <mergeCell ref="I2378:J2378"/>
    <mergeCell ref="C2379:D2379"/>
    <mergeCell ref="I2379:J2379"/>
    <mergeCell ref="C2374:D2374"/>
    <mergeCell ref="I2374:J2374"/>
    <mergeCell ref="C2375:D2375"/>
    <mergeCell ref="I2375:J2375"/>
    <mergeCell ref="C2376:D2376"/>
    <mergeCell ref="I2376:J2376"/>
    <mergeCell ref="C2371:D2371"/>
    <mergeCell ref="I2371:J2371"/>
    <mergeCell ref="C2372:D2372"/>
    <mergeCell ref="I2372:J2372"/>
    <mergeCell ref="C2373:D2373"/>
    <mergeCell ref="I2373:J2373"/>
    <mergeCell ref="C2368:D2368"/>
    <mergeCell ref="I2368:J2368"/>
    <mergeCell ref="C2369:D2369"/>
    <mergeCell ref="I2369:J2369"/>
    <mergeCell ref="C2370:D2370"/>
    <mergeCell ref="I2370:J2370"/>
    <mergeCell ref="C2365:D2365"/>
    <mergeCell ref="I2365:J2365"/>
    <mergeCell ref="C2366:D2366"/>
    <mergeCell ref="I2366:J2366"/>
    <mergeCell ref="C2367:D2367"/>
    <mergeCell ref="I2367:J2367"/>
    <mergeCell ref="C2362:D2362"/>
    <mergeCell ref="I2362:J2362"/>
    <mergeCell ref="C2363:D2363"/>
    <mergeCell ref="I2363:J2363"/>
    <mergeCell ref="C2364:D2364"/>
    <mergeCell ref="I2364:J2364"/>
    <mergeCell ref="C2359:D2359"/>
    <mergeCell ref="I2359:J2359"/>
    <mergeCell ref="C2360:D2360"/>
    <mergeCell ref="I2360:J2360"/>
    <mergeCell ref="C2361:D2361"/>
    <mergeCell ref="I2361:J2361"/>
    <mergeCell ref="C2356:D2356"/>
    <mergeCell ref="I2356:J2356"/>
    <mergeCell ref="C2357:D2357"/>
    <mergeCell ref="I2357:J2357"/>
    <mergeCell ref="C2358:D2358"/>
    <mergeCell ref="I2358:J2358"/>
    <mergeCell ref="C2353:D2353"/>
    <mergeCell ref="I2353:J2353"/>
    <mergeCell ref="C2354:D2354"/>
    <mergeCell ref="I2354:J2354"/>
    <mergeCell ref="C2355:D2355"/>
    <mergeCell ref="I2355:J2355"/>
    <mergeCell ref="C2350:D2350"/>
    <mergeCell ref="I2350:J2350"/>
    <mergeCell ref="C2351:D2351"/>
    <mergeCell ref="I2351:J2351"/>
    <mergeCell ref="C2352:D2352"/>
    <mergeCell ref="I2352:J2352"/>
    <mergeCell ref="C2347:D2347"/>
    <mergeCell ref="I2347:J2347"/>
    <mergeCell ref="C2348:D2348"/>
    <mergeCell ref="I2348:J2348"/>
    <mergeCell ref="C2349:D2349"/>
    <mergeCell ref="I2349:J2349"/>
    <mergeCell ref="C2344:D2344"/>
    <mergeCell ref="I2344:J2344"/>
    <mergeCell ref="C2345:D2345"/>
    <mergeCell ref="I2345:J2345"/>
    <mergeCell ref="C2346:D2346"/>
    <mergeCell ref="I2346:J2346"/>
    <mergeCell ref="C2341:D2341"/>
    <mergeCell ref="I2341:J2341"/>
    <mergeCell ref="C2342:D2342"/>
    <mergeCell ref="I2342:J2342"/>
    <mergeCell ref="C2343:D2343"/>
    <mergeCell ref="I2343:J2343"/>
    <mergeCell ref="C2338:D2338"/>
    <mergeCell ref="I2338:J2338"/>
    <mergeCell ref="C2339:D2339"/>
    <mergeCell ref="I2339:J2339"/>
    <mergeCell ref="C2340:D2340"/>
    <mergeCell ref="I2340:J2340"/>
    <mergeCell ref="C2335:D2335"/>
    <mergeCell ref="I2335:J2335"/>
    <mergeCell ref="C2336:D2336"/>
    <mergeCell ref="I2336:J2336"/>
    <mergeCell ref="C2337:D2337"/>
    <mergeCell ref="I2337:J2337"/>
    <mergeCell ref="C2332:D2332"/>
    <mergeCell ref="I2332:J2332"/>
    <mergeCell ref="C2333:D2333"/>
    <mergeCell ref="I2333:J2333"/>
    <mergeCell ref="C2334:D2334"/>
    <mergeCell ref="I2334:J2334"/>
    <mergeCell ref="C2329:D2329"/>
    <mergeCell ref="I2329:J2329"/>
    <mergeCell ref="C2330:D2330"/>
    <mergeCell ref="I2330:J2330"/>
    <mergeCell ref="C2331:D2331"/>
    <mergeCell ref="I2331:J2331"/>
    <mergeCell ref="C2326:D2326"/>
    <mergeCell ref="I2326:J2326"/>
    <mergeCell ref="C2327:D2327"/>
    <mergeCell ref="I2327:J2327"/>
    <mergeCell ref="C2328:D2328"/>
    <mergeCell ref="I2328:J2328"/>
    <mergeCell ref="C2323:D2323"/>
    <mergeCell ref="I2323:J2323"/>
    <mergeCell ref="C2324:D2324"/>
    <mergeCell ref="I2324:J2324"/>
    <mergeCell ref="C2325:D2325"/>
    <mergeCell ref="I2325:J2325"/>
    <mergeCell ref="C2320:D2320"/>
    <mergeCell ref="I2320:J2320"/>
    <mergeCell ref="C2321:D2321"/>
    <mergeCell ref="I2321:J2321"/>
    <mergeCell ref="C2322:D2322"/>
    <mergeCell ref="I2322:J2322"/>
    <mergeCell ref="C2317:D2317"/>
    <mergeCell ref="I2317:J2317"/>
    <mergeCell ref="C2318:D2318"/>
    <mergeCell ref="I2318:J2318"/>
    <mergeCell ref="C2319:D2319"/>
    <mergeCell ref="I2319:J2319"/>
    <mergeCell ref="C2314:D2314"/>
    <mergeCell ref="I2314:J2314"/>
    <mergeCell ref="C2315:D2315"/>
    <mergeCell ref="I2315:J2315"/>
    <mergeCell ref="C2316:D2316"/>
    <mergeCell ref="I2316:J2316"/>
    <mergeCell ref="C2311:D2311"/>
    <mergeCell ref="I2311:J2311"/>
    <mergeCell ref="C2312:D2312"/>
    <mergeCell ref="I2312:J2312"/>
    <mergeCell ref="C2313:D2313"/>
    <mergeCell ref="I2313:J2313"/>
    <mergeCell ref="C2308:D2308"/>
    <mergeCell ref="I2308:J2308"/>
    <mergeCell ref="C2309:D2309"/>
    <mergeCell ref="I2309:J2309"/>
    <mergeCell ref="C2310:D2310"/>
    <mergeCell ref="I2310:J2310"/>
    <mergeCell ref="C2305:D2305"/>
    <mergeCell ref="I2305:J2305"/>
    <mergeCell ref="C2306:D2306"/>
    <mergeCell ref="I2306:J2306"/>
    <mergeCell ref="C2307:D2307"/>
    <mergeCell ref="I2307:J2307"/>
    <mergeCell ref="C2302:D2302"/>
    <mergeCell ref="I2302:J2302"/>
    <mergeCell ref="C2303:D2303"/>
    <mergeCell ref="I2303:J2303"/>
    <mergeCell ref="C2304:D2304"/>
    <mergeCell ref="I2304:J2304"/>
    <mergeCell ref="C2299:D2299"/>
    <mergeCell ref="I2299:J2299"/>
    <mergeCell ref="C2300:D2300"/>
    <mergeCell ref="I2300:J2300"/>
    <mergeCell ref="C2301:D2301"/>
    <mergeCell ref="I2301:J2301"/>
    <mergeCell ref="C2296:D2296"/>
    <mergeCell ref="I2296:J2296"/>
    <mergeCell ref="C2297:D2297"/>
    <mergeCell ref="I2297:J2297"/>
    <mergeCell ref="C2298:D2298"/>
    <mergeCell ref="I2298:J2298"/>
    <mergeCell ref="C2293:D2293"/>
    <mergeCell ref="I2293:J2293"/>
    <mergeCell ref="C2294:D2294"/>
    <mergeCell ref="I2294:J2294"/>
    <mergeCell ref="C2295:D2295"/>
    <mergeCell ref="I2295:J2295"/>
    <mergeCell ref="C2290:D2290"/>
    <mergeCell ref="I2290:J2290"/>
    <mergeCell ref="C2291:D2291"/>
    <mergeCell ref="I2291:J2291"/>
    <mergeCell ref="C2292:D2292"/>
    <mergeCell ref="I2292:J2292"/>
    <mergeCell ref="C2287:D2287"/>
    <mergeCell ref="I2287:J2287"/>
    <mergeCell ref="C2288:D2288"/>
    <mergeCell ref="I2288:J2288"/>
    <mergeCell ref="C2289:D2289"/>
    <mergeCell ref="I2289:J2289"/>
    <mergeCell ref="C2284:D2284"/>
    <mergeCell ref="I2284:J2284"/>
    <mergeCell ref="C2285:D2285"/>
    <mergeCell ref="I2285:J2285"/>
    <mergeCell ref="C2286:D2286"/>
    <mergeCell ref="I2286:J2286"/>
    <mergeCell ref="C2281:D2281"/>
    <mergeCell ref="I2281:J2281"/>
    <mergeCell ref="C2282:D2282"/>
    <mergeCell ref="I2282:J2282"/>
    <mergeCell ref="C2283:D2283"/>
    <mergeCell ref="I2283:J2283"/>
    <mergeCell ref="C2278:D2278"/>
    <mergeCell ref="I2278:J2278"/>
    <mergeCell ref="C2279:D2279"/>
    <mergeCell ref="I2279:J2279"/>
    <mergeCell ref="C2280:D2280"/>
    <mergeCell ref="I2280:J2280"/>
    <mergeCell ref="C2275:D2275"/>
    <mergeCell ref="I2275:J2275"/>
    <mergeCell ref="C2276:D2276"/>
    <mergeCell ref="I2276:J2276"/>
    <mergeCell ref="C2277:D2277"/>
    <mergeCell ref="I2277:J2277"/>
    <mergeCell ref="C2272:D2272"/>
    <mergeCell ref="I2272:J2272"/>
    <mergeCell ref="C2273:D2273"/>
    <mergeCell ref="I2273:J2273"/>
    <mergeCell ref="C2274:D2274"/>
    <mergeCell ref="I2274:J2274"/>
    <mergeCell ref="C2269:D2269"/>
    <mergeCell ref="I2269:J2269"/>
    <mergeCell ref="C2270:D2270"/>
    <mergeCell ref="I2270:J2270"/>
    <mergeCell ref="C2271:D2271"/>
    <mergeCell ref="I2271:J2271"/>
    <mergeCell ref="C2266:D2266"/>
    <mergeCell ref="I2266:J2266"/>
    <mergeCell ref="C2267:D2267"/>
    <mergeCell ref="I2267:J2267"/>
    <mergeCell ref="C2268:D2268"/>
    <mergeCell ref="I2268:J2268"/>
    <mergeCell ref="C2263:D2263"/>
    <mergeCell ref="I2263:J2263"/>
    <mergeCell ref="C2264:D2264"/>
    <mergeCell ref="I2264:J2264"/>
    <mergeCell ref="C2265:D2265"/>
    <mergeCell ref="I2265:J2265"/>
    <mergeCell ref="C2260:D2260"/>
    <mergeCell ref="I2260:J2260"/>
    <mergeCell ref="C2261:D2261"/>
    <mergeCell ref="I2261:J2261"/>
    <mergeCell ref="C2262:D2262"/>
    <mergeCell ref="I2262:J2262"/>
    <mergeCell ref="C2257:D2257"/>
    <mergeCell ref="I2257:J2257"/>
    <mergeCell ref="C2258:D2258"/>
    <mergeCell ref="I2258:J2258"/>
    <mergeCell ref="C2259:D2259"/>
    <mergeCell ref="I2259:J2259"/>
    <mergeCell ref="C2254:D2254"/>
    <mergeCell ref="I2254:J2254"/>
    <mergeCell ref="C2255:D2255"/>
    <mergeCell ref="I2255:J2255"/>
    <mergeCell ref="C2256:D2256"/>
    <mergeCell ref="I2256:J2256"/>
    <mergeCell ref="C2251:D2251"/>
    <mergeCell ref="I2251:J2251"/>
    <mergeCell ref="C2252:D2252"/>
    <mergeCell ref="I2252:J2252"/>
    <mergeCell ref="C2253:D2253"/>
    <mergeCell ref="I2253:J2253"/>
    <mergeCell ref="C2248:D2248"/>
    <mergeCell ref="I2248:J2248"/>
    <mergeCell ref="C2249:D2249"/>
    <mergeCell ref="I2249:J2249"/>
    <mergeCell ref="C2250:D2250"/>
    <mergeCell ref="I2250:J2250"/>
    <mergeCell ref="C2245:D2245"/>
    <mergeCell ref="I2245:J2245"/>
    <mergeCell ref="C2246:D2246"/>
    <mergeCell ref="I2246:J2246"/>
    <mergeCell ref="C2247:D2247"/>
    <mergeCell ref="I2247:J2247"/>
    <mergeCell ref="C2242:D2242"/>
    <mergeCell ref="I2242:J2242"/>
    <mergeCell ref="C2243:D2243"/>
    <mergeCell ref="I2243:J2243"/>
    <mergeCell ref="C2244:D2244"/>
    <mergeCell ref="I2244:J2244"/>
    <mergeCell ref="C2239:D2239"/>
    <mergeCell ref="I2239:J2239"/>
    <mergeCell ref="C2240:D2240"/>
    <mergeCell ref="I2240:J2240"/>
    <mergeCell ref="C2241:D2241"/>
    <mergeCell ref="I2241:J2241"/>
    <mergeCell ref="C2236:D2236"/>
    <mergeCell ref="I2236:J2236"/>
    <mergeCell ref="C2237:D2237"/>
    <mergeCell ref="I2237:J2237"/>
    <mergeCell ref="C2238:D2238"/>
    <mergeCell ref="I2238:J2238"/>
    <mergeCell ref="C2233:D2233"/>
    <mergeCell ref="I2233:J2233"/>
    <mergeCell ref="C2234:D2234"/>
    <mergeCell ref="I2234:J2234"/>
    <mergeCell ref="C2235:D2235"/>
    <mergeCell ref="I2235:J2235"/>
    <mergeCell ref="C2230:D2230"/>
    <mergeCell ref="I2230:J2230"/>
    <mergeCell ref="C2231:D2231"/>
    <mergeCell ref="I2231:J2231"/>
    <mergeCell ref="C2232:D2232"/>
    <mergeCell ref="I2232:J2232"/>
    <mergeCell ref="C2227:D2227"/>
    <mergeCell ref="I2227:J2227"/>
    <mergeCell ref="C2228:D2228"/>
    <mergeCell ref="I2228:J2228"/>
    <mergeCell ref="C2229:D2229"/>
    <mergeCell ref="I2229:J2229"/>
    <mergeCell ref="C2224:D2224"/>
    <mergeCell ref="I2224:J2224"/>
    <mergeCell ref="C2225:D2225"/>
    <mergeCell ref="I2225:J2225"/>
    <mergeCell ref="C2226:D2226"/>
    <mergeCell ref="I2226:J2226"/>
    <mergeCell ref="C2221:D2221"/>
    <mergeCell ref="I2221:J2221"/>
    <mergeCell ref="C2222:D2222"/>
    <mergeCell ref="I2222:J2222"/>
    <mergeCell ref="C2223:D2223"/>
    <mergeCell ref="I2223:J2223"/>
    <mergeCell ref="C2218:D2218"/>
    <mergeCell ref="I2218:J2218"/>
    <mergeCell ref="C2219:D2219"/>
    <mergeCell ref="I2219:J2219"/>
    <mergeCell ref="C2220:D2220"/>
    <mergeCell ref="I2220:J2220"/>
    <mergeCell ref="C2215:D2215"/>
    <mergeCell ref="I2215:J2215"/>
    <mergeCell ref="C2216:D2216"/>
    <mergeCell ref="I2216:J2216"/>
    <mergeCell ref="C2217:D2217"/>
    <mergeCell ref="I2217:J2217"/>
    <mergeCell ref="C2212:D2212"/>
    <mergeCell ref="I2212:J2212"/>
    <mergeCell ref="C2213:D2213"/>
    <mergeCell ref="I2213:J2213"/>
    <mergeCell ref="C2214:D2214"/>
    <mergeCell ref="I2214:J2214"/>
    <mergeCell ref="C2209:D2209"/>
    <mergeCell ref="I2209:J2209"/>
    <mergeCell ref="C2210:D2210"/>
    <mergeCell ref="I2210:J2210"/>
    <mergeCell ref="C2211:D2211"/>
    <mergeCell ref="I2211:J2211"/>
    <mergeCell ref="C2206:D2206"/>
    <mergeCell ref="I2206:J2206"/>
    <mergeCell ref="C2207:D2207"/>
    <mergeCell ref="I2207:J2207"/>
    <mergeCell ref="C2208:D2208"/>
    <mergeCell ref="I2208:J2208"/>
    <mergeCell ref="C2203:D2203"/>
    <mergeCell ref="I2203:J2203"/>
    <mergeCell ref="C2204:D2204"/>
    <mergeCell ref="I2204:J2204"/>
    <mergeCell ref="C2205:D2205"/>
    <mergeCell ref="I2205:J2205"/>
    <mergeCell ref="C2200:D2200"/>
    <mergeCell ref="I2200:J2200"/>
    <mergeCell ref="C2201:D2201"/>
    <mergeCell ref="I2201:J2201"/>
    <mergeCell ref="C2202:D2202"/>
    <mergeCell ref="I2202:J2202"/>
    <mergeCell ref="C2197:D2197"/>
    <mergeCell ref="I2197:J2197"/>
    <mergeCell ref="C2198:D2198"/>
    <mergeCell ref="I2198:J2198"/>
    <mergeCell ref="C2199:D2199"/>
    <mergeCell ref="I2199:J2199"/>
    <mergeCell ref="C2194:D2194"/>
    <mergeCell ref="I2194:J2194"/>
    <mergeCell ref="C2195:D2195"/>
    <mergeCell ref="I2195:J2195"/>
    <mergeCell ref="C2196:D2196"/>
    <mergeCell ref="I2196:J2196"/>
    <mergeCell ref="C2191:D2191"/>
    <mergeCell ref="I2191:J2191"/>
    <mergeCell ref="C2192:D2192"/>
    <mergeCell ref="I2192:J2192"/>
    <mergeCell ref="C2193:D2193"/>
    <mergeCell ref="I2193:J2193"/>
    <mergeCell ref="C2188:D2188"/>
    <mergeCell ref="I2188:J2188"/>
    <mergeCell ref="C2189:D2189"/>
    <mergeCell ref="I2189:J2189"/>
    <mergeCell ref="C2190:D2190"/>
    <mergeCell ref="I2190:J2190"/>
    <mergeCell ref="C2185:D2185"/>
    <mergeCell ref="I2185:J2185"/>
    <mergeCell ref="C2186:D2186"/>
    <mergeCell ref="I2186:J2186"/>
    <mergeCell ref="C2187:D2187"/>
    <mergeCell ref="I2187:J2187"/>
    <mergeCell ref="C2182:D2182"/>
    <mergeCell ref="I2182:J2182"/>
    <mergeCell ref="C2183:D2183"/>
    <mergeCell ref="I2183:J2183"/>
    <mergeCell ref="C2184:D2184"/>
    <mergeCell ref="I2184:J2184"/>
    <mergeCell ref="C2179:D2179"/>
    <mergeCell ref="I2179:J2179"/>
    <mergeCell ref="C2180:D2180"/>
    <mergeCell ref="I2180:J2180"/>
    <mergeCell ref="C2181:D2181"/>
    <mergeCell ref="I2181:J2181"/>
    <mergeCell ref="C2176:D2176"/>
    <mergeCell ref="I2176:J2176"/>
    <mergeCell ref="C2177:D2177"/>
    <mergeCell ref="I2177:J2177"/>
    <mergeCell ref="C2178:D2178"/>
    <mergeCell ref="I2178:J2178"/>
    <mergeCell ref="C2173:D2173"/>
    <mergeCell ref="I2173:J2173"/>
    <mergeCell ref="C2174:D2174"/>
    <mergeCell ref="I2174:J2174"/>
    <mergeCell ref="C2175:D2175"/>
    <mergeCell ref="I2175:J2175"/>
    <mergeCell ref="C2170:D2170"/>
    <mergeCell ref="I2170:J2170"/>
    <mergeCell ref="C2171:D2171"/>
    <mergeCell ref="I2171:J2171"/>
    <mergeCell ref="C2172:D2172"/>
    <mergeCell ref="I2172:J2172"/>
    <mergeCell ref="C2167:D2167"/>
    <mergeCell ref="I2167:J2167"/>
    <mergeCell ref="C2168:D2168"/>
    <mergeCell ref="I2168:J2168"/>
    <mergeCell ref="C2169:D2169"/>
    <mergeCell ref="I2169:J2169"/>
    <mergeCell ref="C2164:D2164"/>
    <mergeCell ref="I2164:J2164"/>
    <mergeCell ref="C2165:D2165"/>
    <mergeCell ref="I2165:J2165"/>
    <mergeCell ref="C2166:D2166"/>
    <mergeCell ref="I2166:J2166"/>
    <mergeCell ref="C2161:D2161"/>
    <mergeCell ref="I2161:J2161"/>
    <mergeCell ref="C2162:D2162"/>
    <mergeCell ref="I2162:J2162"/>
    <mergeCell ref="C2163:D2163"/>
    <mergeCell ref="I2163:J2163"/>
    <mergeCell ref="C2158:D2158"/>
    <mergeCell ref="I2158:J2158"/>
    <mergeCell ref="C2159:D2159"/>
    <mergeCell ref="I2159:J2159"/>
    <mergeCell ref="C2160:D2160"/>
    <mergeCell ref="I2160:J2160"/>
    <mergeCell ref="C2155:D2155"/>
    <mergeCell ref="I2155:J2155"/>
    <mergeCell ref="C2156:D2156"/>
    <mergeCell ref="I2156:J2156"/>
    <mergeCell ref="C2157:D2157"/>
    <mergeCell ref="I2157:J2157"/>
    <mergeCell ref="C2152:D2152"/>
    <mergeCell ref="I2152:J2152"/>
    <mergeCell ref="C2153:D2153"/>
    <mergeCell ref="I2153:J2153"/>
    <mergeCell ref="C2154:D2154"/>
    <mergeCell ref="I2154:J2154"/>
    <mergeCell ref="C2149:D2149"/>
    <mergeCell ref="I2149:J2149"/>
    <mergeCell ref="C2150:D2150"/>
    <mergeCell ref="I2150:J2150"/>
    <mergeCell ref="C2151:D2151"/>
    <mergeCell ref="I2151:J2151"/>
    <mergeCell ref="C2146:D2146"/>
    <mergeCell ref="I2146:J2146"/>
    <mergeCell ref="C2147:D2147"/>
    <mergeCell ref="I2147:J2147"/>
    <mergeCell ref="C2148:D2148"/>
    <mergeCell ref="I2148:J2148"/>
    <mergeCell ref="C2143:D2143"/>
    <mergeCell ref="I2143:J2143"/>
    <mergeCell ref="C2144:D2144"/>
    <mergeCell ref="I2144:J2144"/>
    <mergeCell ref="C2145:D2145"/>
    <mergeCell ref="I2145:J2145"/>
    <mergeCell ref="C2140:D2140"/>
    <mergeCell ref="I2140:J2140"/>
    <mergeCell ref="C2141:D2141"/>
    <mergeCell ref="I2141:J2141"/>
    <mergeCell ref="C2142:D2142"/>
    <mergeCell ref="I2142:J2142"/>
    <mergeCell ref="C2137:D2137"/>
    <mergeCell ref="I2137:J2137"/>
    <mergeCell ref="C2138:D2138"/>
    <mergeCell ref="I2138:J2138"/>
    <mergeCell ref="C2139:D2139"/>
    <mergeCell ref="I2139:J2139"/>
    <mergeCell ref="C2134:D2134"/>
    <mergeCell ref="I2134:J2134"/>
    <mergeCell ref="C2135:D2135"/>
    <mergeCell ref="I2135:J2135"/>
    <mergeCell ref="C2136:D2136"/>
    <mergeCell ref="I2136:J2136"/>
    <mergeCell ref="C2131:D2131"/>
    <mergeCell ref="I2131:J2131"/>
    <mergeCell ref="C2132:D2132"/>
    <mergeCell ref="I2132:J2132"/>
    <mergeCell ref="C2133:D2133"/>
    <mergeCell ref="I2133:J2133"/>
    <mergeCell ref="C2128:D2128"/>
    <mergeCell ref="I2128:J2128"/>
    <mergeCell ref="C2129:D2129"/>
    <mergeCell ref="I2129:J2129"/>
    <mergeCell ref="C2130:D2130"/>
    <mergeCell ref="I2130:J2130"/>
    <mergeCell ref="C2125:D2125"/>
    <mergeCell ref="I2125:J2125"/>
    <mergeCell ref="C2126:D2126"/>
    <mergeCell ref="I2126:J2126"/>
    <mergeCell ref="C2127:D2127"/>
    <mergeCell ref="I2127:J2127"/>
    <mergeCell ref="C2122:D2122"/>
    <mergeCell ref="I2122:J2122"/>
    <mergeCell ref="C2123:D2123"/>
    <mergeCell ref="I2123:J2123"/>
    <mergeCell ref="C2124:D2124"/>
    <mergeCell ref="I2124:J2124"/>
    <mergeCell ref="C2119:D2119"/>
    <mergeCell ref="I2119:J2119"/>
    <mergeCell ref="C2120:D2120"/>
    <mergeCell ref="I2120:J2120"/>
    <mergeCell ref="C2121:D2121"/>
    <mergeCell ref="I2121:J2121"/>
    <mergeCell ref="C2116:D2116"/>
    <mergeCell ref="I2116:J2116"/>
    <mergeCell ref="C2117:D2117"/>
    <mergeCell ref="I2117:J2117"/>
    <mergeCell ref="C2118:D2118"/>
    <mergeCell ref="I2118:J2118"/>
    <mergeCell ref="C2113:D2113"/>
    <mergeCell ref="I2113:J2113"/>
    <mergeCell ref="C2114:D2114"/>
    <mergeCell ref="I2114:J2114"/>
    <mergeCell ref="C2115:D2115"/>
    <mergeCell ref="I2115:J2115"/>
    <mergeCell ref="C2110:D2110"/>
    <mergeCell ref="I2110:J2110"/>
    <mergeCell ref="C2111:D2111"/>
    <mergeCell ref="I2111:J2111"/>
    <mergeCell ref="C2112:D2112"/>
    <mergeCell ref="I2112:J2112"/>
    <mergeCell ref="C2107:D2107"/>
    <mergeCell ref="I2107:J2107"/>
    <mergeCell ref="C2108:D2108"/>
    <mergeCell ref="I2108:J2108"/>
    <mergeCell ref="C2109:D2109"/>
    <mergeCell ref="I2109:J2109"/>
    <mergeCell ref="C2104:D2104"/>
    <mergeCell ref="I2104:J2104"/>
    <mergeCell ref="C2105:D2105"/>
    <mergeCell ref="I2105:J2105"/>
    <mergeCell ref="C2106:D2106"/>
    <mergeCell ref="I2106:J2106"/>
    <mergeCell ref="C2101:D2101"/>
    <mergeCell ref="I2101:J2101"/>
    <mergeCell ref="C2102:D2102"/>
    <mergeCell ref="I2102:J2102"/>
    <mergeCell ref="C2103:D2103"/>
    <mergeCell ref="I2103:J2103"/>
    <mergeCell ref="C2098:D2098"/>
    <mergeCell ref="I2098:J2098"/>
    <mergeCell ref="C2099:D2099"/>
    <mergeCell ref="I2099:J2099"/>
    <mergeCell ref="C2100:D2100"/>
    <mergeCell ref="I2100:J2100"/>
    <mergeCell ref="C2095:D2095"/>
    <mergeCell ref="I2095:J2095"/>
    <mergeCell ref="C2096:D2096"/>
    <mergeCell ref="I2096:J2096"/>
    <mergeCell ref="C2097:D2097"/>
    <mergeCell ref="I2097:J2097"/>
    <mergeCell ref="C2092:D2092"/>
    <mergeCell ref="I2092:J2092"/>
    <mergeCell ref="C2093:D2093"/>
    <mergeCell ref="I2093:J2093"/>
    <mergeCell ref="C2094:D2094"/>
    <mergeCell ref="I2094:J2094"/>
    <mergeCell ref="C2089:D2089"/>
    <mergeCell ref="I2089:J2089"/>
    <mergeCell ref="C2090:D2090"/>
    <mergeCell ref="I2090:J2090"/>
    <mergeCell ref="C2091:D2091"/>
    <mergeCell ref="I2091:J2091"/>
    <mergeCell ref="C2086:D2086"/>
    <mergeCell ref="I2086:J2086"/>
    <mergeCell ref="C2087:D2087"/>
    <mergeCell ref="I2087:J2087"/>
    <mergeCell ref="C2088:D2088"/>
    <mergeCell ref="I2088:J2088"/>
    <mergeCell ref="C2083:D2083"/>
    <mergeCell ref="I2083:J2083"/>
    <mergeCell ref="C2084:D2084"/>
    <mergeCell ref="I2084:J2084"/>
    <mergeCell ref="C2085:D2085"/>
    <mergeCell ref="I2085:J2085"/>
    <mergeCell ref="C2080:D2080"/>
    <mergeCell ref="I2080:J2080"/>
    <mergeCell ref="C2081:D2081"/>
    <mergeCell ref="I2081:J2081"/>
    <mergeCell ref="C2082:D2082"/>
    <mergeCell ref="I2082:J2082"/>
    <mergeCell ref="C2077:D2077"/>
    <mergeCell ref="I2077:J2077"/>
    <mergeCell ref="C2078:D2078"/>
    <mergeCell ref="I2078:J2078"/>
    <mergeCell ref="C2079:D2079"/>
    <mergeCell ref="I2079:J2079"/>
    <mergeCell ref="C2074:D2074"/>
    <mergeCell ref="I2074:J2074"/>
    <mergeCell ref="C2075:D2075"/>
    <mergeCell ref="I2075:J2075"/>
    <mergeCell ref="C2076:D2076"/>
    <mergeCell ref="I2076:J2076"/>
    <mergeCell ref="C2071:D2071"/>
    <mergeCell ref="I2071:J2071"/>
    <mergeCell ref="C2072:D2072"/>
    <mergeCell ref="I2072:J2072"/>
    <mergeCell ref="C2073:D2073"/>
    <mergeCell ref="I2073:J2073"/>
    <mergeCell ref="C2068:D2068"/>
    <mergeCell ref="I2068:J2068"/>
    <mergeCell ref="C2069:D2069"/>
    <mergeCell ref="I2069:J2069"/>
    <mergeCell ref="C2070:D2070"/>
    <mergeCell ref="I2070:J2070"/>
    <mergeCell ref="C2065:D2065"/>
    <mergeCell ref="I2065:J2065"/>
    <mergeCell ref="C2066:D2066"/>
    <mergeCell ref="I2066:J2066"/>
    <mergeCell ref="C2067:D2067"/>
    <mergeCell ref="I2067:J2067"/>
    <mergeCell ref="C2062:D2062"/>
    <mergeCell ref="I2062:J2062"/>
    <mergeCell ref="C2063:D2063"/>
    <mergeCell ref="I2063:J2063"/>
    <mergeCell ref="C2064:D2064"/>
    <mergeCell ref="I2064:J2064"/>
    <mergeCell ref="C2059:D2059"/>
    <mergeCell ref="I2059:J2059"/>
    <mergeCell ref="C2060:D2060"/>
    <mergeCell ref="I2060:J2060"/>
    <mergeCell ref="C2061:D2061"/>
    <mergeCell ref="I2061:J2061"/>
    <mergeCell ref="C2056:D2056"/>
    <mergeCell ref="I2056:J2056"/>
    <mergeCell ref="C2057:D2057"/>
    <mergeCell ref="I2057:J2057"/>
    <mergeCell ref="C2058:D2058"/>
    <mergeCell ref="I2058:J2058"/>
    <mergeCell ref="C2053:D2053"/>
    <mergeCell ref="I2053:J2053"/>
    <mergeCell ref="C2054:D2054"/>
    <mergeCell ref="I2054:J2054"/>
    <mergeCell ref="C2055:D2055"/>
    <mergeCell ref="I2055:J2055"/>
    <mergeCell ref="C2050:D2050"/>
    <mergeCell ref="I2050:J2050"/>
    <mergeCell ref="C2051:D2051"/>
    <mergeCell ref="I2051:J2051"/>
    <mergeCell ref="C2052:D2052"/>
    <mergeCell ref="I2052:J2052"/>
    <mergeCell ref="C2047:D2047"/>
    <mergeCell ref="I2047:J2047"/>
    <mergeCell ref="C2048:D2048"/>
    <mergeCell ref="I2048:J2048"/>
    <mergeCell ref="C2049:D2049"/>
    <mergeCell ref="I2049:J2049"/>
    <mergeCell ref="C2044:D2044"/>
    <mergeCell ref="I2044:J2044"/>
    <mergeCell ref="C2045:D2045"/>
    <mergeCell ref="I2045:J2045"/>
    <mergeCell ref="C2046:D2046"/>
    <mergeCell ref="I2046:J2046"/>
    <mergeCell ref="C2041:D2041"/>
    <mergeCell ref="I2041:J2041"/>
    <mergeCell ref="C2042:D2042"/>
    <mergeCell ref="I2042:J2042"/>
    <mergeCell ref="C2043:D2043"/>
    <mergeCell ref="I2043:J2043"/>
    <mergeCell ref="C2038:D2038"/>
    <mergeCell ref="I2038:J2038"/>
    <mergeCell ref="C2039:D2039"/>
    <mergeCell ref="I2039:J2039"/>
    <mergeCell ref="C2040:D2040"/>
    <mergeCell ref="I2040:J2040"/>
    <mergeCell ref="C2035:D2035"/>
    <mergeCell ref="I2035:J2035"/>
    <mergeCell ref="C2036:D2036"/>
    <mergeCell ref="I2036:J2036"/>
    <mergeCell ref="C2037:D2037"/>
    <mergeCell ref="I2037:J2037"/>
    <mergeCell ref="C2032:D2032"/>
    <mergeCell ref="I2032:J2032"/>
    <mergeCell ref="C2033:D2033"/>
    <mergeCell ref="I2033:J2033"/>
    <mergeCell ref="C2034:D2034"/>
    <mergeCell ref="I2034:J2034"/>
    <mergeCell ref="C2029:D2029"/>
    <mergeCell ref="I2029:J2029"/>
    <mergeCell ref="C2030:D2030"/>
    <mergeCell ref="I2030:J2030"/>
    <mergeCell ref="C2031:D2031"/>
    <mergeCell ref="I2031:J2031"/>
    <mergeCell ref="C2026:D2026"/>
    <mergeCell ref="I2026:J2026"/>
    <mergeCell ref="C2027:D2027"/>
    <mergeCell ref="I2027:J2027"/>
    <mergeCell ref="C2028:D2028"/>
    <mergeCell ref="I2028:J2028"/>
    <mergeCell ref="C2023:D2023"/>
    <mergeCell ref="I2023:J2023"/>
    <mergeCell ref="C2024:D2024"/>
    <mergeCell ref="I2024:J2024"/>
    <mergeCell ref="C2025:D2025"/>
    <mergeCell ref="I2025:J2025"/>
    <mergeCell ref="C2020:D2020"/>
    <mergeCell ref="I2020:J2020"/>
    <mergeCell ref="C2021:D2021"/>
    <mergeCell ref="I2021:J2021"/>
    <mergeCell ref="C2022:D2022"/>
    <mergeCell ref="I2022:J2022"/>
    <mergeCell ref="C2017:D2017"/>
    <mergeCell ref="I2017:J2017"/>
    <mergeCell ref="C2018:D2018"/>
    <mergeCell ref="I2018:J2018"/>
    <mergeCell ref="C2019:D2019"/>
    <mergeCell ref="I2019:J2019"/>
    <mergeCell ref="C2014:D2014"/>
    <mergeCell ref="I2014:J2014"/>
    <mergeCell ref="C2015:D2015"/>
    <mergeCell ref="I2015:J2015"/>
    <mergeCell ref="C2016:D2016"/>
    <mergeCell ref="I2016:J2016"/>
    <mergeCell ref="C2011:D2011"/>
    <mergeCell ref="I2011:J2011"/>
    <mergeCell ref="C2012:D2012"/>
    <mergeCell ref="I2012:J2012"/>
    <mergeCell ref="C2013:D2013"/>
    <mergeCell ref="I2013:J2013"/>
    <mergeCell ref="C2008:D2008"/>
    <mergeCell ref="I2008:J2008"/>
    <mergeCell ref="C2009:D2009"/>
    <mergeCell ref="I2009:J2009"/>
    <mergeCell ref="C2010:D2010"/>
    <mergeCell ref="I2010:J2010"/>
    <mergeCell ref="C2005:D2005"/>
    <mergeCell ref="I2005:J2005"/>
    <mergeCell ref="C2006:D2006"/>
    <mergeCell ref="I2006:J2006"/>
    <mergeCell ref="C2007:D2007"/>
    <mergeCell ref="I2007:J2007"/>
    <mergeCell ref="C2002:D2002"/>
    <mergeCell ref="I2002:J2002"/>
    <mergeCell ref="C2003:D2003"/>
    <mergeCell ref="I2003:J2003"/>
    <mergeCell ref="C2004:D2004"/>
    <mergeCell ref="I2004:J2004"/>
    <mergeCell ref="C1999:D1999"/>
    <mergeCell ref="I1999:J1999"/>
    <mergeCell ref="C2000:D2000"/>
    <mergeCell ref="I2000:J2000"/>
    <mergeCell ref="C2001:D2001"/>
    <mergeCell ref="I2001:J2001"/>
    <mergeCell ref="C1996:D1996"/>
    <mergeCell ref="I1996:J1996"/>
    <mergeCell ref="C1997:D1997"/>
    <mergeCell ref="I1997:J1997"/>
    <mergeCell ref="C1998:D1998"/>
    <mergeCell ref="I1998:J1998"/>
    <mergeCell ref="C1993:D1993"/>
    <mergeCell ref="I1993:J1993"/>
    <mergeCell ref="C1994:D1994"/>
    <mergeCell ref="I1994:J1994"/>
    <mergeCell ref="C1995:D1995"/>
    <mergeCell ref="I1995:J1995"/>
    <mergeCell ref="C1990:D1990"/>
    <mergeCell ref="I1990:J1990"/>
    <mergeCell ref="C1991:D1991"/>
    <mergeCell ref="I1991:J1991"/>
    <mergeCell ref="C1992:D1992"/>
    <mergeCell ref="I1992:J1992"/>
    <mergeCell ref="C1987:D1987"/>
    <mergeCell ref="I1987:J1987"/>
    <mergeCell ref="C1988:D1988"/>
    <mergeCell ref="I1988:J1988"/>
    <mergeCell ref="C1989:D1989"/>
    <mergeCell ref="I1989:J1989"/>
    <mergeCell ref="C1984:D1984"/>
    <mergeCell ref="I1984:J1984"/>
    <mergeCell ref="C1985:D1985"/>
    <mergeCell ref="I1985:J1985"/>
    <mergeCell ref="C1986:D1986"/>
    <mergeCell ref="I1986:J1986"/>
    <mergeCell ref="C1981:D1981"/>
    <mergeCell ref="I1981:J1981"/>
    <mergeCell ref="C1982:D1982"/>
    <mergeCell ref="I1982:J1982"/>
    <mergeCell ref="C1983:D1983"/>
    <mergeCell ref="I1983:J1983"/>
    <mergeCell ref="C1978:D1978"/>
    <mergeCell ref="I1978:J1978"/>
    <mergeCell ref="C1979:D1979"/>
    <mergeCell ref="I1979:J1979"/>
    <mergeCell ref="C1980:D1980"/>
    <mergeCell ref="I1980:J1980"/>
    <mergeCell ref="C1975:D1975"/>
    <mergeCell ref="I1975:J1975"/>
    <mergeCell ref="C1976:D1976"/>
    <mergeCell ref="I1976:J1976"/>
    <mergeCell ref="C1977:D1977"/>
    <mergeCell ref="I1977:J1977"/>
    <mergeCell ref="C1972:D1972"/>
    <mergeCell ref="I1972:J1972"/>
    <mergeCell ref="C1973:D1973"/>
    <mergeCell ref="I1973:J1973"/>
    <mergeCell ref="C1974:D1974"/>
    <mergeCell ref="I1974:J1974"/>
    <mergeCell ref="C1969:D1969"/>
    <mergeCell ref="I1969:J1969"/>
    <mergeCell ref="C1970:D1970"/>
    <mergeCell ref="I1970:J1970"/>
    <mergeCell ref="C1971:D1971"/>
    <mergeCell ref="I1971:J1971"/>
    <mergeCell ref="C1966:D1966"/>
    <mergeCell ref="I1966:J1966"/>
    <mergeCell ref="C1967:D1967"/>
    <mergeCell ref="I1967:J1967"/>
    <mergeCell ref="C1968:D1968"/>
    <mergeCell ref="I1968:J1968"/>
    <mergeCell ref="C1963:D1963"/>
    <mergeCell ref="I1963:J1963"/>
    <mergeCell ref="C1964:D1964"/>
    <mergeCell ref="I1964:J1964"/>
    <mergeCell ref="C1965:D1965"/>
    <mergeCell ref="I1965:J1965"/>
    <mergeCell ref="C1960:D1960"/>
    <mergeCell ref="I1960:J1960"/>
    <mergeCell ref="C1961:D1961"/>
    <mergeCell ref="I1961:J1961"/>
    <mergeCell ref="C1962:D1962"/>
    <mergeCell ref="I1962:J1962"/>
    <mergeCell ref="C1957:D1957"/>
    <mergeCell ref="I1957:J1957"/>
    <mergeCell ref="C1958:D1958"/>
    <mergeCell ref="I1958:J1958"/>
    <mergeCell ref="C1959:D1959"/>
    <mergeCell ref="I1959:J1959"/>
    <mergeCell ref="C1954:D1954"/>
    <mergeCell ref="I1954:J1954"/>
    <mergeCell ref="C1955:D1955"/>
    <mergeCell ref="I1955:J1955"/>
    <mergeCell ref="C1956:D1956"/>
    <mergeCell ref="I1956:J1956"/>
    <mergeCell ref="C1951:D1951"/>
    <mergeCell ref="I1951:J1951"/>
    <mergeCell ref="C1952:D1952"/>
    <mergeCell ref="I1952:J1952"/>
    <mergeCell ref="C1953:D1953"/>
    <mergeCell ref="I1953:J1953"/>
    <mergeCell ref="C1948:D1948"/>
    <mergeCell ref="I1948:J1948"/>
    <mergeCell ref="C1949:D1949"/>
    <mergeCell ref="I1949:J1949"/>
    <mergeCell ref="C1950:D1950"/>
    <mergeCell ref="I1950:J1950"/>
    <mergeCell ref="C1945:D1945"/>
    <mergeCell ref="I1945:J1945"/>
    <mergeCell ref="C1946:D1946"/>
    <mergeCell ref="I1946:J1946"/>
    <mergeCell ref="C1947:D1947"/>
    <mergeCell ref="I1947:J1947"/>
    <mergeCell ref="C1942:D1942"/>
    <mergeCell ref="I1942:J1942"/>
    <mergeCell ref="C1943:D1943"/>
    <mergeCell ref="I1943:J1943"/>
    <mergeCell ref="C1944:D1944"/>
    <mergeCell ref="I1944:J1944"/>
    <mergeCell ref="C1939:D1939"/>
    <mergeCell ref="I1939:J1939"/>
    <mergeCell ref="C1940:D1940"/>
    <mergeCell ref="I1940:J1940"/>
    <mergeCell ref="C1941:D1941"/>
    <mergeCell ref="I1941:J1941"/>
    <mergeCell ref="C1936:D1936"/>
    <mergeCell ref="I1936:J1936"/>
    <mergeCell ref="C1937:D1937"/>
    <mergeCell ref="I1937:J1937"/>
    <mergeCell ref="C1938:D1938"/>
    <mergeCell ref="I1938:J1938"/>
    <mergeCell ref="C1933:D1933"/>
    <mergeCell ref="I1933:J1933"/>
    <mergeCell ref="C1934:D1934"/>
    <mergeCell ref="I1934:J1934"/>
    <mergeCell ref="C1935:D1935"/>
    <mergeCell ref="I1935:J1935"/>
    <mergeCell ref="C1930:D1930"/>
    <mergeCell ref="I1930:J1930"/>
    <mergeCell ref="C1931:D1931"/>
    <mergeCell ref="I1931:J1931"/>
    <mergeCell ref="C1932:D1932"/>
    <mergeCell ref="I1932:J1932"/>
    <mergeCell ref="C1927:D1927"/>
    <mergeCell ref="I1927:J1927"/>
    <mergeCell ref="C1928:D1928"/>
    <mergeCell ref="I1928:J1928"/>
    <mergeCell ref="C1929:D1929"/>
    <mergeCell ref="I1929:J1929"/>
    <mergeCell ref="C1924:D1924"/>
    <mergeCell ref="I1924:J1924"/>
    <mergeCell ref="C1925:D1925"/>
    <mergeCell ref="I1925:J1925"/>
    <mergeCell ref="C1926:D1926"/>
    <mergeCell ref="I1926:J1926"/>
    <mergeCell ref="C1921:D1921"/>
    <mergeCell ref="I1921:J1921"/>
    <mergeCell ref="C1922:D1922"/>
    <mergeCell ref="I1922:J1922"/>
    <mergeCell ref="C1923:D1923"/>
    <mergeCell ref="I1923:J1923"/>
    <mergeCell ref="C1918:D1918"/>
    <mergeCell ref="I1918:J1918"/>
    <mergeCell ref="C1919:D1919"/>
    <mergeCell ref="I1919:J1919"/>
    <mergeCell ref="C1920:D1920"/>
    <mergeCell ref="I1920:J1920"/>
    <mergeCell ref="C1915:D1915"/>
    <mergeCell ref="I1915:J1915"/>
    <mergeCell ref="C1916:D1916"/>
    <mergeCell ref="I1916:J1916"/>
    <mergeCell ref="C1917:D1917"/>
    <mergeCell ref="I1917:J1917"/>
    <mergeCell ref="C1912:D1912"/>
    <mergeCell ref="I1912:J1912"/>
    <mergeCell ref="C1913:D1913"/>
    <mergeCell ref="I1913:J1913"/>
    <mergeCell ref="C1914:D1914"/>
    <mergeCell ref="I1914:J1914"/>
    <mergeCell ref="C1909:D1909"/>
    <mergeCell ref="I1909:J1909"/>
    <mergeCell ref="C1910:D1910"/>
    <mergeCell ref="I1910:J1910"/>
    <mergeCell ref="C1911:D1911"/>
    <mergeCell ref="I1911:J1911"/>
    <mergeCell ref="C1906:D1906"/>
    <mergeCell ref="I1906:J1906"/>
    <mergeCell ref="C1907:D1907"/>
    <mergeCell ref="I1907:J1907"/>
    <mergeCell ref="C1908:D1908"/>
    <mergeCell ref="I1908:J1908"/>
    <mergeCell ref="C1903:D1903"/>
    <mergeCell ref="I1903:J1903"/>
    <mergeCell ref="C1904:D1904"/>
    <mergeCell ref="I1904:J1904"/>
    <mergeCell ref="C1905:D1905"/>
    <mergeCell ref="I1905:J1905"/>
    <mergeCell ref="C1900:D1900"/>
    <mergeCell ref="I1900:J1900"/>
    <mergeCell ref="C1901:D1901"/>
    <mergeCell ref="I1901:J1901"/>
    <mergeCell ref="C1902:D1902"/>
    <mergeCell ref="I1902:J1902"/>
    <mergeCell ref="C1897:D1897"/>
    <mergeCell ref="I1897:J1897"/>
    <mergeCell ref="C1898:D1898"/>
    <mergeCell ref="I1898:J1898"/>
    <mergeCell ref="C1899:D1899"/>
    <mergeCell ref="I1899:J1899"/>
    <mergeCell ref="C1894:D1894"/>
    <mergeCell ref="I1894:J1894"/>
    <mergeCell ref="C1895:D1895"/>
    <mergeCell ref="I1895:J1895"/>
    <mergeCell ref="C1896:D1896"/>
    <mergeCell ref="I1896:J1896"/>
    <mergeCell ref="C1891:D1891"/>
    <mergeCell ref="I1891:J1891"/>
    <mergeCell ref="C1892:D1892"/>
    <mergeCell ref="I1892:J1892"/>
    <mergeCell ref="C1893:D1893"/>
    <mergeCell ref="I1893:J1893"/>
    <mergeCell ref="C1888:D1888"/>
    <mergeCell ref="I1888:J1888"/>
    <mergeCell ref="C1889:D1889"/>
    <mergeCell ref="I1889:J1889"/>
    <mergeCell ref="C1890:D1890"/>
    <mergeCell ref="I1890:J1890"/>
    <mergeCell ref="C1885:D1885"/>
    <mergeCell ref="I1885:J1885"/>
    <mergeCell ref="C1886:D1886"/>
    <mergeCell ref="I1886:J1886"/>
    <mergeCell ref="C1887:D1887"/>
    <mergeCell ref="I1887:J1887"/>
    <mergeCell ref="C1882:D1882"/>
    <mergeCell ref="I1882:J1882"/>
    <mergeCell ref="C1883:D1883"/>
    <mergeCell ref="I1883:J1883"/>
    <mergeCell ref="C1884:D1884"/>
    <mergeCell ref="I1884:J1884"/>
    <mergeCell ref="C1879:D1879"/>
    <mergeCell ref="I1879:J1879"/>
    <mergeCell ref="C1880:D1880"/>
    <mergeCell ref="I1880:J1880"/>
    <mergeCell ref="C1881:D1881"/>
    <mergeCell ref="I1881:J1881"/>
    <mergeCell ref="C1876:D1876"/>
    <mergeCell ref="I1876:J1876"/>
    <mergeCell ref="C1877:D1877"/>
    <mergeCell ref="I1877:J1877"/>
    <mergeCell ref="C1878:D1878"/>
    <mergeCell ref="I1878:J1878"/>
    <mergeCell ref="C1873:D1873"/>
    <mergeCell ref="I1873:J1873"/>
    <mergeCell ref="C1874:D1874"/>
    <mergeCell ref="I1874:J1874"/>
    <mergeCell ref="C1875:D1875"/>
    <mergeCell ref="I1875:J1875"/>
    <mergeCell ref="C1870:D1870"/>
    <mergeCell ref="I1870:J1870"/>
    <mergeCell ref="C1871:D1871"/>
    <mergeCell ref="I1871:J1871"/>
    <mergeCell ref="C1872:D1872"/>
    <mergeCell ref="I1872:J1872"/>
    <mergeCell ref="C1867:D1867"/>
    <mergeCell ref="I1867:J1867"/>
    <mergeCell ref="C1868:D1868"/>
    <mergeCell ref="I1868:J1868"/>
    <mergeCell ref="C1869:D1869"/>
    <mergeCell ref="I1869:J1869"/>
    <mergeCell ref="C1864:D1864"/>
    <mergeCell ref="I1864:J1864"/>
    <mergeCell ref="C1865:D1865"/>
    <mergeCell ref="I1865:J1865"/>
    <mergeCell ref="C1866:D1866"/>
    <mergeCell ref="I1866:J1866"/>
    <mergeCell ref="C1861:D1861"/>
    <mergeCell ref="I1861:J1861"/>
    <mergeCell ref="C1862:D1862"/>
    <mergeCell ref="I1862:J1862"/>
    <mergeCell ref="C1863:D1863"/>
    <mergeCell ref="I1863:J1863"/>
    <mergeCell ref="C1858:D1858"/>
    <mergeCell ref="I1858:J1858"/>
    <mergeCell ref="C1859:D1859"/>
    <mergeCell ref="I1859:J1859"/>
    <mergeCell ref="C1860:D1860"/>
    <mergeCell ref="I1860:J1860"/>
    <mergeCell ref="C1855:D1855"/>
    <mergeCell ref="I1855:J1855"/>
    <mergeCell ref="C1856:D1856"/>
    <mergeCell ref="I1856:J1856"/>
    <mergeCell ref="C1857:D1857"/>
    <mergeCell ref="I1857:J1857"/>
    <mergeCell ref="C1852:D1852"/>
    <mergeCell ref="I1852:J1852"/>
    <mergeCell ref="C1853:D1853"/>
    <mergeCell ref="I1853:J1853"/>
    <mergeCell ref="C1854:D1854"/>
    <mergeCell ref="I1854:J1854"/>
    <mergeCell ref="C1849:D1849"/>
    <mergeCell ref="I1849:J1849"/>
    <mergeCell ref="C1850:D1850"/>
    <mergeCell ref="I1850:J1850"/>
    <mergeCell ref="C1851:D1851"/>
    <mergeCell ref="I1851:J1851"/>
    <mergeCell ref="C1846:D1846"/>
    <mergeCell ref="I1846:J1846"/>
    <mergeCell ref="C1847:D1847"/>
    <mergeCell ref="I1847:J1847"/>
    <mergeCell ref="C1848:D1848"/>
    <mergeCell ref="I1848:J1848"/>
    <mergeCell ref="C1843:D1843"/>
    <mergeCell ref="I1843:J1843"/>
    <mergeCell ref="C1844:D1844"/>
    <mergeCell ref="I1844:J1844"/>
    <mergeCell ref="C1845:D1845"/>
    <mergeCell ref="I1845:J1845"/>
    <mergeCell ref="C1840:D1840"/>
    <mergeCell ref="I1840:J1840"/>
    <mergeCell ref="C1841:D1841"/>
    <mergeCell ref="I1841:J1841"/>
    <mergeCell ref="C1842:D1842"/>
    <mergeCell ref="I1842:J1842"/>
    <mergeCell ref="C1837:D1837"/>
    <mergeCell ref="I1837:J1837"/>
    <mergeCell ref="C1838:D1838"/>
    <mergeCell ref="I1838:J1838"/>
    <mergeCell ref="C1839:D1839"/>
    <mergeCell ref="I1839:J1839"/>
    <mergeCell ref="C1834:D1834"/>
    <mergeCell ref="I1834:J1834"/>
    <mergeCell ref="C1835:D1835"/>
    <mergeCell ref="I1835:J1835"/>
    <mergeCell ref="C1836:D1836"/>
    <mergeCell ref="I1836:J1836"/>
    <mergeCell ref="C1831:D1831"/>
    <mergeCell ref="I1831:J1831"/>
    <mergeCell ref="C1832:D1832"/>
    <mergeCell ref="I1832:J1832"/>
    <mergeCell ref="C1833:D1833"/>
    <mergeCell ref="I1833:J1833"/>
    <mergeCell ref="C1828:D1828"/>
    <mergeCell ref="I1828:J1828"/>
    <mergeCell ref="C1829:D1829"/>
    <mergeCell ref="I1829:J1829"/>
    <mergeCell ref="C1830:D1830"/>
    <mergeCell ref="I1830:J1830"/>
    <mergeCell ref="C1825:D1825"/>
    <mergeCell ref="I1825:J1825"/>
    <mergeCell ref="C1826:D1826"/>
    <mergeCell ref="I1826:J1826"/>
    <mergeCell ref="C1827:D1827"/>
    <mergeCell ref="I1827:J1827"/>
    <mergeCell ref="C1822:D1822"/>
    <mergeCell ref="I1822:J1822"/>
    <mergeCell ref="C1823:D1823"/>
    <mergeCell ref="I1823:J1823"/>
    <mergeCell ref="C1824:D1824"/>
    <mergeCell ref="I1824:J1824"/>
    <mergeCell ref="C1819:D1819"/>
    <mergeCell ref="I1819:J1819"/>
    <mergeCell ref="C1820:D1820"/>
    <mergeCell ref="I1820:J1820"/>
    <mergeCell ref="C1821:D1821"/>
    <mergeCell ref="I1821:J1821"/>
    <mergeCell ref="C1816:D1816"/>
    <mergeCell ref="I1816:J1816"/>
    <mergeCell ref="C1817:D1817"/>
    <mergeCell ref="I1817:J1817"/>
    <mergeCell ref="C1818:D1818"/>
    <mergeCell ref="I1818:J1818"/>
    <mergeCell ref="C1813:D1813"/>
    <mergeCell ref="I1813:J1813"/>
    <mergeCell ref="C1814:D1814"/>
    <mergeCell ref="I1814:J1814"/>
    <mergeCell ref="C1815:D1815"/>
    <mergeCell ref="I1815:J1815"/>
    <mergeCell ref="C1810:D1810"/>
    <mergeCell ref="I1810:J1810"/>
    <mergeCell ref="C1811:D1811"/>
    <mergeCell ref="I1811:J1811"/>
    <mergeCell ref="C1812:D1812"/>
    <mergeCell ref="I1812:J1812"/>
    <mergeCell ref="C1807:D1807"/>
    <mergeCell ref="I1807:J1807"/>
    <mergeCell ref="C1808:D1808"/>
    <mergeCell ref="I1808:J1808"/>
    <mergeCell ref="C1809:D1809"/>
    <mergeCell ref="I1809:J1809"/>
    <mergeCell ref="C1804:D1804"/>
    <mergeCell ref="I1804:J1804"/>
    <mergeCell ref="C1805:D1805"/>
    <mergeCell ref="I1805:J1805"/>
    <mergeCell ref="C1806:D1806"/>
    <mergeCell ref="I1806:J1806"/>
    <mergeCell ref="C1801:D1801"/>
    <mergeCell ref="I1801:J1801"/>
    <mergeCell ref="C1802:D1802"/>
    <mergeCell ref="I1802:J1802"/>
    <mergeCell ref="C1803:D1803"/>
    <mergeCell ref="I1803:J1803"/>
    <mergeCell ref="C1798:D1798"/>
    <mergeCell ref="I1798:J1798"/>
    <mergeCell ref="C1799:D1799"/>
    <mergeCell ref="I1799:J1799"/>
    <mergeCell ref="C1800:D1800"/>
    <mergeCell ref="I1800:J1800"/>
    <mergeCell ref="C1795:D1795"/>
    <mergeCell ref="I1795:J1795"/>
    <mergeCell ref="C1796:D1796"/>
    <mergeCell ref="I1796:J1796"/>
    <mergeCell ref="C1797:D1797"/>
    <mergeCell ref="I1797:J1797"/>
    <mergeCell ref="C1792:D1792"/>
    <mergeCell ref="I1792:J1792"/>
    <mergeCell ref="C1793:D1793"/>
    <mergeCell ref="I1793:J1793"/>
    <mergeCell ref="C1794:D1794"/>
    <mergeCell ref="I1794:J1794"/>
    <mergeCell ref="C1789:D1789"/>
    <mergeCell ref="I1789:J1789"/>
    <mergeCell ref="C1790:D1790"/>
    <mergeCell ref="I1790:J1790"/>
    <mergeCell ref="C1791:D1791"/>
    <mergeCell ref="I1791:J1791"/>
    <mergeCell ref="C1786:D1786"/>
    <mergeCell ref="I1786:J1786"/>
    <mergeCell ref="C1787:D1787"/>
    <mergeCell ref="I1787:J1787"/>
    <mergeCell ref="C1788:D1788"/>
    <mergeCell ref="I1788:J1788"/>
    <mergeCell ref="C1783:D1783"/>
    <mergeCell ref="I1783:J1783"/>
    <mergeCell ref="C1784:D1784"/>
    <mergeCell ref="I1784:J1784"/>
    <mergeCell ref="C1785:D1785"/>
    <mergeCell ref="I1785:J1785"/>
    <mergeCell ref="C1780:D1780"/>
    <mergeCell ref="I1780:J1780"/>
    <mergeCell ref="C1781:D1781"/>
    <mergeCell ref="I1781:J1781"/>
    <mergeCell ref="C1782:D1782"/>
    <mergeCell ref="I1782:J1782"/>
    <mergeCell ref="C1777:D1777"/>
    <mergeCell ref="I1777:J1777"/>
    <mergeCell ref="C1778:D1778"/>
    <mergeCell ref="I1778:J1778"/>
    <mergeCell ref="C1779:D1779"/>
    <mergeCell ref="I1779:J1779"/>
    <mergeCell ref="C1774:D1774"/>
    <mergeCell ref="I1774:J1774"/>
    <mergeCell ref="C1775:D1775"/>
    <mergeCell ref="I1775:J1775"/>
    <mergeCell ref="C1776:D1776"/>
    <mergeCell ref="I1776:J1776"/>
    <mergeCell ref="C1771:D1771"/>
    <mergeCell ref="I1771:J1771"/>
    <mergeCell ref="C1772:D1772"/>
    <mergeCell ref="I1772:J1772"/>
    <mergeCell ref="C1773:D1773"/>
    <mergeCell ref="I1773:J1773"/>
    <mergeCell ref="C1768:D1768"/>
    <mergeCell ref="I1768:J1768"/>
    <mergeCell ref="C1769:D1769"/>
    <mergeCell ref="I1769:J1769"/>
    <mergeCell ref="C1770:D1770"/>
    <mergeCell ref="I1770:J1770"/>
    <mergeCell ref="C1765:D1765"/>
    <mergeCell ref="I1765:J1765"/>
    <mergeCell ref="C1766:D1766"/>
    <mergeCell ref="I1766:J1766"/>
    <mergeCell ref="C1767:D1767"/>
    <mergeCell ref="I1767:J1767"/>
    <mergeCell ref="C1762:D1762"/>
    <mergeCell ref="I1762:J1762"/>
    <mergeCell ref="C1763:D1763"/>
    <mergeCell ref="I1763:J1763"/>
    <mergeCell ref="C1764:D1764"/>
    <mergeCell ref="I1764:J1764"/>
    <mergeCell ref="C1759:D1759"/>
    <mergeCell ref="I1759:J1759"/>
    <mergeCell ref="C1760:D1760"/>
    <mergeCell ref="I1760:J1760"/>
    <mergeCell ref="C1761:D1761"/>
    <mergeCell ref="I1761:J1761"/>
    <mergeCell ref="C1756:D1756"/>
    <mergeCell ref="I1756:J1756"/>
    <mergeCell ref="C1757:D1757"/>
    <mergeCell ref="I1757:J1757"/>
    <mergeCell ref="C1758:D1758"/>
    <mergeCell ref="I1758:J1758"/>
    <mergeCell ref="C1753:D1753"/>
    <mergeCell ref="I1753:J1753"/>
    <mergeCell ref="C1754:D1754"/>
    <mergeCell ref="I1754:J1754"/>
    <mergeCell ref="C1755:D1755"/>
    <mergeCell ref="I1755:J1755"/>
    <mergeCell ref="C1750:D1750"/>
    <mergeCell ref="I1750:J1750"/>
    <mergeCell ref="C1751:D1751"/>
    <mergeCell ref="I1751:J1751"/>
    <mergeCell ref="C1752:D1752"/>
    <mergeCell ref="I1752:J1752"/>
    <mergeCell ref="C1747:D1747"/>
    <mergeCell ref="I1747:J1747"/>
    <mergeCell ref="C1748:D1748"/>
    <mergeCell ref="I1748:J1748"/>
    <mergeCell ref="C1749:D1749"/>
    <mergeCell ref="I1749:J1749"/>
    <mergeCell ref="C1744:D1744"/>
    <mergeCell ref="I1744:J1744"/>
    <mergeCell ref="C1745:D1745"/>
    <mergeCell ref="I1745:J1745"/>
    <mergeCell ref="C1746:D1746"/>
    <mergeCell ref="I1746:J1746"/>
    <mergeCell ref="C1741:D1741"/>
    <mergeCell ref="I1741:J1741"/>
    <mergeCell ref="C1742:D1742"/>
    <mergeCell ref="I1742:J1742"/>
    <mergeCell ref="C1743:D1743"/>
    <mergeCell ref="I1743:J1743"/>
    <mergeCell ref="C1738:D1738"/>
    <mergeCell ref="I1738:J1738"/>
    <mergeCell ref="C1739:D1739"/>
    <mergeCell ref="I1739:J1739"/>
    <mergeCell ref="C1740:D1740"/>
    <mergeCell ref="I1740:J1740"/>
    <mergeCell ref="C1735:D1735"/>
    <mergeCell ref="I1735:J1735"/>
    <mergeCell ref="C1736:D1736"/>
    <mergeCell ref="I1736:J1736"/>
    <mergeCell ref="C1737:D1737"/>
    <mergeCell ref="I1737:J1737"/>
    <mergeCell ref="C1732:D1732"/>
    <mergeCell ref="I1732:J1732"/>
    <mergeCell ref="C1733:D1733"/>
    <mergeCell ref="I1733:J1733"/>
    <mergeCell ref="C1734:D1734"/>
    <mergeCell ref="I1734:J1734"/>
    <mergeCell ref="C1729:D1729"/>
    <mergeCell ref="I1729:J1729"/>
    <mergeCell ref="C1730:D1730"/>
    <mergeCell ref="I1730:J1730"/>
    <mergeCell ref="C1731:D1731"/>
    <mergeCell ref="I1731:J1731"/>
    <mergeCell ref="C1726:D1726"/>
    <mergeCell ref="I1726:J1726"/>
    <mergeCell ref="C1727:D1727"/>
    <mergeCell ref="I1727:J1727"/>
    <mergeCell ref="C1728:D1728"/>
    <mergeCell ref="I1728:J1728"/>
    <mergeCell ref="C1723:D1723"/>
    <mergeCell ref="I1723:J1723"/>
    <mergeCell ref="C1724:D1724"/>
    <mergeCell ref="I1724:J1724"/>
    <mergeCell ref="C1725:D1725"/>
    <mergeCell ref="I1725:J1725"/>
    <mergeCell ref="C1720:D1720"/>
    <mergeCell ref="I1720:J1720"/>
    <mergeCell ref="C1721:D1721"/>
    <mergeCell ref="I1721:J1721"/>
    <mergeCell ref="C1722:D1722"/>
    <mergeCell ref="I1722:J1722"/>
    <mergeCell ref="C1717:D1717"/>
    <mergeCell ref="I1717:J1717"/>
    <mergeCell ref="C1718:D1718"/>
    <mergeCell ref="I1718:J1718"/>
    <mergeCell ref="C1719:D1719"/>
    <mergeCell ref="I1719:J1719"/>
    <mergeCell ref="C1714:D1714"/>
    <mergeCell ref="I1714:J1714"/>
    <mergeCell ref="C1715:D1715"/>
    <mergeCell ref="I1715:J1715"/>
    <mergeCell ref="C1716:D1716"/>
    <mergeCell ref="I1716:J1716"/>
    <mergeCell ref="C1711:D1711"/>
    <mergeCell ref="I1711:J1711"/>
    <mergeCell ref="C1712:D1712"/>
    <mergeCell ref="I1712:J1712"/>
    <mergeCell ref="C1713:D1713"/>
    <mergeCell ref="I1713:J1713"/>
    <mergeCell ref="C1708:D1708"/>
    <mergeCell ref="I1708:J1708"/>
    <mergeCell ref="C1709:D1709"/>
    <mergeCell ref="I1709:J1709"/>
    <mergeCell ref="C1710:D1710"/>
    <mergeCell ref="I1710:J1710"/>
    <mergeCell ref="C1705:D1705"/>
    <mergeCell ref="I1705:J1705"/>
    <mergeCell ref="C1706:D1706"/>
    <mergeCell ref="I1706:J1706"/>
    <mergeCell ref="C1707:D1707"/>
    <mergeCell ref="I1707:J1707"/>
    <mergeCell ref="C1702:D1702"/>
    <mergeCell ref="I1702:J1702"/>
    <mergeCell ref="C1703:D1703"/>
    <mergeCell ref="I1703:J1703"/>
    <mergeCell ref="C1704:D1704"/>
    <mergeCell ref="I1704:J1704"/>
    <mergeCell ref="C1699:D1699"/>
    <mergeCell ref="I1699:J1699"/>
    <mergeCell ref="C1700:D1700"/>
    <mergeCell ref="I1700:J1700"/>
    <mergeCell ref="C1701:D1701"/>
    <mergeCell ref="I1701:J1701"/>
    <mergeCell ref="C1696:D1696"/>
    <mergeCell ref="I1696:J1696"/>
    <mergeCell ref="C1697:D1697"/>
    <mergeCell ref="I1697:J1697"/>
    <mergeCell ref="C1698:D1698"/>
    <mergeCell ref="I1698:J1698"/>
    <mergeCell ref="C1693:D1693"/>
    <mergeCell ref="I1693:J1693"/>
    <mergeCell ref="C1694:D1694"/>
    <mergeCell ref="I1694:J1694"/>
    <mergeCell ref="C1695:D1695"/>
    <mergeCell ref="I1695:J1695"/>
    <mergeCell ref="C1690:D1690"/>
    <mergeCell ref="I1690:J1690"/>
    <mergeCell ref="C1691:D1691"/>
    <mergeCell ref="I1691:J1691"/>
    <mergeCell ref="C1692:D1692"/>
    <mergeCell ref="I1692:J1692"/>
    <mergeCell ref="C1687:D1687"/>
    <mergeCell ref="I1687:J1687"/>
    <mergeCell ref="C1688:D1688"/>
    <mergeCell ref="I1688:J1688"/>
    <mergeCell ref="C1689:D1689"/>
    <mergeCell ref="I1689:J1689"/>
    <mergeCell ref="C1684:D1684"/>
    <mergeCell ref="I1684:J1684"/>
    <mergeCell ref="C1685:D1685"/>
    <mergeCell ref="I1685:J1685"/>
    <mergeCell ref="C1686:D1686"/>
    <mergeCell ref="I1686:J1686"/>
    <mergeCell ref="C1681:D1681"/>
    <mergeCell ref="I1681:J1681"/>
    <mergeCell ref="C1682:D1682"/>
    <mergeCell ref="I1682:J1682"/>
    <mergeCell ref="C1683:D1683"/>
    <mergeCell ref="I1683:J1683"/>
    <mergeCell ref="C1678:D1678"/>
    <mergeCell ref="I1678:J1678"/>
    <mergeCell ref="C1679:D1679"/>
    <mergeCell ref="I1679:J1679"/>
    <mergeCell ref="C1680:D1680"/>
    <mergeCell ref="I1680:J1680"/>
    <mergeCell ref="C1675:D1675"/>
    <mergeCell ref="I1675:J1675"/>
    <mergeCell ref="C1676:D1676"/>
    <mergeCell ref="I1676:J1676"/>
    <mergeCell ref="C1677:D1677"/>
    <mergeCell ref="I1677:J1677"/>
    <mergeCell ref="C1672:D1672"/>
    <mergeCell ref="I1672:J1672"/>
    <mergeCell ref="C1673:D1673"/>
    <mergeCell ref="I1673:J1673"/>
    <mergeCell ref="C1674:D1674"/>
    <mergeCell ref="I1674:J1674"/>
    <mergeCell ref="C1669:D1669"/>
    <mergeCell ref="I1669:J1669"/>
    <mergeCell ref="C1670:D1670"/>
    <mergeCell ref="I1670:J1670"/>
    <mergeCell ref="C1671:D1671"/>
    <mergeCell ref="I1671:J1671"/>
    <mergeCell ref="C1666:D1666"/>
    <mergeCell ref="I1666:J1666"/>
    <mergeCell ref="C1667:D1667"/>
    <mergeCell ref="I1667:J1667"/>
    <mergeCell ref="C1668:D1668"/>
    <mergeCell ref="I1668:J1668"/>
    <mergeCell ref="C1663:D1663"/>
    <mergeCell ref="I1663:J1663"/>
    <mergeCell ref="C1664:D1664"/>
    <mergeCell ref="I1664:J1664"/>
    <mergeCell ref="C1665:D1665"/>
    <mergeCell ref="I1665:J1665"/>
    <mergeCell ref="C1660:D1660"/>
    <mergeCell ref="I1660:J1660"/>
    <mergeCell ref="C1661:D1661"/>
    <mergeCell ref="I1661:J1661"/>
    <mergeCell ref="C1662:D1662"/>
    <mergeCell ref="I1662:J1662"/>
    <mergeCell ref="C1657:D1657"/>
    <mergeCell ref="I1657:J1657"/>
    <mergeCell ref="C1658:D1658"/>
    <mergeCell ref="I1658:J1658"/>
    <mergeCell ref="C1659:D1659"/>
    <mergeCell ref="I1659:J1659"/>
    <mergeCell ref="C1654:D1654"/>
    <mergeCell ref="I1654:J1654"/>
    <mergeCell ref="C1655:D1655"/>
    <mergeCell ref="I1655:J1655"/>
    <mergeCell ref="C1656:D1656"/>
    <mergeCell ref="I1656:J1656"/>
    <mergeCell ref="C1651:D1651"/>
    <mergeCell ref="I1651:J1651"/>
    <mergeCell ref="C1652:D1652"/>
    <mergeCell ref="I1652:J1652"/>
    <mergeCell ref="C1653:D1653"/>
    <mergeCell ref="I1653:J1653"/>
    <mergeCell ref="C1648:D1648"/>
    <mergeCell ref="I1648:J1648"/>
    <mergeCell ref="C1649:D1649"/>
    <mergeCell ref="I1649:J1649"/>
    <mergeCell ref="C1650:D1650"/>
    <mergeCell ref="I1650:J1650"/>
    <mergeCell ref="C1645:D1645"/>
    <mergeCell ref="I1645:J1645"/>
    <mergeCell ref="C1646:D1646"/>
    <mergeCell ref="I1646:J1646"/>
    <mergeCell ref="C1647:D1647"/>
    <mergeCell ref="I1647:J1647"/>
    <mergeCell ref="C1642:D1642"/>
    <mergeCell ref="I1642:J1642"/>
    <mergeCell ref="C1643:D1643"/>
    <mergeCell ref="I1643:J1643"/>
    <mergeCell ref="C1644:D1644"/>
    <mergeCell ref="I1644:J1644"/>
    <mergeCell ref="C1639:D1639"/>
    <mergeCell ref="I1639:J1639"/>
    <mergeCell ref="C1640:D1640"/>
    <mergeCell ref="I1640:J1640"/>
    <mergeCell ref="C1641:D1641"/>
    <mergeCell ref="I1641:J1641"/>
    <mergeCell ref="C1636:D1636"/>
    <mergeCell ref="I1636:J1636"/>
    <mergeCell ref="C1637:D1637"/>
    <mergeCell ref="I1637:J1637"/>
    <mergeCell ref="C1638:D1638"/>
    <mergeCell ref="I1638:J1638"/>
    <mergeCell ref="C1633:D1633"/>
    <mergeCell ref="I1633:J1633"/>
    <mergeCell ref="C1634:D1634"/>
    <mergeCell ref="I1634:J1634"/>
    <mergeCell ref="C1635:D1635"/>
    <mergeCell ref="I1635:J1635"/>
    <mergeCell ref="C1630:D1630"/>
    <mergeCell ref="I1630:J1630"/>
    <mergeCell ref="C1631:D1631"/>
    <mergeCell ref="I1631:J1631"/>
    <mergeCell ref="C1632:D1632"/>
    <mergeCell ref="I1632:J1632"/>
    <mergeCell ref="C1627:D1627"/>
    <mergeCell ref="I1627:J1627"/>
    <mergeCell ref="C1628:D1628"/>
    <mergeCell ref="I1628:J1628"/>
    <mergeCell ref="C1629:D1629"/>
    <mergeCell ref="I1629:J1629"/>
    <mergeCell ref="C1624:D1624"/>
    <mergeCell ref="I1624:J1624"/>
    <mergeCell ref="C1625:D1625"/>
    <mergeCell ref="I1625:J1625"/>
    <mergeCell ref="C1626:D1626"/>
    <mergeCell ref="I1626:J1626"/>
    <mergeCell ref="C1621:D1621"/>
    <mergeCell ref="I1621:J1621"/>
    <mergeCell ref="C1622:D1622"/>
    <mergeCell ref="I1622:J1622"/>
    <mergeCell ref="C1623:D1623"/>
    <mergeCell ref="I1623:J1623"/>
    <mergeCell ref="C1618:D1618"/>
    <mergeCell ref="I1618:J1618"/>
    <mergeCell ref="C1619:D1619"/>
    <mergeCell ref="I1619:J1619"/>
    <mergeCell ref="C1620:D1620"/>
    <mergeCell ref="I1620:J1620"/>
    <mergeCell ref="C1615:D1615"/>
    <mergeCell ref="I1615:J1615"/>
    <mergeCell ref="C1616:D1616"/>
    <mergeCell ref="I1616:J1616"/>
    <mergeCell ref="C1617:D1617"/>
    <mergeCell ref="I1617:J1617"/>
    <mergeCell ref="C1612:D1612"/>
    <mergeCell ref="I1612:J1612"/>
    <mergeCell ref="C1613:D1613"/>
    <mergeCell ref="I1613:J1613"/>
    <mergeCell ref="C1614:D1614"/>
    <mergeCell ref="I1614:J1614"/>
    <mergeCell ref="C1609:D1609"/>
    <mergeCell ref="I1609:J1609"/>
    <mergeCell ref="C1610:D1610"/>
    <mergeCell ref="I1610:J1610"/>
    <mergeCell ref="C1611:D1611"/>
    <mergeCell ref="I1611:J1611"/>
    <mergeCell ref="C1606:D1606"/>
    <mergeCell ref="I1606:J1606"/>
    <mergeCell ref="C1607:D1607"/>
    <mergeCell ref="I1607:J1607"/>
    <mergeCell ref="C1608:D1608"/>
    <mergeCell ref="I1608:J1608"/>
    <mergeCell ref="C1603:D1603"/>
    <mergeCell ref="I1603:J1603"/>
    <mergeCell ref="C1604:D1604"/>
    <mergeCell ref="I1604:J1604"/>
    <mergeCell ref="C1605:D1605"/>
    <mergeCell ref="I1605:J1605"/>
    <mergeCell ref="C1600:D1600"/>
    <mergeCell ref="I1600:J1600"/>
    <mergeCell ref="C1601:D1601"/>
    <mergeCell ref="I1601:J1601"/>
    <mergeCell ref="C1602:D1602"/>
    <mergeCell ref="I1602:J1602"/>
    <mergeCell ref="C1597:D1597"/>
    <mergeCell ref="I1597:J1597"/>
    <mergeCell ref="C1598:D1598"/>
    <mergeCell ref="I1598:J1598"/>
    <mergeCell ref="C1599:D1599"/>
    <mergeCell ref="I1599:J1599"/>
    <mergeCell ref="C1594:D1594"/>
    <mergeCell ref="I1594:J1594"/>
    <mergeCell ref="C1595:D1595"/>
    <mergeCell ref="I1595:J1595"/>
    <mergeCell ref="C1596:D1596"/>
    <mergeCell ref="I1596:J1596"/>
    <mergeCell ref="C1591:D1591"/>
    <mergeCell ref="I1591:J1591"/>
    <mergeCell ref="C1592:D1592"/>
    <mergeCell ref="I1592:J1592"/>
    <mergeCell ref="C1593:D1593"/>
    <mergeCell ref="I1593:J1593"/>
    <mergeCell ref="C1588:D1588"/>
    <mergeCell ref="I1588:J1588"/>
    <mergeCell ref="C1589:D1589"/>
    <mergeCell ref="I1589:J1589"/>
    <mergeCell ref="C1590:D1590"/>
    <mergeCell ref="I1590:J1590"/>
    <mergeCell ref="C1585:D1585"/>
    <mergeCell ref="I1585:J1585"/>
    <mergeCell ref="C1586:D1586"/>
    <mergeCell ref="I1586:J1586"/>
    <mergeCell ref="C1587:D1587"/>
    <mergeCell ref="I1587:J1587"/>
    <mergeCell ref="C1582:D1582"/>
    <mergeCell ref="I1582:J1582"/>
    <mergeCell ref="C1583:D1583"/>
    <mergeCell ref="I1583:J1583"/>
    <mergeCell ref="C1584:D1584"/>
    <mergeCell ref="I1584:J1584"/>
    <mergeCell ref="C1579:D1579"/>
    <mergeCell ref="I1579:J1579"/>
    <mergeCell ref="C1580:D1580"/>
    <mergeCell ref="I1580:J1580"/>
    <mergeCell ref="C1581:D1581"/>
    <mergeCell ref="I1581:J1581"/>
    <mergeCell ref="C1576:D1576"/>
    <mergeCell ref="I1576:J1576"/>
    <mergeCell ref="C1577:D1577"/>
    <mergeCell ref="I1577:J1577"/>
    <mergeCell ref="C1578:D1578"/>
    <mergeCell ref="I1578:J1578"/>
    <mergeCell ref="C1573:D1573"/>
    <mergeCell ref="I1573:J1573"/>
    <mergeCell ref="C1574:D1574"/>
    <mergeCell ref="I1574:J1574"/>
    <mergeCell ref="C1575:D1575"/>
    <mergeCell ref="I1575:J1575"/>
    <mergeCell ref="C1570:D1570"/>
    <mergeCell ref="I1570:J1570"/>
    <mergeCell ref="C1571:D1571"/>
    <mergeCell ref="I1571:J1571"/>
    <mergeCell ref="C1572:D1572"/>
    <mergeCell ref="I1572:J1572"/>
    <mergeCell ref="C1567:D1567"/>
    <mergeCell ref="I1567:J1567"/>
    <mergeCell ref="C1568:D1568"/>
    <mergeCell ref="I1568:J1568"/>
    <mergeCell ref="C1569:D1569"/>
    <mergeCell ref="I1569:J1569"/>
    <mergeCell ref="C1564:D1564"/>
    <mergeCell ref="I1564:J1564"/>
    <mergeCell ref="C1565:D1565"/>
    <mergeCell ref="I1565:J1565"/>
    <mergeCell ref="C1566:D1566"/>
    <mergeCell ref="I1566:J1566"/>
    <mergeCell ref="C1561:D1561"/>
    <mergeCell ref="I1561:J1561"/>
    <mergeCell ref="C1562:D1562"/>
    <mergeCell ref="I1562:J1562"/>
    <mergeCell ref="C1563:D1563"/>
    <mergeCell ref="I1563:J1563"/>
    <mergeCell ref="C1558:D1558"/>
    <mergeCell ref="I1558:J1558"/>
    <mergeCell ref="C1559:D1559"/>
    <mergeCell ref="I1559:J1559"/>
    <mergeCell ref="C1560:D1560"/>
    <mergeCell ref="I1560:J1560"/>
    <mergeCell ref="C1555:D1555"/>
    <mergeCell ref="I1555:J1555"/>
    <mergeCell ref="C1556:D1556"/>
    <mergeCell ref="I1556:J1556"/>
    <mergeCell ref="C1557:D1557"/>
    <mergeCell ref="I1557:J1557"/>
    <mergeCell ref="C1552:D1552"/>
    <mergeCell ref="I1552:J1552"/>
    <mergeCell ref="C1553:D1553"/>
    <mergeCell ref="I1553:J1553"/>
    <mergeCell ref="C1554:D1554"/>
    <mergeCell ref="I1554:J1554"/>
    <mergeCell ref="C1549:D1549"/>
    <mergeCell ref="I1549:J1549"/>
    <mergeCell ref="C1550:D1550"/>
    <mergeCell ref="I1550:J1550"/>
    <mergeCell ref="C1551:D1551"/>
    <mergeCell ref="I1551:J1551"/>
    <mergeCell ref="C1546:D1546"/>
    <mergeCell ref="I1546:J1546"/>
    <mergeCell ref="C1547:D1547"/>
    <mergeCell ref="I1547:J1547"/>
    <mergeCell ref="C1548:D1548"/>
    <mergeCell ref="I1548:J1548"/>
    <mergeCell ref="C1543:D1543"/>
    <mergeCell ref="I1543:J1543"/>
    <mergeCell ref="C1544:D1544"/>
    <mergeCell ref="I1544:J1544"/>
    <mergeCell ref="C1545:D1545"/>
    <mergeCell ref="I1545:J1545"/>
    <mergeCell ref="C1540:D1540"/>
    <mergeCell ref="I1540:J1540"/>
    <mergeCell ref="C1541:D1541"/>
    <mergeCell ref="I1541:J1541"/>
    <mergeCell ref="C1542:D1542"/>
    <mergeCell ref="I1542:J1542"/>
    <mergeCell ref="C1537:D1537"/>
    <mergeCell ref="I1537:J1537"/>
    <mergeCell ref="C1538:D1538"/>
    <mergeCell ref="I1538:J1538"/>
    <mergeCell ref="C1539:D1539"/>
    <mergeCell ref="I1539:J1539"/>
    <mergeCell ref="C1534:D1534"/>
    <mergeCell ref="I1534:J1534"/>
    <mergeCell ref="C1535:D1535"/>
    <mergeCell ref="I1535:J1535"/>
    <mergeCell ref="C1536:D1536"/>
    <mergeCell ref="I1536:J1536"/>
    <mergeCell ref="C1531:D1531"/>
    <mergeCell ref="I1531:J1531"/>
    <mergeCell ref="C1532:D1532"/>
    <mergeCell ref="I1532:J1532"/>
    <mergeCell ref="C1533:D1533"/>
    <mergeCell ref="I1533:J1533"/>
    <mergeCell ref="C1528:D1528"/>
    <mergeCell ref="I1528:J1528"/>
    <mergeCell ref="C1529:D1529"/>
    <mergeCell ref="I1529:J1529"/>
    <mergeCell ref="C1530:D1530"/>
    <mergeCell ref="I1530:J1530"/>
    <mergeCell ref="C1525:D1525"/>
    <mergeCell ref="I1525:J1525"/>
    <mergeCell ref="C1526:D1526"/>
    <mergeCell ref="I1526:J1526"/>
    <mergeCell ref="C1527:D1527"/>
    <mergeCell ref="I1527:J1527"/>
    <mergeCell ref="C1522:D1522"/>
    <mergeCell ref="I1522:J1522"/>
    <mergeCell ref="C1523:D1523"/>
    <mergeCell ref="I1523:J1523"/>
    <mergeCell ref="C1524:D1524"/>
    <mergeCell ref="I1524:J1524"/>
    <mergeCell ref="C1519:D1519"/>
    <mergeCell ref="I1519:J1519"/>
    <mergeCell ref="C1520:D1520"/>
    <mergeCell ref="I1520:J1520"/>
    <mergeCell ref="C1521:D1521"/>
    <mergeCell ref="I1521:J1521"/>
    <mergeCell ref="C1516:D1516"/>
    <mergeCell ref="I1516:J1516"/>
    <mergeCell ref="C1517:D1517"/>
    <mergeCell ref="I1517:J1517"/>
    <mergeCell ref="C1518:D1518"/>
    <mergeCell ref="I1518:J1518"/>
    <mergeCell ref="C1513:D1513"/>
    <mergeCell ref="I1513:J1513"/>
    <mergeCell ref="C1514:D1514"/>
    <mergeCell ref="I1514:J1514"/>
    <mergeCell ref="C1515:D1515"/>
    <mergeCell ref="I1515:J1515"/>
    <mergeCell ref="C1510:D1510"/>
    <mergeCell ref="I1510:J1510"/>
    <mergeCell ref="C1511:D1511"/>
    <mergeCell ref="I1511:J1511"/>
    <mergeCell ref="C1512:D1512"/>
    <mergeCell ref="I1512:J1512"/>
    <mergeCell ref="C1507:D1507"/>
    <mergeCell ref="I1507:J1507"/>
    <mergeCell ref="C1508:D1508"/>
    <mergeCell ref="I1508:J1508"/>
    <mergeCell ref="C1509:D1509"/>
    <mergeCell ref="I1509:J1509"/>
    <mergeCell ref="C1504:D1504"/>
    <mergeCell ref="I1504:J1504"/>
    <mergeCell ref="C1505:D1505"/>
    <mergeCell ref="I1505:J1505"/>
    <mergeCell ref="C1506:D1506"/>
    <mergeCell ref="I1506:J1506"/>
    <mergeCell ref="C1501:D1501"/>
    <mergeCell ref="I1501:J1501"/>
    <mergeCell ref="C1502:D1502"/>
    <mergeCell ref="I1502:J1502"/>
    <mergeCell ref="C1503:D1503"/>
    <mergeCell ref="I1503:J1503"/>
    <mergeCell ref="C1498:D1498"/>
    <mergeCell ref="I1498:J1498"/>
    <mergeCell ref="C1499:D1499"/>
    <mergeCell ref="I1499:J1499"/>
    <mergeCell ref="C1500:D1500"/>
    <mergeCell ref="I1500:J1500"/>
    <mergeCell ref="C1495:D1495"/>
    <mergeCell ref="I1495:J1495"/>
    <mergeCell ref="C1496:D1496"/>
    <mergeCell ref="I1496:J1496"/>
    <mergeCell ref="C1497:D1497"/>
    <mergeCell ref="I1497:J1497"/>
    <mergeCell ref="C1492:D1492"/>
    <mergeCell ref="I1492:J1492"/>
    <mergeCell ref="C1493:D1493"/>
    <mergeCell ref="I1493:J1493"/>
    <mergeCell ref="C1494:D1494"/>
    <mergeCell ref="I1494:J1494"/>
    <mergeCell ref="C1489:D1489"/>
    <mergeCell ref="I1489:J1489"/>
    <mergeCell ref="C1490:D1490"/>
    <mergeCell ref="I1490:J1490"/>
    <mergeCell ref="C1491:D1491"/>
    <mergeCell ref="I1491:J1491"/>
    <mergeCell ref="C1486:D1486"/>
    <mergeCell ref="I1486:J1486"/>
    <mergeCell ref="C1487:D1487"/>
    <mergeCell ref="I1487:J1487"/>
    <mergeCell ref="C1488:D1488"/>
    <mergeCell ref="I1488:J1488"/>
    <mergeCell ref="C1483:D1483"/>
    <mergeCell ref="I1483:J1483"/>
    <mergeCell ref="C1484:D1484"/>
    <mergeCell ref="I1484:J1484"/>
    <mergeCell ref="C1485:D1485"/>
    <mergeCell ref="I1485:J1485"/>
    <mergeCell ref="C1480:D1480"/>
    <mergeCell ref="I1480:J1480"/>
    <mergeCell ref="C1481:D1481"/>
    <mergeCell ref="I1481:J1481"/>
    <mergeCell ref="C1482:D1482"/>
    <mergeCell ref="I1482:J1482"/>
    <mergeCell ref="C1477:D1477"/>
    <mergeCell ref="I1477:J1477"/>
    <mergeCell ref="C1478:D1478"/>
    <mergeCell ref="I1478:J1478"/>
    <mergeCell ref="C1479:D1479"/>
    <mergeCell ref="I1479:J1479"/>
    <mergeCell ref="C1474:D1474"/>
    <mergeCell ref="I1474:J1474"/>
    <mergeCell ref="C1475:D1475"/>
    <mergeCell ref="I1475:J1475"/>
    <mergeCell ref="C1476:D1476"/>
    <mergeCell ref="I1476:J1476"/>
    <mergeCell ref="C1471:D1471"/>
    <mergeCell ref="I1471:J1471"/>
    <mergeCell ref="C1472:D1472"/>
    <mergeCell ref="I1472:J1472"/>
    <mergeCell ref="C1473:D1473"/>
    <mergeCell ref="I1473:J1473"/>
    <mergeCell ref="C1468:D1468"/>
    <mergeCell ref="I1468:J1468"/>
    <mergeCell ref="C1469:D1469"/>
    <mergeCell ref="I1469:J1469"/>
    <mergeCell ref="C1470:D1470"/>
    <mergeCell ref="I1470:J1470"/>
    <mergeCell ref="C1465:D1465"/>
    <mergeCell ref="I1465:J1465"/>
    <mergeCell ref="C1466:D1466"/>
    <mergeCell ref="I1466:J1466"/>
    <mergeCell ref="C1467:D1467"/>
    <mergeCell ref="I1467:J1467"/>
    <mergeCell ref="C1462:D1462"/>
    <mergeCell ref="I1462:J1462"/>
    <mergeCell ref="C1463:D1463"/>
    <mergeCell ref="I1463:J1463"/>
    <mergeCell ref="C1464:D1464"/>
    <mergeCell ref="I1464:J1464"/>
    <mergeCell ref="C1459:D1459"/>
    <mergeCell ref="I1459:J1459"/>
    <mergeCell ref="C1460:D1460"/>
    <mergeCell ref="I1460:J1460"/>
    <mergeCell ref="C1461:D1461"/>
    <mergeCell ref="I1461:J1461"/>
    <mergeCell ref="C1456:D1456"/>
    <mergeCell ref="I1456:J1456"/>
    <mergeCell ref="C1457:D1457"/>
    <mergeCell ref="I1457:J1457"/>
    <mergeCell ref="C1458:D1458"/>
    <mergeCell ref="I1458:J1458"/>
    <mergeCell ref="C1453:D1453"/>
    <mergeCell ref="I1453:J1453"/>
    <mergeCell ref="C1454:D1454"/>
    <mergeCell ref="I1454:J1454"/>
    <mergeCell ref="C1455:D1455"/>
    <mergeCell ref="I1455:J1455"/>
    <mergeCell ref="C1450:D1450"/>
    <mergeCell ref="I1450:J1450"/>
    <mergeCell ref="C1451:D1451"/>
    <mergeCell ref="I1451:J1451"/>
    <mergeCell ref="C1452:D1452"/>
    <mergeCell ref="I1452:J1452"/>
    <mergeCell ref="C1447:D1447"/>
    <mergeCell ref="I1447:J1447"/>
    <mergeCell ref="C1448:D1448"/>
    <mergeCell ref="I1448:J1448"/>
    <mergeCell ref="C1449:D1449"/>
    <mergeCell ref="I1449:J1449"/>
    <mergeCell ref="C1444:D1444"/>
    <mergeCell ref="I1444:J1444"/>
    <mergeCell ref="C1445:D1445"/>
    <mergeCell ref="I1445:J1445"/>
    <mergeCell ref="C1446:D1446"/>
    <mergeCell ref="I1446:J1446"/>
    <mergeCell ref="C1441:D1441"/>
    <mergeCell ref="I1441:J1441"/>
    <mergeCell ref="C1442:D1442"/>
    <mergeCell ref="I1442:J1442"/>
    <mergeCell ref="C1443:D1443"/>
    <mergeCell ref="I1443:J1443"/>
    <mergeCell ref="C1438:D1438"/>
    <mergeCell ref="I1438:J1438"/>
    <mergeCell ref="C1439:D1439"/>
    <mergeCell ref="I1439:J1439"/>
    <mergeCell ref="C1440:D1440"/>
    <mergeCell ref="I1440:J1440"/>
    <mergeCell ref="C1435:D1435"/>
    <mergeCell ref="I1435:J1435"/>
    <mergeCell ref="C1436:D1436"/>
    <mergeCell ref="I1436:J1436"/>
    <mergeCell ref="C1437:D1437"/>
    <mergeCell ref="I1437:J1437"/>
    <mergeCell ref="C1432:D1432"/>
    <mergeCell ref="I1432:J1432"/>
    <mergeCell ref="C1433:D1433"/>
    <mergeCell ref="I1433:J1433"/>
    <mergeCell ref="C1434:D1434"/>
    <mergeCell ref="I1434:J1434"/>
    <mergeCell ref="C1429:D1429"/>
    <mergeCell ref="I1429:J1429"/>
    <mergeCell ref="C1430:D1430"/>
    <mergeCell ref="I1430:J1430"/>
    <mergeCell ref="C1431:D1431"/>
    <mergeCell ref="I1431:J1431"/>
    <mergeCell ref="C1426:D1426"/>
    <mergeCell ref="I1426:J1426"/>
    <mergeCell ref="C1427:D1427"/>
    <mergeCell ref="I1427:J1427"/>
    <mergeCell ref="C1428:D1428"/>
    <mergeCell ref="I1428:J1428"/>
    <mergeCell ref="C1423:D1423"/>
    <mergeCell ref="I1423:J1423"/>
    <mergeCell ref="C1424:D1424"/>
    <mergeCell ref="I1424:J1424"/>
    <mergeCell ref="C1425:D1425"/>
    <mergeCell ref="I1425:J1425"/>
    <mergeCell ref="C1420:D1420"/>
    <mergeCell ref="I1420:J1420"/>
    <mergeCell ref="C1421:D1421"/>
    <mergeCell ref="I1421:J1421"/>
    <mergeCell ref="C1422:D1422"/>
    <mergeCell ref="I1422:J1422"/>
    <mergeCell ref="C1417:D1417"/>
    <mergeCell ref="I1417:J1417"/>
    <mergeCell ref="C1418:D1418"/>
    <mergeCell ref="I1418:J1418"/>
    <mergeCell ref="C1419:D1419"/>
    <mergeCell ref="I1419:J1419"/>
    <mergeCell ref="C1414:D1414"/>
    <mergeCell ref="I1414:J1414"/>
    <mergeCell ref="C1415:D1415"/>
    <mergeCell ref="I1415:J1415"/>
    <mergeCell ref="C1416:D1416"/>
    <mergeCell ref="I1416:J1416"/>
    <mergeCell ref="C1411:D1411"/>
    <mergeCell ref="I1411:J1411"/>
    <mergeCell ref="C1412:D1412"/>
    <mergeCell ref="I1412:J1412"/>
    <mergeCell ref="C1413:D1413"/>
    <mergeCell ref="I1413:J1413"/>
    <mergeCell ref="C1408:D1408"/>
    <mergeCell ref="I1408:J1408"/>
    <mergeCell ref="C1409:D1409"/>
    <mergeCell ref="I1409:J1409"/>
    <mergeCell ref="C1410:D1410"/>
    <mergeCell ref="I1410:J1410"/>
    <mergeCell ref="C1405:D1405"/>
    <mergeCell ref="I1405:J1405"/>
    <mergeCell ref="C1406:D1406"/>
    <mergeCell ref="I1406:J1406"/>
    <mergeCell ref="C1407:D1407"/>
    <mergeCell ref="I1407:J1407"/>
    <mergeCell ref="C1402:D1402"/>
    <mergeCell ref="I1402:J1402"/>
    <mergeCell ref="C1403:D1403"/>
    <mergeCell ref="I1403:J1403"/>
    <mergeCell ref="C1404:D1404"/>
    <mergeCell ref="I1404:J1404"/>
    <mergeCell ref="C1399:D1399"/>
    <mergeCell ref="I1399:J1399"/>
    <mergeCell ref="C1400:D1400"/>
    <mergeCell ref="I1400:J1400"/>
    <mergeCell ref="C1401:D1401"/>
    <mergeCell ref="I1401:J1401"/>
    <mergeCell ref="C1396:D1396"/>
    <mergeCell ref="I1396:J1396"/>
    <mergeCell ref="C1397:D1397"/>
    <mergeCell ref="I1397:J1397"/>
    <mergeCell ref="C1398:D1398"/>
    <mergeCell ref="I1398:J1398"/>
    <mergeCell ref="C1393:D1393"/>
    <mergeCell ref="I1393:J1393"/>
    <mergeCell ref="C1394:D1394"/>
    <mergeCell ref="I1394:J1394"/>
    <mergeCell ref="C1395:D1395"/>
    <mergeCell ref="I1395:J1395"/>
    <mergeCell ref="C1390:D1390"/>
    <mergeCell ref="I1390:J1390"/>
    <mergeCell ref="C1391:D1391"/>
    <mergeCell ref="I1391:J1391"/>
    <mergeCell ref="C1392:D1392"/>
    <mergeCell ref="I1392:J1392"/>
    <mergeCell ref="C1387:D1387"/>
    <mergeCell ref="I1387:J1387"/>
    <mergeCell ref="C1388:D1388"/>
    <mergeCell ref="I1388:J1388"/>
    <mergeCell ref="C1389:D1389"/>
    <mergeCell ref="I1389:J1389"/>
    <mergeCell ref="C1384:D1384"/>
    <mergeCell ref="I1384:J1384"/>
    <mergeCell ref="C1385:D1385"/>
    <mergeCell ref="I1385:J1385"/>
    <mergeCell ref="C1386:D1386"/>
    <mergeCell ref="I1386:J1386"/>
    <mergeCell ref="C1381:D1381"/>
    <mergeCell ref="I1381:J1381"/>
    <mergeCell ref="C1382:D1382"/>
    <mergeCell ref="I1382:J1382"/>
    <mergeCell ref="C1383:D1383"/>
    <mergeCell ref="I1383:J1383"/>
    <mergeCell ref="C1378:D1378"/>
    <mergeCell ref="I1378:J1378"/>
    <mergeCell ref="C1379:D1379"/>
    <mergeCell ref="I1379:J1379"/>
    <mergeCell ref="C1380:D1380"/>
    <mergeCell ref="I1380:J1380"/>
    <mergeCell ref="C1375:D1375"/>
    <mergeCell ref="I1375:J1375"/>
    <mergeCell ref="C1376:D1376"/>
    <mergeCell ref="I1376:J1376"/>
    <mergeCell ref="C1377:D1377"/>
    <mergeCell ref="I1377:J1377"/>
    <mergeCell ref="C1372:D1372"/>
    <mergeCell ref="I1372:J1372"/>
    <mergeCell ref="C1373:D1373"/>
    <mergeCell ref="I1373:J1373"/>
    <mergeCell ref="C1374:D1374"/>
    <mergeCell ref="I1374:J1374"/>
    <mergeCell ref="C1369:D1369"/>
    <mergeCell ref="I1369:J1369"/>
    <mergeCell ref="C1370:D1370"/>
    <mergeCell ref="I1370:J1370"/>
    <mergeCell ref="C1371:D1371"/>
    <mergeCell ref="I1371:J1371"/>
    <mergeCell ref="C1366:D1366"/>
    <mergeCell ref="I1366:J1366"/>
    <mergeCell ref="C1367:D1367"/>
    <mergeCell ref="I1367:J1367"/>
    <mergeCell ref="C1368:D1368"/>
    <mergeCell ref="I1368:J1368"/>
    <mergeCell ref="C1363:D1363"/>
    <mergeCell ref="I1363:J1363"/>
    <mergeCell ref="C1364:D1364"/>
    <mergeCell ref="I1364:J1364"/>
    <mergeCell ref="C1365:D1365"/>
    <mergeCell ref="I1365:J1365"/>
    <mergeCell ref="C1360:D1360"/>
    <mergeCell ref="I1360:J1360"/>
    <mergeCell ref="C1361:D1361"/>
    <mergeCell ref="I1361:J1361"/>
    <mergeCell ref="C1362:D1362"/>
    <mergeCell ref="I1362:J1362"/>
    <mergeCell ref="C1357:D1357"/>
    <mergeCell ref="I1357:J1357"/>
    <mergeCell ref="C1358:D1358"/>
    <mergeCell ref="I1358:J1358"/>
    <mergeCell ref="C1359:D1359"/>
    <mergeCell ref="I1359:J1359"/>
    <mergeCell ref="C1354:D1354"/>
    <mergeCell ref="I1354:J1354"/>
    <mergeCell ref="C1355:D1355"/>
    <mergeCell ref="I1355:J1355"/>
    <mergeCell ref="C1356:D1356"/>
    <mergeCell ref="I1356:J1356"/>
    <mergeCell ref="C1351:D1351"/>
    <mergeCell ref="I1351:J1351"/>
    <mergeCell ref="C1352:D1352"/>
    <mergeCell ref="I1352:J1352"/>
    <mergeCell ref="C1353:D1353"/>
    <mergeCell ref="I1353:J1353"/>
    <mergeCell ref="C1348:D1348"/>
    <mergeCell ref="I1348:J1348"/>
    <mergeCell ref="C1349:D1349"/>
    <mergeCell ref="I1349:J1349"/>
    <mergeCell ref="C1350:D1350"/>
    <mergeCell ref="I1350:J1350"/>
    <mergeCell ref="C1345:D1345"/>
    <mergeCell ref="I1345:J1345"/>
    <mergeCell ref="C1346:D1346"/>
    <mergeCell ref="I1346:J1346"/>
    <mergeCell ref="C1347:D1347"/>
    <mergeCell ref="I1347:J1347"/>
    <mergeCell ref="C1342:D1342"/>
    <mergeCell ref="I1342:J1342"/>
    <mergeCell ref="C1343:D1343"/>
    <mergeCell ref="I1343:J1343"/>
    <mergeCell ref="C1344:D1344"/>
    <mergeCell ref="I1344:J1344"/>
    <mergeCell ref="C1339:D1339"/>
    <mergeCell ref="I1339:J1339"/>
    <mergeCell ref="C1340:D1340"/>
    <mergeCell ref="I1340:J1340"/>
    <mergeCell ref="C1341:D1341"/>
    <mergeCell ref="I1341:J1341"/>
    <mergeCell ref="C1336:D1336"/>
    <mergeCell ref="I1336:J1336"/>
    <mergeCell ref="C1337:D1337"/>
    <mergeCell ref="I1337:J1337"/>
    <mergeCell ref="C1338:D1338"/>
    <mergeCell ref="I1338:J1338"/>
    <mergeCell ref="C1333:D1333"/>
    <mergeCell ref="I1333:J1333"/>
    <mergeCell ref="C1334:D1334"/>
    <mergeCell ref="I1334:J1334"/>
    <mergeCell ref="C1335:D1335"/>
    <mergeCell ref="I1335:J1335"/>
    <mergeCell ref="C1330:D1330"/>
    <mergeCell ref="I1330:J1330"/>
    <mergeCell ref="C1331:D1331"/>
    <mergeCell ref="I1331:J1331"/>
    <mergeCell ref="C1332:D1332"/>
    <mergeCell ref="I1332:J1332"/>
    <mergeCell ref="C1327:D1327"/>
    <mergeCell ref="I1327:J1327"/>
    <mergeCell ref="C1328:D1328"/>
    <mergeCell ref="I1328:J1328"/>
    <mergeCell ref="C1329:D1329"/>
    <mergeCell ref="I1329:J1329"/>
    <mergeCell ref="C1324:D1324"/>
    <mergeCell ref="I1324:J1324"/>
    <mergeCell ref="C1325:D1325"/>
    <mergeCell ref="I1325:J1325"/>
    <mergeCell ref="C1326:D1326"/>
    <mergeCell ref="I1326:J1326"/>
    <mergeCell ref="C1321:D1321"/>
    <mergeCell ref="I1321:J1321"/>
    <mergeCell ref="C1322:D1322"/>
    <mergeCell ref="I1322:J1322"/>
    <mergeCell ref="C1323:D1323"/>
    <mergeCell ref="I1323:J1323"/>
    <mergeCell ref="C1318:D1318"/>
    <mergeCell ref="I1318:J1318"/>
    <mergeCell ref="C1319:D1319"/>
    <mergeCell ref="I1319:J1319"/>
    <mergeCell ref="C1320:D1320"/>
    <mergeCell ref="I1320:J1320"/>
    <mergeCell ref="C1315:D1315"/>
    <mergeCell ref="I1315:J1315"/>
    <mergeCell ref="C1316:D1316"/>
    <mergeCell ref="I1316:J1316"/>
    <mergeCell ref="C1317:D1317"/>
    <mergeCell ref="I1317:J1317"/>
    <mergeCell ref="C1312:D1312"/>
    <mergeCell ref="I1312:J1312"/>
    <mergeCell ref="C1313:D1313"/>
    <mergeCell ref="I1313:J1313"/>
    <mergeCell ref="C1314:D1314"/>
    <mergeCell ref="I1314:J1314"/>
    <mergeCell ref="C1309:D1309"/>
    <mergeCell ref="I1309:J1309"/>
    <mergeCell ref="C1310:D1310"/>
    <mergeCell ref="I1310:J1310"/>
    <mergeCell ref="C1311:D1311"/>
    <mergeCell ref="I1311:J1311"/>
    <mergeCell ref="C1306:D1306"/>
    <mergeCell ref="I1306:J1306"/>
    <mergeCell ref="C1307:D1307"/>
    <mergeCell ref="I1307:J1307"/>
    <mergeCell ref="C1308:D1308"/>
    <mergeCell ref="I1308:J1308"/>
    <mergeCell ref="C1303:D1303"/>
    <mergeCell ref="I1303:J1303"/>
    <mergeCell ref="C1304:D1304"/>
    <mergeCell ref="I1304:J1304"/>
    <mergeCell ref="C1305:D1305"/>
    <mergeCell ref="I1305:J1305"/>
    <mergeCell ref="C1300:D1300"/>
    <mergeCell ref="I1300:J1300"/>
    <mergeCell ref="C1301:D1301"/>
    <mergeCell ref="I1301:J1301"/>
    <mergeCell ref="C1302:D1302"/>
    <mergeCell ref="I1302:J1302"/>
    <mergeCell ref="C1297:D1297"/>
    <mergeCell ref="I1297:J1297"/>
    <mergeCell ref="C1298:D1298"/>
    <mergeCell ref="I1298:J1298"/>
    <mergeCell ref="C1299:D1299"/>
    <mergeCell ref="I1299:J1299"/>
    <mergeCell ref="C1294:D1294"/>
    <mergeCell ref="I1294:J1294"/>
    <mergeCell ref="C1295:D1295"/>
    <mergeCell ref="I1295:J1295"/>
    <mergeCell ref="C1296:D1296"/>
    <mergeCell ref="I1296:J1296"/>
    <mergeCell ref="C1291:D1291"/>
    <mergeCell ref="I1291:J1291"/>
    <mergeCell ref="C1292:D1292"/>
    <mergeCell ref="I1292:J1292"/>
    <mergeCell ref="C1293:D1293"/>
    <mergeCell ref="I1293:J1293"/>
    <mergeCell ref="C1288:D1288"/>
    <mergeCell ref="I1288:J1288"/>
    <mergeCell ref="C1289:D1289"/>
    <mergeCell ref="I1289:J1289"/>
    <mergeCell ref="C1290:D1290"/>
    <mergeCell ref="I1290:J1290"/>
    <mergeCell ref="C1285:D1285"/>
    <mergeCell ref="I1285:J1285"/>
    <mergeCell ref="C1286:D1286"/>
    <mergeCell ref="I1286:J1286"/>
    <mergeCell ref="C1287:D1287"/>
    <mergeCell ref="I1287:J1287"/>
    <mergeCell ref="C1282:D1282"/>
    <mergeCell ref="I1282:J1282"/>
    <mergeCell ref="C1283:D1283"/>
    <mergeCell ref="I1283:J1283"/>
    <mergeCell ref="C1284:D1284"/>
    <mergeCell ref="I1284:J1284"/>
    <mergeCell ref="C1279:D1279"/>
    <mergeCell ref="I1279:J1279"/>
    <mergeCell ref="C1280:D1280"/>
    <mergeCell ref="I1280:J1280"/>
    <mergeCell ref="C1281:D1281"/>
    <mergeCell ref="I1281:J1281"/>
    <mergeCell ref="C1276:D1276"/>
    <mergeCell ref="I1276:J1276"/>
    <mergeCell ref="C1277:D1277"/>
    <mergeCell ref="I1277:J1277"/>
    <mergeCell ref="C1278:D1278"/>
    <mergeCell ref="I1278:J1278"/>
    <mergeCell ref="C1273:D1273"/>
    <mergeCell ref="I1273:J1273"/>
    <mergeCell ref="C1274:D1274"/>
    <mergeCell ref="I1274:J1274"/>
    <mergeCell ref="C1275:D1275"/>
    <mergeCell ref="I1275:J1275"/>
    <mergeCell ref="C1270:D1270"/>
    <mergeCell ref="I1270:J1270"/>
    <mergeCell ref="C1271:D1271"/>
    <mergeCell ref="I1271:J1271"/>
    <mergeCell ref="C1272:D1272"/>
    <mergeCell ref="I1272:J1272"/>
    <mergeCell ref="C1267:D1267"/>
    <mergeCell ref="I1267:J1267"/>
    <mergeCell ref="C1268:D1268"/>
    <mergeCell ref="I1268:J1268"/>
    <mergeCell ref="C1269:D1269"/>
    <mergeCell ref="I1269:J1269"/>
    <mergeCell ref="C1264:D1264"/>
    <mergeCell ref="I1264:J1264"/>
    <mergeCell ref="C1265:D1265"/>
    <mergeCell ref="I1265:J1265"/>
    <mergeCell ref="C1266:D1266"/>
    <mergeCell ref="I1266:J1266"/>
    <mergeCell ref="C1261:D1261"/>
    <mergeCell ref="I1261:J1261"/>
    <mergeCell ref="C1262:D1262"/>
    <mergeCell ref="I1262:J1262"/>
    <mergeCell ref="C1263:D1263"/>
    <mergeCell ref="I1263:J1263"/>
    <mergeCell ref="C1258:D1258"/>
    <mergeCell ref="I1258:J1258"/>
    <mergeCell ref="C1259:D1259"/>
    <mergeCell ref="I1259:J1259"/>
    <mergeCell ref="C1260:D1260"/>
    <mergeCell ref="I1260:J1260"/>
    <mergeCell ref="C1255:D1255"/>
    <mergeCell ref="I1255:J1255"/>
    <mergeCell ref="C1256:D1256"/>
    <mergeCell ref="I1256:J1256"/>
    <mergeCell ref="C1257:D1257"/>
    <mergeCell ref="I1257:J1257"/>
    <mergeCell ref="C1252:D1252"/>
    <mergeCell ref="I1252:J1252"/>
    <mergeCell ref="C1253:D1253"/>
    <mergeCell ref="I1253:J1253"/>
    <mergeCell ref="C1254:D1254"/>
    <mergeCell ref="I1254:J1254"/>
    <mergeCell ref="C1249:D1249"/>
    <mergeCell ref="I1249:J1249"/>
    <mergeCell ref="C1250:D1250"/>
    <mergeCell ref="I1250:J1250"/>
    <mergeCell ref="C1251:D1251"/>
    <mergeCell ref="I1251:J1251"/>
    <mergeCell ref="C1246:D1246"/>
    <mergeCell ref="I1246:J1246"/>
    <mergeCell ref="C1247:D1247"/>
    <mergeCell ref="I1247:J1247"/>
    <mergeCell ref="C1248:D1248"/>
    <mergeCell ref="I1248:J1248"/>
    <mergeCell ref="C1243:D1243"/>
    <mergeCell ref="I1243:J1243"/>
    <mergeCell ref="C1244:D1244"/>
    <mergeCell ref="I1244:J1244"/>
    <mergeCell ref="C1245:D1245"/>
    <mergeCell ref="I1245:J1245"/>
    <mergeCell ref="C1240:D1240"/>
    <mergeCell ref="I1240:J1240"/>
    <mergeCell ref="C1241:D1241"/>
    <mergeCell ref="I1241:J1241"/>
    <mergeCell ref="C1242:D1242"/>
    <mergeCell ref="I1242:J1242"/>
    <mergeCell ref="C1237:D1237"/>
    <mergeCell ref="I1237:J1237"/>
    <mergeCell ref="C1238:D1238"/>
    <mergeCell ref="I1238:J1238"/>
    <mergeCell ref="C1239:D1239"/>
    <mergeCell ref="I1239:J1239"/>
    <mergeCell ref="C1234:D1234"/>
    <mergeCell ref="I1234:J1234"/>
    <mergeCell ref="C1235:D1235"/>
    <mergeCell ref="I1235:J1235"/>
    <mergeCell ref="C1236:D1236"/>
    <mergeCell ref="I1236:J1236"/>
    <mergeCell ref="C1231:D1231"/>
    <mergeCell ref="I1231:J1231"/>
    <mergeCell ref="C1232:D1232"/>
    <mergeCell ref="I1232:J1232"/>
    <mergeCell ref="C1233:D1233"/>
    <mergeCell ref="I1233:J1233"/>
    <mergeCell ref="C1228:D1228"/>
    <mergeCell ref="I1228:J1228"/>
    <mergeCell ref="C1229:D1229"/>
    <mergeCell ref="I1229:J1229"/>
    <mergeCell ref="C1230:D1230"/>
    <mergeCell ref="I1230:J1230"/>
    <mergeCell ref="C1225:D1225"/>
    <mergeCell ref="I1225:J1225"/>
    <mergeCell ref="C1226:D1226"/>
    <mergeCell ref="I1226:J1226"/>
    <mergeCell ref="C1227:D1227"/>
    <mergeCell ref="I1227:J1227"/>
    <mergeCell ref="C1222:D1222"/>
    <mergeCell ref="I1222:J1222"/>
    <mergeCell ref="C1223:D1223"/>
    <mergeCell ref="I1223:J1223"/>
    <mergeCell ref="C1224:D1224"/>
    <mergeCell ref="I1224:J1224"/>
    <mergeCell ref="C1219:D1219"/>
    <mergeCell ref="I1219:J1219"/>
    <mergeCell ref="C1220:D1220"/>
    <mergeCell ref="I1220:J1220"/>
    <mergeCell ref="C1221:D1221"/>
    <mergeCell ref="I1221:J1221"/>
    <mergeCell ref="C1216:D1216"/>
    <mergeCell ref="I1216:J1216"/>
    <mergeCell ref="C1217:D1217"/>
    <mergeCell ref="I1217:J1217"/>
    <mergeCell ref="C1218:D1218"/>
    <mergeCell ref="I1218:J1218"/>
    <mergeCell ref="C1213:D1213"/>
    <mergeCell ref="I1213:J1213"/>
    <mergeCell ref="C1214:D1214"/>
    <mergeCell ref="I1214:J1214"/>
    <mergeCell ref="C1215:D1215"/>
    <mergeCell ref="I1215:J1215"/>
    <mergeCell ref="C1210:D1210"/>
    <mergeCell ref="I1210:J1210"/>
    <mergeCell ref="C1211:D1211"/>
    <mergeCell ref="I1211:J1211"/>
    <mergeCell ref="C1212:D1212"/>
    <mergeCell ref="I1212:J1212"/>
    <mergeCell ref="C1207:D1207"/>
    <mergeCell ref="I1207:J1207"/>
    <mergeCell ref="C1208:D1208"/>
    <mergeCell ref="I1208:J1208"/>
    <mergeCell ref="C1209:D1209"/>
    <mergeCell ref="I1209:J1209"/>
    <mergeCell ref="C1204:D1204"/>
    <mergeCell ref="I1204:J1204"/>
    <mergeCell ref="C1205:D1205"/>
    <mergeCell ref="I1205:J1205"/>
    <mergeCell ref="C1206:D1206"/>
    <mergeCell ref="I1206:J1206"/>
    <mergeCell ref="C1201:D1201"/>
    <mergeCell ref="I1201:J1201"/>
    <mergeCell ref="C1202:D1202"/>
    <mergeCell ref="I1202:J1202"/>
    <mergeCell ref="C1203:D1203"/>
    <mergeCell ref="I1203:J1203"/>
    <mergeCell ref="C1198:D1198"/>
    <mergeCell ref="I1198:J1198"/>
    <mergeCell ref="C1199:D1199"/>
    <mergeCell ref="I1199:J1199"/>
    <mergeCell ref="C1200:D1200"/>
    <mergeCell ref="I1200:J1200"/>
    <mergeCell ref="C1195:D1195"/>
    <mergeCell ref="I1195:J1195"/>
    <mergeCell ref="C1196:D1196"/>
    <mergeCell ref="I1196:J1196"/>
    <mergeCell ref="C1197:D1197"/>
    <mergeCell ref="I1197:J1197"/>
    <mergeCell ref="C1192:D1192"/>
    <mergeCell ref="I1192:J1192"/>
    <mergeCell ref="C1193:D1193"/>
    <mergeCell ref="I1193:J1193"/>
    <mergeCell ref="C1194:D1194"/>
    <mergeCell ref="I1194:J1194"/>
    <mergeCell ref="C1189:D1189"/>
    <mergeCell ref="I1189:J1189"/>
    <mergeCell ref="C1190:D1190"/>
    <mergeCell ref="I1190:J1190"/>
    <mergeCell ref="C1191:D1191"/>
    <mergeCell ref="I1191:J1191"/>
    <mergeCell ref="C1186:D1186"/>
    <mergeCell ref="I1186:J1186"/>
    <mergeCell ref="C1187:D1187"/>
    <mergeCell ref="I1187:J1187"/>
    <mergeCell ref="C1188:D1188"/>
    <mergeCell ref="I1188:J1188"/>
    <mergeCell ref="C1183:D1183"/>
    <mergeCell ref="I1183:J1183"/>
    <mergeCell ref="C1184:D1184"/>
    <mergeCell ref="I1184:J1184"/>
    <mergeCell ref="C1185:D1185"/>
    <mergeCell ref="I1185:J1185"/>
    <mergeCell ref="C1180:D1180"/>
    <mergeCell ref="I1180:J1180"/>
    <mergeCell ref="C1181:D1181"/>
    <mergeCell ref="I1181:J1181"/>
    <mergeCell ref="C1182:D1182"/>
    <mergeCell ref="I1182:J1182"/>
    <mergeCell ref="C1177:D1177"/>
    <mergeCell ref="I1177:J1177"/>
    <mergeCell ref="C1178:D1178"/>
    <mergeCell ref="I1178:J1178"/>
    <mergeCell ref="C1179:D1179"/>
    <mergeCell ref="I1179:J1179"/>
    <mergeCell ref="C1174:D1174"/>
    <mergeCell ref="I1174:J1174"/>
    <mergeCell ref="C1175:D1175"/>
    <mergeCell ref="I1175:J1175"/>
    <mergeCell ref="C1176:D1176"/>
    <mergeCell ref="I1176:J1176"/>
    <mergeCell ref="C1171:D1171"/>
    <mergeCell ref="I1171:J1171"/>
    <mergeCell ref="C1172:D1172"/>
    <mergeCell ref="I1172:J1172"/>
    <mergeCell ref="C1173:D1173"/>
    <mergeCell ref="I1173:J1173"/>
    <mergeCell ref="C1168:D1168"/>
    <mergeCell ref="I1168:J1168"/>
    <mergeCell ref="C1169:D1169"/>
    <mergeCell ref="I1169:J1169"/>
    <mergeCell ref="C1170:D1170"/>
    <mergeCell ref="I1170:J1170"/>
    <mergeCell ref="C1165:D1165"/>
    <mergeCell ref="I1165:J1165"/>
    <mergeCell ref="C1166:D1166"/>
    <mergeCell ref="I1166:J1166"/>
    <mergeCell ref="C1167:D1167"/>
    <mergeCell ref="I1167:J1167"/>
    <mergeCell ref="C1162:D1162"/>
    <mergeCell ref="I1162:J1162"/>
    <mergeCell ref="C1163:D1163"/>
    <mergeCell ref="I1163:J1163"/>
    <mergeCell ref="C1164:D1164"/>
    <mergeCell ref="I1164:J1164"/>
    <mergeCell ref="C1159:D1159"/>
    <mergeCell ref="I1159:J1159"/>
    <mergeCell ref="C1160:D1160"/>
    <mergeCell ref="I1160:J1160"/>
    <mergeCell ref="C1161:D1161"/>
    <mergeCell ref="I1161:J1161"/>
    <mergeCell ref="C1156:D1156"/>
    <mergeCell ref="I1156:J1156"/>
    <mergeCell ref="C1157:D1157"/>
    <mergeCell ref="I1157:J1157"/>
    <mergeCell ref="C1158:D1158"/>
    <mergeCell ref="I1158:J1158"/>
    <mergeCell ref="C1153:D1153"/>
    <mergeCell ref="I1153:J1153"/>
    <mergeCell ref="C1154:D1154"/>
    <mergeCell ref="I1154:J1154"/>
    <mergeCell ref="C1155:D1155"/>
    <mergeCell ref="I1155:J1155"/>
    <mergeCell ref="C1150:D1150"/>
    <mergeCell ref="I1150:J1150"/>
    <mergeCell ref="C1151:D1151"/>
    <mergeCell ref="I1151:J1151"/>
    <mergeCell ref="C1152:D1152"/>
    <mergeCell ref="I1152:J1152"/>
    <mergeCell ref="C1147:D1147"/>
    <mergeCell ref="I1147:J1147"/>
    <mergeCell ref="C1148:D1148"/>
    <mergeCell ref="I1148:J1148"/>
    <mergeCell ref="C1149:D1149"/>
    <mergeCell ref="I1149:J1149"/>
    <mergeCell ref="C1144:D1144"/>
    <mergeCell ref="I1144:J1144"/>
    <mergeCell ref="C1145:D1145"/>
    <mergeCell ref="I1145:J1145"/>
    <mergeCell ref="C1146:D1146"/>
    <mergeCell ref="I1146:J1146"/>
    <mergeCell ref="C1141:D1141"/>
    <mergeCell ref="I1141:J1141"/>
    <mergeCell ref="C1142:D1142"/>
    <mergeCell ref="I1142:J1142"/>
    <mergeCell ref="C1143:D1143"/>
    <mergeCell ref="I1143:J1143"/>
    <mergeCell ref="C1138:D1138"/>
    <mergeCell ref="I1138:J1138"/>
    <mergeCell ref="C1139:D1139"/>
    <mergeCell ref="I1139:J1139"/>
    <mergeCell ref="C1140:D1140"/>
    <mergeCell ref="I1140:J1140"/>
    <mergeCell ref="C1135:D1135"/>
    <mergeCell ref="I1135:J1135"/>
    <mergeCell ref="C1136:D1136"/>
    <mergeCell ref="I1136:J1136"/>
    <mergeCell ref="C1137:D1137"/>
    <mergeCell ref="I1137:J1137"/>
    <mergeCell ref="C1132:D1132"/>
    <mergeCell ref="I1132:J1132"/>
    <mergeCell ref="C1133:D1133"/>
    <mergeCell ref="I1133:J1133"/>
    <mergeCell ref="C1134:D1134"/>
    <mergeCell ref="I1134:J1134"/>
    <mergeCell ref="C1129:D1129"/>
    <mergeCell ref="I1129:J1129"/>
    <mergeCell ref="C1130:D1130"/>
    <mergeCell ref="I1130:J1130"/>
    <mergeCell ref="C1131:D1131"/>
    <mergeCell ref="I1131:J1131"/>
    <mergeCell ref="C1126:D1126"/>
    <mergeCell ref="I1126:J1126"/>
    <mergeCell ref="C1127:D1127"/>
    <mergeCell ref="I1127:J1127"/>
    <mergeCell ref="C1128:D1128"/>
    <mergeCell ref="I1128:J1128"/>
    <mergeCell ref="C1123:D1123"/>
    <mergeCell ref="I1123:J1123"/>
    <mergeCell ref="C1124:D1124"/>
    <mergeCell ref="I1124:J1124"/>
    <mergeCell ref="C1125:D1125"/>
    <mergeCell ref="I1125:J1125"/>
    <mergeCell ref="C1120:D1120"/>
    <mergeCell ref="I1120:J1120"/>
    <mergeCell ref="C1121:D1121"/>
    <mergeCell ref="I1121:J1121"/>
    <mergeCell ref="C1122:D1122"/>
    <mergeCell ref="I1122:J1122"/>
    <mergeCell ref="C1117:D1117"/>
    <mergeCell ref="I1117:J1117"/>
    <mergeCell ref="C1118:D1118"/>
    <mergeCell ref="I1118:J1118"/>
    <mergeCell ref="C1119:D1119"/>
    <mergeCell ref="I1119:J1119"/>
    <mergeCell ref="C1114:D1114"/>
    <mergeCell ref="I1114:J1114"/>
    <mergeCell ref="C1115:D1115"/>
    <mergeCell ref="I1115:J1115"/>
    <mergeCell ref="C1116:D1116"/>
    <mergeCell ref="I1116:J1116"/>
    <mergeCell ref="C1111:D1111"/>
    <mergeCell ref="I1111:J1111"/>
    <mergeCell ref="C1112:D1112"/>
    <mergeCell ref="I1112:J1112"/>
    <mergeCell ref="C1113:D1113"/>
    <mergeCell ref="I1113:J1113"/>
    <mergeCell ref="C1108:D1108"/>
    <mergeCell ref="I1108:J1108"/>
    <mergeCell ref="C1109:D1109"/>
    <mergeCell ref="I1109:J1109"/>
    <mergeCell ref="C1110:D1110"/>
    <mergeCell ref="I1110:J1110"/>
    <mergeCell ref="C1105:D1105"/>
    <mergeCell ref="I1105:J1105"/>
    <mergeCell ref="C1106:D1106"/>
    <mergeCell ref="I1106:J1106"/>
    <mergeCell ref="C1107:D1107"/>
    <mergeCell ref="I1107:J1107"/>
    <mergeCell ref="C1102:D1102"/>
    <mergeCell ref="I1102:J1102"/>
    <mergeCell ref="C1103:D1103"/>
    <mergeCell ref="I1103:J1103"/>
    <mergeCell ref="C1104:D1104"/>
    <mergeCell ref="I1104:J1104"/>
    <mergeCell ref="C1099:D1099"/>
    <mergeCell ref="I1099:J1099"/>
    <mergeCell ref="C1100:D1100"/>
    <mergeCell ref="I1100:J1100"/>
    <mergeCell ref="C1101:D1101"/>
    <mergeCell ref="I1101:J1101"/>
    <mergeCell ref="C1096:D1096"/>
    <mergeCell ref="I1096:J1096"/>
    <mergeCell ref="C1097:D1097"/>
    <mergeCell ref="I1097:J1097"/>
    <mergeCell ref="C1098:D1098"/>
    <mergeCell ref="I1098:J1098"/>
    <mergeCell ref="C1093:D1093"/>
    <mergeCell ref="I1093:J1093"/>
    <mergeCell ref="C1094:D1094"/>
    <mergeCell ref="I1094:J1094"/>
    <mergeCell ref="C1095:D1095"/>
    <mergeCell ref="I1095:J1095"/>
    <mergeCell ref="C1090:D1090"/>
    <mergeCell ref="I1090:J1090"/>
    <mergeCell ref="C1091:D1091"/>
    <mergeCell ref="I1091:J1091"/>
    <mergeCell ref="C1092:D1092"/>
    <mergeCell ref="I1092:J1092"/>
    <mergeCell ref="C1087:D1087"/>
    <mergeCell ref="I1087:J1087"/>
    <mergeCell ref="C1088:D1088"/>
    <mergeCell ref="I1088:J1088"/>
    <mergeCell ref="C1089:D1089"/>
    <mergeCell ref="I1089:J1089"/>
    <mergeCell ref="C1084:D1084"/>
    <mergeCell ref="I1084:J1084"/>
    <mergeCell ref="C1085:D1085"/>
    <mergeCell ref="I1085:J1085"/>
    <mergeCell ref="C1086:D1086"/>
    <mergeCell ref="I1086:J1086"/>
    <mergeCell ref="C1081:D1081"/>
    <mergeCell ref="I1081:J1081"/>
    <mergeCell ref="C1082:D1082"/>
    <mergeCell ref="I1082:J1082"/>
    <mergeCell ref="C1083:D1083"/>
    <mergeCell ref="I1083:J1083"/>
    <mergeCell ref="C1078:D1078"/>
    <mergeCell ref="I1078:J1078"/>
    <mergeCell ref="C1079:D1079"/>
    <mergeCell ref="I1079:J1079"/>
    <mergeCell ref="C1080:D1080"/>
    <mergeCell ref="I1080:J1080"/>
    <mergeCell ref="C1075:D1075"/>
    <mergeCell ref="I1075:J1075"/>
    <mergeCell ref="C1076:D1076"/>
    <mergeCell ref="I1076:J1076"/>
    <mergeCell ref="C1077:D1077"/>
    <mergeCell ref="I1077:J1077"/>
    <mergeCell ref="C1072:D1072"/>
    <mergeCell ref="I1072:J1072"/>
    <mergeCell ref="C1073:D1073"/>
    <mergeCell ref="I1073:J1073"/>
    <mergeCell ref="C1074:D1074"/>
    <mergeCell ref="I1074:J1074"/>
    <mergeCell ref="C1069:D1069"/>
    <mergeCell ref="I1069:J1069"/>
    <mergeCell ref="C1070:D1070"/>
    <mergeCell ref="I1070:J1070"/>
    <mergeCell ref="C1071:D1071"/>
    <mergeCell ref="I1071:J1071"/>
    <mergeCell ref="C1066:D1066"/>
    <mergeCell ref="I1066:J1066"/>
    <mergeCell ref="C1067:D1067"/>
    <mergeCell ref="I1067:J1067"/>
    <mergeCell ref="C1068:D1068"/>
    <mergeCell ref="I1068:J1068"/>
    <mergeCell ref="C1063:D1063"/>
    <mergeCell ref="I1063:J1063"/>
    <mergeCell ref="C1064:D1064"/>
    <mergeCell ref="I1064:J1064"/>
    <mergeCell ref="C1065:D1065"/>
    <mergeCell ref="I1065:J1065"/>
    <mergeCell ref="C1060:D1060"/>
    <mergeCell ref="I1060:J1060"/>
    <mergeCell ref="C1061:D1061"/>
    <mergeCell ref="I1061:J1061"/>
    <mergeCell ref="C1062:D1062"/>
    <mergeCell ref="I1062:J1062"/>
    <mergeCell ref="C1057:D1057"/>
    <mergeCell ref="I1057:J1057"/>
    <mergeCell ref="C1058:D1058"/>
    <mergeCell ref="I1058:J1058"/>
    <mergeCell ref="C1059:D1059"/>
    <mergeCell ref="I1059:J1059"/>
    <mergeCell ref="C1054:D1054"/>
    <mergeCell ref="I1054:J1054"/>
    <mergeCell ref="C1055:D1055"/>
    <mergeCell ref="I1055:J1055"/>
    <mergeCell ref="C1056:D1056"/>
    <mergeCell ref="I1056:J1056"/>
    <mergeCell ref="C1051:D1051"/>
    <mergeCell ref="I1051:J1051"/>
    <mergeCell ref="C1052:D1052"/>
    <mergeCell ref="I1052:J1052"/>
    <mergeCell ref="C1053:D1053"/>
    <mergeCell ref="I1053:J1053"/>
    <mergeCell ref="C1048:D1048"/>
    <mergeCell ref="I1048:J1048"/>
    <mergeCell ref="C1049:D1049"/>
    <mergeCell ref="I1049:J1049"/>
    <mergeCell ref="C1050:D1050"/>
    <mergeCell ref="I1050:J1050"/>
    <mergeCell ref="C1045:D1045"/>
    <mergeCell ref="I1045:J1045"/>
    <mergeCell ref="C1046:D1046"/>
    <mergeCell ref="I1046:J1046"/>
    <mergeCell ref="C1047:D1047"/>
    <mergeCell ref="I1047:J1047"/>
    <mergeCell ref="C1042:D1042"/>
    <mergeCell ref="I1042:J1042"/>
    <mergeCell ref="C1043:D1043"/>
    <mergeCell ref="I1043:J1043"/>
    <mergeCell ref="C1044:D1044"/>
    <mergeCell ref="I1044:J1044"/>
    <mergeCell ref="C1039:D1039"/>
    <mergeCell ref="I1039:J1039"/>
    <mergeCell ref="C1040:D1040"/>
    <mergeCell ref="I1040:J1040"/>
    <mergeCell ref="C1041:D1041"/>
    <mergeCell ref="I1041:J1041"/>
    <mergeCell ref="C1036:D1036"/>
    <mergeCell ref="I1036:J1036"/>
    <mergeCell ref="C1037:D1037"/>
    <mergeCell ref="I1037:J1037"/>
    <mergeCell ref="C1038:D1038"/>
    <mergeCell ref="I1038:J1038"/>
    <mergeCell ref="C1033:D1033"/>
    <mergeCell ref="I1033:J1033"/>
    <mergeCell ref="C1034:D1034"/>
    <mergeCell ref="I1034:J1034"/>
    <mergeCell ref="C1035:D1035"/>
    <mergeCell ref="I1035:J1035"/>
    <mergeCell ref="C1030:D1030"/>
    <mergeCell ref="I1030:J1030"/>
    <mergeCell ref="C1031:D1031"/>
    <mergeCell ref="I1031:J1031"/>
    <mergeCell ref="C1032:D1032"/>
    <mergeCell ref="I1032:J1032"/>
    <mergeCell ref="C1027:D1027"/>
    <mergeCell ref="I1027:J1027"/>
    <mergeCell ref="C1028:D1028"/>
    <mergeCell ref="I1028:J1028"/>
    <mergeCell ref="C1029:D1029"/>
    <mergeCell ref="I1029:J1029"/>
    <mergeCell ref="C1024:D1024"/>
    <mergeCell ref="I1024:J1024"/>
    <mergeCell ref="C1025:D1025"/>
    <mergeCell ref="I1025:J1025"/>
    <mergeCell ref="C1026:D1026"/>
    <mergeCell ref="I1026:J1026"/>
    <mergeCell ref="C1021:D1021"/>
    <mergeCell ref="I1021:J1021"/>
    <mergeCell ref="C1022:D1022"/>
    <mergeCell ref="I1022:J1022"/>
    <mergeCell ref="C1023:D1023"/>
    <mergeCell ref="I1023:J1023"/>
    <mergeCell ref="C1018:D1018"/>
    <mergeCell ref="I1018:J1018"/>
    <mergeCell ref="C1019:D1019"/>
    <mergeCell ref="I1019:J1019"/>
    <mergeCell ref="C1020:D1020"/>
    <mergeCell ref="I1020:J1020"/>
    <mergeCell ref="C1015:D1015"/>
    <mergeCell ref="I1015:J1015"/>
    <mergeCell ref="C1016:D1016"/>
    <mergeCell ref="I1016:J1016"/>
    <mergeCell ref="C1017:D1017"/>
    <mergeCell ref="I1017:J1017"/>
    <mergeCell ref="C1012:D1012"/>
    <mergeCell ref="I1012:J1012"/>
    <mergeCell ref="C1013:D1013"/>
    <mergeCell ref="I1013:J1013"/>
    <mergeCell ref="C1014:D1014"/>
    <mergeCell ref="I1014:J1014"/>
    <mergeCell ref="C1009:D1009"/>
    <mergeCell ref="I1009:J1009"/>
    <mergeCell ref="C1010:D1010"/>
    <mergeCell ref="I1010:J1010"/>
    <mergeCell ref="C1011:D1011"/>
    <mergeCell ref="I1011:J1011"/>
    <mergeCell ref="C1006:D1006"/>
    <mergeCell ref="I1006:J1006"/>
    <mergeCell ref="C1007:D1007"/>
    <mergeCell ref="I1007:J1007"/>
    <mergeCell ref="C1008:D1008"/>
    <mergeCell ref="I1008:J1008"/>
    <mergeCell ref="C1003:D1003"/>
    <mergeCell ref="I1003:J1003"/>
    <mergeCell ref="C1004:D1004"/>
    <mergeCell ref="I1004:J1004"/>
    <mergeCell ref="C1005:D1005"/>
    <mergeCell ref="I1005:J1005"/>
    <mergeCell ref="C1000:D1000"/>
    <mergeCell ref="I1000:J1000"/>
    <mergeCell ref="C1001:D1001"/>
    <mergeCell ref="I1001:J1001"/>
    <mergeCell ref="C1002:D1002"/>
    <mergeCell ref="I1002:J1002"/>
    <mergeCell ref="C997:D997"/>
    <mergeCell ref="I997:J997"/>
    <mergeCell ref="C998:D998"/>
    <mergeCell ref="I998:J998"/>
    <mergeCell ref="C999:D999"/>
    <mergeCell ref="I999:J999"/>
    <mergeCell ref="C994:D994"/>
    <mergeCell ref="I994:J994"/>
    <mergeCell ref="C995:D995"/>
    <mergeCell ref="I995:J995"/>
    <mergeCell ref="C996:D996"/>
    <mergeCell ref="I996:J996"/>
    <mergeCell ref="C991:D991"/>
    <mergeCell ref="I991:J991"/>
    <mergeCell ref="C992:D992"/>
    <mergeCell ref="I992:J992"/>
    <mergeCell ref="C993:D993"/>
    <mergeCell ref="I993:J993"/>
    <mergeCell ref="C988:D988"/>
    <mergeCell ref="I988:J988"/>
    <mergeCell ref="C989:D989"/>
    <mergeCell ref="I989:J989"/>
    <mergeCell ref="C990:D990"/>
    <mergeCell ref="I990:J990"/>
    <mergeCell ref="C985:D985"/>
    <mergeCell ref="I985:J985"/>
    <mergeCell ref="C986:D986"/>
    <mergeCell ref="I986:J986"/>
    <mergeCell ref="C987:D987"/>
    <mergeCell ref="I987:J987"/>
    <mergeCell ref="C982:D982"/>
    <mergeCell ref="I982:J982"/>
    <mergeCell ref="C983:D983"/>
    <mergeCell ref="I983:J983"/>
    <mergeCell ref="C984:D984"/>
    <mergeCell ref="I984:J984"/>
    <mergeCell ref="C979:D979"/>
    <mergeCell ref="I979:J979"/>
    <mergeCell ref="C980:D980"/>
    <mergeCell ref="I980:J980"/>
    <mergeCell ref="C981:D981"/>
    <mergeCell ref="I981:J981"/>
    <mergeCell ref="C976:D976"/>
    <mergeCell ref="I976:J976"/>
    <mergeCell ref="C977:D977"/>
    <mergeCell ref="I977:J977"/>
    <mergeCell ref="C978:D978"/>
    <mergeCell ref="I978:J978"/>
    <mergeCell ref="C973:D973"/>
    <mergeCell ref="I973:J973"/>
    <mergeCell ref="C974:D974"/>
    <mergeCell ref="I974:J974"/>
    <mergeCell ref="C975:D975"/>
    <mergeCell ref="I975:J975"/>
    <mergeCell ref="C970:D970"/>
    <mergeCell ref="I970:J970"/>
    <mergeCell ref="C971:D971"/>
    <mergeCell ref="I971:J971"/>
    <mergeCell ref="C972:D972"/>
    <mergeCell ref="I972:J972"/>
    <mergeCell ref="C967:D967"/>
    <mergeCell ref="I967:J967"/>
    <mergeCell ref="C968:D968"/>
    <mergeCell ref="I968:J968"/>
    <mergeCell ref="C969:D969"/>
    <mergeCell ref="I969:J969"/>
    <mergeCell ref="C964:D964"/>
    <mergeCell ref="I964:J964"/>
    <mergeCell ref="C965:D965"/>
    <mergeCell ref="I965:J965"/>
    <mergeCell ref="C966:D966"/>
    <mergeCell ref="I966:J966"/>
    <mergeCell ref="C961:D961"/>
    <mergeCell ref="I961:J961"/>
    <mergeCell ref="C962:D962"/>
    <mergeCell ref="I962:J962"/>
    <mergeCell ref="C963:D963"/>
    <mergeCell ref="I963:J963"/>
    <mergeCell ref="C958:D958"/>
    <mergeCell ref="I958:J958"/>
    <mergeCell ref="C959:D959"/>
    <mergeCell ref="I959:J959"/>
    <mergeCell ref="C960:D960"/>
    <mergeCell ref="I960:J960"/>
    <mergeCell ref="C955:D955"/>
    <mergeCell ref="I955:J955"/>
    <mergeCell ref="C956:D956"/>
    <mergeCell ref="I956:J956"/>
    <mergeCell ref="C957:D957"/>
    <mergeCell ref="I957:J957"/>
    <mergeCell ref="C952:D952"/>
    <mergeCell ref="I952:J952"/>
    <mergeCell ref="C953:D953"/>
    <mergeCell ref="I953:J953"/>
    <mergeCell ref="C954:D954"/>
    <mergeCell ref="I954:J954"/>
    <mergeCell ref="C949:D949"/>
    <mergeCell ref="I949:J949"/>
    <mergeCell ref="C950:D950"/>
    <mergeCell ref="I950:J950"/>
    <mergeCell ref="C951:D951"/>
    <mergeCell ref="I951:J951"/>
    <mergeCell ref="C946:D946"/>
    <mergeCell ref="I946:J946"/>
    <mergeCell ref="C947:D947"/>
    <mergeCell ref="I947:J947"/>
    <mergeCell ref="C948:D948"/>
    <mergeCell ref="I948:J948"/>
    <mergeCell ref="C943:D943"/>
    <mergeCell ref="I943:J943"/>
    <mergeCell ref="C944:D944"/>
    <mergeCell ref="I944:J944"/>
    <mergeCell ref="C945:D945"/>
    <mergeCell ref="I945:J945"/>
    <mergeCell ref="C940:D940"/>
    <mergeCell ref="I940:J940"/>
    <mergeCell ref="C941:D941"/>
    <mergeCell ref="I941:J941"/>
    <mergeCell ref="C942:D942"/>
    <mergeCell ref="I942:J942"/>
    <mergeCell ref="C937:D937"/>
    <mergeCell ref="I937:J937"/>
    <mergeCell ref="C938:D938"/>
    <mergeCell ref="I938:J938"/>
    <mergeCell ref="C939:D939"/>
    <mergeCell ref="I939:J939"/>
    <mergeCell ref="C934:D934"/>
    <mergeCell ref="I934:J934"/>
    <mergeCell ref="C935:D935"/>
    <mergeCell ref="I935:J935"/>
    <mergeCell ref="C936:D936"/>
    <mergeCell ref="I936:J936"/>
    <mergeCell ref="C931:D931"/>
    <mergeCell ref="I931:J931"/>
    <mergeCell ref="C932:D932"/>
    <mergeCell ref="I932:J932"/>
    <mergeCell ref="C933:D933"/>
    <mergeCell ref="I933:J933"/>
    <mergeCell ref="C928:D928"/>
    <mergeCell ref="I928:J928"/>
    <mergeCell ref="C929:D929"/>
    <mergeCell ref="I929:J929"/>
    <mergeCell ref="C930:D930"/>
    <mergeCell ref="I930:J930"/>
    <mergeCell ref="C925:D925"/>
    <mergeCell ref="I925:J925"/>
    <mergeCell ref="C926:D926"/>
    <mergeCell ref="I926:J926"/>
    <mergeCell ref="C927:D927"/>
    <mergeCell ref="I927:J927"/>
    <mergeCell ref="C922:D922"/>
    <mergeCell ref="I922:J922"/>
    <mergeCell ref="C923:D923"/>
    <mergeCell ref="I923:J923"/>
    <mergeCell ref="C924:D924"/>
    <mergeCell ref="I924:J924"/>
    <mergeCell ref="C919:D919"/>
    <mergeCell ref="I919:J919"/>
    <mergeCell ref="C920:D920"/>
    <mergeCell ref="I920:J920"/>
    <mergeCell ref="C921:D921"/>
    <mergeCell ref="I921:J921"/>
    <mergeCell ref="C916:D916"/>
    <mergeCell ref="I916:J916"/>
    <mergeCell ref="C917:D917"/>
    <mergeCell ref="I917:J917"/>
    <mergeCell ref="C918:D918"/>
    <mergeCell ref="I918:J918"/>
    <mergeCell ref="C913:D913"/>
    <mergeCell ref="I913:J913"/>
    <mergeCell ref="C914:D914"/>
    <mergeCell ref="I914:J914"/>
    <mergeCell ref="C915:D915"/>
    <mergeCell ref="I915:J915"/>
    <mergeCell ref="C910:D910"/>
    <mergeCell ref="I910:J910"/>
    <mergeCell ref="C911:D911"/>
    <mergeCell ref="I911:J911"/>
    <mergeCell ref="C912:D912"/>
    <mergeCell ref="I912:J912"/>
    <mergeCell ref="C907:D907"/>
    <mergeCell ref="I907:J907"/>
    <mergeCell ref="C908:D908"/>
    <mergeCell ref="I908:J908"/>
    <mergeCell ref="C909:D909"/>
    <mergeCell ref="I909:J909"/>
    <mergeCell ref="C904:D904"/>
    <mergeCell ref="I904:J904"/>
    <mergeCell ref="C905:D905"/>
    <mergeCell ref="I905:J905"/>
    <mergeCell ref="C906:D906"/>
    <mergeCell ref="I906:J906"/>
    <mergeCell ref="C901:D901"/>
    <mergeCell ref="I901:J901"/>
    <mergeCell ref="C902:D902"/>
    <mergeCell ref="I902:J902"/>
    <mergeCell ref="C903:D903"/>
    <mergeCell ref="I903:J903"/>
    <mergeCell ref="C898:D898"/>
    <mergeCell ref="I898:J898"/>
    <mergeCell ref="C899:D899"/>
    <mergeCell ref="I899:J899"/>
    <mergeCell ref="C900:D900"/>
    <mergeCell ref="I900:J900"/>
    <mergeCell ref="C895:D895"/>
    <mergeCell ref="I895:J895"/>
    <mergeCell ref="C896:D896"/>
    <mergeCell ref="I896:J896"/>
    <mergeCell ref="C897:D897"/>
    <mergeCell ref="I897:J897"/>
    <mergeCell ref="C892:D892"/>
    <mergeCell ref="I892:J892"/>
    <mergeCell ref="C893:D893"/>
    <mergeCell ref="I893:J893"/>
    <mergeCell ref="C894:D894"/>
    <mergeCell ref="I894:J894"/>
    <mergeCell ref="C889:D889"/>
    <mergeCell ref="I889:J889"/>
    <mergeCell ref="C890:D890"/>
    <mergeCell ref="I890:J890"/>
    <mergeCell ref="C891:D891"/>
    <mergeCell ref="I891:J891"/>
    <mergeCell ref="C886:D886"/>
    <mergeCell ref="I886:J886"/>
    <mergeCell ref="C887:D887"/>
    <mergeCell ref="I887:J887"/>
    <mergeCell ref="C888:D888"/>
    <mergeCell ref="I888:J888"/>
    <mergeCell ref="C883:D883"/>
    <mergeCell ref="I883:J883"/>
    <mergeCell ref="C884:D884"/>
    <mergeCell ref="I884:J884"/>
    <mergeCell ref="C885:D885"/>
    <mergeCell ref="I885:J885"/>
    <mergeCell ref="C880:D880"/>
    <mergeCell ref="I880:J880"/>
    <mergeCell ref="C881:D881"/>
    <mergeCell ref="I881:J881"/>
    <mergeCell ref="C882:D882"/>
    <mergeCell ref="I882:J882"/>
    <mergeCell ref="C877:D877"/>
    <mergeCell ref="I877:J877"/>
    <mergeCell ref="C878:D878"/>
    <mergeCell ref="I878:J878"/>
    <mergeCell ref="C879:D879"/>
    <mergeCell ref="I879:J879"/>
    <mergeCell ref="C874:D874"/>
    <mergeCell ref="I874:J874"/>
    <mergeCell ref="C875:D875"/>
    <mergeCell ref="I875:J875"/>
    <mergeCell ref="C876:D876"/>
    <mergeCell ref="I876:J876"/>
    <mergeCell ref="C871:D871"/>
    <mergeCell ref="I871:J871"/>
    <mergeCell ref="C872:D872"/>
    <mergeCell ref="I872:J872"/>
    <mergeCell ref="C873:D873"/>
    <mergeCell ref="I873:J873"/>
    <mergeCell ref="C868:D868"/>
    <mergeCell ref="I868:J868"/>
    <mergeCell ref="C869:D869"/>
    <mergeCell ref="I869:J869"/>
    <mergeCell ref="C870:D870"/>
    <mergeCell ref="I870:J870"/>
    <mergeCell ref="C865:D865"/>
    <mergeCell ref="I865:J865"/>
    <mergeCell ref="C866:D866"/>
    <mergeCell ref="I866:J866"/>
    <mergeCell ref="C867:D867"/>
    <mergeCell ref="I867:J867"/>
    <mergeCell ref="C862:D862"/>
    <mergeCell ref="I862:J862"/>
    <mergeCell ref="C863:D863"/>
    <mergeCell ref="I863:J863"/>
    <mergeCell ref="C864:D864"/>
    <mergeCell ref="I864:J864"/>
    <mergeCell ref="C859:D859"/>
    <mergeCell ref="I859:J859"/>
    <mergeCell ref="C860:D860"/>
    <mergeCell ref="I860:J860"/>
    <mergeCell ref="C861:D861"/>
    <mergeCell ref="I861:J861"/>
    <mergeCell ref="C856:D856"/>
    <mergeCell ref="I856:J856"/>
    <mergeCell ref="C857:D857"/>
    <mergeCell ref="I857:J857"/>
    <mergeCell ref="C858:D858"/>
    <mergeCell ref="I858:J858"/>
    <mergeCell ref="C853:D853"/>
    <mergeCell ref="I853:J853"/>
    <mergeCell ref="C854:D854"/>
    <mergeCell ref="I854:J854"/>
    <mergeCell ref="C855:D855"/>
    <mergeCell ref="I855:J855"/>
    <mergeCell ref="C850:D850"/>
    <mergeCell ref="I850:J850"/>
    <mergeCell ref="C851:D851"/>
    <mergeCell ref="I851:J851"/>
    <mergeCell ref="C852:D852"/>
    <mergeCell ref="I852:J852"/>
    <mergeCell ref="C847:D847"/>
    <mergeCell ref="I847:J847"/>
    <mergeCell ref="C848:D848"/>
    <mergeCell ref="I848:J848"/>
    <mergeCell ref="C849:D849"/>
    <mergeCell ref="I849:J849"/>
    <mergeCell ref="C844:D844"/>
    <mergeCell ref="I844:J844"/>
    <mergeCell ref="C845:D845"/>
    <mergeCell ref="I845:J845"/>
    <mergeCell ref="C846:D846"/>
    <mergeCell ref="I846:J846"/>
    <mergeCell ref="C841:D841"/>
    <mergeCell ref="I841:J841"/>
    <mergeCell ref="C842:D842"/>
    <mergeCell ref="I842:J842"/>
    <mergeCell ref="C843:D843"/>
    <mergeCell ref="I843:J843"/>
    <mergeCell ref="C838:D838"/>
    <mergeCell ref="I838:J838"/>
    <mergeCell ref="C839:D839"/>
    <mergeCell ref="I839:J839"/>
    <mergeCell ref="C840:D840"/>
    <mergeCell ref="I840:J840"/>
    <mergeCell ref="C835:D835"/>
    <mergeCell ref="I835:J835"/>
    <mergeCell ref="C836:D836"/>
    <mergeCell ref="I836:J836"/>
    <mergeCell ref="C837:D837"/>
    <mergeCell ref="I837:J837"/>
    <mergeCell ref="C832:D832"/>
    <mergeCell ref="I832:J832"/>
    <mergeCell ref="C833:D833"/>
    <mergeCell ref="I833:J833"/>
    <mergeCell ref="C834:D834"/>
    <mergeCell ref="I834:J834"/>
    <mergeCell ref="C829:D829"/>
    <mergeCell ref="I829:J829"/>
    <mergeCell ref="C830:D830"/>
    <mergeCell ref="I830:J830"/>
    <mergeCell ref="C831:D831"/>
    <mergeCell ref="I831:J831"/>
    <mergeCell ref="C826:D826"/>
    <mergeCell ref="I826:J826"/>
    <mergeCell ref="C827:D827"/>
    <mergeCell ref="I827:J827"/>
    <mergeCell ref="C828:D828"/>
    <mergeCell ref="I828:J828"/>
    <mergeCell ref="C823:D823"/>
    <mergeCell ref="I823:J823"/>
    <mergeCell ref="C824:D824"/>
    <mergeCell ref="I824:J824"/>
    <mergeCell ref="C825:D825"/>
    <mergeCell ref="I825:J825"/>
    <mergeCell ref="C820:D820"/>
    <mergeCell ref="I820:J820"/>
    <mergeCell ref="C821:D821"/>
    <mergeCell ref="I821:J821"/>
    <mergeCell ref="C822:D822"/>
    <mergeCell ref="I822:J822"/>
    <mergeCell ref="C817:D817"/>
    <mergeCell ref="I817:J817"/>
    <mergeCell ref="C818:D818"/>
    <mergeCell ref="I818:J818"/>
    <mergeCell ref="C819:D819"/>
    <mergeCell ref="I819:J819"/>
    <mergeCell ref="C814:D814"/>
    <mergeCell ref="I814:J814"/>
    <mergeCell ref="C815:D815"/>
    <mergeCell ref="I815:J815"/>
    <mergeCell ref="C816:D816"/>
    <mergeCell ref="I816:J816"/>
    <mergeCell ref="C811:D811"/>
    <mergeCell ref="I811:J811"/>
    <mergeCell ref="C812:D812"/>
    <mergeCell ref="I812:J812"/>
    <mergeCell ref="C813:D813"/>
    <mergeCell ref="I813:J813"/>
    <mergeCell ref="C808:D808"/>
    <mergeCell ref="I808:J808"/>
    <mergeCell ref="C809:D809"/>
    <mergeCell ref="I809:J809"/>
    <mergeCell ref="C810:D810"/>
    <mergeCell ref="I810:J810"/>
    <mergeCell ref="C805:D805"/>
    <mergeCell ref="I805:J805"/>
    <mergeCell ref="C806:D806"/>
    <mergeCell ref="I806:J806"/>
    <mergeCell ref="C807:D807"/>
    <mergeCell ref="I807:J807"/>
    <mergeCell ref="C802:D802"/>
    <mergeCell ref="I802:J802"/>
    <mergeCell ref="C803:D803"/>
    <mergeCell ref="I803:J803"/>
    <mergeCell ref="C804:D804"/>
    <mergeCell ref="I804:J804"/>
    <mergeCell ref="C799:D799"/>
    <mergeCell ref="I799:J799"/>
    <mergeCell ref="C800:D800"/>
    <mergeCell ref="I800:J800"/>
    <mergeCell ref="C801:D801"/>
    <mergeCell ref="I801:J801"/>
    <mergeCell ref="C796:D796"/>
    <mergeCell ref="I796:J796"/>
    <mergeCell ref="C797:D797"/>
    <mergeCell ref="I797:J797"/>
    <mergeCell ref="C798:D798"/>
    <mergeCell ref="I798:J798"/>
    <mergeCell ref="C793:D793"/>
    <mergeCell ref="I793:J793"/>
    <mergeCell ref="C794:D794"/>
    <mergeCell ref="I794:J794"/>
    <mergeCell ref="C795:D795"/>
    <mergeCell ref="I795:J795"/>
    <mergeCell ref="C790:D790"/>
    <mergeCell ref="I790:J790"/>
    <mergeCell ref="C791:D791"/>
    <mergeCell ref="I791:J791"/>
    <mergeCell ref="C792:D792"/>
    <mergeCell ref="I792:J792"/>
    <mergeCell ref="C787:D787"/>
    <mergeCell ref="I787:J787"/>
    <mergeCell ref="C788:D788"/>
    <mergeCell ref="I788:J788"/>
    <mergeCell ref="C789:D789"/>
    <mergeCell ref="I789:J789"/>
    <mergeCell ref="C784:D784"/>
    <mergeCell ref="I784:J784"/>
    <mergeCell ref="C785:D785"/>
    <mergeCell ref="I785:J785"/>
    <mergeCell ref="C786:D786"/>
    <mergeCell ref="I786:J786"/>
    <mergeCell ref="C781:D781"/>
    <mergeCell ref="I781:J781"/>
    <mergeCell ref="C782:D782"/>
    <mergeCell ref="I782:J782"/>
    <mergeCell ref="C783:D783"/>
    <mergeCell ref="I783:J783"/>
    <mergeCell ref="C778:D778"/>
    <mergeCell ref="I778:J778"/>
    <mergeCell ref="C779:D779"/>
    <mergeCell ref="I779:J779"/>
    <mergeCell ref="C780:D780"/>
    <mergeCell ref="I780:J780"/>
    <mergeCell ref="C775:D775"/>
    <mergeCell ref="I775:J775"/>
    <mergeCell ref="C776:D776"/>
    <mergeCell ref="I776:J776"/>
    <mergeCell ref="C777:D777"/>
    <mergeCell ref="I777:J777"/>
    <mergeCell ref="C772:D772"/>
    <mergeCell ref="I772:J772"/>
    <mergeCell ref="C773:D773"/>
    <mergeCell ref="I773:J773"/>
    <mergeCell ref="C774:D774"/>
    <mergeCell ref="I774:J774"/>
    <mergeCell ref="C769:D769"/>
    <mergeCell ref="I769:J769"/>
    <mergeCell ref="C770:D770"/>
    <mergeCell ref="I770:J770"/>
    <mergeCell ref="C771:D771"/>
    <mergeCell ref="I771:J771"/>
    <mergeCell ref="C766:D766"/>
    <mergeCell ref="I766:J766"/>
    <mergeCell ref="C767:D767"/>
    <mergeCell ref="I767:J767"/>
    <mergeCell ref="C768:D768"/>
    <mergeCell ref="I768:J768"/>
    <mergeCell ref="C763:D763"/>
    <mergeCell ref="I763:J763"/>
    <mergeCell ref="C764:D764"/>
    <mergeCell ref="I764:J764"/>
    <mergeCell ref="C765:D765"/>
    <mergeCell ref="I765:J765"/>
    <mergeCell ref="C760:D760"/>
    <mergeCell ref="I760:J760"/>
    <mergeCell ref="C761:D761"/>
    <mergeCell ref="I761:J761"/>
    <mergeCell ref="C762:D762"/>
    <mergeCell ref="I762:J762"/>
    <mergeCell ref="C757:D757"/>
    <mergeCell ref="I757:J757"/>
    <mergeCell ref="C758:D758"/>
    <mergeCell ref="I758:J758"/>
    <mergeCell ref="C759:D759"/>
    <mergeCell ref="I759:J759"/>
    <mergeCell ref="C754:D754"/>
    <mergeCell ref="I754:J754"/>
    <mergeCell ref="C755:D755"/>
    <mergeCell ref="I755:J755"/>
    <mergeCell ref="C756:D756"/>
    <mergeCell ref="I756:J756"/>
    <mergeCell ref="C751:D751"/>
    <mergeCell ref="I751:J751"/>
    <mergeCell ref="C752:D752"/>
    <mergeCell ref="I752:J752"/>
    <mergeCell ref="C753:D753"/>
    <mergeCell ref="I753:J753"/>
    <mergeCell ref="C748:D748"/>
    <mergeCell ref="I748:J748"/>
    <mergeCell ref="C749:D749"/>
    <mergeCell ref="I749:J749"/>
    <mergeCell ref="C750:D750"/>
    <mergeCell ref="I750:J750"/>
    <mergeCell ref="C745:D745"/>
    <mergeCell ref="I745:J745"/>
    <mergeCell ref="C746:D746"/>
    <mergeCell ref="I746:J746"/>
    <mergeCell ref="C747:D747"/>
    <mergeCell ref="I747:J747"/>
    <mergeCell ref="C742:D742"/>
    <mergeCell ref="I742:J742"/>
    <mergeCell ref="C743:D743"/>
    <mergeCell ref="I743:J743"/>
    <mergeCell ref="C744:D744"/>
    <mergeCell ref="I744:J744"/>
    <mergeCell ref="C739:D739"/>
    <mergeCell ref="I739:J739"/>
    <mergeCell ref="C740:D740"/>
    <mergeCell ref="I740:J740"/>
    <mergeCell ref="C741:D741"/>
    <mergeCell ref="I741:J741"/>
    <mergeCell ref="C736:D736"/>
    <mergeCell ref="I736:J736"/>
    <mergeCell ref="C737:D737"/>
    <mergeCell ref="I737:J737"/>
    <mergeCell ref="C738:D738"/>
    <mergeCell ref="I738:J738"/>
    <mergeCell ref="C733:D733"/>
    <mergeCell ref="I733:J733"/>
    <mergeCell ref="C734:D734"/>
    <mergeCell ref="I734:J734"/>
    <mergeCell ref="C735:D735"/>
    <mergeCell ref="I735:J735"/>
    <mergeCell ref="C730:D730"/>
    <mergeCell ref="I730:J730"/>
    <mergeCell ref="C731:D731"/>
    <mergeCell ref="I731:J731"/>
    <mergeCell ref="C732:D732"/>
    <mergeCell ref="I732:J732"/>
    <mergeCell ref="C727:D727"/>
    <mergeCell ref="I727:J727"/>
    <mergeCell ref="C728:D728"/>
    <mergeCell ref="I728:J728"/>
    <mergeCell ref="C729:D729"/>
    <mergeCell ref="I729:J729"/>
    <mergeCell ref="C724:D724"/>
    <mergeCell ref="I724:J724"/>
    <mergeCell ref="C725:D725"/>
    <mergeCell ref="I725:J725"/>
    <mergeCell ref="C726:D726"/>
    <mergeCell ref="I726:J726"/>
    <mergeCell ref="C721:D721"/>
    <mergeCell ref="I721:J721"/>
    <mergeCell ref="C722:D722"/>
    <mergeCell ref="I722:J722"/>
    <mergeCell ref="C723:D723"/>
    <mergeCell ref="I723:J723"/>
    <mergeCell ref="C718:D718"/>
    <mergeCell ref="I718:J718"/>
    <mergeCell ref="C719:D719"/>
    <mergeCell ref="I719:J719"/>
    <mergeCell ref="C720:D720"/>
    <mergeCell ref="I720:J720"/>
    <mergeCell ref="C715:D715"/>
    <mergeCell ref="I715:J715"/>
    <mergeCell ref="C716:D716"/>
    <mergeCell ref="I716:J716"/>
    <mergeCell ref="C717:D717"/>
    <mergeCell ref="I717:J717"/>
    <mergeCell ref="C712:D712"/>
    <mergeCell ref="I712:J712"/>
    <mergeCell ref="C713:D713"/>
    <mergeCell ref="I713:J713"/>
    <mergeCell ref="C714:D714"/>
    <mergeCell ref="I714:J714"/>
    <mergeCell ref="C709:D709"/>
    <mergeCell ref="I709:J709"/>
    <mergeCell ref="C710:D710"/>
    <mergeCell ref="I710:J710"/>
    <mergeCell ref="C711:D711"/>
    <mergeCell ref="I711:J711"/>
    <mergeCell ref="C706:D706"/>
    <mergeCell ref="I706:J706"/>
    <mergeCell ref="C707:D707"/>
    <mergeCell ref="I707:J707"/>
    <mergeCell ref="C708:D708"/>
    <mergeCell ref="I708:J708"/>
    <mergeCell ref="C703:D703"/>
    <mergeCell ref="I703:J703"/>
    <mergeCell ref="C704:D704"/>
    <mergeCell ref="I704:J704"/>
    <mergeCell ref="C705:D705"/>
    <mergeCell ref="I705:J705"/>
    <mergeCell ref="C700:D700"/>
    <mergeCell ref="I700:J700"/>
    <mergeCell ref="C701:D701"/>
    <mergeCell ref="I701:J701"/>
    <mergeCell ref="C702:D702"/>
    <mergeCell ref="I702:J702"/>
    <mergeCell ref="C697:D697"/>
    <mergeCell ref="I697:J697"/>
    <mergeCell ref="C698:D698"/>
    <mergeCell ref="I698:J698"/>
    <mergeCell ref="C699:D699"/>
    <mergeCell ref="I699:J699"/>
    <mergeCell ref="C694:D694"/>
    <mergeCell ref="I694:J694"/>
    <mergeCell ref="C695:D695"/>
    <mergeCell ref="I695:J695"/>
    <mergeCell ref="C696:D696"/>
    <mergeCell ref="I696:J696"/>
    <mergeCell ref="C691:D691"/>
    <mergeCell ref="I691:J691"/>
    <mergeCell ref="C692:D692"/>
    <mergeCell ref="I692:J692"/>
    <mergeCell ref="C693:D693"/>
    <mergeCell ref="I693:J693"/>
    <mergeCell ref="C688:D688"/>
    <mergeCell ref="I688:J688"/>
    <mergeCell ref="C689:D689"/>
    <mergeCell ref="I689:J689"/>
    <mergeCell ref="C690:D690"/>
    <mergeCell ref="I690:J690"/>
    <mergeCell ref="C685:D685"/>
    <mergeCell ref="I685:J685"/>
    <mergeCell ref="C686:D686"/>
    <mergeCell ref="I686:J686"/>
    <mergeCell ref="C687:D687"/>
    <mergeCell ref="I687:J687"/>
    <mergeCell ref="C682:D682"/>
    <mergeCell ref="I682:J682"/>
    <mergeCell ref="C683:D683"/>
    <mergeCell ref="I683:J683"/>
    <mergeCell ref="C684:D684"/>
    <mergeCell ref="I684:J684"/>
    <mergeCell ref="C679:D679"/>
    <mergeCell ref="I679:J679"/>
    <mergeCell ref="C680:D680"/>
    <mergeCell ref="I680:J680"/>
    <mergeCell ref="C681:D681"/>
    <mergeCell ref="I681:J681"/>
    <mergeCell ref="C676:D676"/>
    <mergeCell ref="I676:J676"/>
    <mergeCell ref="C677:D677"/>
    <mergeCell ref="I677:J677"/>
    <mergeCell ref="C678:D678"/>
    <mergeCell ref="I678:J678"/>
    <mergeCell ref="C673:D673"/>
    <mergeCell ref="I673:J673"/>
    <mergeCell ref="C674:D674"/>
    <mergeCell ref="I674:J674"/>
    <mergeCell ref="C675:D675"/>
    <mergeCell ref="I675:J675"/>
    <mergeCell ref="C670:D670"/>
    <mergeCell ref="I670:J670"/>
    <mergeCell ref="C671:D671"/>
    <mergeCell ref="I671:J671"/>
    <mergeCell ref="C672:D672"/>
    <mergeCell ref="I672:J672"/>
    <mergeCell ref="C667:D667"/>
    <mergeCell ref="I667:J667"/>
    <mergeCell ref="C668:D668"/>
    <mergeCell ref="I668:J668"/>
    <mergeCell ref="C669:D669"/>
    <mergeCell ref="I669:J669"/>
    <mergeCell ref="C664:D664"/>
    <mergeCell ref="I664:J664"/>
    <mergeCell ref="C665:D665"/>
    <mergeCell ref="I665:J665"/>
    <mergeCell ref="C666:D666"/>
    <mergeCell ref="I666:J666"/>
    <mergeCell ref="C661:D661"/>
    <mergeCell ref="I661:J661"/>
    <mergeCell ref="C662:D662"/>
    <mergeCell ref="I662:J662"/>
    <mergeCell ref="C663:D663"/>
    <mergeCell ref="I663:J663"/>
    <mergeCell ref="C658:D658"/>
    <mergeCell ref="I658:J658"/>
    <mergeCell ref="C659:D659"/>
    <mergeCell ref="I659:J659"/>
    <mergeCell ref="C660:D660"/>
    <mergeCell ref="I660:J660"/>
    <mergeCell ref="C655:D655"/>
    <mergeCell ref="I655:J655"/>
    <mergeCell ref="C656:D656"/>
    <mergeCell ref="I656:J656"/>
    <mergeCell ref="C657:D657"/>
    <mergeCell ref="I657:J657"/>
    <mergeCell ref="C652:D652"/>
    <mergeCell ref="I652:J652"/>
    <mergeCell ref="C653:D653"/>
    <mergeCell ref="I653:J653"/>
    <mergeCell ref="C654:D654"/>
    <mergeCell ref="I654:J654"/>
    <mergeCell ref="C649:D649"/>
    <mergeCell ref="I649:J649"/>
    <mergeCell ref="C650:D650"/>
    <mergeCell ref="I650:J650"/>
    <mergeCell ref="C651:D651"/>
    <mergeCell ref="I651:J651"/>
    <mergeCell ref="C646:D646"/>
    <mergeCell ref="I646:J646"/>
    <mergeCell ref="C647:D647"/>
    <mergeCell ref="I647:J647"/>
    <mergeCell ref="C648:D648"/>
    <mergeCell ref="I648:J648"/>
    <mergeCell ref="C643:D643"/>
    <mergeCell ref="I643:J643"/>
    <mergeCell ref="C644:D644"/>
    <mergeCell ref="I644:J644"/>
    <mergeCell ref="C645:D645"/>
    <mergeCell ref="I645:J645"/>
    <mergeCell ref="C640:D640"/>
    <mergeCell ref="I640:J640"/>
    <mergeCell ref="C641:D641"/>
    <mergeCell ref="I641:J641"/>
    <mergeCell ref="C642:D642"/>
    <mergeCell ref="I642:J642"/>
    <mergeCell ref="C637:D637"/>
    <mergeCell ref="I637:J637"/>
    <mergeCell ref="C638:D638"/>
    <mergeCell ref="I638:J638"/>
    <mergeCell ref="C639:D639"/>
    <mergeCell ref="I639:J639"/>
    <mergeCell ref="C634:D634"/>
    <mergeCell ref="I634:J634"/>
    <mergeCell ref="C635:D635"/>
    <mergeCell ref="I635:J635"/>
    <mergeCell ref="C636:D636"/>
    <mergeCell ref="I636:J636"/>
    <mergeCell ref="C631:D631"/>
    <mergeCell ref="I631:J631"/>
    <mergeCell ref="C632:D632"/>
    <mergeCell ref="I632:J632"/>
    <mergeCell ref="C633:D633"/>
    <mergeCell ref="I633:J633"/>
    <mergeCell ref="C628:D628"/>
    <mergeCell ref="I628:J628"/>
    <mergeCell ref="C629:D629"/>
    <mergeCell ref="I629:J629"/>
    <mergeCell ref="C630:D630"/>
    <mergeCell ref="I630:J630"/>
    <mergeCell ref="C625:D625"/>
    <mergeCell ref="I625:J625"/>
    <mergeCell ref="C626:D626"/>
    <mergeCell ref="I626:J626"/>
    <mergeCell ref="C627:D627"/>
    <mergeCell ref="I627:J627"/>
    <mergeCell ref="C622:D622"/>
    <mergeCell ref="I622:J622"/>
    <mergeCell ref="C623:D623"/>
    <mergeCell ref="I623:J623"/>
    <mergeCell ref="C624:D624"/>
    <mergeCell ref="I624:J624"/>
    <mergeCell ref="C619:D619"/>
    <mergeCell ref="I619:J619"/>
    <mergeCell ref="C620:D620"/>
    <mergeCell ref="I620:J620"/>
    <mergeCell ref="C621:D621"/>
    <mergeCell ref="I621:J621"/>
    <mergeCell ref="C616:D616"/>
    <mergeCell ref="I616:J616"/>
    <mergeCell ref="C617:D617"/>
    <mergeCell ref="I617:J617"/>
    <mergeCell ref="C618:D618"/>
    <mergeCell ref="I618:J618"/>
    <mergeCell ref="C613:D613"/>
    <mergeCell ref="I613:J613"/>
    <mergeCell ref="C614:D614"/>
    <mergeCell ref="I614:J614"/>
    <mergeCell ref="C615:D615"/>
    <mergeCell ref="I615:J615"/>
    <mergeCell ref="C610:D610"/>
    <mergeCell ref="I610:J610"/>
    <mergeCell ref="C611:D611"/>
    <mergeCell ref="I611:J611"/>
    <mergeCell ref="C612:D612"/>
    <mergeCell ref="I612:J612"/>
    <mergeCell ref="C607:D607"/>
    <mergeCell ref="I607:J607"/>
    <mergeCell ref="C608:D608"/>
    <mergeCell ref="I608:J608"/>
    <mergeCell ref="C609:D609"/>
    <mergeCell ref="I609:J609"/>
    <mergeCell ref="C604:D604"/>
    <mergeCell ref="I604:J604"/>
    <mergeCell ref="C605:D605"/>
    <mergeCell ref="I605:J605"/>
    <mergeCell ref="C606:D606"/>
    <mergeCell ref="I606:J606"/>
    <mergeCell ref="C601:D601"/>
    <mergeCell ref="I601:J601"/>
    <mergeCell ref="C602:D602"/>
    <mergeCell ref="I602:J602"/>
    <mergeCell ref="C603:D603"/>
    <mergeCell ref="I603:J603"/>
    <mergeCell ref="C598:D598"/>
    <mergeCell ref="I598:J598"/>
    <mergeCell ref="C599:D599"/>
    <mergeCell ref="I599:J599"/>
    <mergeCell ref="C600:D600"/>
    <mergeCell ref="I600:J600"/>
    <mergeCell ref="C595:D595"/>
    <mergeCell ref="I595:J595"/>
    <mergeCell ref="C596:D596"/>
    <mergeCell ref="I596:J596"/>
    <mergeCell ref="C597:D597"/>
    <mergeCell ref="I597:J597"/>
    <mergeCell ref="C592:D592"/>
    <mergeCell ref="I592:J592"/>
    <mergeCell ref="C593:D593"/>
    <mergeCell ref="I593:J593"/>
    <mergeCell ref="C594:D594"/>
    <mergeCell ref="I594:J594"/>
    <mergeCell ref="C589:D589"/>
    <mergeCell ref="I589:J589"/>
    <mergeCell ref="C590:D590"/>
    <mergeCell ref="I590:J590"/>
    <mergeCell ref="C591:D591"/>
    <mergeCell ref="I591:J591"/>
    <mergeCell ref="C586:D586"/>
    <mergeCell ref="I586:J586"/>
    <mergeCell ref="C587:D587"/>
    <mergeCell ref="I587:J587"/>
    <mergeCell ref="C588:D588"/>
    <mergeCell ref="I588:J588"/>
    <mergeCell ref="C583:D583"/>
    <mergeCell ref="I583:J583"/>
    <mergeCell ref="C584:D584"/>
    <mergeCell ref="I584:J584"/>
    <mergeCell ref="C585:D585"/>
    <mergeCell ref="I585:J585"/>
    <mergeCell ref="C580:D580"/>
    <mergeCell ref="I580:J580"/>
    <mergeCell ref="C581:D581"/>
    <mergeCell ref="I581:J581"/>
    <mergeCell ref="C582:D582"/>
    <mergeCell ref="I582:J582"/>
    <mergeCell ref="C577:D577"/>
    <mergeCell ref="I577:J577"/>
    <mergeCell ref="C578:D578"/>
    <mergeCell ref="I578:J578"/>
    <mergeCell ref="C579:D579"/>
    <mergeCell ref="I579:J579"/>
    <mergeCell ref="C574:D574"/>
    <mergeCell ref="I574:J574"/>
    <mergeCell ref="C575:D575"/>
    <mergeCell ref="I575:J575"/>
    <mergeCell ref="C576:D576"/>
    <mergeCell ref="I576:J576"/>
    <mergeCell ref="C571:D571"/>
    <mergeCell ref="I571:J571"/>
    <mergeCell ref="C572:D572"/>
    <mergeCell ref="I572:J572"/>
    <mergeCell ref="C573:D573"/>
    <mergeCell ref="I573:J573"/>
    <mergeCell ref="C568:D568"/>
    <mergeCell ref="I568:J568"/>
    <mergeCell ref="C569:D569"/>
    <mergeCell ref="I569:J569"/>
    <mergeCell ref="C570:D570"/>
    <mergeCell ref="I570:J570"/>
    <mergeCell ref="C565:D565"/>
    <mergeCell ref="I565:J565"/>
    <mergeCell ref="C566:D566"/>
    <mergeCell ref="I566:J566"/>
    <mergeCell ref="C567:D567"/>
    <mergeCell ref="I567:J567"/>
    <mergeCell ref="C562:D562"/>
    <mergeCell ref="I562:J562"/>
    <mergeCell ref="C563:D563"/>
    <mergeCell ref="I563:J563"/>
    <mergeCell ref="C564:D564"/>
    <mergeCell ref="I564:J564"/>
    <mergeCell ref="C559:D559"/>
    <mergeCell ref="I559:J559"/>
    <mergeCell ref="C560:D560"/>
    <mergeCell ref="I560:J560"/>
    <mergeCell ref="C561:D561"/>
    <mergeCell ref="I561:J561"/>
    <mergeCell ref="C556:D556"/>
    <mergeCell ref="I556:J556"/>
    <mergeCell ref="C557:D557"/>
    <mergeCell ref="I557:J557"/>
    <mergeCell ref="C558:D558"/>
    <mergeCell ref="I558:J558"/>
    <mergeCell ref="C553:D553"/>
    <mergeCell ref="I553:J553"/>
    <mergeCell ref="C554:D554"/>
    <mergeCell ref="I554:J554"/>
    <mergeCell ref="C555:D555"/>
    <mergeCell ref="I555:J555"/>
    <mergeCell ref="C550:D550"/>
    <mergeCell ref="I550:J550"/>
    <mergeCell ref="C551:D551"/>
    <mergeCell ref="I551:J551"/>
    <mergeCell ref="C552:D552"/>
    <mergeCell ref="I552:J552"/>
    <mergeCell ref="C547:D547"/>
    <mergeCell ref="I547:J547"/>
    <mergeCell ref="C548:D548"/>
    <mergeCell ref="I548:J548"/>
    <mergeCell ref="C549:D549"/>
    <mergeCell ref="I549:J549"/>
    <mergeCell ref="C544:D544"/>
    <mergeCell ref="I544:J544"/>
    <mergeCell ref="C545:D545"/>
    <mergeCell ref="I545:J545"/>
    <mergeCell ref="C546:D546"/>
    <mergeCell ref="I546:J546"/>
    <mergeCell ref="C541:D541"/>
    <mergeCell ref="I541:J541"/>
    <mergeCell ref="C542:D542"/>
    <mergeCell ref="I542:J542"/>
    <mergeCell ref="C543:D543"/>
    <mergeCell ref="I543:J543"/>
    <mergeCell ref="C538:D538"/>
    <mergeCell ref="I538:J538"/>
    <mergeCell ref="C539:D539"/>
    <mergeCell ref="I539:J539"/>
    <mergeCell ref="C540:D540"/>
    <mergeCell ref="I540:J540"/>
    <mergeCell ref="C535:D535"/>
    <mergeCell ref="I535:J535"/>
    <mergeCell ref="C536:D536"/>
    <mergeCell ref="I536:J536"/>
    <mergeCell ref="C537:D537"/>
    <mergeCell ref="I537:J537"/>
    <mergeCell ref="C532:D532"/>
    <mergeCell ref="I532:J532"/>
    <mergeCell ref="C533:D533"/>
    <mergeCell ref="I533:J533"/>
    <mergeCell ref="C534:D534"/>
    <mergeCell ref="I534:J534"/>
    <mergeCell ref="C529:D529"/>
    <mergeCell ref="I529:J529"/>
    <mergeCell ref="C530:D530"/>
    <mergeCell ref="I530:J530"/>
    <mergeCell ref="C531:D531"/>
    <mergeCell ref="I531:J531"/>
    <mergeCell ref="C526:D526"/>
    <mergeCell ref="I526:J526"/>
    <mergeCell ref="C527:D527"/>
    <mergeCell ref="I527:J527"/>
    <mergeCell ref="C528:D528"/>
    <mergeCell ref="I528:J528"/>
    <mergeCell ref="C523:D523"/>
    <mergeCell ref="I523:J523"/>
    <mergeCell ref="C524:D524"/>
    <mergeCell ref="I524:J524"/>
    <mergeCell ref="C525:D525"/>
    <mergeCell ref="I525:J525"/>
    <mergeCell ref="C520:D520"/>
    <mergeCell ref="I520:J520"/>
    <mergeCell ref="C521:D521"/>
    <mergeCell ref="I521:J521"/>
    <mergeCell ref="C522:D522"/>
    <mergeCell ref="I522:J522"/>
    <mergeCell ref="C517:D517"/>
    <mergeCell ref="I517:J517"/>
    <mergeCell ref="C518:D518"/>
    <mergeCell ref="I518:J518"/>
    <mergeCell ref="C519:D519"/>
    <mergeCell ref="I519:J519"/>
    <mergeCell ref="C514:D514"/>
    <mergeCell ref="I514:J514"/>
    <mergeCell ref="C515:D515"/>
    <mergeCell ref="I515:J515"/>
    <mergeCell ref="C516:D516"/>
    <mergeCell ref="I516:J516"/>
    <mergeCell ref="C511:D511"/>
    <mergeCell ref="I511:J511"/>
    <mergeCell ref="C512:D512"/>
    <mergeCell ref="I512:J512"/>
    <mergeCell ref="C513:D513"/>
    <mergeCell ref="I513:J513"/>
    <mergeCell ref="C508:D508"/>
    <mergeCell ref="I508:J508"/>
    <mergeCell ref="C509:D509"/>
    <mergeCell ref="I509:J509"/>
    <mergeCell ref="C510:D510"/>
    <mergeCell ref="I510:J510"/>
    <mergeCell ref="C505:D505"/>
    <mergeCell ref="I505:J505"/>
    <mergeCell ref="C506:D506"/>
    <mergeCell ref="I506:J506"/>
    <mergeCell ref="C507:D507"/>
    <mergeCell ref="I507:J507"/>
    <mergeCell ref="C502:D502"/>
    <mergeCell ref="I502:J502"/>
    <mergeCell ref="C503:D503"/>
    <mergeCell ref="I503:J503"/>
    <mergeCell ref="C504:D504"/>
    <mergeCell ref="I504:J504"/>
    <mergeCell ref="C499:D499"/>
    <mergeCell ref="I499:J499"/>
    <mergeCell ref="C500:D500"/>
    <mergeCell ref="I500:J500"/>
    <mergeCell ref="C501:D501"/>
    <mergeCell ref="I501:J501"/>
    <mergeCell ref="C496:D496"/>
    <mergeCell ref="I496:J496"/>
    <mergeCell ref="C497:D497"/>
    <mergeCell ref="I497:J497"/>
    <mergeCell ref="C498:D498"/>
    <mergeCell ref="I498:J498"/>
    <mergeCell ref="C493:D493"/>
    <mergeCell ref="I493:J493"/>
    <mergeCell ref="C494:D494"/>
    <mergeCell ref="I494:J494"/>
    <mergeCell ref="C495:D495"/>
    <mergeCell ref="I495:J495"/>
    <mergeCell ref="C490:D490"/>
    <mergeCell ref="I490:J490"/>
    <mergeCell ref="C491:D491"/>
    <mergeCell ref="I491:J491"/>
    <mergeCell ref="C492:D492"/>
    <mergeCell ref="I492:J492"/>
    <mergeCell ref="C487:D487"/>
    <mergeCell ref="I487:J487"/>
    <mergeCell ref="C488:D488"/>
    <mergeCell ref="I488:J488"/>
    <mergeCell ref="C489:D489"/>
    <mergeCell ref="I489:J489"/>
    <mergeCell ref="C484:D484"/>
    <mergeCell ref="I484:J484"/>
    <mergeCell ref="C485:D485"/>
    <mergeCell ref="I485:J485"/>
    <mergeCell ref="C486:D486"/>
    <mergeCell ref="I486:J486"/>
    <mergeCell ref="C481:D481"/>
    <mergeCell ref="I481:J481"/>
    <mergeCell ref="C482:D482"/>
    <mergeCell ref="I482:J482"/>
    <mergeCell ref="C483:D483"/>
    <mergeCell ref="I483:J483"/>
    <mergeCell ref="C478:D478"/>
    <mergeCell ref="I478:J478"/>
    <mergeCell ref="C479:D479"/>
    <mergeCell ref="I479:J479"/>
    <mergeCell ref="C480:D480"/>
    <mergeCell ref="I480:J480"/>
    <mergeCell ref="C475:D475"/>
    <mergeCell ref="I475:J475"/>
    <mergeCell ref="C476:D476"/>
    <mergeCell ref="I476:J476"/>
    <mergeCell ref="C477:D477"/>
    <mergeCell ref="I477:J477"/>
    <mergeCell ref="C472:D472"/>
    <mergeCell ref="I472:J472"/>
    <mergeCell ref="C473:D473"/>
    <mergeCell ref="I473:J473"/>
    <mergeCell ref="C474:D474"/>
    <mergeCell ref="I474:J474"/>
    <mergeCell ref="C469:D469"/>
    <mergeCell ref="I469:J469"/>
    <mergeCell ref="C470:D470"/>
    <mergeCell ref="I470:J470"/>
    <mergeCell ref="C471:D471"/>
    <mergeCell ref="I471:J471"/>
    <mergeCell ref="C466:D466"/>
    <mergeCell ref="I466:J466"/>
    <mergeCell ref="C467:D467"/>
    <mergeCell ref="I467:J467"/>
    <mergeCell ref="C468:D468"/>
    <mergeCell ref="I468:J468"/>
    <mergeCell ref="C463:D463"/>
    <mergeCell ref="I463:J463"/>
    <mergeCell ref="C464:D464"/>
    <mergeCell ref="I464:J464"/>
    <mergeCell ref="C465:D465"/>
    <mergeCell ref="I465:J465"/>
    <mergeCell ref="C460:D460"/>
    <mergeCell ref="I460:J460"/>
    <mergeCell ref="C461:D461"/>
    <mergeCell ref="I461:J461"/>
    <mergeCell ref="C462:D462"/>
    <mergeCell ref="I462:J462"/>
    <mergeCell ref="C457:D457"/>
    <mergeCell ref="I457:J457"/>
    <mergeCell ref="C458:D458"/>
    <mergeCell ref="I458:J458"/>
    <mergeCell ref="C459:D459"/>
    <mergeCell ref="I459:J459"/>
    <mergeCell ref="C454:D454"/>
    <mergeCell ref="I454:J454"/>
    <mergeCell ref="C455:D455"/>
    <mergeCell ref="I455:J455"/>
    <mergeCell ref="C456:D456"/>
    <mergeCell ref="I456:J456"/>
    <mergeCell ref="C451:D451"/>
    <mergeCell ref="I451:J451"/>
    <mergeCell ref="C452:D452"/>
    <mergeCell ref="I452:J452"/>
    <mergeCell ref="C453:D453"/>
    <mergeCell ref="I453:J453"/>
    <mergeCell ref="C448:D448"/>
    <mergeCell ref="I448:J448"/>
    <mergeCell ref="C449:D449"/>
    <mergeCell ref="I449:J449"/>
    <mergeCell ref="C450:D450"/>
    <mergeCell ref="I450:J450"/>
    <mergeCell ref="C445:D445"/>
    <mergeCell ref="I445:J445"/>
    <mergeCell ref="C446:D446"/>
    <mergeCell ref="I446:J446"/>
    <mergeCell ref="C447:D447"/>
    <mergeCell ref="I447:J447"/>
    <mergeCell ref="C442:D442"/>
    <mergeCell ref="I442:J442"/>
    <mergeCell ref="C443:D443"/>
    <mergeCell ref="I443:J443"/>
    <mergeCell ref="C444:D444"/>
    <mergeCell ref="I444:J444"/>
    <mergeCell ref="C439:D439"/>
    <mergeCell ref="I439:J439"/>
    <mergeCell ref="C440:D440"/>
    <mergeCell ref="I440:J440"/>
    <mergeCell ref="C441:D441"/>
    <mergeCell ref="I441:J441"/>
    <mergeCell ref="C436:D436"/>
    <mergeCell ref="I436:J436"/>
    <mergeCell ref="C437:D437"/>
    <mergeCell ref="I437:J437"/>
    <mergeCell ref="C438:D438"/>
    <mergeCell ref="I438:J438"/>
    <mergeCell ref="C433:D433"/>
    <mergeCell ref="I433:J433"/>
    <mergeCell ref="C434:D434"/>
    <mergeCell ref="I434:J434"/>
    <mergeCell ref="C435:D435"/>
    <mergeCell ref="I435:J435"/>
    <mergeCell ref="C430:D430"/>
    <mergeCell ref="I430:J430"/>
    <mergeCell ref="C431:D431"/>
    <mergeCell ref="I431:J431"/>
    <mergeCell ref="C432:D432"/>
    <mergeCell ref="I432:J432"/>
    <mergeCell ref="C427:D427"/>
    <mergeCell ref="I427:J427"/>
    <mergeCell ref="C428:D428"/>
    <mergeCell ref="I428:J428"/>
    <mergeCell ref="C429:D429"/>
    <mergeCell ref="I429:J429"/>
    <mergeCell ref="C424:D424"/>
    <mergeCell ref="I424:J424"/>
    <mergeCell ref="C425:D425"/>
    <mergeCell ref="I425:J425"/>
    <mergeCell ref="C426:D426"/>
    <mergeCell ref="I426:J426"/>
    <mergeCell ref="C421:D421"/>
    <mergeCell ref="I421:J421"/>
    <mergeCell ref="C422:D422"/>
    <mergeCell ref="I422:J422"/>
    <mergeCell ref="C423:D423"/>
    <mergeCell ref="I423:J423"/>
    <mergeCell ref="C418:D418"/>
    <mergeCell ref="I418:J418"/>
    <mergeCell ref="C419:D419"/>
    <mergeCell ref="I419:J419"/>
    <mergeCell ref="C420:D420"/>
    <mergeCell ref="I420:J420"/>
    <mergeCell ref="C415:D415"/>
    <mergeCell ref="I415:J415"/>
    <mergeCell ref="C416:D416"/>
    <mergeCell ref="I416:J416"/>
    <mergeCell ref="C417:D417"/>
    <mergeCell ref="I417:J417"/>
    <mergeCell ref="C412:D412"/>
    <mergeCell ref="I412:J412"/>
    <mergeCell ref="C413:D413"/>
    <mergeCell ref="I413:J413"/>
    <mergeCell ref="C414:D414"/>
    <mergeCell ref="I414:J414"/>
    <mergeCell ref="C409:D409"/>
    <mergeCell ref="I409:J409"/>
    <mergeCell ref="C410:D410"/>
    <mergeCell ref="I410:J410"/>
    <mergeCell ref="C411:D411"/>
    <mergeCell ref="I411:J411"/>
    <mergeCell ref="C406:D406"/>
    <mergeCell ref="I406:J406"/>
    <mergeCell ref="C407:D407"/>
    <mergeCell ref="I407:J407"/>
    <mergeCell ref="C408:D408"/>
    <mergeCell ref="I408:J408"/>
    <mergeCell ref="C403:D403"/>
    <mergeCell ref="I403:J403"/>
    <mergeCell ref="C404:D404"/>
    <mergeCell ref="I404:J404"/>
    <mergeCell ref="C405:D405"/>
    <mergeCell ref="I405:J405"/>
    <mergeCell ref="C400:D400"/>
    <mergeCell ref="I400:J400"/>
    <mergeCell ref="C401:D401"/>
    <mergeCell ref="I401:J401"/>
    <mergeCell ref="C402:D402"/>
    <mergeCell ref="I402:J402"/>
    <mergeCell ref="C397:D397"/>
    <mergeCell ref="I397:J397"/>
    <mergeCell ref="C398:D398"/>
    <mergeCell ref="I398:J398"/>
    <mergeCell ref="C399:D399"/>
    <mergeCell ref="I399:J399"/>
    <mergeCell ref="C394:D394"/>
    <mergeCell ref="I394:J394"/>
    <mergeCell ref="C395:D395"/>
    <mergeCell ref="I395:J395"/>
    <mergeCell ref="C396:D396"/>
    <mergeCell ref="I396:J396"/>
    <mergeCell ref="C391:D391"/>
    <mergeCell ref="I391:J391"/>
    <mergeCell ref="C392:D392"/>
    <mergeCell ref="I392:J392"/>
    <mergeCell ref="C393:D393"/>
    <mergeCell ref="I393:J393"/>
    <mergeCell ref="C388:D388"/>
    <mergeCell ref="I388:J388"/>
    <mergeCell ref="C389:D389"/>
    <mergeCell ref="I389:J389"/>
    <mergeCell ref="C390:D390"/>
    <mergeCell ref="I390:J390"/>
    <mergeCell ref="C385:D385"/>
    <mergeCell ref="I385:J385"/>
    <mergeCell ref="C386:D386"/>
    <mergeCell ref="I386:J386"/>
    <mergeCell ref="C387:D387"/>
    <mergeCell ref="I387:J387"/>
    <mergeCell ref="C382:D382"/>
    <mergeCell ref="I382:J382"/>
    <mergeCell ref="C383:D383"/>
    <mergeCell ref="I383:J383"/>
    <mergeCell ref="C384:D384"/>
    <mergeCell ref="I384:J384"/>
    <mergeCell ref="C379:D379"/>
    <mergeCell ref="I379:J379"/>
    <mergeCell ref="C380:D380"/>
    <mergeCell ref="I380:J380"/>
    <mergeCell ref="C381:D381"/>
    <mergeCell ref="I381:J381"/>
    <mergeCell ref="C376:D376"/>
    <mergeCell ref="I376:J376"/>
    <mergeCell ref="C377:D377"/>
    <mergeCell ref="I377:J377"/>
    <mergeCell ref="C378:D378"/>
    <mergeCell ref="I378:J378"/>
    <mergeCell ref="C373:D373"/>
    <mergeCell ref="I373:J373"/>
    <mergeCell ref="C374:D374"/>
    <mergeCell ref="I374:J374"/>
    <mergeCell ref="C375:D375"/>
    <mergeCell ref="I375:J375"/>
    <mergeCell ref="C370:D370"/>
    <mergeCell ref="I370:J370"/>
    <mergeCell ref="C371:D371"/>
    <mergeCell ref="I371:J371"/>
    <mergeCell ref="C372:D372"/>
    <mergeCell ref="I372:J372"/>
    <mergeCell ref="C367:D367"/>
    <mergeCell ref="I367:J367"/>
    <mergeCell ref="C368:D368"/>
    <mergeCell ref="I368:J368"/>
    <mergeCell ref="C369:D369"/>
    <mergeCell ref="I369:J369"/>
    <mergeCell ref="C364:D364"/>
    <mergeCell ref="I364:J364"/>
    <mergeCell ref="C365:D365"/>
    <mergeCell ref="I365:J365"/>
    <mergeCell ref="C366:D366"/>
    <mergeCell ref="I366:J366"/>
    <mergeCell ref="C361:D361"/>
    <mergeCell ref="I361:J361"/>
    <mergeCell ref="C362:D362"/>
    <mergeCell ref="I362:J362"/>
    <mergeCell ref="C363:D363"/>
    <mergeCell ref="I363:J363"/>
    <mergeCell ref="C358:D358"/>
    <mergeCell ref="I358:J358"/>
    <mergeCell ref="C359:D359"/>
    <mergeCell ref="I359:J359"/>
    <mergeCell ref="C360:D360"/>
    <mergeCell ref="I360:J360"/>
    <mergeCell ref="C355:D355"/>
    <mergeCell ref="I355:J355"/>
    <mergeCell ref="C356:D356"/>
    <mergeCell ref="I356:J356"/>
    <mergeCell ref="C357:D357"/>
    <mergeCell ref="I357:J357"/>
    <mergeCell ref="C352:D352"/>
    <mergeCell ref="I352:J352"/>
    <mergeCell ref="C353:D353"/>
    <mergeCell ref="I353:J353"/>
    <mergeCell ref="C354:D354"/>
    <mergeCell ref="I354:J354"/>
    <mergeCell ref="C349:D349"/>
    <mergeCell ref="I349:J349"/>
    <mergeCell ref="C350:D350"/>
    <mergeCell ref="I350:J350"/>
    <mergeCell ref="C351:D351"/>
    <mergeCell ref="I351:J351"/>
    <mergeCell ref="C346:D346"/>
    <mergeCell ref="I346:J346"/>
    <mergeCell ref="C347:D347"/>
    <mergeCell ref="I347:J347"/>
    <mergeCell ref="C348:D348"/>
    <mergeCell ref="I348:J348"/>
    <mergeCell ref="C343:D343"/>
    <mergeCell ref="I343:J343"/>
    <mergeCell ref="C344:D344"/>
    <mergeCell ref="I344:J344"/>
    <mergeCell ref="C345:D345"/>
    <mergeCell ref="I345:J345"/>
    <mergeCell ref="C340:D340"/>
    <mergeCell ref="I340:J340"/>
    <mergeCell ref="C341:D341"/>
    <mergeCell ref="I341:J341"/>
    <mergeCell ref="C342:D342"/>
    <mergeCell ref="I342:J342"/>
    <mergeCell ref="C337:D337"/>
    <mergeCell ref="I337:J337"/>
    <mergeCell ref="C338:D338"/>
    <mergeCell ref="I338:J338"/>
    <mergeCell ref="C339:D339"/>
    <mergeCell ref="I339:J339"/>
    <mergeCell ref="C334:D334"/>
    <mergeCell ref="I334:J334"/>
    <mergeCell ref="C335:D335"/>
    <mergeCell ref="I335:J335"/>
    <mergeCell ref="C336:D336"/>
    <mergeCell ref="I336:J336"/>
    <mergeCell ref="C331:D331"/>
    <mergeCell ref="I331:J331"/>
    <mergeCell ref="C332:D332"/>
    <mergeCell ref="I332:J332"/>
    <mergeCell ref="C333:D333"/>
    <mergeCell ref="I333:J333"/>
    <mergeCell ref="C328:D328"/>
    <mergeCell ref="I328:J328"/>
    <mergeCell ref="C329:D329"/>
    <mergeCell ref="I329:J329"/>
    <mergeCell ref="C330:D330"/>
    <mergeCell ref="I330:J330"/>
    <mergeCell ref="C325:D325"/>
    <mergeCell ref="I325:J325"/>
    <mergeCell ref="C326:D326"/>
    <mergeCell ref="I326:J326"/>
    <mergeCell ref="C327:D327"/>
    <mergeCell ref="I327:J327"/>
    <mergeCell ref="C322:D322"/>
    <mergeCell ref="I322:J322"/>
    <mergeCell ref="C323:D323"/>
    <mergeCell ref="I323:J323"/>
    <mergeCell ref="C324:D324"/>
    <mergeCell ref="I324:J324"/>
    <mergeCell ref="C319:D319"/>
    <mergeCell ref="I319:J319"/>
    <mergeCell ref="C320:D320"/>
    <mergeCell ref="I320:J320"/>
    <mergeCell ref="C321:D321"/>
    <mergeCell ref="I321:J321"/>
    <mergeCell ref="C316:D316"/>
    <mergeCell ref="I316:J316"/>
    <mergeCell ref="C317:D317"/>
    <mergeCell ref="I317:J317"/>
    <mergeCell ref="C318:D318"/>
    <mergeCell ref="I318:J318"/>
    <mergeCell ref="C313:D313"/>
    <mergeCell ref="I313:J313"/>
    <mergeCell ref="C314:D314"/>
    <mergeCell ref="I314:J314"/>
    <mergeCell ref="C315:D315"/>
    <mergeCell ref="I315:J315"/>
    <mergeCell ref="C310:D310"/>
    <mergeCell ref="I310:J310"/>
    <mergeCell ref="C311:D311"/>
    <mergeCell ref="I311:J311"/>
    <mergeCell ref="C312:D312"/>
    <mergeCell ref="I312:J312"/>
    <mergeCell ref="C307:D307"/>
    <mergeCell ref="I307:J307"/>
    <mergeCell ref="C308:D308"/>
    <mergeCell ref="I308:J308"/>
    <mergeCell ref="C309:D309"/>
    <mergeCell ref="I309:J309"/>
    <mergeCell ref="C304:D304"/>
    <mergeCell ref="I304:J304"/>
    <mergeCell ref="C305:D305"/>
    <mergeCell ref="I305:J305"/>
    <mergeCell ref="C306:D306"/>
    <mergeCell ref="I306:J306"/>
    <mergeCell ref="C301:D301"/>
    <mergeCell ref="I301:J301"/>
    <mergeCell ref="C302:D302"/>
    <mergeCell ref="I302:J302"/>
    <mergeCell ref="C303:D303"/>
    <mergeCell ref="I303:J303"/>
    <mergeCell ref="C298:D298"/>
    <mergeCell ref="I298:J298"/>
    <mergeCell ref="C299:D299"/>
    <mergeCell ref="I299:J299"/>
    <mergeCell ref="C300:D300"/>
    <mergeCell ref="I300:J300"/>
    <mergeCell ref="C295:D295"/>
    <mergeCell ref="I295:J295"/>
    <mergeCell ref="C296:D296"/>
    <mergeCell ref="I296:J296"/>
    <mergeCell ref="C297:D297"/>
    <mergeCell ref="I297:J297"/>
    <mergeCell ref="C292:D292"/>
    <mergeCell ref="I292:J292"/>
    <mergeCell ref="C293:D293"/>
    <mergeCell ref="I293:J293"/>
    <mergeCell ref="C294:D294"/>
    <mergeCell ref="I294:J294"/>
    <mergeCell ref="C289:D289"/>
    <mergeCell ref="I289:J289"/>
    <mergeCell ref="C290:D290"/>
    <mergeCell ref="I290:J290"/>
    <mergeCell ref="C291:D291"/>
    <mergeCell ref="I291:J291"/>
    <mergeCell ref="C286:D286"/>
    <mergeCell ref="I286:J286"/>
    <mergeCell ref="C287:D287"/>
    <mergeCell ref="I287:J287"/>
    <mergeCell ref="C288:D288"/>
    <mergeCell ref="I288:J288"/>
    <mergeCell ref="C283:D283"/>
    <mergeCell ref="I283:J283"/>
    <mergeCell ref="C284:D284"/>
    <mergeCell ref="I284:J284"/>
    <mergeCell ref="C285:D285"/>
    <mergeCell ref="I285:J285"/>
    <mergeCell ref="C280:D280"/>
    <mergeCell ref="I280:J280"/>
    <mergeCell ref="C281:D281"/>
    <mergeCell ref="I281:J281"/>
    <mergeCell ref="C282:D282"/>
    <mergeCell ref="I282:J282"/>
    <mergeCell ref="C277:D277"/>
    <mergeCell ref="I277:J277"/>
    <mergeCell ref="C278:D278"/>
    <mergeCell ref="I278:J278"/>
    <mergeCell ref="C279:D279"/>
    <mergeCell ref="I279:J279"/>
    <mergeCell ref="C274:D274"/>
    <mergeCell ref="I274:J274"/>
    <mergeCell ref="C275:D275"/>
    <mergeCell ref="I275:J275"/>
    <mergeCell ref="C276:D276"/>
    <mergeCell ref="I276:J276"/>
    <mergeCell ref="C271:D271"/>
    <mergeCell ref="I271:J271"/>
    <mergeCell ref="C272:D272"/>
    <mergeCell ref="I272:J272"/>
    <mergeCell ref="C273:D273"/>
    <mergeCell ref="I273:J273"/>
    <mergeCell ref="C268:D268"/>
    <mergeCell ref="I268:J268"/>
    <mergeCell ref="C269:D269"/>
    <mergeCell ref="I269:J269"/>
    <mergeCell ref="C270:D270"/>
    <mergeCell ref="I270:J270"/>
    <mergeCell ref="C265:D265"/>
    <mergeCell ref="I265:J265"/>
    <mergeCell ref="C266:D266"/>
    <mergeCell ref="I266:J266"/>
    <mergeCell ref="C267:D267"/>
    <mergeCell ref="I267:J267"/>
    <mergeCell ref="C262:D262"/>
    <mergeCell ref="I262:J262"/>
    <mergeCell ref="C263:D263"/>
    <mergeCell ref="I263:J263"/>
    <mergeCell ref="C264:D264"/>
    <mergeCell ref="I264:J264"/>
    <mergeCell ref="C259:D259"/>
    <mergeCell ref="I259:J259"/>
    <mergeCell ref="C260:D260"/>
    <mergeCell ref="I260:J260"/>
    <mergeCell ref="C261:D261"/>
    <mergeCell ref="I261:J261"/>
    <mergeCell ref="C256:D256"/>
    <mergeCell ref="I256:J256"/>
    <mergeCell ref="C257:D257"/>
    <mergeCell ref="I257:J257"/>
    <mergeCell ref="C258:D258"/>
    <mergeCell ref="I258:J258"/>
    <mergeCell ref="C253:D253"/>
    <mergeCell ref="I253:J253"/>
    <mergeCell ref="C254:D254"/>
    <mergeCell ref="I254:J254"/>
    <mergeCell ref="C255:D255"/>
    <mergeCell ref="I255:J255"/>
    <mergeCell ref="C250:D250"/>
    <mergeCell ref="I250:J250"/>
    <mergeCell ref="C251:D251"/>
    <mergeCell ref="I251:J251"/>
    <mergeCell ref="C252:D252"/>
    <mergeCell ref="I252:J252"/>
    <mergeCell ref="C247:D247"/>
    <mergeCell ref="I247:J247"/>
    <mergeCell ref="C248:D248"/>
    <mergeCell ref="I248:J248"/>
    <mergeCell ref="C249:D249"/>
    <mergeCell ref="I249:J249"/>
    <mergeCell ref="C244:D244"/>
    <mergeCell ref="I244:J244"/>
    <mergeCell ref="C245:D245"/>
    <mergeCell ref="I245:J245"/>
    <mergeCell ref="C246:D246"/>
    <mergeCell ref="I246:J246"/>
    <mergeCell ref="C241:D241"/>
    <mergeCell ref="I241:J241"/>
    <mergeCell ref="C242:D242"/>
    <mergeCell ref="I242:J242"/>
    <mergeCell ref="C243:D243"/>
    <mergeCell ref="I243:J243"/>
    <mergeCell ref="C238:D238"/>
    <mergeCell ref="I238:J238"/>
    <mergeCell ref="C239:D239"/>
    <mergeCell ref="I239:J239"/>
    <mergeCell ref="C240:D240"/>
    <mergeCell ref="I240:J240"/>
    <mergeCell ref="C235:D235"/>
    <mergeCell ref="I235:J235"/>
    <mergeCell ref="C236:D236"/>
    <mergeCell ref="I236:J236"/>
    <mergeCell ref="C237:D237"/>
    <mergeCell ref="I237:J237"/>
    <mergeCell ref="C232:D232"/>
    <mergeCell ref="I232:J232"/>
    <mergeCell ref="C233:D233"/>
    <mergeCell ref="I233:J233"/>
    <mergeCell ref="C234:D234"/>
    <mergeCell ref="I234:J234"/>
    <mergeCell ref="C229:D229"/>
    <mergeCell ref="I229:J229"/>
    <mergeCell ref="C230:D230"/>
    <mergeCell ref="I230:J230"/>
    <mergeCell ref="C231:D231"/>
    <mergeCell ref="I231:J231"/>
    <mergeCell ref="C226:D226"/>
    <mergeCell ref="I226:J226"/>
    <mergeCell ref="C227:D227"/>
    <mergeCell ref="I227:J227"/>
    <mergeCell ref="C228:D228"/>
    <mergeCell ref="I228:J228"/>
    <mergeCell ref="C223:D223"/>
    <mergeCell ref="I223:J223"/>
    <mergeCell ref="C224:D224"/>
    <mergeCell ref="I224:J224"/>
    <mergeCell ref="C225:D225"/>
    <mergeCell ref="I225:J225"/>
    <mergeCell ref="C220:D220"/>
    <mergeCell ref="I220:J220"/>
    <mergeCell ref="C221:D221"/>
    <mergeCell ref="I221:J221"/>
    <mergeCell ref="C222:D222"/>
    <mergeCell ref="I222:J222"/>
    <mergeCell ref="C217:D217"/>
    <mergeCell ref="I217:J217"/>
    <mergeCell ref="C218:D218"/>
    <mergeCell ref="I218:J218"/>
    <mergeCell ref="C219:D219"/>
    <mergeCell ref="I219:J219"/>
    <mergeCell ref="C214:D214"/>
    <mergeCell ref="I214:J214"/>
    <mergeCell ref="C215:D215"/>
    <mergeCell ref="I215:J215"/>
    <mergeCell ref="C216:D216"/>
    <mergeCell ref="I216:J216"/>
    <mergeCell ref="C211:D211"/>
    <mergeCell ref="I211:J211"/>
    <mergeCell ref="C212:D212"/>
    <mergeCell ref="I212:J212"/>
    <mergeCell ref="C213:D213"/>
    <mergeCell ref="I213:J213"/>
    <mergeCell ref="C208:D208"/>
    <mergeCell ref="I208:J208"/>
    <mergeCell ref="C209:D209"/>
    <mergeCell ref="I209:J209"/>
    <mergeCell ref="C210:D210"/>
    <mergeCell ref="I210:J210"/>
    <mergeCell ref="C205:D205"/>
    <mergeCell ref="I205:J205"/>
    <mergeCell ref="C206:D206"/>
    <mergeCell ref="I206:J206"/>
    <mergeCell ref="C207:D207"/>
    <mergeCell ref="I207:J207"/>
    <mergeCell ref="C202:D202"/>
    <mergeCell ref="I202:J202"/>
    <mergeCell ref="C203:D203"/>
    <mergeCell ref="I203:J203"/>
    <mergeCell ref="C204:D204"/>
    <mergeCell ref="I204:J204"/>
    <mergeCell ref="C199:D199"/>
    <mergeCell ref="I199:J199"/>
    <mergeCell ref="C200:D200"/>
    <mergeCell ref="I200:J200"/>
    <mergeCell ref="C201:D201"/>
    <mergeCell ref="I201:J201"/>
    <mergeCell ref="C196:D196"/>
    <mergeCell ref="I196:J196"/>
    <mergeCell ref="C197:D197"/>
    <mergeCell ref="I197:J197"/>
    <mergeCell ref="C198:D198"/>
    <mergeCell ref="I198:J198"/>
    <mergeCell ref="C193:D193"/>
    <mergeCell ref="I193:J193"/>
    <mergeCell ref="C194:D194"/>
    <mergeCell ref="I194:J194"/>
    <mergeCell ref="C195:D195"/>
    <mergeCell ref="I195:J195"/>
    <mergeCell ref="C190:D190"/>
    <mergeCell ref="I190:J190"/>
    <mergeCell ref="C191:D191"/>
    <mergeCell ref="I191:J191"/>
    <mergeCell ref="C192:D192"/>
    <mergeCell ref="I192:J192"/>
    <mergeCell ref="C187:D187"/>
    <mergeCell ref="I187:J187"/>
    <mergeCell ref="C188:D188"/>
    <mergeCell ref="I188:J188"/>
    <mergeCell ref="C189:D189"/>
    <mergeCell ref="I189:J189"/>
    <mergeCell ref="C184:D184"/>
    <mergeCell ref="I184:J184"/>
    <mergeCell ref="C185:D185"/>
    <mergeCell ref="I185:J185"/>
    <mergeCell ref="C186:D186"/>
    <mergeCell ref="I186:J186"/>
    <mergeCell ref="C181:D181"/>
    <mergeCell ref="I181:J181"/>
    <mergeCell ref="C182:D182"/>
    <mergeCell ref="I182:J182"/>
    <mergeCell ref="C183:D183"/>
    <mergeCell ref="I183:J183"/>
    <mergeCell ref="C178:D178"/>
    <mergeCell ref="I178:J178"/>
    <mergeCell ref="C179:D179"/>
    <mergeCell ref="I179:J179"/>
    <mergeCell ref="C180:D180"/>
    <mergeCell ref="I180:J180"/>
    <mergeCell ref="C175:D175"/>
    <mergeCell ref="I175:J175"/>
    <mergeCell ref="C176:D176"/>
    <mergeCell ref="I176:J176"/>
    <mergeCell ref="C177:D177"/>
    <mergeCell ref="I177:J177"/>
    <mergeCell ref="C172:D172"/>
    <mergeCell ref="I172:J172"/>
    <mergeCell ref="C173:D173"/>
    <mergeCell ref="I173:J173"/>
    <mergeCell ref="C174:D174"/>
    <mergeCell ref="I174:J174"/>
    <mergeCell ref="C169:D169"/>
    <mergeCell ref="I169:J169"/>
    <mergeCell ref="C170:D170"/>
    <mergeCell ref="I170:J170"/>
    <mergeCell ref="C171:D171"/>
    <mergeCell ref="I171:J171"/>
    <mergeCell ref="C166:D166"/>
    <mergeCell ref="I166:J166"/>
    <mergeCell ref="C167:D167"/>
    <mergeCell ref="I167:J167"/>
    <mergeCell ref="C168:D168"/>
    <mergeCell ref="I168:J168"/>
    <mergeCell ref="C163:D163"/>
    <mergeCell ref="I163:J163"/>
    <mergeCell ref="C164:D164"/>
    <mergeCell ref="I164:J164"/>
    <mergeCell ref="C165:D165"/>
    <mergeCell ref="I165:J165"/>
    <mergeCell ref="C160:D160"/>
    <mergeCell ref="I160:J160"/>
    <mergeCell ref="C161:D161"/>
    <mergeCell ref="I161:J161"/>
    <mergeCell ref="C162:D162"/>
    <mergeCell ref="I162:J162"/>
    <mergeCell ref="C157:D157"/>
    <mergeCell ref="I157:J157"/>
    <mergeCell ref="C158:D158"/>
    <mergeCell ref="I158:J158"/>
    <mergeCell ref="C159:D159"/>
    <mergeCell ref="I159:J159"/>
    <mergeCell ref="C154:D154"/>
    <mergeCell ref="I154:J154"/>
    <mergeCell ref="C155:D155"/>
    <mergeCell ref="I155:J155"/>
    <mergeCell ref="C156:D156"/>
    <mergeCell ref="I156:J156"/>
    <mergeCell ref="C151:D151"/>
    <mergeCell ref="I151:J151"/>
    <mergeCell ref="C152:D152"/>
    <mergeCell ref="I152:J152"/>
    <mergeCell ref="C153:D153"/>
    <mergeCell ref="I153:J153"/>
    <mergeCell ref="C148:D148"/>
    <mergeCell ref="I148:J148"/>
    <mergeCell ref="C149:D149"/>
    <mergeCell ref="I149:J149"/>
    <mergeCell ref="C150:D150"/>
    <mergeCell ref="I150:J150"/>
    <mergeCell ref="C145:D145"/>
    <mergeCell ref="I145:J145"/>
    <mergeCell ref="C146:D146"/>
    <mergeCell ref="I146:J146"/>
    <mergeCell ref="C147:D147"/>
    <mergeCell ref="I147:J147"/>
    <mergeCell ref="C142:D142"/>
    <mergeCell ref="I142:J142"/>
    <mergeCell ref="C143:D143"/>
    <mergeCell ref="I143:J143"/>
    <mergeCell ref="C144:D144"/>
    <mergeCell ref="I144:J144"/>
    <mergeCell ref="C139:D139"/>
    <mergeCell ref="I139:J139"/>
    <mergeCell ref="C140:D140"/>
    <mergeCell ref="I140:J140"/>
    <mergeCell ref="C141:D141"/>
    <mergeCell ref="I141:J141"/>
    <mergeCell ref="C136:D136"/>
    <mergeCell ref="I136:J136"/>
    <mergeCell ref="C137:D137"/>
    <mergeCell ref="I137:J137"/>
    <mergeCell ref="C138:D138"/>
    <mergeCell ref="I138:J138"/>
    <mergeCell ref="C133:D133"/>
    <mergeCell ref="I133:J133"/>
    <mergeCell ref="C134:D134"/>
    <mergeCell ref="I134:J134"/>
    <mergeCell ref="C135:D135"/>
    <mergeCell ref="I135:J135"/>
    <mergeCell ref="C130:D130"/>
    <mergeCell ref="I130:J130"/>
    <mergeCell ref="C131:D131"/>
    <mergeCell ref="I131:J131"/>
    <mergeCell ref="C132:D132"/>
    <mergeCell ref="I132:J132"/>
    <mergeCell ref="C127:D127"/>
    <mergeCell ref="I127:J127"/>
    <mergeCell ref="C128:D128"/>
    <mergeCell ref="I128:J128"/>
    <mergeCell ref="C129:D129"/>
    <mergeCell ref="I129:J129"/>
    <mergeCell ref="C124:D124"/>
    <mergeCell ref="I124:J124"/>
    <mergeCell ref="C125:D125"/>
    <mergeCell ref="I125:J125"/>
    <mergeCell ref="C126:D126"/>
    <mergeCell ref="I126:J126"/>
    <mergeCell ref="C121:D121"/>
    <mergeCell ref="I121:J121"/>
    <mergeCell ref="C122:D122"/>
    <mergeCell ref="I122:J122"/>
    <mergeCell ref="C123:D123"/>
    <mergeCell ref="I123:J123"/>
    <mergeCell ref="C118:D118"/>
    <mergeCell ref="I118:J118"/>
    <mergeCell ref="C119:D119"/>
    <mergeCell ref="I119:J119"/>
    <mergeCell ref="C120:D120"/>
    <mergeCell ref="I120:J120"/>
    <mergeCell ref="C115:D115"/>
    <mergeCell ref="I115:J115"/>
    <mergeCell ref="C116:D116"/>
    <mergeCell ref="I116:J116"/>
    <mergeCell ref="C117:D117"/>
    <mergeCell ref="I117:J117"/>
    <mergeCell ref="C112:D112"/>
    <mergeCell ref="I112:J112"/>
    <mergeCell ref="C113:D113"/>
    <mergeCell ref="I113:J113"/>
    <mergeCell ref="C114:D114"/>
    <mergeCell ref="I114:J114"/>
    <mergeCell ref="C109:D109"/>
    <mergeCell ref="I109:J109"/>
    <mergeCell ref="C110:D110"/>
    <mergeCell ref="I110:J110"/>
    <mergeCell ref="C111:D111"/>
    <mergeCell ref="I111:J111"/>
    <mergeCell ref="C106:D106"/>
    <mergeCell ref="I106:J106"/>
    <mergeCell ref="C107:D107"/>
    <mergeCell ref="I107:J107"/>
    <mergeCell ref="C108:D108"/>
    <mergeCell ref="I108:J108"/>
    <mergeCell ref="C103:D103"/>
    <mergeCell ref="I103:J103"/>
    <mergeCell ref="C104:D104"/>
    <mergeCell ref="I104:J104"/>
    <mergeCell ref="C105:D105"/>
    <mergeCell ref="I105:J105"/>
    <mergeCell ref="C100:D100"/>
    <mergeCell ref="I100:J100"/>
    <mergeCell ref="C101:D101"/>
    <mergeCell ref="I101:J101"/>
    <mergeCell ref="C102:D102"/>
    <mergeCell ref="I102:J102"/>
    <mergeCell ref="C97:D97"/>
    <mergeCell ref="I97:J97"/>
    <mergeCell ref="C98:D98"/>
    <mergeCell ref="I98:J98"/>
    <mergeCell ref="C99:D99"/>
    <mergeCell ref="I99:J99"/>
    <mergeCell ref="C94:D94"/>
    <mergeCell ref="I94:J94"/>
    <mergeCell ref="C95:D95"/>
    <mergeCell ref="I95:J95"/>
    <mergeCell ref="C96:D96"/>
    <mergeCell ref="I96:J96"/>
    <mergeCell ref="C91:D91"/>
    <mergeCell ref="I91:J91"/>
    <mergeCell ref="C92:D92"/>
    <mergeCell ref="I92:J92"/>
    <mergeCell ref="C93:D93"/>
    <mergeCell ref="I93:J93"/>
    <mergeCell ref="C88:D88"/>
    <mergeCell ref="I88:J88"/>
    <mergeCell ref="C89:D89"/>
    <mergeCell ref="I89:J89"/>
    <mergeCell ref="C90:D90"/>
    <mergeCell ref="I90:J90"/>
    <mergeCell ref="C85:D85"/>
    <mergeCell ref="I85:J85"/>
    <mergeCell ref="C86:D86"/>
    <mergeCell ref="I86:J86"/>
    <mergeCell ref="C87:D87"/>
    <mergeCell ref="I87:J87"/>
    <mergeCell ref="C82:D82"/>
    <mergeCell ref="I82:J82"/>
    <mergeCell ref="C83:D83"/>
    <mergeCell ref="I83:J83"/>
    <mergeCell ref="C84:D84"/>
    <mergeCell ref="I84:J84"/>
    <mergeCell ref="C79:D79"/>
    <mergeCell ref="I79:J79"/>
    <mergeCell ref="C80:D80"/>
    <mergeCell ref="I80:J80"/>
    <mergeCell ref="C81:D81"/>
    <mergeCell ref="I81:J81"/>
    <mergeCell ref="C76:D76"/>
    <mergeCell ref="I76:J76"/>
    <mergeCell ref="C77:D77"/>
    <mergeCell ref="I77:J77"/>
    <mergeCell ref="C78:D78"/>
    <mergeCell ref="I78:J78"/>
    <mergeCell ref="C73:D73"/>
    <mergeCell ref="I73:J73"/>
    <mergeCell ref="C74:D74"/>
    <mergeCell ref="I74:J74"/>
    <mergeCell ref="C75:D75"/>
    <mergeCell ref="I75:J75"/>
    <mergeCell ref="C70:D70"/>
    <mergeCell ref="I70:J70"/>
    <mergeCell ref="C71:D71"/>
    <mergeCell ref="I71:J71"/>
    <mergeCell ref="C72:D72"/>
    <mergeCell ref="I72:J72"/>
    <mergeCell ref="C67:D67"/>
    <mergeCell ref="I67:J67"/>
    <mergeCell ref="C68:D68"/>
    <mergeCell ref="I68:J68"/>
    <mergeCell ref="C69:D69"/>
    <mergeCell ref="I69:J69"/>
    <mergeCell ref="C64:D64"/>
    <mergeCell ref="I64:J64"/>
    <mergeCell ref="C65:D65"/>
    <mergeCell ref="I65:J65"/>
    <mergeCell ref="C66:D66"/>
    <mergeCell ref="I66:J66"/>
    <mergeCell ref="C61:D61"/>
    <mergeCell ref="I61:J61"/>
    <mergeCell ref="C62:D62"/>
    <mergeCell ref="I62:J62"/>
    <mergeCell ref="C63:D63"/>
    <mergeCell ref="I63:J63"/>
    <mergeCell ref="C58:D58"/>
    <mergeCell ref="I58:J58"/>
    <mergeCell ref="C59:D59"/>
    <mergeCell ref="I59:J59"/>
    <mergeCell ref="C60:D60"/>
    <mergeCell ref="I60:J60"/>
    <mergeCell ref="C55:D55"/>
    <mergeCell ref="I55:J55"/>
    <mergeCell ref="C56:D56"/>
    <mergeCell ref="I56:J56"/>
    <mergeCell ref="C57:D57"/>
    <mergeCell ref="I57:J57"/>
    <mergeCell ref="C52:D52"/>
    <mergeCell ref="I52:J52"/>
    <mergeCell ref="C53:D53"/>
    <mergeCell ref="I53:J53"/>
    <mergeCell ref="C54:D54"/>
    <mergeCell ref="I54:J54"/>
    <mergeCell ref="C49:D49"/>
    <mergeCell ref="I49:J49"/>
    <mergeCell ref="C50:D50"/>
    <mergeCell ref="I50:J50"/>
    <mergeCell ref="C51:D51"/>
    <mergeCell ref="I51:J51"/>
    <mergeCell ref="C46:D46"/>
    <mergeCell ref="I46:J46"/>
    <mergeCell ref="C47:D47"/>
    <mergeCell ref="I47:J47"/>
    <mergeCell ref="C48:D48"/>
    <mergeCell ref="I48:J48"/>
    <mergeCell ref="C43:D43"/>
    <mergeCell ref="I43:J43"/>
    <mergeCell ref="C44:D44"/>
    <mergeCell ref="I44:J44"/>
    <mergeCell ref="C45:D45"/>
    <mergeCell ref="I45:J45"/>
    <mergeCell ref="C40:D40"/>
    <mergeCell ref="I40:J40"/>
    <mergeCell ref="C41:D41"/>
    <mergeCell ref="I41:J41"/>
    <mergeCell ref="C42:D42"/>
    <mergeCell ref="I42:J42"/>
    <mergeCell ref="C37:D37"/>
    <mergeCell ref="I37:J37"/>
    <mergeCell ref="C38:D38"/>
    <mergeCell ref="I38:J38"/>
    <mergeCell ref="C39:D39"/>
    <mergeCell ref="I39:J39"/>
    <mergeCell ref="C34:D34"/>
    <mergeCell ref="I34:J34"/>
    <mergeCell ref="C35:D35"/>
    <mergeCell ref="I35:J35"/>
    <mergeCell ref="C36:D36"/>
    <mergeCell ref="I36:J36"/>
    <mergeCell ref="C31:D31"/>
    <mergeCell ref="I31:J31"/>
    <mergeCell ref="C32:D32"/>
    <mergeCell ref="I32:J32"/>
    <mergeCell ref="C33:D33"/>
    <mergeCell ref="I33:J33"/>
    <mergeCell ref="C28:D28"/>
    <mergeCell ref="I28:J28"/>
    <mergeCell ref="C29:D29"/>
    <mergeCell ref="I29:J29"/>
    <mergeCell ref="C30:D30"/>
    <mergeCell ref="I30:J30"/>
    <mergeCell ref="C25:D25"/>
    <mergeCell ref="I25:J25"/>
    <mergeCell ref="C26:D26"/>
    <mergeCell ref="I26:J26"/>
    <mergeCell ref="C27:D27"/>
    <mergeCell ref="I27:J27"/>
    <mergeCell ref="C22:D22"/>
    <mergeCell ref="I22:J22"/>
    <mergeCell ref="C23:D23"/>
    <mergeCell ref="I23:J23"/>
    <mergeCell ref="C24:D24"/>
    <mergeCell ref="I24:J24"/>
    <mergeCell ref="C19:D19"/>
    <mergeCell ref="I19:J19"/>
    <mergeCell ref="C20:D20"/>
    <mergeCell ref="I20:J20"/>
    <mergeCell ref="C21:D21"/>
    <mergeCell ref="I21:J21"/>
    <mergeCell ref="C16:D16"/>
    <mergeCell ref="I16:J16"/>
    <mergeCell ref="C17:D17"/>
    <mergeCell ref="I17:J17"/>
    <mergeCell ref="C18:D18"/>
    <mergeCell ref="I18:J18"/>
    <mergeCell ref="C13:D13"/>
    <mergeCell ref="I13:J13"/>
    <mergeCell ref="C14:D14"/>
    <mergeCell ref="I14:J14"/>
    <mergeCell ref="C15:D15"/>
    <mergeCell ref="I15:J15"/>
    <mergeCell ref="C10:D10"/>
    <mergeCell ref="I10:J10"/>
    <mergeCell ref="C11:D11"/>
    <mergeCell ref="I11:J11"/>
    <mergeCell ref="C12:D12"/>
    <mergeCell ref="I12:J12"/>
    <mergeCell ref="D2:I2"/>
    <mergeCell ref="A4:N4"/>
    <mergeCell ref="A5:N5"/>
    <mergeCell ref="A7:N7"/>
    <mergeCell ref="C9:D9"/>
    <mergeCell ref="I9:J9"/>
  </mergeCells>
  <pageMargins left="0.2" right="0.2" top="0.2" bottom="0.54374999999999996" header="0.2" footer="0.2"/>
  <pageSetup orientation="portrait" horizontalDpi="300" verticalDpi="300"/>
  <headerFooter alignWithMargins="0">
    <oddFooter>&amp;L&amp;"Tahoma,Regular"&amp;8 12/2/2024 2:25:14 PM &amp;R&amp;"Tahoma,Regular"&amp;8&amp;F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797"/>
  <sheetViews>
    <sheetView showGridLines="0" topLeftCell="E3766" workbookViewId="0">
      <selection activeCell="N3790" sqref="N3790"/>
    </sheetView>
  </sheetViews>
  <sheetFormatPr baseColWidth="10" defaultRowHeight="15" x14ac:dyDescent="0.25"/>
  <cols>
    <col min="1" max="1" width="6.85546875" customWidth="1"/>
    <col min="2" max="2" width="18.5703125" customWidth="1"/>
    <col min="3" max="3" width="1.42578125" customWidth="1"/>
    <col min="4" max="4" width="74.42578125" style="21" customWidth="1"/>
    <col min="5" max="5" width="20.5703125" style="28" customWidth="1"/>
    <col min="6" max="7" width="20.7109375" style="28" customWidth="1"/>
    <col min="8" max="8" width="20.7109375" style="36" customWidth="1"/>
    <col min="9" max="10" width="20.7109375" style="13" customWidth="1"/>
    <col min="11" max="11" width="20.7109375" style="36" customWidth="1"/>
    <col min="12" max="13" width="20.7109375" style="13" customWidth="1"/>
    <col min="14" max="14" width="20.7109375" style="36" customWidth="1"/>
    <col min="15" max="16" width="20.7109375" style="13" customWidth="1"/>
    <col min="17" max="17" width="20.7109375" style="46" customWidth="1"/>
    <col min="18" max="19" width="20.7109375" style="13" customWidth="1"/>
    <col min="20" max="21" width="20.7109375" customWidth="1"/>
  </cols>
  <sheetData>
    <row r="1" spans="1:21" ht="0.95" customHeight="1" x14ac:dyDescent="0.25"/>
    <row r="2" spans="1:21" ht="69.95" hidden="1" customHeight="1" x14ac:dyDescent="0.25">
      <c r="D2" s="354"/>
      <c r="E2" s="354"/>
      <c r="F2" s="354"/>
      <c r="G2" s="354"/>
      <c r="H2" s="354"/>
      <c r="I2" s="354"/>
      <c r="J2"/>
    </row>
    <row r="3" spans="1:21" ht="1.1499999999999999" hidden="1" customHeight="1" x14ac:dyDescent="0.25"/>
    <row r="4" spans="1:21" ht="25.9" hidden="1" customHeight="1" x14ac:dyDescent="0.25">
      <c r="A4" s="355" t="s">
        <v>0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</row>
    <row r="5" spans="1:21" ht="23.25" hidden="1" customHeight="1" x14ac:dyDescent="0.25">
      <c r="A5" s="355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54"/>
    </row>
    <row r="6" spans="1:21" ht="5.0999999999999996" hidden="1" customHeight="1" x14ac:dyDescent="0.25"/>
    <row r="7" spans="1:21" ht="17.25" hidden="1" customHeight="1" x14ac:dyDescent="0.25">
      <c r="A7" s="356" t="s">
        <v>2</v>
      </c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</row>
    <row r="8" spans="1:21" ht="3.75" hidden="1" customHeight="1" x14ac:dyDescent="0.25"/>
    <row r="9" spans="1:21" ht="25.5" x14ac:dyDescent="0.25">
      <c r="A9" s="1" t="s">
        <v>2</v>
      </c>
      <c r="B9" s="2" t="s">
        <v>3</v>
      </c>
      <c r="C9" s="357" t="s">
        <v>4</v>
      </c>
      <c r="D9" s="348"/>
      <c r="E9" s="14" t="s">
        <v>7215</v>
      </c>
      <c r="F9" s="14" t="s">
        <v>7275</v>
      </c>
      <c r="G9" s="14" t="s">
        <v>7213</v>
      </c>
      <c r="H9" s="14" t="s">
        <v>7214</v>
      </c>
      <c r="I9" s="14" t="s">
        <v>7212</v>
      </c>
      <c r="J9" s="14" t="s">
        <v>7213</v>
      </c>
      <c r="K9" s="14" t="s">
        <v>7216</v>
      </c>
      <c r="L9" s="14" t="s">
        <v>7212</v>
      </c>
      <c r="M9" s="14" t="s">
        <v>7213</v>
      </c>
      <c r="N9" s="14" t="s">
        <v>7279</v>
      </c>
      <c r="O9" s="2" t="s">
        <v>7212</v>
      </c>
      <c r="P9" s="2" t="s">
        <v>7213</v>
      </c>
      <c r="Q9" s="14" t="s">
        <v>7217</v>
      </c>
      <c r="R9" s="14" t="s">
        <v>7212</v>
      </c>
      <c r="S9" s="14" t="s">
        <v>7213</v>
      </c>
      <c r="T9" s="14" t="s">
        <v>7218</v>
      </c>
    </row>
    <row r="10" spans="1:21" hidden="1" x14ac:dyDescent="0.25">
      <c r="A10" s="1"/>
      <c r="B10" s="2"/>
      <c r="C10" s="2"/>
      <c r="D10" s="19"/>
      <c r="E10" s="29"/>
      <c r="F10" s="29"/>
      <c r="G10" s="29"/>
      <c r="H10" s="37"/>
      <c r="I10" s="14"/>
      <c r="J10" s="14"/>
      <c r="K10" s="37"/>
      <c r="L10" s="14"/>
      <c r="M10" s="14"/>
      <c r="N10" s="37"/>
      <c r="O10" s="14"/>
      <c r="P10" s="14"/>
      <c r="Q10" s="40"/>
      <c r="R10" s="14"/>
      <c r="S10" s="14"/>
      <c r="T10" s="2"/>
    </row>
    <row r="11" spans="1:21" x14ac:dyDescent="0.25">
      <c r="A11" s="3">
        <v>1</v>
      </c>
      <c r="B11" s="4" t="s">
        <v>13</v>
      </c>
      <c r="C11" s="350" t="s">
        <v>14</v>
      </c>
      <c r="D11" s="348"/>
      <c r="E11" s="25">
        <f>+E12+E1029</f>
        <v>8416080812</v>
      </c>
      <c r="F11" s="25"/>
      <c r="G11" s="25"/>
      <c r="H11" s="33">
        <f>+H12+H1029</f>
        <v>15880945160.689999</v>
      </c>
      <c r="I11" s="15"/>
      <c r="J11" s="15"/>
      <c r="K11" s="33">
        <f>+K12+K1029</f>
        <v>16340407310.420002</v>
      </c>
      <c r="L11" s="15"/>
      <c r="M11" s="15"/>
      <c r="N11" s="33">
        <f>+N12+N1029</f>
        <v>16429495552.190001</v>
      </c>
      <c r="O11" s="15"/>
      <c r="P11" s="15"/>
      <c r="Q11" s="33">
        <f>+Q12+Q1029</f>
        <v>16766148369.810001</v>
      </c>
      <c r="R11" s="15"/>
      <c r="S11" s="15"/>
      <c r="T11" s="33">
        <f>+T12+T1029</f>
        <v>16953798324.060003</v>
      </c>
      <c r="U11" s="5"/>
    </row>
    <row r="12" spans="1:21" x14ac:dyDescent="0.25">
      <c r="A12" s="3">
        <v>2</v>
      </c>
      <c r="B12" s="4" t="s">
        <v>18</v>
      </c>
      <c r="C12" s="350" t="s">
        <v>19</v>
      </c>
      <c r="D12" s="348"/>
      <c r="E12" s="25">
        <f>+E13+E218+E361+E558</f>
        <v>2024466779.29</v>
      </c>
      <c r="F12" s="25"/>
      <c r="G12" s="25"/>
      <c r="H12" s="33">
        <f>+H13+H218+H361+H558</f>
        <v>9499446126.9200001</v>
      </c>
      <c r="I12" s="15"/>
      <c r="J12" s="15"/>
      <c r="K12" s="33">
        <f>+K13+K218+K361+K558</f>
        <v>9843153366.3400021</v>
      </c>
      <c r="L12" s="15"/>
      <c r="M12" s="15"/>
      <c r="N12" s="33">
        <f>+N13+N218+N361+N558</f>
        <v>9823373261.460001</v>
      </c>
      <c r="O12" s="15"/>
      <c r="P12" s="15"/>
      <c r="Q12" s="33">
        <f>+Q13+Q218+Q361+Q558</f>
        <v>10040908442.610003</v>
      </c>
      <c r="R12" s="15"/>
      <c r="S12" s="15"/>
      <c r="T12" s="33">
        <f>+T13+T218+T361+T558</f>
        <v>10171331874.320004</v>
      </c>
      <c r="U12" s="5"/>
    </row>
    <row r="13" spans="1:21" x14ac:dyDescent="0.25">
      <c r="A13" s="3">
        <v>3</v>
      </c>
      <c r="B13" s="4" t="s">
        <v>20</v>
      </c>
      <c r="C13" s="350" t="s">
        <v>7280</v>
      </c>
      <c r="D13" s="348"/>
      <c r="E13" s="25">
        <f>+E14+E21</f>
        <v>103826873.40999998</v>
      </c>
      <c r="F13" s="25"/>
      <c r="G13" s="25"/>
      <c r="H13" s="33">
        <f>+H14+H21</f>
        <v>6824461913.4300003</v>
      </c>
      <c r="I13" s="15"/>
      <c r="J13" s="15"/>
      <c r="K13" s="33">
        <f>+K14+K21</f>
        <v>7163312907.4000006</v>
      </c>
      <c r="L13" s="15"/>
      <c r="M13" s="15"/>
      <c r="N13" s="33">
        <f>+N14+N21</f>
        <v>7157657463.0800009</v>
      </c>
      <c r="O13" s="15"/>
      <c r="P13" s="15"/>
      <c r="Q13" s="33">
        <f>+Q14+Q21</f>
        <v>7395177305.3700008</v>
      </c>
      <c r="R13" s="15"/>
      <c r="S13" s="15"/>
      <c r="T13" s="33">
        <f>+T14+T21</f>
        <v>7561668521.4600019</v>
      </c>
      <c r="U13" s="5"/>
    </row>
    <row r="14" spans="1:21" x14ac:dyDescent="0.25">
      <c r="A14" s="3">
        <v>4</v>
      </c>
      <c r="B14" s="4" t="s">
        <v>23</v>
      </c>
      <c r="C14" s="350" t="s">
        <v>24</v>
      </c>
      <c r="D14" s="348"/>
      <c r="E14" s="25">
        <f>+E15+E18</f>
        <v>0</v>
      </c>
      <c r="F14" s="25">
        <f t="shared" ref="F14:G14" si="0">+F15+F18</f>
        <v>0</v>
      </c>
      <c r="G14" s="25">
        <f t="shared" si="0"/>
        <v>0</v>
      </c>
      <c r="H14" s="54"/>
      <c r="I14" s="15"/>
      <c r="J14" s="15"/>
      <c r="K14" s="54"/>
      <c r="L14" s="15"/>
      <c r="M14" s="15"/>
      <c r="N14" s="54"/>
      <c r="O14" s="15"/>
      <c r="P14" s="15"/>
      <c r="Q14" s="54"/>
      <c r="R14" s="15"/>
      <c r="S14" s="15"/>
      <c r="T14" s="54"/>
      <c r="U14" s="5"/>
    </row>
    <row r="15" spans="1:21" x14ac:dyDescent="0.25">
      <c r="A15" s="3">
        <v>5</v>
      </c>
      <c r="B15" s="4" t="s">
        <v>25</v>
      </c>
      <c r="C15" s="350" t="s">
        <v>26</v>
      </c>
      <c r="D15" s="348"/>
      <c r="E15" s="25">
        <v>0</v>
      </c>
      <c r="F15" s="25">
        <v>0</v>
      </c>
      <c r="G15" s="25">
        <v>0</v>
      </c>
      <c r="H15" s="54">
        <f>+H16+H17</f>
        <v>0</v>
      </c>
      <c r="I15" s="15"/>
      <c r="J15" s="15"/>
      <c r="K15" s="54">
        <f>+K16+K17</f>
        <v>0</v>
      </c>
      <c r="L15" s="15"/>
      <c r="M15" s="15"/>
      <c r="N15" s="54">
        <f>+N16+N17</f>
        <v>0</v>
      </c>
      <c r="O15" s="15"/>
      <c r="P15" s="15"/>
      <c r="Q15" s="54">
        <f>+Q16+Q17</f>
        <v>200000</v>
      </c>
      <c r="R15" s="15"/>
      <c r="S15" s="15"/>
      <c r="T15" s="54">
        <f>+T16+T17</f>
        <v>200000</v>
      </c>
      <c r="U15" s="5"/>
    </row>
    <row r="16" spans="1:21" x14ac:dyDescent="0.25">
      <c r="A16" s="3">
        <v>6</v>
      </c>
      <c r="B16" s="6" t="s">
        <v>27</v>
      </c>
      <c r="C16" s="352" t="s">
        <v>28</v>
      </c>
      <c r="D16" s="348"/>
      <c r="E16" s="20">
        <v>0</v>
      </c>
      <c r="F16" s="20">
        <v>0</v>
      </c>
      <c r="G16" s="20">
        <v>0</v>
      </c>
      <c r="H16" s="33">
        <f t="shared" ref="H16:H20" si="1">+E16+F16-G16</f>
        <v>0</v>
      </c>
      <c r="I16" s="16"/>
      <c r="J16" s="16"/>
      <c r="K16" s="33">
        <f t="shared" ref="K16:K20" si="2">+H16+I16-J16</f>
        <v>0</v>
      </c>
      <c r="L16" s="16"/>
      <c r="M16" s="16"/>
      <c r="N16" s="33">
        <f t="shared" ref="N16:N20" si="3">+K16+L16-M16</f>
        <v>0</v>
      </c>
      <c r="O16" s="16"/>
      <c r="P16" s="16"/>
      <c r="Q16" s="33">
        <f t="shared" ref="Q16:Q20" si="4">+N16+O16-P16</f>
        <v>0</v>
      </c>
      <c r="R16" s="16"/>
      <c r="S16" s="16"/>
      <c r="T16" s="33">
        <f t="shared" ref="T16:T20" si="5">+Q16+R16-S16</f>
        <v>0</v>
      </c>
      <c r="U16" s="3"/>
    </row>
    <row r="17" spans="1:21" x14ac:dyDescent="0.25">
      <c r="A17" s="3">
        <v>7</v>
      </c>
      <c r="B17" s="6">
        <v>1101010102</v>
      </c>
      <c r="C17" s="352" t="s">
        <v>29</v>
      </c>
      <c r="D17" s="348"/>
      <c r="E17" s="20">
        <v>0</v>
      </c>
      <c r="F17" s="20">
        <v>0</v>
      </c>
      <c r="G17" s="20">
        <v>0</v>
      </c>
      <c r="H17" s="33">
        <f t="shared" si="1"/>
        <v>0</v>
      </c>
      <c r="I17" s="16"/>
      <c r="J17" s="16"/>
      <c r="K17" s="33">
        <f t="shared" si="2"/>
        <v>0</v>
      </c>
      <c r="L17" s="16"/>
      <c r="M17" s="16"/>
      <c r="N17" s="33">
        <f t="shared" si="3"/>
        <v>0</v>
      </c>
      <c r="O17" s="16">
        <v>200000</v>
      </c>
      <c r="P17" s="16">
        <v>0</v>
      </c>
      <c r="Q17" s="33">
        <f t="shared" si="4"/>
        <v>200000</v>
      </c>
      <c r="R17" s="16"/>
      <c r="S17" s="16"/>
      <c r="T17" s="33">
        <f t="shared" si="5"/>
        <v>200000</v>
      </c>
      <c r="U17" s="3"/>
    </row>
    <row r="18" spans="1:21" x14ac:dyDescent="0.25">
      <c r="A18" s="3">
        <v>8</v>
      </c>
      <c r="B18" s="4" t="s">
        <v>31</v>
      </c>
      <c r="C18" s="350" t="s">
        <v>32</v>
      </c>
      <c r="D18" s="348"/>
      <c r="E18" s="25">
        <f>SUM(E19:E20)</f>
        <v>0</v>
      </c>
      <c r="F18" s="25">
        <f t="shared" ref="F18:G18" si="6">SUM(F19:F20)</f>
        <v>0</v>
      </c>
      <c r="G18" s="25">
        <f t="shared" si="6"/>
        <v>0</v>
      </c>
      <c r="H18" s="54">
        <f>+H19+H20</f>
        <v>0</v>
      </c>
      <c r="I18" s="15"/>
      <c r="J18" s="15"/>
      <c r="K18" s="54">
        <f>+K19+K20</f>
        <v>0</v>
      </c>
      <c r="L18" s="15"/>
      <c r="M18" s="15"/>
      <c r="N18" s="54">
        <f>+N19+N20</f>
        <v>0</v>
      </c>
      <c r="O18" s="15"/>
      <c r="P18" s="15"/>
      <c r="Q18" s="54">
        <f>+Q19+Q20</f>
        <v>0</v>
      </c>
      <c r="R18" s="15"/>
      <c r="S18" s="15"/>
      <c r="T18" s="54">
        <f>+T19+T20</f>
        <v>0</v>
      </c>
      <c r="U18" s="5"/>
    </row>
    <row r="19" spans="1:21" x14ac:dyDescent="0.25">
      <c r="A19" s="3">
        <v>9</v>
      </c>
      <c r="B19" s="6" t="s">
        <v>33</v>
      </c>
      <c r="C19" s="352" t="s">
        <v>34</v>
      </c>
      <c r="D19" s="348"/>
      <c r="E19" s="20">
        <v>0</v>
      </c>
      <c r="F19" s="20">
        <v>0</v>
      </c>
      <c r="G19" s="20">
        <v>0</v>
      </c>
      <c r="H19" s="33">
        <f t="shared" si="1"/>
        <v>0</v>
      </c>
      <c r="I19" s="16"/>
      <c r="J19" s="16"/>
      <c r="K19" s="33">
        <f t="shared" si="2"/>
        <v>0</v>
      </c>
      <c r="L19" s="16"/>
      <c r="M19" s="16"/>
      <c r="N19" s="33">
        <f t="shared" si="3"/>
        <v>0</v>
      </c>
      <c r="O19" s="16"/>
      <c r="P19" s="16"/>
      <c r="Q19" s="33">
        <f t="shared" si="4"/>
        <v>0</v>
      </c>
      <c r="R19" s="16"/>
      <c r="S19" s="16"/>
      <c r="T19" s="33">
        <f t="shared" si="5"/>
        <v>0</v>
      </c>
      <c r="U19" s="3"/>
    </row>
    <row r="20" spans="1:21" x14ac:dyDescent="0.25">
      <c r="A20" s="3">
        <v>10</v>
      </c>
      <c r="B20" s="6" t="s">
        <v>35</v>
      </c>
      <c r="C20" s="352" t="s">
        <v>36</v>
      </c>
      <c r="D20" s="348"/>
      <c r="E20" s="20">
        <v>0</v>
      </c>
      <c r="F20" s="20">
        <v>0</v>
      </c>
      <c r="G20" s="20">
        <v>0</v>
      </c>
      <c r="H20" s="33">
        <f t="shared" si="1"/>
        <v>0</v>
      </c>
      <c r="I20" s="16"/>
      <c r="J20" s="16"/>
      <c r="K20" s="33">
        <f t="shared" si="2"/>
        <v>0</v>
      </c>
      <c r="L20" s="16"/>
      <c r="M20" s="16"/>
      <c r="N20" s="33">
        <f t="shared" si="3"/>
        <v>0</v>
      </c>
      <c r="O20" s="16"/>
      <c r="P20" s="16"/>
      <c r="Q20" s="33">
        <f t="shared" si="4"/>
        <v>0</v>
      </c>
      <c r="R20" s="16"/>
      <c r="S20" s="16"/>
      <c r="T20" s="33">
        <f t="shared" si="5"/>
        <v>0</v>
      </c>
      <c r="U20" s="3"/>
    </row>
    <row r="21" spans="1:21" x14ac:dyDescent="0.25">
      <c r="A21" s="3">
        <v>11</v>
      </c>
      <c r="B21" s="4" t="s">
        <v>37</v>
      </c>
      <c r="C21" s="350" t="s">
        <v>38</v>
      </c>
      <c r="D21" s="348"/>
      <c r="E21" s="25">
        <f>+E22+E78+E82+E74+E108</f>
        <v>103826873.40999998</v>
      </c>
      <c r="F21" s="25"/>
      <c r="G21" s="25"/>
      <c r="H21" s="54">
        <f>+H22+H78+H82+H74+H108</f>
        <v>6824461913.4300003</v>
      </c>
      <c r="I21" s="15"/>
      <c r="J21" s="15"/>
      <c r="K21" s="54">
        <f>+K22+K78+K82+K74+K108</f>
        <v>7163312907.4000006</v>
      </c>
      <c r="L21" s="15"/>
      <c r="M21" s="15"/>
      <c r="N21" s="54">
        <f>+N22+N78+N82+N74+N108</f>
        <v>7157657463.0800009</v>
      </c>
      <c r="O21" s="15"/>
      <c r="P21" s="15"/>
      <c r="Q21" s="54">
        <f>+Q22+Q78+Q82+Q74+Q108</f>
        <v>7395177305.3700008</v>
      </c>
      <c r="R21" s="15"/>
      <c r="S21" s="15"/>
      <c r="T21" s="54">
        <f>+T22+T78+T82+T74+T108</f>
        <v>7561668521.4600019</v>
      </c>
      <c r="U21" s="5"/>
    </row>
    <row r="22" spans="1:21" x14ac:dyDescent="0.25">
      <c r="A22" s="3">
        <v>12</v>
      </c>
      <c r="B22" s="4" t="s">
        <v>39</v>
      </c>
      <c r="C22" s="350" t="s">
        <v>40</v>
      </c>
      <c r="D22" s="348"/>
      <c r="E22" s="25">
        <f>+E23+E32</f>
        <v>91624148.859999999</v>
      </c>
      <c r="F22" s="25"/>
      <c r="G22" s="25"/>
      <c r="H22" s="54">
        <f>+H23+H32</f>
        <v>6803277128.71</v>
      </c>
      <c r="I22" s="15"/>
      <c r="J22" s="15"/>
      <c r="K22" s="54">
        <f>+K23+K32</f>
        <v>7130920743.3600006</v>
      </c>
      <c r="L22" s="15"/>
      <c r="M22" s="15"/>
      <c r="N22" s="54">
        <f>+N23+N32</f>
        <v>7127343826.5600004</v>
      </c>
      <c r="O22" s="15"/>
      <c r="P22" s="15"/>
      <c r="Q22" s="54">
        <f>+Q23+Q32</f>
        <v>7352625547.4100008</v>
      </c>
      <c r="R22" s="15"/>
      <c r="S22" s="15"/>
      <c r="T22" s="54">
        <f>+T23+T32</f>
        <v>7505973200.8300018</v>
      </c>
      <c r="U22" s="5"/>
    </row>
    <row r="23" spans="1:21" x14ac:dyDescent="0.25">
      <c r="A23" s="3">
        <v>13</v>
      </c>
      <c r="B23" s="4" t="s">
        <v>41</v>
      </c>
      <c r="C23" s="350" t="s">
        <v>42</v>
      </c>
      <c r="D23" s="348"/>
      <c r="E23" s="25">
        <f>SUM(E24:E31)</f>
        <v>78564543.879999995</v>
      </c>
      <c r="F23" s="25"/>
      <c r="G23" s="25"/>
      <c r="H23" s="54">
        <f>SUM(H24:H31)</f>
        <v>5899049112.3699999</v>
      </c>
      <c r="I23" s="15"/>
      <c r="J23" s="15"/>
      <c r="K23" s="54">
        <f>SUM(K24:K31)</f>
        <v>6080415409.2400007</v>
      </c>
      <c r="L23" s="15"/>
      <c r="M23" s="15"/>
      <c r="N23" s="54">
        <f>SUM(N24:N31)</f>
        <v>6605398395.9700003</v>
      </c>
      <c r="O23" s="15"/>
      <c r="P23" s="15"/>
      <c r="Q23" s="54">
        <f>SUM(Q24:Q31)</f>
        <v>6418122282.4100008</v>
      </c>
      <c r="R23" s="15"/>
      <c r="S23" s="15"/>
      <c r="T23" s="54">
        <f>SUM(T24:T31)</f>
        <v>6582678192.8100014</v>
      </c>
      <c r="U23" s="5"/>
    </row>
    <row r="24" spans="1:21" s="21" customFormat="1" x14ac:dyDescent="0.25">
      <c r="A24" s="17">
        <v>14</v>
      </c>
      <c r="B24" s="18" t="s">
        <v>43</v>
      </c>
      <c r="C24" s="366" t="s">
        <v>7219</v>
      </c>
      <c r="D24" s="367"/>
      <c r="E24" s="20">
        <v>0</v>
      </c>
      <c r="F24" s="20">
        <v>11461264174.59</v>
      </c>
      <c r="G24" s="20">
        <v>5645905896.1000004</v>
      </c>
      <c r="H24" s="27">
        <f>+E24+F24-G24</f>
        <v>5815358278.4899998</v>
      </c>
      <c r="I24" s="20">
        <v>5232399495.2700005</v>
      </c>
      <c r="J24" s="20">
        <v>5053583812.9399996</v>
      </c>
      <c r="K24" s="27">
        <f>+H24+I24-J24</f>
        <v>5994173960.8200006</v>
      </c>
      <c r="L24" s="20">
        <v>5401727160.0900002</v>
      </c>
      <c r="M24" s="20">
        <v>4934091423.3999996</v>
      </c>
      <c r="N24" s="27">
        <f>+K24+L24-M24</f>
        <v>6461809697.5100002</v>
      </c>
      <c r="O24" s="20">
        <v>5243445394.8500004</v>
      </c>
      <c r="P24" s="20">
        <v>6159842360.4200001</v>
      </c>
      <c r="Q24" s="27">
        <f>+N24+O24-P24</f>
        <v>5545412731.9400005</v>
      </c>
      <c r="R24" s="20">
        <v>5325195626.3800001</v>
      </c>
      <c r="S24" s="20">
        <v>5256413614.8699999</v>
      </c>
      <c r="T24" s="27">
        <f>+Q24+R24-S24</f>
        <v>5614194743.4499998</v>
      </c>
      <c r="U24" s="17"/>
    </row>
    <row r="25" spans="1:21" s="21" customFormat="1" x14ac:dyDescent="0.25">
      <c r="A25" s="17"/>
      <c r="B25" s="18" t="s">
        <v>45</v>
      </c>
      <c r="C25" s="366" t="s">
        <v>7220</v>
      </c>
      <c r="D25" s="367"/>
      <c r="E25" s="20">
        <v>23140076.43</v>
      </c>
      <c r="F25" s="20">
        <v>4844290</v>
      </c>
      <c r="G25" s="20">
        <v>0</v>
      </c>
      <c r="H25" s="27">
        <f>+E25+F25-G25</f>
        <v>27984366.43</v>
      </c>
      <c r="I25" s="20"/>
      <c r="J25" s="20"/>
      <c r="K25" s="27">
        <f>+H25+I25-J25</f>
        <v>27984366.43</v>
      </c>
      <c r="L25" s="20"/>
      <c r="M25" s="20"/>
      <c r="N25" s="27">
        <f>+K25+L25-M25</f>
        <v>27984366.43</v>
      </c>
      <c r="O25" s="20"/>
      <c r="P25" s="20"/>
      <c r="Q25" s="27">
        <f>+N25+O25-P25</f>
        <v>27984366.43</v>
      </c>
      <c r="R25" s="20"/>
      <c r="S25" s="20"/>
      <c r="T25" s="27">
        <f>+Q25+R25-S25</f>
        <v>27984366.43</v>
      </c>
      <c r="U25" s="17"/>
    </row>
    <row r="26" spans="1:21" s="21" customFormat="1" x14ac:dyDescent="0.25">
      <c r="A26" s="17"/>
      <c r="B26" s="18" t="s">
        <v>47</v>
      </c>
      <c r="C26" s="366" t="s">
        <v>7221</v>
      </c>
      <c r="D26" s="367"/>
      <c r="E26" s="20">
        <v>38748489.719999999</v>
      </c>
      <c r="F26" s="20">
        <v>282000</v>
      </c>
      <c r="G26" s="20">
        <v>0</v>
      </c>
      <c r="H26" s="27">
        <f t="shared" ref="H26:H31" si="7">+E26+F26-G26</f>
        <v>39030489.719999999</v>
      </c>
      <c r="I26" s="20"/>
      <c r="J26" s="20"/>
      <c r="K26" s="27">
        <f t="shared" ref="K26:K31" si="8">+H26+I26-J26</f>
        <v>39030489.719999999</v>
      </c>
      <c r="L26" s="20"/>
      <c r="M26" s="20"/>
      <c r="N26" s="27">
        <f t="shared" ref="N26:N31" si="9">+K26+L26-M26</f>
        <v>39030489.719999999</v>
      </c>
      <c r="O26" s="20"/>
      <c r="P26" s="20"/>
      <c r="Q26" s="27">
        <f t="shared" ref="Q26:Q31" si="10">+N26+O26-P26</f>
        <v>39030489.719999999</v>
      </c>
      <c r="R26" s="20"/>
      <c r="S26" s="20"/>
      <c r="T26" s="27">
        <f t="shared" ref="T26:T31" si="11">+Q26+R26-S26</f>
        <v>39030489.719999999</v>
      </c>
      <c r="U26" s="17"/>
    </row>
    <row r="27" spans="1:21" s="21" customFormat="1" x14ac:dyDescent="0.25">
      <c r="A27" s="17"/>
      <c r="B27" s="18" t="s">
        <v>7227</v>
      </c>
      <c r="C27" s="366" t="s">
        <v>7222</v>
      </c>
      <c r="D27" s="367"/>
      <c r="E27" s="20">
        <v>0</v>
      </c>
      <c r="F27" s="20"/>
      <c r="G27" s="20"/>
      <c r="H27" s="27">
        <f t="shared" si="7"/>
        <v>0</v>
      </c>
      <c r="I27" s="20"/>
      <c r="J27" s="20"/>
      <c r="K27" s="27">
        <f t="shared" si="8"/>
        <v>0</v>
      </c>
      <c r="L27" s="20"/>
      <c r="M27" s="20"/>
      <c r="N27" s="27">
        <f t="shared" si="9"/>
        <v>0</v>
      </c>
      <c r="O27" s="20"/>
      <c r="P27" s="20"/>
      <c r="Q27" s="27">
        <f t="shared" si="10"/>
        <v>0</v>
      </c>
      <c r="R27" s="20"/>
      <c r="S27" s="20"/>
      <c r="T27" s="27">
        <f t="shared" si="11"/>
        <v>0</v>
      </c>
      <c r="U27" s="17"/>
    </row>
    <row r="28" spans="1:21" s="21" customFormat="1" x14ac:dyDescent="0.25">
      <c r="A28" s="17"/>
      <c r="B28" s="18" t="s">
        <v>7228</v>
      </c>
      <c r="C28" s="366" t="s">
        <v>7223</v>
      </c>
      <c r="D28" s="367"/>
      <c r="E28" s="20">
        <v>26236.33</v>
      </c>
      <c r="F28" s="20"/>
      <c r="G28" s="20"/>
      <c r="H28" s="27">
        <f>+E28+F28-G28</f>
        <v>26236.33</v>
      </c>
      <c r="I28" s="20"/>
      <c r="J28" s="20"/>
      <c r="K28" s="27">
        <f>+H28+I28-J28</f>
        <v>26236.33</v>
      </c>
      <c r="L28" s="20"/>
      <c r="M28" s="20"/>
      <c r="N28" s="27">
        <f>+K28+L28-M28</f>
        <v>26236.33</v>
      </c>
      <c r="O28" s="20"/>
      <c r="P28" s="20"/>
      <c r="Q28" s="27">
        <f>+N28+O28-P28</f>
        <v>26236.33</v>
      </c>
      <c r="R28" s="20"/>
      <c r="S28" s="20"/>
      <c r="T28" s="27">
        <f>+Q28+R28-S28</f>
        <v>26236.33</v>
      </c>
      <c r="U28" s="17"/>
    </row>
    <row r="29" spans="1:21" s="21" customFormat="1" x14ac:dyDescent="0.25">
      <c r="A29" s="17"/>
      <c r="B29" s="18" t="s">
        <v>7229</v>
      </c>
      <c r="C29" s="366" t="s">
        <v>7224</v>
      </c>
      <c r="D29" s="367"/>
      <c r="E29" s="20">
        <v>16649741.4</v>
      </c>
      <c r="F29" s="20"/>
      <c r="G29" s="20"/>
      <c r="H29" s="27">
        <f>+E29+F29-G29</f>
        <v>16649741.4</v>
      </c>
      <c r="I29" s="20">
        <v>35950</v>
      </c>
      <c r="J29" s="20">
        <v>0</v>
      </c>
      <c r="K29" s="27">
        <f>+H29+I29-J29</f>
        <v>16685691.4</v>
      </c>
      <c r="L29" s="20"/>
      <c r="M29" s="20"/>
      <c r="N29" s="27">
        <f>+K29+L29-M29</f>
        <v>16685691.4</v>
      </c>
      <c r="O29" s="20">
        <v>14473.73</v>
      </c>
      <c r="P29" s="20">
        <v>0</v>
      </c>
      <c r="Q29" s="27">
        <f>+N29+O29-P29</f>
        <v>16700165.130000001</v>
      </c>
      <c r="R29" s="20">
        <v>76283.89</v>
      </c>
      <c r="S29" s="20">
        <v>0</v>
      </c>
      <c r="T29" s="27">
        <f>+Q29+R29-S29</f>
        <v>16776449.020000001</v>
      </c>
      <c r="U29" s="17"/>
    </row>
    <row r="30" spans="1:21" s="21" customFormat="1" x14ac:dyDescent="0.25">
      <c r="A30" s="17"/>
      <c r="B30" s="18" t="s">
        <v>7230</v>
      </c>
      <c r="C30" s="366" t="s">
        <v>7225</v>
      </c>
      <c r="D30" s="367"/>
      <c r="E30" s="20">
        <v>0</v>
      </c>
      <c r="F30" s="20"/>
      <c r="G30" s="20"/>
      <c r="H30" s="27">
        <f t="shared" si="7"/>
        <v>0</v>
      </c>
      <c r="I30" s="20">
        <v>272345069.66000003</v>
      </c>
      <c r="J30" s="20">
        <v>269830405.12</v>
      </c>
      <c r="K30" s="27">
        <f t="shared" si="8"/>
        <v>2514664.5400000215</v>
      </c>
      <c r="L30" s="20">
        <v>136172534.83000001</v>
      </c>
      <c r="M30" s="20">
        <v>78825284.790000007</v>
      </c>
      <c r="N30" s="27">
        <f t="shared" si="9"/>
        <v>59861914.580000028</v>
      </c>
      <c r="O30" s="20">
        <v>136172534.83000001</v>
      </c>
      <c r="P30" s="20">
        <v>29962033.329999998</v>
      </c>
      <c r="Q30" s="27">
        <f t="shared" si="10"/>
        <v>166072416.08000004</v>
      </c>
      <c r="R30" s="20">
        <v>136172534.83000001</v>
      </c>
      <c r="S30" s="20">
        <v>31055127.059999999</v>
      </c>
      <c r="T30" s="27">
        <f t="shared" si="11"/>
        <v>271189823.85000008</v>
      </c>
      <c r="U30" s="17"/>
    </row>
    <row r="31" spans="1:21" s="21" customFormat="1" x14ac:dyDescent="0.25">
      <c r="A31" s="17"/>
      <c r="B31" s="18" t="s">
        <v>7231</v>
      </c>
      <c r="C31" s="366" t="s">
        <v>7226</v>
      </c>
      <c r="D31" s="367"/>
      <c r="E31" s="20">
        <v>0</v>
      </c>
      <c r="F31" s="20"/>
      <c r="G31" s="20"/>
      <c r="H31" s="27">
        <f t="shared" si="7"/>
        <v>0</v>
      </c>
      <c r="I31" s="20"/>
      <c r="J31" s="20"/>
      <c r="K31" s="27">
        <f t="shared" si="8"/>
        <v>0</v>
      </c>
      <c r="L31" s="20"/>
      <c r="M31" s="20"/>
      <c r="N31" s="27">
        <f t="shared" si="9"/>
        <v>0</v>
      </c>
      <c r="O31" s="20">
        <v>622895876.77999997</v>
      </c>
      <c r="P31" s="20">
        <v>0</v>
      </c>
      <c r="Q31" s="27">
        <f t="shared" si="10"/>
        <v>622895876.77999997</v>
      </c>
      <c r="R31" s="20">
        <v>0</v>
      </c>
      <c r="S31" s="20">
        <v>9419792.7699999996</v>
      </c>
      <c r="T31" s="27">
        <f t="shared" si="11"/>
        <v>613476084.00999999</v>
      </c>
      <c r="U31" s="17"/>
    </row>
    <row r="32" spans="1:21" x14ac:dyDescent="0.25">
      <c r="A32" s="3">
        <v>15</v>
      </c>
      <c r="B32" s="12" t="s">
        <v>45</v>
      </c>
      <c r="C32" s="350" t="s">
        <v>46</v>
      </c>
      <c r="D32" s="349"/>
      <c r="E32" s="25">
        <f>SUM(E33:E40)</f>
        <v>13059604.98</v>
      </c>
      <c r="F32" s="25"/>
      <c r="G32" s="25"/>
      <c r="H32" s="33">
        <f>SUM(H33:H40)</f>
        <v>904228016.34000015</v>
      </c>
      <c r="I32" s="16"/>
      <c r="J32" s="16"/>
      <c r="K32" s="33">
        <f>SUM(K33:K40)</f>
        <v>1050505334.1200001</v>
      </c>
      <c r="L32" s="16"/>
      <c r="M32" s="16"/>
      <c r="N32" s="33">
        <f>SUM(N33:N40)</f>
        <v>521945430.59000051</v>
      </c>
      <c r="O32" s="16"/>
      <c r="P32" s="16"/>
      <c r="Q32" s="33">
        <f>SUM(Q33:Q40)</f>
        <v>934503265.00000036</v>
      </c>
      <c r="R32" s="16"/>
      <c r="S32" s="16"/>
      <c r="T32" s="33">
        <f>SUM(T33:T40)</f>
        <v>923295008.0200001</v>
      </c>
      <c r="U32" s="3"/>
    </row>
    <row r="33" spans="1:21" x14ac:dyDescent="0.25">
      <c r="A33" s="3"/>
      <c r="B33" s="11" t="s">
        <v>7232</v>
      </c>
      <c r="C33" s="352" t="s">
        <v>7240</v>
      </c>
      <c r="D33" s="348"/>
      <c r="E33" s="20">
        <v>0</v>
      </c>
      <c r="F33" s="20">
        <v>5819138574.2700005</v>
      </c>
      <c r="G33" s="20">
        <v>4662814921.6400003</v>
      </c>
      <c r="H33" s="27">
        <f>+E33+F33-G33</f>
        <v>1156323652.6300001</v>
      </c>
      <c r="I33" s="16">
        <v>4799692038.5500002</v>
      </c>
      <c r="J33" s="16">
        <v>4898287926.2600002</v>
      </c>
      <c r="K33" s="27">
        <f>+H33+I33-J33</f>
        <v>1057727764.9200001</v>
      </c>
      <c r="L33" s="16">
        <v>4832111468.8900003</v>
      </c>
      <c r="M33" s="16">
        <v>5345384859.8299999</v>
      </c>
      <c r="N33" s="27">
        <f>+K33+L33-M33</f>
        <v>544454373.9800005</v>
      </c>
      <c r="O33" s="16">
        <v>5740617104.3199997</v>
      </c>
      <c r="P33" s="16">
        <v>5340388173.4499998</v>
      </c>
      <c r="Q33" s="27">
        <f>+N33+O33-P33</f>
        <v>944683304.85000038</v>
      </c>
      <c r="R33" s="16">
        <v>5258777674.0699997</v>
      </c>
      <c r="S33" s="16">
        <v>5228899420.71</v>
      </c>
      <c r="T33" s="27">
        <f>+Q33+R33-S33</f>
        <v>974561558.21000004</v>
      </c>
      <c r="U33" s="3"/>
    </row>
    <row r="34" spans="1:21" ht="15" customHeight="1" x14ac:dyDescent="0.25">
      <c r="A34" s="3"/>
      <c r="B34" s="11" t="s">
        <v>7233</v>
      </c>
      <c r="C34" s="352" t="s">
        <v>7241</v>
      </c>
      <c r="D34" s="348"/>
      <c r="E34" s="20">
        <v>6732290</v>
      </c>
      <c r="F34" s="20"/>
      <c r="G34" s="20">
        <v>6732290</v>
      </c>
      <c r="H34" s="27">
        <f t="shared" ref="H34:H41" si="12">+E34+F34-G34</f>
        <v>0</v>
      </c>
      <c r="I34" s="16"/>
      <c r="J34" s="16"/>
      <c r="K34" s="27">
        <f t="shared" ref="K34:K41" si="13">+H34+I34-J34</f>
        <v>0</v>
      </c>
      <c r="L34" s="16"/>
      <c r="M34" s="16"/>
      <c r="N34" s="27">
        <f t="shared" ref="N34:N41" si="14">+K34+L34-M34</f>
        <v>0</v>
      </c>
      <c r="O34" s="16"/>
      <c r="P34" s="16"/>
      <c r="Q34" s="27">
        <f t="shared" ref="Q34:Q41" si="15">+N34+O34-P34</f>
        <v>0</v>
      </c>
      <c r="R34" s="16"/>
      <c r="S34" s="16"/>
      <c r="T34" s="27">
        <f t="shared" ref="T34:T41" si="16">+Q34+R34-S34</f>
        <v>0</v>
      </c>
      <c r="U34" s="3"/>
    </row>
    <row r="35" spans="1:21" ht="15" customHeight="1" x14ac:dyDescent="0.25">
      <c r="A35" s="3"/>
      <c r="B35" s="11" t="s">
        <v>7234</v>
      </c>
      <c r="C35" s="352" t="s">
        <v>7242</v>
      </c>
      <c r="D35" s="348"/>
      <c r="E35" s="20">
        <v>6327314.9800000004</v>
      </c>
      <c r="F35" s="20">
        <v>0</v>
      </c>
      <c r="G35" s="20">
        <v>6327314.9800000004</v>
      </c>
      <c r="H35" s="27">
        <f t="shared" si="12"/>
        <v>0</v>
      </c>
      <c r="I35" s="16"/>
      <c r="J35" s="16"/>
      <c r="K35" s="27">
        <f t="shared" si="13"/>
        <v>0</v>
      </c>
      <c r="L35" s="16"/>
      <c r="M35" s="16"/>
      <c r="N35" s="27">
        <f t="shared" si="14"/>
        <v>0</v>
      </c>
      <c r="O35" s="16"/>
      <c r="P35" s="16"/>
      <c r="Q35" s="27">
        <f t="shared" si="15"/>
        <v>0</v>
      </c>
      <c r="R35" s="16"/>
      <c r="S35" s="16"/>
      <c r="T35" s="27">
        <f t="shared" si="16"/>
        <v>0</v>
      </c>
      <c r="U35" s="3"/>
    </row>
    <row r="36" spans="1:21" ht="15" customHeight="1" x14ac:dyDescent="0.25">
      <c r="A36" s="3"/>
      <c r="B36" s="11" t="s">
        <v>7235</v>
      </c>
      <c r="C36" s="352" t="s">
        <v>7243</v>
      </c>
      <c r="D36" s="348"/>
      <c r="E36" s="20">
        <v>0</v>
      </c>
      <c r="F36" s="20"/>
      <c r="G36" s="20"/>
      <c r="H36" s="27">
        <f t="shared" si="12"/>
        <v>0</v>
      </c>
      <c r="I36" s="16"/>
      <c r="J36" s="16"/>
      <c r="K36" s="27">
        <f t="shared" si="13"/>
        <v>0</v>
      </c>
      <c r="L36" s="16"/>
      <c r="M36" s="16"/>
      <c r="N36" s="27">
        <f t="shared" si="14"/>
        <v>0</v>
      </c>
      <c r="O36" s="16"/>
      <c r="P36" s="16"/>
      <c r="Q36" s="27">
        <f t="shared" si="15"/>
        <v>0</v>
      </c>
      <c r="R36" s="16"/>
      <c r="S36" s="16"/>
      <c r="T36" s="27">
        <f t="shared" si="16"/>
        <v>0</v>
      </c>
      <c r="U36" s="3"/>
    </row>
    <row r="37" spans="1:21" ht="15" customHeight="1" x14ac:dyDescent="0.25">
      <c r="A37" s="3"/>
      <c r="B37" s="11" t="s">
        <v>7236</v>
      </c>
      <c r="C37" s="352" t="s">
        <v>7244</v>
      </c>
      <c r="D37" s="348"/>
      <c r="E37" s="20">
        <v>0</v>
      </c>
      <c r="F37" s="20"/>
      <c r="G37" s="20"/>
      <c r="H37" s="27">
        <f t="shared" si="12"/>
        <v>0</v>
      </c>
      <c r="I37" s="16"/>
      <c r="J37" s="16"/>
      <c r="K37" s="27">
        <f t="shared" si="13"/>
        <v>0</v>
      </c>
      <c r="L37" s="16"/>
      <c r="M37" s="16"/>
      <c r="N37" s="27">
        <f t="shared" si="14"/>
        <v>0</v>
      </c>
      <c r="O37" s="16"/>
      <c r="P37" s="16"/>
      <c r="Q37" s="27">
        <f t="shared" si="15"/>
        <v>0</v>
      </c>
      <c r="R37" s="16"/>
      <c r="S37" s="16"/>
      <c r="T37" s="27">
        <f t="shared" si="16"/>
        <v>0</v>
      </c>
      <c r="U37" s="3"/>
    </row>
    <row r="38" spans="1:21" ht="15" customHeight="1" x14ac:dyDescent="0.25">
      <c r="A38" s="3"/>
      <c r="B38" s="11" t="s">
        <v>7237</v>
      </c>
      <c r="C38" s="352" t="s">
        <v>7245</v>
      </c>
      <c r="D38" s="348"/>
      <c r="E38" s="20">
        <v>0</v>
      </c>
      <c r="F38" s="20"/>
      <c r="G38" s="20"/>
      <c r="H38" s="27">
        <f t="shared" si="12"/>
        <v>0</v>
      </c>
      <c r="I38" s="16">
        <v>35950</v>
      </c>
      <c r="J38" s="16">
        <v>35950</v>
      </c>
      <c r="K38" s="27">
        <f t="shared" si="13"/>
        <v>0</v>
      </c>
      <c r="L38" s="16"/>
      <c r="M38" s="16"/>
      <c r="N38" s="27">
        <f t="shared" si="14"/>
        <v>0</v>
      </c>
      <c r="O38" s="16">
        <v>14473.73</v>
      </c>
      <c r="P38" s="16">
        <v>14473.73</v>
      </c>
      <c r="Q38" s="27">
        <f t="shared" si="15"/>
        <v>0</v>
      </c>
      <c r="R38" s="16">
        <v>76283.89</v>
      </c>
      <c r="S38" s="16">
        <v>76283.89</v>
      </c>
      <c r="T38" s="27">
        <f t="shared" si="16"/>
        <v>0</v>
      </c>
      <c r="U38" s="3"/>
    </row>
    <row r="39" spans="1:21" ht="15" customHeight="1" x14ac:dyDescent="0.25">
      <c r="A39" s="3"/>
      <c r="B39" s="11" t="s">
        <v>7238</v>
      </c>
      <c r="C39" s="352" t="s">
        <v>7246</v>
      </c>
      <c r="D39" s="348"/>
      <c r="E39" s="20">
        <v>0</v>
      </c>
      <c r="F39" s="20">
        <v>0</v>
      </c>
      <c r="G39" s="20">
        <v>252095636.28999999</v>
      </c>
      <c r="H39" s="27">
        <f t="shared" si="12"/>
        <v>-252095636.28999999</v>
      </c>
      <c r="I39" s="16">
        <v>269830405.12</v>
      </c>
      <c r="J39" s="16">
        <v>24957199.629999999</v>
      </c>
      <c r="K39" s="27">
        <f t="shared" si="13"/>
        <v>-7222430.7999999858</v>
      </c>
      <c r="L39" s="16">
        <v>78825284.790000007</v>
      </c>
      <c r="M39" s="16">
        <v>94111797.379999995</v>
      </c>
      <c r="N39" s="27">
        <f t="shared" si="14"/>
        <v>-22508943.389999971</v>
      </c>
      <c r="O39" s="16">
        <v>29962033.329999998</v>
      </c>
      <c r="P39" s="16">
        <v>17633129.789999999</v>
      </c>
      <c r="Q39" s="27">
        <f t="shared" si="15"/>
        <v>-10180039.849999972</v>
      </c>
      <c r="R39" s="16">
        <v>31806982.940000001</v>
      </c>
      <c r="S39" s="16">
        <v>34377903.619999997</v>
      </c>
      <c r="T39" s="27">
        <f t="shared" si="16"/>
        <v>-12750960.529999968</v>
      </c>
      <c r="U39" s="3"/>
    </row>
    <row r="40" spans="1:21" ht="15" customHeight="1" x14ac:dyDescent="0.25">
      <c r="A40" s="3"/>
      <c r="B40" s="11" t="s">
        <v>7239</v>
      </c>
      <c r="C40" s="352" t="s">
        <v>7247</v>
      </c>
      <c r="D40" s="348"/>
      <c r="E40" s="20">
        <v>0</v>
      </c>
      <c r="F40" s="20">
        <v>0</v>
      </c>
      <c r="G40" s="20">
        <v>0</v>
      </c>
      <c r="H40" s="27">
        <f t="shared" si="12"/>
        <v>0</v>
      </c>
      <c r="I40" s="16"/>
      <c r="J40" s="16"/>
      <c r="K40" s="27">
        <f t="shared" si="13"/>
        <v>0</v>
      </c>
      <c r="L40" s="16"/>
      <c r="M40" s="16"/>
      <c r="N40" s="27">
        <f t="shared" si="14"/>
        <v>0</v>
      </c>
      <c r="O40" s="16"/>
      <c r="P40" s="16"/>
      <c r="Q40" s="27">
        <f t="shared" si="15"/>
        <v>0</v>
      </c>
      <c r="R40" s="16">
        <v>9419792.7699999996</v>
      </c>
      <c r="S40" s="16">
        <v>47935382.43</v>
      </c>
      <c r="T40" s="27">
        <f t="shared" si="16"/>
        <v>-38515589.659999996</v>
      </c>
      <c r="U40" s="3"/>
    </row>
    <row r="41" spans="1:21" x14ac:dyDescent="0.25">
      <c r="A41" s="3">
        <v>16</v>
      </c>
      <c r="B41" s="6" t="s">
        <v>47</v>
      </c>
      <c r="C41" s="352" t="s">
        <v>48</v>
      </c>
      <c r="D41" s="348"/>
      <c r="E41" s="20"/>
      <c r="F41" s="20">
        <v>0</v>
      </c>
      <c r="G41" s="20">
        <v>0</v>
      </c>
      <c r="H41" s="27">
        <f t="shared" si="12"/>
        <v>0</v>
      </c>
      <c r="I41" s="16"/>
      <c r="J41" s="16"/>
      <c r="K41" s="27">
        <f t="shared" si="13"/>
        <v>0</v>
      </c>
      <c r="L41" s="16"/>
      <c r="M41" s="16"/>
      <c r="N41" s="27">
        <f t="shared" si="14"/>
        <v>0</v>
      </c>
      <c r="O41" s="16"/>
      <c r="P41" s="16"/>
      <c r="Q41" s="27">
        <f t="shared" si="15"/>
        <v>0</v>
      </c>
      <c r="R41" s="16"/>
      <c r="S41" s="16"/>
      <c r="T41" s="27">
        <f t="shared" si="16"/>
        <v>0</v>
      </c>
      <c r="U41" s="3"/>
    </row>
    <row r="42" spans="1:21" x14ac:dyDescent="0.25">
      <c r="A42" s="3">
        <v>17</v>
      </c>
      <c r="B42" s="4" t="s">
        <v>50</v>
      </c>
      <c r="C42" s="350" t="s">
        <v>51</v>
      </c>
      <c r="D42" s="348"/>
      <c r="E42" s="25"/>
      <c r="F42" s="25"/>
      <c r="G42" s="25"/>
      <c r="H42" s="33"/>
      <c r="I42" s="15"/>
      <c r="J42" s="15"/>
      <c r="K42" s="33"/>
      <c r="L42" s="15"/>
      <c r="M42" s="15"/>
      <c r="N42" s="33"/>
      <c r="O42" s="15"/>
      <c r="P42" s="15"/>
      <c r="Q42" s="33"/>
      <c r="R42" s="15"/>
      <c r="S42" s="15"/>
      <c r="T42" s="33"/>
      <c r="U42" s="5"/>
    </row>
    <row r="43" spans="1:21" x14ac:dyDescent="0.25">
      <c r="A43" s="3">
        <v>18</v>
      </c>
      <c r="B43" s="6" t="s">
        <v>52</v>
      </c>
      <c r="C43" s="352" t="s">
        <v>53</v>
      </c>
      <c r="D43" s="348"/>
      <c r="E43" s="20"/>
      <c r="F43" s="20"/>
      <c r="G43" s="20"/>
      <c r="H43" s="27"/>
      <c r="I43" s="16"/>
      <c r="J43" s="16"/>
      <c r="K43" s="27"/>
      <c r="L43" s="16"/>
      <c r="M43" s="16"/>
      <c r="N43" s="27"/>
      <c r="O43" s="16"/>
      <c r="P43" s="16"/>
      <c r="Q43" s="27"/>
      <c r="R43" s="16"/>
      <c r="S43" s="16"/>
      <c r="T43" s="27"/>
      <c r="U43" s="3"/>
    </row>
    <row r="44" spans="1:21" x14ac:dyDescent="0.25">
      <c r="A44" s="3">
        <v>19</v>
      </c>
      <c r="B44" s="6" t="s">
        <v>54</v>
      </c>
      <c r="C44" s="352" t="s">
        <v>55</v>
      </c>
      <c r="D44" s="348"/>
      <c r="E44" s="20"/>
      <c r="F44" s="20"/>
      <c r="G44" s="20"/>
      <c r="H44" s="27"/>
      <c r="I44" s="16"/>
      <c r="J44" s="16"/>
      <c r="K44" s="27"/>
      <c r="L44" s="16"/>
      <c r="M44" s="16"/>
      <c r="N44" s="27"/>
      <c r="O44" s="16"/>
      <c r="P44" s="16"/>
      <c r="Q44" s="27"/>
      <c r="R44" s="16"/>
      <c r="S44" s="16"/>
      <c r="T44" s="27"/>
      <c r="U44" s="3"/>
    </row>
    <row r="45" spans="1:21" x14ac:dyDescent="0.25">
      <c r="A45" s="3">
        <v>20</v>
      </c>
      <c r="B45" s="6" t="s">
        <v>56</v>
      </c>
      <c r="C45" s="352" t="s">
        <v>57</v>
      </c>
      <c r="D45" s="348"/>
      <c r="E45" s="20"/>
      <c r="F45" s="20"/>
      <c r="G45" s="20"/>
      <c r="H45" s="27"/>
      <c r="I45" s="16"/>
      <c r="J45" s="16"/>
      <c r="K45" s="27"/>
      <c r="L45" s="16"/>
      <c r="M45" s="16"/>
      <c r="N45" s="27"/>
      <c r="O45" s="16"/>
      <c r="P45" s="16"/>
      <c r="Q45" s="27"/>
      <c r="R45" s="16"/>
      <c r="S45" s="16"/>
      <c r="T45" s="27"/>
      <c r="U45" s="3"/>
    </row>
    <row r="46" spans="1:21" x14ac:dyDescent="0.25">
      <c r="A46" s="3">
        <v>21</v>
      </c>
      <c r="B46" s="4" t="s">
        <v>58</v>
      </c>
      <c r="C46" s="350" t="s">
        <v>59</v>
      </c>
      <c r="D46" s="348"/>
      <c r="E46" s="25"/>
      <c r="F46" s="25"/>
      <c r="G46" s="25"/>
      <c r="H46" s="33"/>
      <c r="I46" s="15"/>
      <c r="J46" s="15"/>
      <c r="K46" s="33"/>
      <c r="L46" s="15"/>
      <c r="M46" s="15"/>
      <c r="N46" s="33"/>
      <c r="O46" s="15"/>
      <c r="P46" s="15"/>
      <c r="Q46" s="33"/>
      <c r="R46" s="15"/>
      <c r="S46" s="15"/>
      <c r="T46" s="33"/>
      <c r="U46" s="5"/>
    </row>
    <row r="47" spans="1:21" x14ac:dyDescent="0.25">
      <c r="A47" s="3">
        <v>22</v>
      </c>
      <c r="B47" s="6" t="s">
        <v>60</v>
      </c>
      <c r="C47" s="352" t="s">
        <v>61</v>
      </c>
      <c r="D47" s="348"/>
      <c r="E47" s="20"/>
      <c r="F47" s="20"/>
      <c r="G47" s="20"/>
      <c r="H47" s="27"/>
      <c r="I47" s="16"/>
      <c r="J47" s="16"/>
      <c r="K47" s="27"/>
      <c r="L47" s="16"/>
      <c r="M47" s="16"/>
      <c r="N47" s="27"/>
      <c r="O47" s="16"/>
      <c r="P47" s="16"/>
      <c r="Q47" s="27"/>
      <c r="R47" s="16"/>
      <c r="S47" s="16"/>
      <c r="T47" s="27"/>
      <c r="U47" s="3"/>
    </row>
    <row r="48" spans="1:21" x14ac:dyDescent="0.25">
      <c r="A48" s="3">
        <v>23</v>
      </c>
      <c r="B48" s="6" t="s">
        <v>62</v>
      </c>
      <c r="C48" s="352" t="s">
        <v>63</v>
      </c>
      <c r="D48" s="348"/>
      <c r="E48" s="20"/>
      <c r="F48" s="20"/>
      <c r="G48" s="20"/>
      <c r="H48" s="27"/>
      <c r="I48" s="16"/>
      <c r="J48" s="16"/>
      <c r="K48" s="27"/>
      <c r="L48" s="16"/>
      <c r="M48" s="16"/>
      <c r="N48" s="27"/>
      <c r="O48" s="16"/>
      <c r="P48" s="16"/>
      <c r="Q48" s="27"/>
      <c r="R48" s="16"/>
      <c r="S48" s="16"/>
      <c r="T48" s="27"/>
      <c r="U48" s="3"/>
    </row>
    <row r="49" spans="1:21" x14ac:dyDescent="0.25">
      <c r="A49" s="3">
        <v>24</v>
      </c>
      <c r="B49" s="6" t="s">
        <v>64</v>
      </c>
      <c r="C49" s="352" t="s">
        <v>65</v>
      </c>
      <c r="D49" s="348"/>
      <c r="E49" s="20"/>
      <c r="F49" s="20"/>
      <c r="G49" s="20"/>
      <c r="H49" s="27"/>
      <c r="I49" s="16"/>
      <c r="J49" s="16"/>
      <c r="K49" s="27"/>
      <c r="L49" s="16"/>
      <c r="M49" s="16"/>
      <c r="N49" s="27"/>
      <c r="O49" s="16"/>
      <c r="P49" s="16"/>
      <c r="Q49" s="27"/>
      <c r="R49" s="16"/>
      <c r="S49" s="16"/>
      <c r="T49" s="27"/>
      <c r="U49" s="3"/>
    </row>
    <row r="50" spans="1:21" x14ac:dyDescent="0.25">
      <c r="A50" s="3">
        <v>25</v>
      </c>
      <c r="B50" s="4" t="s">
        <v>66</v>
      </c>
      <c r="C50" s="350" t="s">
        <v>67</v>
      </c>
      <c r="D50" s="348"/>
      <c r="E50" s="25"/>
      <c r="F50" s="25"/>
      <c r="G50" s="25"/>
      <c r="H50" s="33"/>
      <c r="I50" s="15"/>
      <c r="J50" s="15"/>
      <c r="K50" s="33"/>
      <c r="L50" s="15"/>
      <c r="M50" s="15"/>
      <c r="N50" s="33"/>
      <c r="O50" s="15"/>
      <c r="P50" s="15"/>
      <c r="Q50" s="33"/>
      <c r="R50" s="15"/>
      <c r="S50" s="15"/>
      <c r="T50" s="33"/>
      <c r="U50" s="5"/>
    </row>
    <row r="51" spans="1:21" x14ac:dyDescent="0.25">
      <c r="A51" s="3">
        <v>26</v>
      </c>
      <c r="B51" s="6" t="s">
        <v>69</v>
      </c>
      <c r="C51" s="352" t="s">
        <v>70</v>
      </c>
      <c r="D51" s="348"/>
      <c r="E51" s="20"/>
      <c r="F51" s="20"/>
      <c r="G51" s="20"/>
      <c r="H51" s="27"/>
      <c r="I51" s="16"/>
      <c r="J51" s="16"/>
      <c r="K51" s="27"/>
      <c r="L51" s="16"/>
      <c r="M51" s="16"/>
      <c r="N51" s="27"/>
      <c r="O51" s="16"/>
      <c r="P51" s="16"/>
      <c r="Q51" s="27"/>
      <c r="R51" s="16"/>
      <c r="S51" s="16"/>
      <c r="T51" s="27"/>
      <c r="U51" s="3"/>
    </row>
    <row r="52" spans="1:21" x14ac:dyDescent="0.25">
      <c r="A52" s="3">
        <v>27</v>
      </c>
      <c r="B52" s="6" t="s">
        <v>71</v>
      </c>
      <c r="C52" s="352" t="s">
        <v>72</v>
      </c>
      <c r="D52" s="348"/>
      <c r="E52" s="20"/>
      <c r="F52" s="20"/>
      <c r="G52" s="20"/>
      <c r="H52" s="27"/>
      <c r="I52" s="16"/>
      <c r="J52" s="16"/>
      <c r="K52" s="27"/>
      <c r="L52" s="16"/>
      <c r="M52" s="16"/>
      <c r="N52" s="27"/>
      <c r="O52" s="16"/>
      <c r="P52" s="16"/>
      <c r="Q52" s="27"/>
      <c r="R52" s="16"/>
      <c r="S52" s="16"/>
      <c r="T52" s="27"/>
      <c r="U52" s="3"/>
    </row>
    <row r="53" spans="1:21" x14ac:dyDescent="0.25">
      <c r="A53" s="3">
        <v>28</v>
      </c>
      <c r="B53" s="6" t="s">
        <v>73</v>
      </c>
      <c r="C53" s="352" t="s">
        <v>74</v>
      </c>
      <c r="D53" s="348"/>
      <c r="E53" s="20"/>
      <c r="F53" s="20"/>
      <c r="G53" s="20"/>
      <c r="H53" s="27"/>
      <c r="I53" s="16"/>
      <c r="J53" s="16"/>
      <c r="K53" s="27"/>
      <c r="L53" s="16"/>
      <c r="M53" s="16"/>
      <c r="N53" s="27"/>
      <c r="O53" s="16"/>
      <c r="P53" s="16"/>
      <c r="Q53" s="27"/>
      <c r="R53" s="16"/>
      <c r="S53" s="16"/>
      <c r="T53" s="27"/>
      <c r="U53" s="3"/>
    </row>
    <row r="54" spans="1:21" x14ac:dyDescent="0.25">
      <c r="A54" s="3">
        <v>29</v>
      </c>
      <c r="B54" s="4" t="s">
        <v>75</v>
      </c>
      <c r="C54" s="350" t="s">
        <v>76</v>
      </c>
      <c r="D54" s="348"/>
      <c r="E54" s="25"/>
      <c r="F54" s="25"/>
      <c r="G54" s="25"/>
      <c r="H54" s="33"/>
      <c r="I54" s="15"/>
      <c r="J54" s="15"/>
      <c r="K54" s="33"/>
      <c r="L54" s="15"/>
      <c r="M54" s="15"/>
      <c r="N54" s="33"/>
      <c r="O54" s="15"/>
      <c r="P54" s="15"/>
      <c r="Q54" s="33"/>
      <c r="R54" s="15"/>
      <c r="S54" s="15"/>
      <c r="T54" s="33"/>
      <c r="U54" s="5"/>
    </row>
    <row r="55" spans="1:21" x14ac:dyDescent="0.25">
      <c r="A55" s="3">
        <v>30</v>
      </c>
      <c r="B55" s="6" t="s">
        <v>78</v>
      </c>
      <c r="C55" s="352" t="s">
        <v>79</v>
      </c>
      <c r="D55" s="348"/>
      <c r="E55" s="20"/>
      <c r="F55" s="20"/>
      <c r="G55" s="20"/>
      <c r="H55" s="27"/>
      <c r="I55" s="16"/>
      <c r="J55" s="16"/>
      <c r="K55" s="27"/>
      <c r="L55" s="16"/>
      <c r="M55" s="16"/>
      <c r="N55" s="27"/>
      <c r="O55" s="16"/>
      <c r="P55" s="16"/>
      <c r="Q55" s="27"/>
      <c r="R55" s="16"/>
      <c r="S55" s="16"/>
      <c r="T55" s="27"/>
      <c r="U55" s="3"/>
    </row>
    <row r="56" spans="1:21" x14ac:dyDescent="0.25">
      <c r="A56" s="3">
        <v>31</v>
      </c>
      <c r="B56" s="6" t="s">
        <v>80</v>
      </c>
      <c r="C56" s="352" t="s">
        <v>81</v>
      </c>
      <c r="D56" s="348"/>
      <c r="E56" s="20"/>
      <c r="F56" s="20"/>
      <c r="G56" s="20"/>
      <c r="H56" s="27"/>
      <c r="I56" s="16"/>
      <c r="J56" s="16"/>
      <c r="K56" s="27"/>
      <c r="L56" s="16"/>
      <c r="M56" s="16"/>
      <c r="N56" s="27"/>
      <c r="O56" s="16"/>
      <c r="P56" s="16"/>
      <c r="Q56" s="27"/>
      <c r="R56" s="16"/>
      <c r="S56" s="16"/>
      <c r="T56" s="27"/>
      <c r="U56" s="3"/>
    </row>
    <row r="57" spans="1:21" x14ac:dyDescent="0.25">
      <c r="A57" s="3">
        <v>32</v>
      </c>
      <c r="B57" s="6" t="s">
        <v>82</v>
      </c>
      <c r="C57" s="352" t="s">
        <v>83</v>
      </c>
      <c r="D57" s="348"/>
      <c r="E57" s="20"/>
      <c r="F57" s="20"/>
      <c r="G57" s="20"/>
      <c r="H57" s="27"/>
      <c r="I57" s="16"/>
      <c r="J57" s="16"/>
      <c r="K57" s="27"/>
      <c r="L57" s="16"/>
      <c r="M57" s="16"/>
      <c r="N57" s="27"/>
      <c r="O57" s="16"/>
      <c r="P57" s="16"/>
      <c r="Q57" s="27"/>
      <c r="R57" s="16"/>
      <c r="S57" s="16"/>
      <c r="T57" s="27"/>
      <c r="U57" s="3"/>
    </row>
    <row r="58" spans="1:21" x14ac:dyDescent="0.25">
      <c r="A58" s="3">
        <v>33</v>
      </c>
      <c r="B58" s="4" t="s">
        <v>84</v>
      </c>
      <c r="C58" s="350" t="s">
        <v>85</v>
      </c>
      <c r="D58" s="348"/>
      <c r="E58" s="25"/>
      <c r="F58" s="25"/>
      <c r="G58" s="25"/>
      <c r="H58" s="33"/>
      <c r="I58" s="15"/>
      <c r="J58" s="15"/>
      <c r="K58" s="33"/>
      <c r="L58" s="15"/>
      <c r="M58" s="15"/>
      <c r="N58" s="33"/>
      <c r="O58" s="15"/>
      <c r="P58" s="15"/>
      <c r="Q58" s="33"/>
      <c r="R58" s="15"/>
      <c r="S58" s="15"/>
      <c r="T58" s="33"/>
      <c r="U58" s="5"/>
    </row>
    <row r="59" spans="1:21" x14ac:dyDescent="0.25">
      <c r="A59" s="3">
        <v>34</v>
      </c>
      <c r="B59" s="6" t="s">
        <v>87</v>
      </c>
      <c r="C59" s="352" t="s">
        <v>88</v>
      </c>
      <c r="D59" s="348"/>
      <c r="E59" s="20"/>
      <c r="F59" s="20"/>
      <c r="G59" s="20"/>
      <c r="H59" s="27"/>
      <c r="I59" s="16"/>
      <c r="J59" s="16"/>
      <c r="K59" s="27"/>
      <c r="L59" s="16"/>
      <c r="M59" s="16"/>
      <c r="N59" s="27"/>
      <c r="O59" s="16"/>
      <c r="P59" s="16"/>
      <c r="Q59" s="27"/>
      <c r="R59" s="16"/>
      <c r="S59" s="16"/>
      <c r="T59" s="27"/>
      <c r="U59" s="3"/>
    </row>
    <row r="60" spans="1:21" x14ac:dyDescent="0.25">
      <c r="A60" s="3">
        <v>35</v>
      </c>
      <c r="B60" s="6" t="s">
        <v>89</v>
      </c>
      <c r="C60" s="352" t="s">
        <v>90</v>
      </c>
      <c r="D60" s="348"/>
      <c r="E60" s="20"/>
      <c r="F60" s="20"/>
      <c r="G60" s="20"/>
      <c r="H60" s="27"/>
      <c r="I60" s="16"/>
      <c r="J60" s="16"/>
      <c r="K60" s="27"/>
      <c r="L60" s="16"/>
      <c r="M60" s="16"/>
      <c r="N60" s="27"/>
      <c r="O60" s="16"/>
      <c r="P60" s="16"/>
      <c r="Q60" s="27"/>
      <c r="R60" s="16"/>
      <c r="S60" s="16"/>
      <c r="T60" s="27"/>
      <c r="U60" s="3"/>
    </row>
    <row r="61" spans="1:21" x14ac:dyDescent="0.25">
      <c r="A61" s="3">
        <v>36</v>
      </c>
      <c r="B61" s="6" t="s">
        <v>91</v>
      </c>
      <c r="C61" s="352" t="s">
        <v>92</v>
      </c>
      <c r="D61" s="348"/>
      <c r="E61" s="20"/>
      <c r="F61" s="20"/>
      <c r="G61" s="20"/>
      <c r="H61" s="27"/>
      <c r="I61" s="16"/>
      <c r="J61" s="16"/>
      <c r="K61" s="27"/>
      <c r="L61" s="16"/>
      <c r="M61" s="16"/>
      <c r="N61" s="27"/>
      <c r="O61" s="16"/>
      <c r="P61" s="16"/>
      <c r="Q61" s="27"/>
      <c r="R61" s="16"/>
      <c r="S61" s="16"/>
      <c r="T61" s="27"/>
      <c r="U61" s="3"/>
    </row>
    <row r="62" spans="1:21" x14ac:dyDescent="0.25">
      <c r="A62" s="3">
        <v>37</v>
      </c>
      <c r="B62" s="4" t="s">
        <v>93</v>
      </c>
      <c r="C62" s="350" t="s">
        <v>94</v>
      </c>
      <c r="D62" s="348"/>
      <c r="E62" s="25"/>
      <c r="F62" s="25"/>
      <c r="G62" s="25"/>
      <c r="H62" s="33"/>
      <c r="I62" s="15"/>
      <c r="J62" s="15"/>
      <c r="K62" s="33"/>
      <c r="L62" s="15"/>
      <c r="M62" s="15"/>
      <c r="N62" s="33"/>
      <c r="O62" s="15"/>
      <c r="P62" s="15"/>
      <c r="Q62" s="33"/>
      <c r="R62" s="15"/>
      <c r="S62" s="15"/>
      <c r="T62" s="33"/>
      <c r="U62" s="5"/>
    </row>
    <row r="63" spans="1:21" x14ac:dyDescent="0.25">
      <c r="A63" s="3">
        <v>38</v>
      </c>
      <c r="B63" s="6" t="s">
        <v>96</v>
      </c>
      <c r="C63" s="352" t="s">
        <v>97</v>
      </c>
      <c r="D63" s="348"/>
      <c r="E63" s="20"/>
      <c r="F63" s="20"/>
      <c r="G63" s="20"/>
      <c r="H63" s="27"/>
      <c r="I63" s="16"/>
      <c r="J63" s="16"/>
      <c r="K63" s="27"/>
      <c r="L63" s="16"/>
      <c r="M63" s="16"/>
      <c r="N63" s="27"/>
      <c r="O63" s="16"/>
      <c r="P63" s="16"/>
      <c r="Q63" s="27"/>
      <c r="R63" s="16"/>
      <c r="S63" s="16"/>
      <c r="T63" s="27"/>
      <c r="U63" s="3"/>
    </row>
    <row r="64" spans="1:21" x14ac:dyDescent="0.25">
      <c r="A64" s="3">
        <v>39</v>
      </c>
      <c r="B64" s="6" t="s">
        <v>98</v>
      </c>
      <c r="C64" s="352" t="s">
        <v>99</v>
      </c>
      <c r="D64" s="348"/>
      <c r="E64" s="20"/>
      <c r="F64" s="20"/>
      <c r="G64" s="20"/>
      <c r="H64" s="27"/>
      <c r="I64" s="16"/>
      <c r="J64" s="16"/>
      <c r="K64" s="27"/>
      <c r="L64" s="16"/>
      <c r="M64" s="16"/>
      <c r="N64" s="27"/>
      <c r="O64" s="16"/>
      <c r="P64" s="16"/>
      <c r="Q64" s="27"/>
      <c r="R64" s="16"/>
      <c r="S64" s="16"/>
      <c r="T64" s="27"/>
      <c r="U64" s="3"/>
    </row>
    <row r="65" spans="1:21" x14ac:dyDescent="0.25">
      <c r="A65" s="3">
        <v>40</v>
      </c>
      <c r="B65" s="6" t="s">
        <v>100</v>
      </c>
      <c r="C65" s="352" t="s">
        <v>101</v>
      </c>
      <c r="D65" s="348"/>
      <c r="E65" s="20"/>
      <c r="F65" s="20"/>
      <c r="G65" s="20"/>
      <c r="H65" s="27"/>
      <c r="I65" s="16"/>
      <c r="J65" s="16"/>
      <c r="K65" s="27"/>
      <c r="L65" s="16"/>
      <c r="M65" s="16"/>
      <c r="N65" s="27"/>
      <c r="O65" s="16"/>
      <c r="P65" s="16"/>
      <c r="Q65" s="27"/>
      <c r="R65" s="16"/>
      <c r="S65" s="16"/>
      <c r="T65" s="27"/>
      <c r="U65" s="3"/>
    </row>
    <row r="66" spans="1:21" x14ac:dyDescent="0.25">
      <c r="A66" s="3">
        <v>41</v>
      </c>
      <c r="B66" s="7" t="s">
        <v>102</v>
      </c>
      <c r="C66" s="360" t="s">
        <v>103</v>
      </c>
      <c r="D66" s="359"/>
      <c r="E66" s="33">
        <f>+E69+E74+E78+E82</f>
        <v>7020431.2799999993</v>
      </c>
      <c r="F66" s="33"/>
      <c r="G66" s="33"/>
      <c r="H66" s="33">
        <f t="shared" ref="H66" si="17">+H69+H74+H78+H82</f>
        <v>5830149.2700000117</v>
      </c>
      <c r="I66" s="15"/>
      <c r="J66" s="15"/>
      <c r="K66" s="33">
        <f t="shared" ref="K66" si="18">+K69+K74+K78+K82</f>
        <v>7363356.9500000039</v>
      </c>
      <c r="L66" s="15"/>
      <c r="M66" s="15"/>
      <c r="N66" s="33">
        <f t="shared" ref="N66" si="19">+N69+N74+N78+N82</f>
        <v>8680419.2500000019</v>
      </c>
      <c r="O66" s="15"/>
      <c r="P66" s="15"/>
      <c r="Q66" s="33">
        <f t="shared" ref="Q66" si="20">+Q69+Q74+Q78+Q82</f>
        <v>12879193.760000002</v>
      </c>
      <c r="R66" s="15"/>
      <c r="S66" s="15"/>
      <c r="T66" s="33">
        <f t="shared" ref="T66" si="21">+T69+T74+T78+T82</f>
        <v>13212596.209999999</v>
      </c>
      <c r="U66" s="5"/>
    </row>
    <row r="67" spans="1:21" x14ac:dyDescent="0.25">
      <c r="A67" s="3">
        <v>42</v>
      </c>
      <c r="B67" s="6" t="s">
        <v>104</v>
      </c>
      <c r="C67" s="352" t="s">
        <v>105</v>
      </c>
      <c r="D67" s="348"/>
      <c r="E67" s="20">
        <v>0</v>
      </c>
      <c r="F67" s="20">
        <v>0</v>
      </c>
      <c r="G67" s="20">
        <v>0</v>
      </c>
      <c r="H67" s="27">
        <f>+E67+F67-G67</f>
        <v>0</v>
      </c>
      <c r="I67" s="16"/>
      <c r="J67" s="16"/>
      <c r="K67" s="27">
        <f>+H67+I67-J67</f>
        <v>0</v>
      </c>
      <c r="L67" s="16"/>
      <c r="M67" s="16"/>
      <c r="N67" s="27">
        <f>+K67+L67-M67</f>
        <v>0</v>
      </c>
      <c r="O67" s="16"/>
      <c r="P67" s="16"/>
      <c r="Q67" s="27">
        <f>+N67+O67-P67</f>
        <v>0</v>
      </c>
      <c r="R67" s="16"/>
      <c r="S67" s="16"/>
      <c r="T67" s="27">
        <f>+Q67+R67-S67</f>
        <v>0</v>
      </c>
      <c r="U67" s="3"/>
    </row>
    <row r="68" spans="1:21" x14ac:dyDescent="0.25">
      <c r="A68" s="3">
        <v>43</v>
      </c>
      <c r="B68" s="6" t="s">
        <v>106</v>
      </c>
      <c r="C68" s="352" t="s">
        <v>107</v>
      </c>
      <c r="D68" s="348"/>
      <c r="E68" s="20">
        <v>0</v>
      </c>
      <c r="F68" s="20">
        <v>0</v>
      </c>
      <c r="G68" s="20">
        <v>0</v>
      </c>
      <c r="H68" s="27">
        <f>+E68+F68-G68</f>
        <v>0</v>
      </c>
      <c r="I68" s="16"/>
      <c r="J68" s="16"/>
      <c r="K68" s="27">
        <f>+H68+I68-J68</f>
        <v>0</v>
      </c>
      <c r="L68" s="16"/>
      <c r="M68" s="16"/>
      <c r="N68" s="27">
        <f>+K68+L68-M68</f>
        <v>0</v>
      </c>
      <c r="O68" s="16"/>
      <c r="P68" s="16"/>
      <c r="Q68" s="27">
        <f>+N68+O68-P68</f>
        <v>0</v>
      </c>
      <c r="R68" s="16"/>
      <c r="S68" s="16"/>
      <c r="T68" s="27">
        <f>+Q68+R68-S68</f>
        <v>0</v>
      </c>
      <c r="U68" s="3"/>
    </row>
    <row r="69" spans="1:21" x14ac:dyDescent="0.25">
      <c r="A69" s="3">
        <v>44</v>
      </c>
      <c r="B69" s="4" t="s">
        <v>108</v>
      </c>
      <c r="C69" s="350" t="s">
        <v>109</v>
      </c>
      <c r="D69" s="348"/>
      <c r="E69" s="25">
        <f>SUM(E70:E73)</f>
        <v>0</v>
      </c>
      <c r="F69" s="25"/>
      <c r="G69" s="25"/>
      <c r="H69" s="33"/>
      <c r="I69" s="15"/>
      <c r="J69" s="15"/>
      <c r="K69" s="33"/>
      <c r="L69" s="15"/>
      <c r="M69" s="15"/>
      <c r="N69" s="33"/>
      <c r="O69" s="15"/>
      <c r="P69" s="15"/>
      <c r="Q69" s="33"/>
      <c r="R69" s="15"/>
      <c r="S69" s="15"/>
      <c r="T69" s="33"/>
      <c r="U69" s="5"/>
    </row>
    <row r="70" spans="1:21" x14ac:dyDescent="0.25">
      <c r="A70" s="3">
        <v>45</v>
      </c>
      <c r="B70" s="6" t="s">
        <v>110</v>
      </c>
      <c r="C70" s="352" t="s">
        <v>111</v>
      </c>
      <c r="D70" s="348"/>
      <c r="E70" s="20"/>
      <c r="F70" s="20"/>
      <c r="G70" s="20"/>
      <c r="H70" s="27"/>
      <c r="I70" s="16"/>
      <c r="J70" s="16"/>
      <c r="K70" s="27"/>
      <c r="L70" s="16"/>
      <c r="M70" s="16"/>
      <c r="N70" s="27"/>
      <c r="O70" s="16"/>
      <c r="P70" s="16"/>
      <c r="Q70" s="27"/>
      <c r="R70" s="16"/>
      <c r="S70" s="16"/>
      <c r="T70" s="27"/>
      <c r="U70" s="3"/>
    </row>
    <row r="71" spans="1:21" x14ac:dyDescent="0.25">
      <c r="A71" s="3">
        <v>46</v>
      </c>
      <c r="B71" s="6" t="s">
        <v>112</v>
      </c>
      <c r="C71" s="352" t="s">
        <v>113</v>
      </c>
      <c r="D71" s="348"/>
      <c r="E71" s="20">
        <v>0</v>
      </c>
      <c r="F71" s="20">
        <v>0</v>
      </c>
      <c r="G71" s="20">
        <v>0</v>
      </c>
      <c r="H71" s="27"/>
      <c r="I71" s="16"/>
      <c r="J71" s="16"/>
      <c r="K71" s="27"/>
      <c r="L71" s="16"/>
      <c r="M71" s="16"/>
      <c r="N71" s="27"/>
      <c r="O71" s="16"/>
      <c r="P71" s="16"/>
      <c r="Q71" s="27"/>
      <c r="R71" s="16"/>
      <c r="S71" s="16"/>
      <c r="T71" s="27"/>
      <c r="U71" s="3"/>
    </row>
    <row r="72" spans="1:21" x14ac:dyDescent="0.25">
      <c r="A72" s="3">
        <v>47</v>
      </c>
      <c r="B72" s="6" t="s">
        <v>114</v>
      </c>
      <c r="C72" s="352" t="s">
        <v>115</v>
      </c>
      <c r="D72" s="348"/>
      <c r="E72" s="20">
        <v>0</v>
      </c>
      <c r="F72" s="20">
        <v>0</v>
      </c>
      <c r="G72" s="20">
        <v>0</v>
      </c>
      <c r="H72" s="27"/>
      <c r="I72" s="16"/>
      <c r="J72" s="16"/>
      <c r="K72" s="27"/>
      <c r="L72" s="16"/>
      <c r="M72" s="16"/>
      <c r="N72" s="27"/>
      <c r="O72" s="16"/>
      <c r="P72" s="16"/>
      <c r="Q72" s="27"/>
      <c r="R72" s="16"/>
      <c r="S72" s="16"/>
      <c r="T72" s="27"/>
      <c r="U72" s="3"/>
    </row>
    <row r="73" spans="1:21" x14ac:dyDescent="0.25">
      <c r="A73" s="3">
        <v>48</v>
      </c>
      <c r="B73" s="6" t="s">
        <v>116</v>
      </c>
      <c r="C73" s="352" t="s">
        <v>117</v>
      </c>
      <c r="D73" s="348"/>
      <c r="E73" s="20">
        <v>0</v>
      </c>
      <c r="F73" s="20">
        <v>0</v>
      </c>
      <c r="G73" s="20">
        <v>0</v>
      </c>
      <c r="H73" s="27"/>
      <c r="I73" s="16"/>
      <c r="J73" s="16"/>
      <c r="K73" s="27"/>
      <c r="L73" s="16"/>
      <c r="M73" s="16"/>
      <c r="N73" s="27"/>
      <c r="O73" s="16"/>
      <c r="P73" s="16"/>
      <c r="Q73" s="27"/>
      <c r="R73" s="16"/>
      <c r="S73" s="16"/>
      <c r="T73" s="27"/>
      <c r="U73" s="3"/>
    </row>
    <row r="74" spans="1:21" x14ac:dyDescent="0.25">
      <c r="A74" s="3">
        <v>49</v>
      </c>
      <c r="B74" s="12" t="s">
        <v>118</v>
      </c>
      <c r="C74" s="350" t="s">
        <v>119</v>
      </c>
      <c r="D74" s="349"/>
      <c r="E74" s="32">
        <f>SUM(E75:E76)</f>
        <v>798492.07000000007</v>
      </c>
      <c r="F74" s="25"/>
      <c r="G74" s="25"/>
      <c r="H74" s="33">
        <f t="shared" ref="H74" si="22">SUM(H75:H76)</f>
        <v>208310.66</v>
      </c>
      <c r="I74" s="16"/>
      <c r="J74" s="16"/>
      <c r="K74" s="33">
        <f t="shared" ref="K74" si="23">SUM(K75:K76)</f>
        <v>207810.66</v>
      </c>
      <c r="L74" s="16"/>
      <c r="M74" s="16"/>
      <c r="N74" s="33">
        <f t="shared" ref="N74" si="24">SUM(N75:N76)</f>
        <v>207310.66</v>
      </c>
      <c r="O74" s="16"/>
      <c r="P74" s="16"/>
      <c r="Q74" s="33">
        <f t="shared" ref="Q74" si="25">SUM(Q75:Q76)</f>
        <v>206810.66</v>
      </c>
      <c r="R74" s="16"/>
      <c r="S74" s="16"/>
      <c r="T74" s="33">
        <f t="shared" ref="T74" si="26">SUM(T75:T76)</f>
        <v>206310.66</v>
      </c>
      <c r="U74" s="3"/>
    </row>
    <row r="75" spans="1:21" x14ac:dyDescent="0.25">
      <c r="A75" s="3"/>
      <c r="B75" s="11" t="s">
        <v>7266</v>
      </c>
      <c r="C75" s="368" t="s">
        <v>7267</v>
      </c>
      <c r="D75" s="369"/>
      <c r="E75" s="20">
        <v>789317.15</v>
      </c>
      <c r="F75" s="20"/>
      <c r="G75" s="20">
        <v>589856.41</v>
      </c>
      <c r="H75" s="27">
        <f>+E75+F75-G75</f>
        <v>199460.74</v>
      </c>
      <c r="I75" s="16">
        <v>0</v>
      </c>
      <c r="J75" s="16">
        <v>175</v>
      </c>
      <c r="K75" s="27">
        <f>+H75+I75-J75</f>
        <v>199285.74</v>
      </c>
      <c r="L75" s="16">
        <v>0</v>
      </c>
      <c r="M75" s="16">
        <v>175</v>
      </c>
      <c r="N75" s="27">
        <f>+K75+L75-M75</f>
        <v>199110.74</v>
      </c>
      <c r="O75" s="16">
        <v>0</v>
      </c>
      <c r="P75" s="16">
        <v>175</v>
      </c>
      <c r="Q75" s="27">
        <f>+N75+O75-P75</f>
        <v>198935.74</v>
      </c>
      <c r="R75" s="16">
        <v>0</v>
      </c>
      <c r="S75" s="16">
        <v>175</v>
      </c>
      <c r="T75" s="27">
        <f>+Q75+R75-S75</f>
        <v>198760.74</v>
      </c>
      <c r="U75" s="3"/>
    </row>
    <row r="76" spans="1:21" x14ac:dyDescent="0.25">
      <c r="A76" s="3"/>
      <c r="B76" s="11" t="s">
        <v>7268</v>
      </c>
      <c r="C76" s="368" t="s">
        <v>7269</v>
      </c>
      <c r="D76" s="369"/>
      <c r="E76" s="20">
        <v>9174.92</v>
      </c>
      <c r="F76" s="20"/>
      <c r="G76" s="20">
        <v>325</v>
      </c>
      <c r="H76" s="27">
        <f t="shared" ref="H76:H77" si="27">+E76+F76-G76</f>
        <v>8849.92</v>
      </c>
      <c r="I76" s="16">
        <v>0</v>
      </c>
      <c r="J76" s="16">
        <v>325</v>
      </c>
      <c r="K76" s="27">
        <f t="shared" ref="K76:K77" si="28">+H76+I76-J76</f>
        <v>8524.92</v>
      </c>
      <c r="L76" s="16">
        <v>0</v>
      </c>
      <c r="M76" s="16">
        <v>325</v>
      </c>
      <c r="N76" s="27">
        <f t="shared" ref="N76:N77" si="29">+K76+L76-M76</f>
        <v>8199.92</v>
      </c>
      <c r="O76" s="16">
        <v>0</v>
      </c>
      <c r="P76" s="16">
        <v>325</v>
      </c>
      <c r="Q76" s="27">
        <f t="shared" ref="Q76:Q77" si="30">+N76+O76-P76</f>
        <v>7874.92</v>
      </c>
      <c r="R76" s="16">
        <v>0</v>
      </c>
      <c r="S76" s="16">
        <v>325</v>
      </c>
      <c r="T76" s="27">
        <f t="shared" ref="T76:T77" si="31">+Q76+R76-S76</f>
        <v>7549.92</v>
      </c>
      <c r="U76" s="3"/>
    </row>
    <row r="77" spans="1:21" x14ac:dyDescent="0.25">
      <c r="A77" s="3">
        <v>50</v>
      </c>
      <c r="B77" s="6" t="s">
        <v>120</v>
      </c>
      <c r="C77" s="352" t="s">
        <v>121</v>
      </c>
      <c r="D77" s="348"/>
      <c r="E77" s="20">
        <v>0</v>
      </c>
      <c r="F77" s="20">
        <v>0</v>
      </c>
      <c r="G77" s="20">
        <v>0</v>
      </c>
      <c r="H77" s="27">
        <f t="shared" si="27"/>
        <v>0</v>
      </c>
      <c r="I77" s="16"/>
      <c r="J77" s="16"/>
      <c r="K77" s="27">
        <f t="shared" si="28"/>
        <v>0</v>
      </c>
      <c r="L77" s="16"/>
      <c r="M77" s="16"/>
      <c r="N77" s="27">
        <f t="shared" si="29"/>
        <v>0</v>
      </c>
      <c r="O77" s="16"/>
      <c r="P77" s="16"/>
      <c r="Q77" s="27">
        <f t="shared" si="30"/>
        <v>0</v>
      </c>
      <c r="R77" s="16"/>
      <c r="S77" s="16"/>
      <c r="T77" s="27">
        <f t="shared" si="31"/>
        <v>0</v>
      </c>
      <c r="U77" s="3"/>
    </row>
    <row r="78" spans="1:21" x14ac:dyDescent="0.25">
      <c r="A78" s="3">
        <v>51</v>
      </c>
      <c r="B78" s="4" t="s">
        <v>122</v>
      </c>
      <c r="C78" s="350" t="s">
        <v>123</v>
      </c>
      <c r="D78" s="349"/>
      <c r="E78" s="25">
        <f>SUM(E79:E81)</f>
        <v>296787.57</v>
      </c>
      <c r="F78" s="25"/>
      <c r="G78" s="25"/>
      <c r="H78" s="33">
        <f t="shared" ref="H78" si="32">SUM(H79:H81)</f>
        <v>213090.56000000003</v>
      </c>
      <c r="I78" s="16"/>
      <c r="J78" s="16"/>
      <c r="K78" s="33">
        <f t="shared" ref="K78" si="33">SUM(K79:K81)</f>
        <v>212265.56000000003</v>
      </c>
      <c r="L78" s="16"/>
      <c r="M78" s="16"/>
      <c r="N78" s="33">
        <f t="shared" ref="N78" si="34">SUM(N79:N81)</f>
        <v>211440.56000000003</v>
      </c>
      <c r="O78" s="16"/>
      <c r="P78" s="16"/>
      <c r="Q78" s="33">
        <f t="shared" ref="Q78" si="35">SUM(Q79:Q81)</f>
        <v>1549836.43</v>
      </c>
      <c r="R78" s="16"/>
      <c r="S78" s="16"/>
      <c r="T78" s="33">
        <f t="shared" ref="T78" si="36">SUM(T79:T81)</f>
        <v>487135.83</v>
      </c>
      <c r="U78" s="3"/>
    </row>
    <row r="79" spans="1:21" x14ac:dyDescent="0.25">
      <c r="A79" s="3"/>
      <c r="B79" s="11" t="s">
        <v>7254</v>
      </c>
      <c r="C79" s="352" t="s">
        <v>7257</v>
      </c>
      <c r="D79" s="348"/>
      <c r="E79" s="20">
        <v>5750.47</v>
      </c>
      <c r="F79" s="20">
        <v>0</v>
      </c>
      <c r="G79" s="20">
        <v>386.48</v>
      </c>
      <c r="H79" s="27">
        <f>+E79+F79-G79</f>
        <v>5363.99</v>
      </c>
      <c r="I79" s="16">
        <v>0</v>
      </c>
      <c r="J79" s="16">
        <v>325</v>
      </c>
      <c r="K79" s="27">
        <f>+H79+I79-J79</f>
        <v>5038.99</v>
      </c>
      <c r="L79" s="16">
        <v>0</v>
      </c>
      <c r="M79" s="16">
        <v>325</v>
      </c>
      <c r="N79" s="27">
        <f>+K79+L79-M79</f>
        <v>4713.99</v>
      </c>
      <c r="O79" s="16">
        <v>2000000</v>
      </c>
      <c r="P79" s="16">
        <v>701225</v>
      </c>
      <c r="Q79" s="27">
        <f>+N79+O79-P79</f>
        <v>1303488.99</v>
      </c>
      <c r="R79" s="16">
        <v>0</v>
      </c>
      <c r="S79" s="16">
        <v>1218887.28</v>
      </c>
      <c r="T79" s="27">
        <f>+Q79+R79-S79</f>
        <v>84601.709999999963</v>
      </c>
      <c r="U79" s="3"/>
    </row>
    <row r="80" spans="1:21" x14ac:dyDescent="0.25">
      <c r="A80" s="3"/>
      <c r="B80" s="11" t="s">
        <v>7255</v>
      </c>
      <c r="C80" s="352" t="s">
        <v>7270</v>
      </c>
      <c r="D80" s="348"/>
      <c r="E80" s="20">
        <v>274134.40000000002</v>
      </c>
      <c r="F80" s="20">
        <v>0</v>
      </c>
      <c r="G80" s="20">
        <v>256185.53</v>
      </c>
      <c r="H80" s="27">
        <f t="shared" ref="H80:H81" si="37">+E80+F80-G80</f>
        <v>17948.870000000024</v>
      </c>
      <c r="I80" s="16">
        <v>0</v>
      </c>
      <c r="J80" s="16">
        <v>325</v>
      </c>
      <c r="K80" s="27">
        <f t="shared" ref="K80:K81" si="38">+H80+I80-J80</f>
        <v>17623.870000000024</v>
      </c>
      <c r="L80" s="16">
        <v>0</v>
      </c>
      <c r="M80" s="16">
        <v>325</v>
      </c>
      <c r="N80" s="27">
        <f t="shared" ref="N80:N81" si="39">+K80+L80-M80</f>
        <v>17298.870000000024</v>
      </c>
      <c r="O80" s="16">
        <v>1000000</v>
      </c>
      <c r="P80" s="16">
        <v>960204.13</v>
      </c>
      <c r="Q80" s="27">
        <f t="shared" ref="Q80:Q81" si="40">+N80+O80-P80</f>
        <v>57094.739999999991</v>
      </c>
      <c r="R80" s="16">
        <v>961412.16</v>
      </c>
      <c r="S80" s="16">
        <v>845750.48</v>
      </c>
      <c r="T80" s="27">
        <f t="shared" ref="T80:T81" si="41">+Q80+R80-S80</f>
        <v>172756.42000000004</v>
      </c>
      <c r="U80" s="3"/>
    </row>
    <row r="81" spans="1:21" x14ac:dyDescent="0.25">
      <c r="A81" s="3"/>
      <c r="B81" s="11" t="s">
        <v>7256</v>
      </c>
      <c r="C81" s="352" t="s">
        <v>7258</v>
      </c>
      <c r="D81" s="348"/>
      <c r="E81" s="20">
        <v>16902.7</v>
      </c>
      <c r="F81" s="20">
        <v>173050</v>
      </c>
      <c r="G81" s="20">
        <v>175</v>
      </c>
      <c r="H81" s="27">
        <f t="shared" si="37"/>
        <v>189777.7</v>
      </c>
      <c r="I81" s="16">
        <v>0</v>
      </c>
      <c r="J81" s="16">
        <v>175</v>
      </c>
      <c r="K81" s="27">
        <f t="shared" si="38"/>
        <v>189602.7</v>
      </c>
      <c r="L81" s="16">
        <v>0</v>
      </c>
      <c r="M81" s="16">
        <v>175</v>
      </c>
      <c r="N81" s="27">
        <f t="shared" si="39"/>
        <v>189427.7</v>
      </c>
      <c r="O81" s="16">
        <v>0</v>
      </c>
      <c r="P81" s="16">
        <v>175</v>
      </c>
      <c r="Q81" s="27">
        <f t="shared" si="40"/>
        <v>189252.7</v>
      </c>
      <c r="R81" s="16">
        <v>40700</v>
      </c>
      <c r="S81" s="16">
        <v>175</v>
      </c>
      <c r="T81" s="27">
        <f t="shared" si="41"/>
        <v>229777.7</v>
      </c>
      <c r="U81" s="3"/>
    </row>
    <row r="82" spans="1:21" x14ac:dyDescent="0.25">
      <c r="A82" s="3">
        <v>52</v>
      </c>
      <c r="B82" s="4" t="s">
        <v>124</v>
      </c>
      <c r="C82" s="350" t="s">
        <v>125</v>
      </c>
      <c r="D82" s="348"/>
      <c r="E82" s="25">
        <f>SUM(E83:E90)</f>
        <v>5925151.6399999997</v>
      </c>
      <c r="F82" s="25"/>
      <c r="G82" s="25"/>
      <c r="H82" s="33">
        <f t="shared" ref="H82" si="42">SUM(H83:H90)</f>
        <v>5408748.0500000119</v>
      </c>
      <c r="I82" s="15"/>
      <c r="J82" s="15"/>
      <c r="K82" s="33">
        <f t="shared" ref="K82" si="43">SUM(K83:K90)</f>
        <v>6943280.7300000042</v>
      </c>
      <c r="L82" s="15"/>
      <c r="M82" s="15"/>
      <c r="N82" s="33">
        <f t="shared" ref="N82" si="44">SUM(N83:N90)</f>
        <v>8261668.0300000012</v>
      </c>
      <c r="O82" s="15"/>
      <c r="P82" s="15"/>
      <c r="Q82" s="33">
        <f t="shared" ref="Q82" si="45">SUM(Q83:Q90)</f>
        <v>11122546.670000002</v>
      </c>
      <c r="R82" s="15"/>
      <c r="S82" s="15"/>
      <c r="T82" s="33">
        <f t="shared" ref="T82" si="46">SUM(T83:T90)</f>
        <v>12519149.719999999</v>
      </c>
      <c r="U82" s="5"/>
    </row>
    <row r="83" spans="1:21" x14ac:dyDescent="0.25">
      <c r="A83" s="3">
        <v>53</v>
      </c>
      <c r="B83" s="6" t="s">
        <v>127</v>
      </c>
      <c r="C83" s="352" t="s">
        <v>7259</v>
      </c>
      <c r="D83" s="348"/>
      <c r="E83" s="20">
        <v>5925151.6399999997</v>
      </c>
      <c r="F83" s="20">
        <v>103653905.65000001</v>
      </c>
      <c r="G83" s="20">
        <v>104170309.23999999</v>
      </c>
      <c r="H83" s="27">
        <f>+E83+F83-G83</f>
        <v>5408748.0500000119</v>
      </c>
      <c r="I83" s="16">
        <v>104064115.05</v>
      </c>
      <c r="J83" s="16">
        <v>102529582.37</v>
      </c>
      <c r="K83" s="27">
        <f>+H83+I83-J83</f>
        <v>6943280.7300000042</v>
      </c>
      <c r="L83" s="16">
        <v>103720225.20999999</v>
      </c>
      <c r="M83" s="16">
        <v>102401837.91</v>
      </c>
      <c r="N83" s="27">
        <f>+K83+L83-M83</f>
        <v>8261668.0300000012</v>
      </c>
      <c r="O83" s="16">
        <v>103234214.31</v>
      </c>
      <c r="P83" s="16">
        <v>100373335.67</v>
      </c>
      <c r="Q83" s="27">
        <f>+N83+O83-P83</f>
        <v>11122546.670000002</v>
      </c>
      <c r="R83" s="16">
        <v>103327778.81999999</v>
      </c>
      <c r="S83" s="16">
        <v>101931175.77</v>
      </c>
      <c r="T83" s="27">
        <f>+Q83+R83-S83</f>
        <v>12519149.719999999</v>
      </c>
      <c r="U83" s="3"/>
    </row>
    <row r="84" spans="1:21" x14ac:dyDescent="0.25">
      <c r="A84" s="3">
        <v>54</v>
      </c>
      <c r="B84" s="6" t="s">
        <v>129</v>
      </c>
      <c r="C84" s="352" t="s">
        <v>130</v>
      </c>
      <c r="D84" s="348"/>
      <c r="E84" s="20">
        <v>0</v>
      </c>
      <c r="F84" s="20">
        <v>0</v>
      </c>
      <c r="G84" s="20">
        <v>0</v>
      </c>
      <c r="H84" s="27">
        <f t="shared" ref="H84:H104" si="47">+E84+F84-G84</f>
        <v>0</v>
      </c>
      <c r="I84" s="16"/>
      <c r="J84" s="16"/>
      <c r="K84" s="27">
        <f t="shared" ref="K84:K104" si="48">+H84+I84-J84</f>
        <v>0</v>
      </c>
      <c r="L84" s="16"/>
      <c r="M84" s="16"/>
      <c r="N84" s="27">
        <f t="shared" ref="N84:N104" si="49">+K84+L84-M84</f>
        <v>0</v>
      </c>
      <c r="O84" s="16"/>
      <c r="P84" s="16"/>
      <c r="Q84" s="27">
        <f t="shared" ref="Q84:Q104" si="50">+N84+O84-P84</f>
        <v>0</v>
      </c>
      <c r="R84" s="16"/>
      <c r="S84" s="16"/>
      <c r="T84" s="27">
        <f t="shared" ref="T84:T104" si="51">+Q84+R84-S84</f>
        <v>0</v>
      </c>
      <c r="U84" s="3"/>
    </row>
    <row r="85" spans="1:21" x14ac:dyDescent="0.25">
      <c r="A85" s="3">
        <v>55</v>
      </c>
      <c r="B85" s="6" t="s">
        <v>131</v>
      </c>
      <c r="C85" s="352" t="s">
        <v>132</v>
      </c>
      <c r="D85" s="348"/>
      <c r="E85" s="20">
        <v>0</v>
      </c>
      <c r="F85" s="20">
        <v>0</v>
      </c>
      <c r="G85" s="20">
        <v>0</v>
      </c>
      <c r="H85" s="27">
        <f t="shared" si="47"/>
        <v>0</v>
      </c>
      <c r="I85" s="16"/>
      <c r="J85" s="16"/>
      <c r="K85" s="27">
        <f t="shared" si="48"/>
        <v>0</v>
      </c>
      <c r="L85" s="16"/>
      <c r="M85" s="16"/>
      <c r="N85" s="27">
        <f t="shared" si="49"/>
        <v>0</v>
      </c>
      <c r="O85" s="16"/>
      <c r="P85" s="16"/>
      <c r="Q85" s="27">
        <f t="shared" si="50"/>
        <v>0</v>
      </c>
      <c r="R85" s="16"/>
      <c r="S85" s="16"/>
      <c r="T85" s="27">
        <f t="shared" si="51"/>
        <v>0</v>
      </c>
      <c r="U85" s="3"/>
    </row>
    <row r="86" spans="1:21" x14ac:dyDescent="0.25">
      <c r="A86" s="3">
        <v>56</v>
      </c>
      <c r="B86" s="6" t="s">
        <v>133</v>
      </c>
      <c r="C86" s="352" t="s">
        <v>134</v>
      </c>
      <c r="D86" s="348"/>
      <c r="E86" s="20">
        <v>0</v>
      </c>
      <c r="F86" s="20">
        <v>0</v>
      </c>
      <c r="G86" s="20">
        <v>0</v>
      </c>
      <c r="H86" s="27">
        <f t="shared" si="47"/>
        <v>0</v>
      </c>
      <c r="I86" s="16"/>
      <c r="J86" s="16"/>
      <c r="K86" s="27">
        <f t="shared" si="48"/>
        <v>0</v>
      </c>
      <c r="L86" s="16"/>
      <c r="M86" s="16"/>
      <c r="N86" s="27">
        <f t="shared" si="49"/>
        <v>0</v>
      </c>
      <c r="O86" s="16"/>
      <c r="P86" s="16"/>
      <c r="Q86" s="27">
        <f t="shared" si="50"/>
        <v>0</v>
      </c>
      <c r="R86" s="16"/>
      <c r="S86" s="16"/>
      <c r="T86" s="27">
        <f t="shared" si="51"/>
        <v>0</v>
      </c>
      <c r="U86" s="3"/>
    </row>
    <row r="87" spans="1:21" x14ac:dyDescent="0.25">
      <c r="A87" s="3">
        <v>57</v>
      </c>
      <c r="B87" s="6" t="s">
        <v>135</v>
      </c>
      <c r="C87" s="352" t="s">
        <v>136</v>
      </c>
      <c r="D87" s="348"/>
      <c r="E87" s="20">
        <v>0</v>
      </c>
      <c r="F87" s="20">
        <v>0</v>
      </c>
      <c r="G87" s="20">
        <v>0</v>
      </c>
      <c r="H87" s="27">
        <f t="shared" si="47"/>
        <v>0</v>
      </c>
      <c r="I87" s="16"/>
      <c r="J87" s="16"/>
      <c r="K87" s="27">
        <f t="shared" si="48"/>
        <v>0</v>
      </c>
      <c r="L87" s="16"/>
      <c r="M87" s="16"/>
      <c r="N87" s="27">
        <f t="shared" si="49"/>
        <v>0</v>
      </c>
      <c r="O87" s="16"/>
      <c r="P87" s="16"/>
      <c r="Q87" s="27">
        <f t="shared" si="50"/>
        <v>0</v>
      </c>
      <c r="R87" s="16"/>
      <c r="S87" s="16"/>
      <c r="T87" s="27">
        <f t="shared" si="51"/>
        <v>0</v>
      </c>
      <c r="U87" s="3"/>
    </row>
    <row r="88" spans="1:21" x14ac:dyDescent="0.25">
      <c r="A88" s="3">
        <v>58</v>
      </c>
      <c r="B88" s="6" t="s">
        <v>137</v>
      </c>
      <c r="C88" s="352" t="s">
        <v>138</v>
      </c>
      <c r="D88" s="348"/>
      <c r="E88" s="20">
        <v>0</v>
      </c>
      <c r="F88" s="20">
        <v>0</v>
      </c>
      <c r="G88" s="20">
        <v>0</v>
      </c>
      <c r="H88" s="27">
        <f t="shared" si="47"/>
        <v>0</v>
      </c>
      <c r="I88" s="16"/>
      <c r="J88" s="16"/>
      <c r="K88" s="27">
        <f t="shared" si="48"/>
        <v>0</v>
      </c>
      <c r="L88" s="16"/>
      <c r="M88" s="16"/>
      <c r="N88" s="27">
        <f t="shared" si="49"/>
        <v>0</v>
      </c>
      <c r="O88" s="16"/>
      <c r="P88" s="16"/>
      <c r="Q88" s="27">
        <f t="shared" si="50"/>
        <v>0</v>
      </c>
      <c r="R88" s="16"/>
      <c r="S88" s="16"/>
      <c r="T88" s="27">
        <f t="shared" si="51"/>
        <v>0</v>
      </c>
      <c r="U88" s="3"/>
    </row>
    <row r="89" spans="1:21" x14ac:dyDescent="0.25">
      <c r="A89" s="3">
        <v>59</v>
      </c>
      <c r="B89" s="6" t="s">
        <v>139</v>
      </c>
      <c r="C89" s="352" t="s">
        <v>140</v>
      </c>
      <c r="D89" s="348"/>
      <c r="E89" s="20">
        <v>0</v>
      </c>
      <c r="F89" s="20">
        <v>0</v>
      </c>
      <c r="G89" s="20">
        <v>0</v>
      </c>
      <c r="H89" s="27">
        <f t="shared" si="47"/>
        <v>0</v>
      </c>
      <c r="I89" s="16"/>
      <c r="J89" s="16"/>
      <c r="K89" s="27">
        <f t="shared" si="48"/>
        <v>0</v>
      </c>
      <c r="L89" s="16"/>
      <c r="M89" s="16"/>
      <c r="N89" s="27">
        <f t="shared" si="49"/>
        <v>0</v>
      </c>
      <c r="O89" s="16"/>
      <c r="P89" s="16"/>
      <c r="Q89" s="27">
        <f t="shared" si="50"/>
        <v>0</v>
      </c>
      <c r="R89" s="16"/>
      <c r="S89" s="16"/>
      <c r="T89" s="27">
        <f t="shared" si="51"/>
        <v>0</v>
      </c>
      <c r="U89" s="3"/>
    </row>
    <row r="90" spans="1:21" x14ac:dyDescent="0.25">
      <c r="A90" s="3">
        <v>60</v>
      </c>
      <c r="B90" s="6" t="s">
        <v>142</v>
      </c>
      <c r="C90" s="352" t="s">
        <v>143</v>
      </c>
      <c r="D90" s="348"/>
      <c r="E90" s="20">
        <v>0</v>
      </c>
      <c r="F90" s="20">
        <v>0</v>
      </c>
      <c r="G90" s="20">
        <v>0</v>
      </c>
      <c r="H90" s="27">
        <f t="shared" si="47"/>
        <v>0</v>
      </c>
      <c r="I90" s="16"/>
      <c r="J90" s="16"/>
      <c r="K90" s="27">
        <f t="shared" si="48"/>
        <v>0</v>
      </c>
      <c r="L90" s="16"/>
      <c r="M90" s="16"/>
      <c r="N90" s="27">
        <f t="shared" si="49"/>
        <v>0</v>
      </c>
      <c r="O90" s="16"/>
      <c r="P90" s="16"/>
      <c r="Q90" s="27">
        <f t="shared" si="50"/>
        <v>0</v>
      </c>
      <c r="R90" s="16"/>
      <c r="S90" s="16"/>
      <c r="T90" s="27">
        <f t="shared" si="51"/>
        <v>0</v>
      </c>
      <c r="U90" s="3"/>
    </row>
    <row r="91" spans="1:21" x14ac:dyDescent="0.25">
      <c r="A91" s="3">
        <v>61</v>
      </c>
      <c r="B91" s="4" t="s">
        <v>145</v>
      </c>
      <c r="C91" s="350" t="s">
        <v>146</v>
      </c>
      <c r="D91" s="348"/>
      <c r="E91" s="25"/>
      <c r="F91" s="20">
        <v>0</v>
      </c>
      <c r="G91" s="20">
        <v>0</v>
      </c>
      <c r="H91" s="27">
        <f t="shared" si="47"/>
        <v>0</v>
      </c>
      <c r="I91" s="15"/>
      <c r="J91" s="15"/>
      <c r="K91" s="27">
        <f t="shared" si="48"/>
        <v>0</v>
      </c>
      <c r="L91" s="15"/>
      <c r="M91" s="15"/>
      <c r="N91" s="27">
        <f t="shared" si="49"/>
        <v>0</v>
      </c>
      <c r="O91" s="15"/>
      <c r="P91" s="15"/>
      <c r="Q91" s="27">
        <f t="shared" si="50"/>
        <v>0</v>
      </c>
      <c r="R91" s="15"/>
      <c r="S91" s="15"/>
      <c r="T91" s="27">
        <f t="shared" si="51"/>
        <v>0</v>
      </c>
      <c r="U91" s="5"/>
    </row>
    <row r="92" spans="1:21" x14ac:dyDescent="0.25">
      <c r="A92" s="3">
        <v>62</v>
      </c>
      <c r="B92" s="4" t="s">
        <v>147</v>
      </c>
      <c r="C92" s="350" t="s">
        <v>105</v>
      </c>
      <c r="D92" s="348"/>
      <c r="E92" s="25"/>
      <c r="F92" s="20">
        <v>0</v>
      </c>
      <c r="G92" s="20">
        <v>0</v>
      </c>
      <c r="H92" s="27">
        <f t="shared" si="47"/>
        <v>0</v>
      </c>
      <c r="I92" s="15"/>
      <c r="J92" s="15"/>
      <c r="K92" s="27">
        <f t="shared" si="48"/>
        <v>0</v>
      </c>
      <c r="L92" s="15"/>
      <c r="M92" s="15"/>
      <c r="N92" s="27">
        <f t="shared" si="49"/>
        <v>0</v>
      </c>
      <c r="O92" s="15"/>
      <c r="P92" s="15"/>
      <c r="Q92" s="27">
        <f t="shared" si="50"/>
        <v>0</v>
      </c>
      <c r="R92" s="15"/>
      <c r="S92" s="15"/>
      <c r="T92" s="27">
        <f t="shared" si="51"/>
        <v>0</v>
      </c>
      <c r="U92" s="5"/>
    </row>
    <row r="93" spans="1:21" x14ac:dyDescent="0.25">
      <c r="A93" s="3">
        <v>63</v>
      </c>
      <c r="B93" s="6" t="s">
        <v>148</v>
      </c>
      <c r="C93" s="352" t="s">
        <v>149</v>
      </c>
      <c r="D93" s="348"/>
      <c r="E93" s="20"/>
      <c r="F93" s="20">
        <v>0</v>
      </c>
      <c r="G93" s="20">
        <v>0</v>
      </c>
      <c r="H93" s="27">
        <f t="shared" si="47"/>
        <v>0</v>
      </c>
      <c r="I93" s="16"/>
      <c r="J93" s="16"/>
      <c r="K93" s="27">
        <f t="shared" si="48"/>
        <v>0</v>
      </c>
      <c r="L93" s="16"/>
      <c r="M93" s="16"/>
      <c r="N93" s="27">
        <f t="shared" si="49"/>
        <v>0</v>
      </c>
      <c r="O93" s="16"/>
      <c r="P93" s="16"/>
      <c r="Q93" s="27">
        <f t="shared" si="50"/>
        <v>0</v>
      </c>
      <c r="R93" s="16"/>
      <c r="S93" s="16"/>
      <c r="T93" s="27">
        <f t="shared" si="51"/>
        <v>0</v>
      </c>
      <c r="U93" s="3"/>
    </row>
    <row r="94" spans="1:21" x14ac:dyDescent="0.25">
      <c r="A94" s="3">
        <v>64</v>
      </c>
      <c r="B94" s="6" t="s">
        <v>150</v>
      </c>
      <c r="C94" s="352" t="s">
        <v>151</v>
      </c>
      <c r="D94" s="348"/>
      <c r="E94" s="20"/>
      <c r="F94" s="20">
        <v>0</v>
      </c>
      <c r="G94" s="20">
        <v>0</v>
      </c>
      <c r="H94" s="27">
        <f t="shared" si="47"/>
        <v>0</v>
      </c>
      <c r="I94" s="16"/>
      <c r="J94" s="16"/>
      <c r="K94" s="27">
        <f t="shared" si="48"/>
        <v>0</v>
      </c>
      <c r="L94" s="16"/>
      <c r="M94" s="16"/>
      <c r="N94" s="27">
        <f t="shared" si="49"/>
        <v>0</v>
      </c>
      <c r="O94" s="16"/>
      <c r="P94" s="16"/>
      <c r="Q94" s="27">
        <f t="shared" si="50"/>
        <v>0</v>
      </c>
      <c r="R94" s="16"/>
      <c r="S94" s="16"/>
      <c r="T94" s="27">
        <f t="shared" si="51"/>
        <v>0</v>
      </c>
      <c r="U94" s="3"/>
    </row>
    <row r="95" spans="1:21" x14ac:dyDescent="0.25">
      <c r="A95" s="3">
        <v>65</v>
      </c>
      <c r="B95" s="4" t="s">
        <v>152</v>
      </c>
      <c r="C95" s="350" t="s">
        <v>153</v>
      </c>
      <c r="D95" s="348"/>
      <c r="E95" s="25"/>
      <c r="F95" s="20">
        <v>0</v>
      </c>
      <c r="G95" s="20">
        <v>0</v>
      </c>
      <c r="H95" s="27">
        <f t="shared" si="47"/>
        <v>0</v>
      </c>
      <c r="I95" s="15"/>
      <c r="J95" s="15"/>
      <c r="K95" s="27">
        <f t="shared" si="48"/>
        <v>0</v>
      </c>
      <c r="L95" s="15"/>
      <c r="M95" s="15"/>
      <c r="N95" s="27">
        <f t="shared" si="49"/>
        <v>0</v>
      </c>
      <c r="O95" s="15"/>
      <c r="P95" s="15"/>
      <c r="Q95" s="27">
        <f t="shared" si="50"/>
        <v>0</v>
      </c>
      <c r="R95" s="15"/>
      <c r="S95" s="15"/>
      <c r="T95" s="27">
        <f t="shared" si="51"/>
        <v>0</v>
      </c>
      <c r="U95" s="5"/>
    </row>
    <row r="96" spans="1:21" x14ac:dyDescent="0.25">
      <c r="A96" s="3">
        <v>66</v>
      </c>
      <c r="B96" s="6" t="s">
        <v>154</v>
      </c>
      <c r="C96" s="352" t="s">
        <v>155</v>
      </c>
      <c r="D96" s="348"/>
      <c r="E96" s="20"/>
      <c r="F96" s="20">
        <v>0</v>
      </c>
      <c r="G96" s="20">
        <v>0</v>
      </c>
      <c r="H96" s="27">
        <f t="shared" si="47"/>
        <v>0</v>
      </c>
      <c r="I96" s="16"/>
      <c r="J96" s="16"/>
      <c r="K96" s="27">
        <f t="shared" si="48"/>
        <v>0</v>
      </c>
      <c r="L96" s="16"/>
      <c r="M96" s="16"/>
      <c r="N96" s="27">
        <f t="shared" si="49"/>
        <v>0</v>
      </c>
      <c r="O96" s="16"/>
      <c r="P96" s="16"/>
      <c r="Q96" s="27">
        <f t="shared" si="50"/>
        <v>0</v>
      </c>
      <c r="R96" s="16"/>
      <c r="S96" s="16"/>
      <c r="T96" s="27">
        <f t="shared" si="51"/>
        <v>0</v>
      </c>
      <c r="U96" s="3"/>
    </row>
    <row r="97" spans="1:21" x14ac:dyDescent="0.25">
      <c r="A97" s="3">
        <v>67</v>
      </c>
      <c r="B97" s="6" t="s">
        <v>156</v>
      </c>
      <c r="C97" s="352" t="s">
        <v>157</v>
      </c>
      <c r="D97" s="348"/>
      <c r="E97" s="20"/>
      <c r="F97" s="20">
        <v>0</v>
      </c>
      <c r="G97" s="20">
        <v>0</v>
      </c>
      <c r="H97" s="27">
        <f t="shared" si="47"/>
        <v>0</v>
      </c>
      <c r="I97" s="16"/>
      <c r="J97" s="16"/>
      <c r="K97" s="27">
        <f t="shared" si="48"/>
        <v>0</v>
      </c>
      <c r="L97" s="16"/>
      <c r="M97" s="16"/>
      <c r="N97" s="27">
        <f t="shared" si="49"/>
        <v>0</v>
      </c>
      <c r="O97" s="16"/>
      <c r="P97" s="16"/>
      <c r="Q97" s="27">
        <f t="shared" si="50"/>
        <v>0</v>
      </c>
      <c r="R97" s="16"/>
      <c r="S97" s="16"/>
      <c r="T97" s="27">
        <f t="shared" si="51"/>
        <v>0</v>
      </c>
      <c r="U97" s="3"/>
    </row>
    <row r="98" spans="1:21" x14ac:dyDescent="0.25">
      <c r="A98" s="3">
        <v>68</v>
      </c>
      <c r="B98" s="6" t="s">
        <v>158</v>
      </c>
      <c r="C98" s="352" t="s">
        <v>159</v>
      </c>
      <c r="D98" s="348"/>
      <c r="E98" s="20"/>
      <c r="F98" s="20">
        <v>0</v>
      </c>
      <c r="G98" s="20">
        <v>0</v>
      </c>
      <c r="H98" s="27">
        <f t="shared" si="47"/>
        <v>0</v>
      </c>
      <c r="I98" s="16"/>
      <c r="J98" s="16"/>
      <c r="K98" s="27">
        <f t="shared" si="48"/>
        <v>0</v>
      </c>
      <c r="L98" s="16"/>
      <c r="M98" s="16"/>
      <c r="N98" s="27">
        <f t="shared" si="49"/>
        <v>0</v>
      </c>
      <c r="O98" s="16"/>
      <c r="P98" s="16"/>
      <c r="Q98" s="27">
        <f t="shared" si="50"/>
        <v>0</v>
      </c>
      <c r="R98" s="16"/>
      <c r="S98" s="16"/>
      <c r="T98" s="27">
        <f t="shared" si="51"/>
        <v>0</v>
      </c>
      <c r="U98" s="3"/>
    </row>
    <row r="99" spans="1:21" x14ac:dyDescent="0.25">
      <c r="A99" s="3">
        <v>69</v>
      </c>
      <c r="B99" s="6" t="s">
        <v>160</v>
      </c>
      <c r="C99" s="352" t="s">
        <v>161</v>
      </c>
      <c r="D99" s="348"/>
      <c r="E99" s="20"/>
      <c r="F99" s="20">
        <v>0</v>
      </c>
      <c r="G99" s="20">
        <v>0</v>
      </c>
      <c r="H99" s="27">
        <f t="shared" si="47"/>
        <v>0</v>
      </c>
      <c r="I99" s="16"/>
      <c r="J99" s="16"/>
      <c r="K99" s="27">
        <f t="shared" si="48"/>
        <v>0</v>
      </c>
      <c r="L99" s="16"/>
      <c r="M99" s="16"/>
      <c r="N99" s="27">
        <f t="shared" si="49"/>
        <v>0</v>
      </c>
      <c r="O99" s="16"/>
      <c r="P99" s="16"/>
      <c r="Q99" s="27">
        <f t="shared" si="50"/>
        <v>0</v>
      </c>
      <c r="R99" s="16"/>
      <c r="S99" s="16"/>
      <c r="T99" s="27">
        <f t="shared" si="51"/>
        <v>0</v>
      </c>
      <c r="U99" s="3"/>
    </row>
    <row r="100" spans="1:21" x14ac:dyDescent="0.25">
      <c r="A100" s="3">
        <v>70</v>
      </c>
      <c r="B100" s="4" t="s">
        <v>162</v>
      </c>
      <c r="C100" s="350" t="s">
        <v>163</v>
      </c>
      <c r="D100" s="348"/>
      <c r="E100" s="25"/>
      <c r="F100" s="20">
        <v>0</v>
      </c>
      <c r="G100" s="20">
        <v>0</v>
      </c>
      <c r="H100" s="27">
        <f t="shared" si="47"/>
        <v>0</v>
      </c>
      <c r="I100" s="15"/>
      <c r="J100" s="15"/>
      <c r="K100" s="27">
        <f t="shared" si="48"/>
        <v>0</v>
      </c>
      <c r="L100" s="15"/>
      <c r="M100" s="15"/>
      <c r="N100" s="27">
        <f t="shared" si="49"/>
        <v>0</v>
      </c>
      <c r="O100" s="15"/>
      <c r="P100" s="15"/>
      <c r="Q100" s="27">
        <f t="shared" si="50"/>
        <v>0</v>
      </c>
      <c r="R100" s="15"/>
      <c r="S100" s="15"/>
      <c r="T100" s="27">
        <f t="shared" si="51"/>
        <v>0</v>
      </c>
      <c r="U100" s="5"/>
    </row>
    <row r="101" spans="1:21" x14ac:dyDescent="0.25">
      <c r="A101" s="3">
        <v>71</v>
      </c>
      <c r="B101" s="6" t="s">
        <v>164</v>
      </c>
      <c r="C101" s="352" t="s">
        <v>165</v>
      </c>
      <c r="D101" s="348"/>
      <c r="E101" s="20"/>
      <c r="F101" s="20">
        <v>0</v>
      </c>
      <c r="G101" s="20">
        <v>0</v>
      </c>
      <c r="H101" s="27">
        <f t="shared" si="47"/>
        <v>0</v>
      </c>
      <c r="I101" s="16"/>
      <c r="J101" s="16"/>
      <c r="K101" s="27">
        <f t="shared" si="48"/>
        <v>0</v>
      </c>
      <c r="L101" s="16"/>
      <c r="M101" s="16"/>
      <c r="N101" s="27">
        <f t="shared" si="49"/>
        <v>0</v>
      </c>
      <c r="O101" s="16"/>
      <c r="P101" s="16"/>
      <c r="Q101" s="27">
        <f t="shared" si="50"/>
        <v>0</v>
      </c>
      <c r="R101" s="16"/>
      <c r="S101" s="16"/>
      <c r="T101" s="27">
        <f t="shared" si="51"/>
        <v>0</v>
      </c>
      <c r="U101" s="3"/>
    </row>
    <row r="102" spans="1:21" x14ac:dyDescent="0.25">
      <c r="A102" s="3">
        <v>72</v>
      </c>
      <c r="B102" s="6" t="s">
        <v>166</v>
      </c>
      <c r="C102" s="352" t="s">
        <v>167</v>
      </c>
      <c r="D102" s="348"/>
      <c r="E102" s="20"/>
      <c r="F102" s="20">
        <v>0</v>
      </c>
      <c r="G102" s="20">
        <v>0</v>
      </c>
      <c r="H102" s="27">
        <f t="shared" si="47"/>
        <v>0</v>
      </c>
      <c r="I102" s="16"/>
      <c r="J102" s="16"/>
      <c r="K102" s="27">
        <f t="shared" si="48"/>
        <v>0</v>
      </c>
      <c r="L102" s="16"/>
      <c r="M102" s="16"/>
      <c r="N102" s="27">
        <f t="shared" si="49"/>
        <v>0</v>
      </c>
      <c r="O102" s="16"/>
      <c r="P102" s="16"/>
      <c r="Q102" s="27">
        <f t="shared" si="50"/>
        <v>0</v>
      </c>
      <c r="R102" s="16"/>
      <c r="S102" s="16"/>
      <c r="T102" s="27">
        <f t="shared" si="51"/>
        <v>0</v>
      </c>
      <c r="U102" s="3"/>
    </row>
    <row r="103" spans="1:21" x14ac:dyDescent="0.25">
      <c r="A103" s="3">
        <v>73</v>
      </c>
      <c r="B103" s="6" t="s">
        <v>168</v>
      </c>
      <c r="C103" s="352" t="s">
        <v>169</v>
      </c>
      <c r="D103" s="348"/>
      <c r="E103" s="20"/>
      <c r="F103" s="20">
        <v>0</v>
      </c>
      <c r="G103" s="20">
        <v>0</v>
      </c>
      <c r="H103" s="27">
        <f t="shared" si="47"/>
        <v>0</v>
      </c>
      <c r="I103" s="16"/>
      <c r="J103" s="16"/>
      <c r="K103" s="27">
        <f t="shared" si="48"/>
        <v>0</v>
      </c>
      <c r="L103" s="16"/>
      <c r="M103" s="16"/>
      <c r="N103" s="27">
        <f t="shared" si="49"/>
        <v>0</v>
      </c>
      <c r="O103" s="16"/>
      <c r="P103" s="16"/>
      <c r="Q103" s="27">
        <f t="shared" si="50"/>
        <v>0</v>
      </c>
      <c r="R103" s="16"/>
      <c r="S103" s="16"/>
      <c r="T103" s="27">
        <f t="shared" si="51"/>
        <v>0</v>
      </c>
      <c r="U103" s="3"/>
    </row>
    <row r="104" spans="1:21" x14ac:dyDescent="0.25">
      <c r="A104" s="3">
        <v>74</v>
      </c>
      <c r="B104" s="6" t="s">
        <v>170</v>
      </c>
      <c r="C104" s="352" t="s">
        <v>171</v>
      </c>
      <c r="D104" s="348"/>
      <c r="E104" s="20"/>
      <c r="F104" s="20">
        <v>0</v>
      </c>
      <c r="G104" s="20">
        <v>0</v>
      </c>
      <c r="H104" s="27">
        <f t="shared" si="47"/>
        <v>0</v>
      </c>
      <c r="I104" s="16"/>
      <c r="J104" s="16"/>
      <c r="K104" s="27">
        <f t="shared" si="48"/>
        <v>0</v>
      </c>
      <c r="L104" s="16"/>
      <c r="M104" s="16"/>
      <c r="N104" s="27">
        <f t="shared" si="49"/>
        <v>0</v>
      </c>
      <c r="O104" s="16"/>
      <c r="P104" s="16"/>
      <c r="Q104" s="27">
        <f t="shared" si="50"/>
        <v>0</v>
      </c>
      <c r="R104" s="16"/>
      <c r="S104" s="16"/>
      <c r="T104" s="27">
        <f t="shared" si="51"/>
        <v>0</v>
      </c>
      <c r="U104" s="3"/>
    </row>
    <row r="105" spans="1:21" x14ac:dyDescent="0.25">
      <c r="A105" s="3">
        <v>75</v>
      </c>
      <c r="B105" s="4" t="s">
        <v>172</v>
      </c>
      <c r="C105" s="350" t="s">
        <v>173</v>
      </c>
      <c r="D105" s="348"/>
      <c r="E105" s="25">
        <f>SUM(E106:E107)</f>
        <v>0</v>
      </c>
      <c r="F105" s="20">
        <v>0</v>
      </c>
      <c r="G105" s="20">
        <v>0</v>
      </c>
      <c r="H105" s="27">
        <v>0</v>
      </c>
      <c r="I105" s="15"/>
      <c r="J105" s="15"/>
      <c r="K105" s="27">
        <v>0</v>
      </c>
      <c r="L105" s="15"/>
      <c r="M105" s="15"/>
      <c r="N105" s="27">
        <v>0</v>
      </c>
      <c r="O105" s="15"/>
      <c r="P105" s="15"/>
      <c r="Q105" s="27">
        <v>0</v>
      </c>
      <c r="R105" s="15"/>
      <c r="S105" s="15"/>
      <c r="T105" s="27">
        <v>0</v>
      </c>
      <c r="U105" s="5"/>
    </row>
    <row r="106" spans="1:21" x14ac:dyDescent="0.25">
      <c r="A106" s="3">
        <v>76</v>
      </c>
      <c r="B106" s="8" t="s">
        <v>174</v>
      </c>
      <c r="C106" s="366" t="s">
        <v>175</v>
      </c>
      <c r="D106" s="367"/>
      <c r="E106" s="20">
        <v>0</v>
      </c>
      <c r="F106" s="20">
        <v>0</v>
      </c>
      <c r="G106" s="20">
        <v>0</v>
      </c>
      <c r="H106" s="27">
        <f>+E106+F106-G106</f>
        <v>0</v>
      </c>
      <c r="I106" s="16"/>
      <c r="J106" s="16"/>
      <c r="K106" s="27">
        <f>+H106+I106-J106</f>
        <v>0</v>
      </c>
      <c r="L106" s="16"/>
      <c r="M106" s="16"/>
      <c r="N106" s="27">
        <f>+K106+L106-M106</f>
        <v>0</v>
      </c>
      <c r="O106" s="16"/>
      <c r="P106" s="16"/>
      <c r="Q106" s="27">
        <f>+N106+O106-P106</f>
        <v>0</v>
      </c>
      <c r="R106" s="16"/>
      <c r="S106" s="16"/>
      <c r="T106" s="27">
        <f>+Q106+R106-S106</f>
        <v>0</v>
      </c>
      <c r="U106" s="3"/>
    </row>
    <row r="107" spans="1:21" x14ac:dyDescent="0.25">
      <c r="A107" s="3">
        <v>77</v>
      </c>
      <c r="B107" s="8" t="s">
        <v>176</v>
      </c>
      <c r="C107" s="366" t="s">
        <v>177</v>
      </c>
      <c r="D107" s="367"/>
      <c r="E107" s="20">
        <v>0</v>
      </c>
      <c r="F107" s="20">
        <v>0</v>
      </c>
      <c r="G107" s="20">
        <v>0</v>
      </c>
      <c r="H107" s="27">
        <f>+E107+F107-G107</f>
        <v>0</v>
      </c>
      <c r="I107" s="16"/>
      <c r="J107" s="16"/>
      <c r="K107" s="27">
        <f>+H107+I107-J107</f>
        <v>0</v>
      </c>
      <c r="L107" s="16"/>
      <c r="M107" s="16"/>
      <c r="N107" s="27">
        <f>+K107+L107-M107</f>
        <v>0</v>
      </c>
      <c r="O107" s="16"/>
      <c r="P107" s="16"/>
      <c r="Q107" s="27">
        <f>+N107+O107-P107</f>
        <v>0</v>
      </c>
      <c r="R107" s="16"/>
      <c r="S107" s="16"/>
      <c r="T107" s="27">
        <f>+Q107+R107-S107</f>
        <v>0</v>
      </c>
      <c r="U107" s="3"/>
    </row>
    <row r="108" spans="1:21" x14ac:dyDescent="0.25">
      <c r="A108" s="3">
        <v>78</v>
      </c>
      <c r="B108" s="4" t="s">
        <v>178</v>
      </c>
      <c r="C108" s="350" t="s">
        <v>121</v>
      </c>
      <c r="D108" s="348"/>
      <c r="E108" s="25">
        <f>SUM(E109:E112)</f>
        <v>5182293.2699999996</v>
      </c>
      <c r="F108" s="25"/>
      <c r="G108" s="25"/>
      <c r="H108" s="33">
        <f t="shared" ref="H108" si="52">SUM(H109:H112)</f>
        <v>15354635.449999999</v>
      </c>
      <c r="I108" s="15"/>
      <c r="J108" s="15"/>
      <c r="K108" s="33">
        <f t="shared" ref="K108" si="53">SUM(K109:K112)</f>
        <v>25028807.09</v>
      </c>
      <c r="L108" s="15"/>
      <c r="M108" s="15"/>
      <c r="N108" s="33">
        <f t="shared" ref="N108" si="54">SUM(N109:N112)</f>
        <v>21633217.27</v>
      </c>
      <c r="O108" s="15"/>
      <c r="P108" s="15"/>
      <c r="Q108" s="33">
        <f t="shared" ref="Q108" si="55">SUM(Q109:Q112)</f>
        <v>29672564.200000003</v>
      </c>
      <c r="R108" s="15"/>
      <c r="S108" s="15"/>
      <c r="T108" s="33">
        <f t="shared" ref="T108" si="56">SUM(T109:T112)</f>
        <v>42482724.420000002</v>
      </c>
      <c r="U108" s="5"/>
    </row>
    <row r="109" spans="1:21" x14ac:dyDescent="0.25">
      <c r="A109" s="3">
        <v>79</v>
      </c>
      <c r="B109" s="6" t="s">
        <v>179</v>
      </c>
      <c r="C109" s="352" t="s">
        <v>7248</v>
      </c>
      <c r="D109" s="348"/>
      <c r="E109" s="20">
        <v>1226404.1599999999</v>
      </c>
      <c r="F109" s="20">
        <v>0</v>
      </c>
      <c r="G109" s="20">
        <v>175</v>
      </c>
      <c r="H109" s="27">
        <f>+E109+F109-G109</f>
        <v>1226229.1599999999</v>
      </c>
      <c r="I109" s="16">
        <v>0</v>
      </c>
      <c r="J109" s="16">
        <v>1226229.3999999999</v>
      </c>
      <c r="K109" s="27">
        <f>+H109+I109-J109</f>
        <v>-0.23999999999068677</v>
      </c>
      <c r="L109" s="16"/>
      <c r="M109" s="16"/>
      <c r="N109" s="27">
        <f>+K109+L109-M109</f>
        <v>-0.23999999999068677</v>
      </c>
      <c r="O109" s="16"/>
      <c r="P109" s="16"/>
      <c r="Q109" s="27">
        <f>+N109+O109-P109</f>
        <v>-0.23999999999068677</v>
      </c>
      <c r="R109" s="16"/>
      <c r="S109" s="16"/>
      <c r="T109" s="27">
        <f>+Q109+R109-S109</f>
        <v>-0.23999999999068677</v>
      </c>
      <c r="U109" s="3"/>
    </row>
    <row r="110" spans="1:21" x14ac:dyDescent="0.25">
      <c r="A110" s="3">
        <v>80</v>
      </c>
      <c r="B110" s="6" t="s">
        <v>181</v>
      </c>
      <c r="C110" s="352" t="s">
        <v>7249</v>
      </c>
      <c r="D110" s="348"/>
      <c r="E110" s="20">
        <v>3725947.6</v>
      </c>
      <c r="F110" s="20">
        <v>8872442.8000000007</v>
      </c>
      <c r="G110" s="20">
        <v>2079019.28</v>
      </c>
      <c r="H110" s="27">
        <f t="shared" ref="H110:H173" si="57">+E110+F110-G110</f>
        <v>10519371.120000001</v>
      </c>
      <c r="I110" s="16">
        <v>15293743.199999999</v>
      </c>
      <c r="J110" s="16">
        <v>2083523.73</v>
      </c>
      <c r="K110" s="27">
        <f t="shared" ref="K110:K173" si="58">+H110+I110-J110</f>
        <v>23729590.59</v>
      </c>
      <c r="L110" s="16">
        <v>0</v>
      </c>
      <c r="M110" s="16">
        <v>3396607.37</v>
      </c>
      <c r="N110" s="27">
        <f t="shared" ref="N110:N173" si="59">+K110+L110-M110</f>
        <v>20332983.219999999</v>
      </c>
      <c r="O110" s="16">
        <v>11073228.550000001</v>
      </c>
      <c r="P110" s="16">
        <v>3146187.81</v>
      </c>
      <c r="Q110" s="27">
        <f t="shared" ref="Q110:Q173" si="60">+N110+O110-P110</f>
        <v>28260023.960000001</v>
      </c>
      <c r="R110" s="16">
        <v>0</v>
      </c>
      <c r="S110" s="16">
        <v>2144310.4700000002</v>
      </c>
      <c r="T110" s="27">
        <f t="shared" ref="T110:T173" si="61">+Q110+R110-S110</f>
        <v>26115713.490000002</v>
      </c>
      <c r="U110" s="3"/>
    </row>
    <row r="111" spans="1:21" x14ac:dyDescent="0.25">
      <c r="A111" s="3"/>
      <c r="B111" s="11" t="s">
        <v>7250</v>
      </c>
      <c r="C111" s="352" t="s">
        <v>7251</v>
      </c>
      <c r="D111" s="348"/>
      <c r="E111" s="20">
        <v>229941.51</v>
      </c>
      <c r="F111" s="20">
        <v>1369.78</v>
      </c>
      <c r="G111" s="20">
        <v>55604.67</v>
      </c>
      <c r="H111" s="27">
        <f t="shared" si="57"/>
        <v>175706.62</v>
      </c>
      <c r="I111" s="16">
        <v>281300.67</v>
      </c>
      <c r="J111" s="16">
        <v>175</v>
      </c>
      <c r="K111" s="27">
        <f t="shared" si="58"/>
        <v>456832.29</v>
      </c>
      <c r="L111" s="16">
        <v>1367.55</v>
      </c>
      <c r="M111" s="16">
        <v>175</v>
      </c>
      <c r="N111" s="27">
        <f t="shared" si="59"/>
        <v>458024.83999999997</v>
      </c>
      <c r="O111" s="16">
        <v>159170.19</v>
      </c>
      <c r="P111" s="16">
        <v>46689</v>
      </c>
      <c r="Q111" s="27">
        <f t="shared" si="60"/>
        <v>570506.03</v>
      </c>
      <c r="R111" s="16">
        <v>725642.11</v>
      </c>
      <c r="S111" s="16">
        <v>1143173.0900000001</v>
      </c>
      <c r="T111" s="27">
        <f t="shared" si="61"/>
        <v>152975.05000000005</v>
      </c>
      <c r="U111" s="3"/>
    </row>
    <row r="112" spans="1:21" x14ac:dyDescent="0.25">
      <c r="A112" s="3"/>
      <c r="B112" s="11" t="s">
        <v>7252</v>
      </c>
      <c r="C112" s="352" t="s">
        <v>7253</v>
      </c>
      <c r="D112" s="348"/>
      <c r="E112" s="20">
        <v>0</v>
      </c>
      <c r="F112" s="20">
        <v>3598833.86</v>
      </c>
      <c r="G112" s="20">
        <v>165505.31</v>
      </c>
      <c r="H112" s="27">
        <f t="shared" si="57"/>
        <v>3433328.55</v>
      </c>
      <c r="I112" s="16">
        <v>422899.78</v>
      </c>
      <c r="J112" s="16">
        <v>3013843.88</v>
      </c>
      <c r="K112" s="27">
        <f t="shared" si="58"/>
        <v>842384.45000000019</v>
      </c>
      <c r="L112" s="16">
        <v>0</v>
      </c>
      <c r="M112" s="16">
        <v>175</v>
      </c>
      <c r="N112" s="27">
        <f t="shared" si="59"/>
        <v>842209.45000000019</v>
      </c>
      <c r="O112" s="16">
        <v>0</v>
      </c>
      <c r="P112" s="16">
        <v>175</v>
      </c>
      <c r="Q112" s="27">
        <f t="shared" si="60"/>
        <v>842034.45000000019</v>
      </c>
      <c r="R112" s="16">
        <v>15372176.67</v>
      </c>
      <c r="S112" s="16">
        <v>175</v>
      </c>
      <c r="T112" s="27">
        <f t="shared" si="61"/>
        <v>16214036.120000001</v>
      </c>
      <c r="U112" s="3"/>
    </row>
    <row r="113" spans="1:21" x14ac:dyDescent="0.25">
      <c r="A113" s="3">
        <v>81</v>
      </c>
      <c r="B113" s="4" t="s">
        <v>183</v>
      </c>
      <c r="C113" s="350" t="s">
        <v>184</v>
      </c>
      <c r="D113" s="348"/>
      <c r="E113" s="25"/>
      <c r="F113" s="25"/>
      <c r="G113" s="25"/>
      <c r="H113" s="27">
        <f t="shared" si="57"/>
        <v>0</v>
      </c>
      <c r="I113" s="15"/>
      <c r="J113" s="15"/>
      <c r="K113" s="27">
        <f t="shared" si="58"/>
        <v>0</v>
      </c>
      <c r="L113" s="15"/>
      <c r="M113" s="15"/>
      <c r="N113" s="27">
        <f t="shared" si="59"/>
        <v>0</v>
      </c>
      <c r="O113" s="15"/>
      <c r="P113" s="15"/>
      <c r="Q113" s="27">
        <f t="shared" si="60"/>
        <v>0</v>
      </c>
      <c r="R113" s="15"/>
      <c r="S113" s="15"/>
      <c r="T113" s="27">
        <f t="shared" si="61"/>
        <v>0</v>
      </c>
      <c r="U113" s="5"/>
    </row>
    <row r="114" spans="1:21" x14ac:dyDescent="0.25">
      <c r="A114" s="3">
        <v>82</v>
      </c>
      <c r="B114" s="6" t="s">
        <v>185</v>
      </c>
      <c r="C114" s="352" t="s">
        <v>186</v>
      </c>
      <c r="D114" s="348"/>
      <c r="E114" s="20"/>
      <c r="F114" s="20"/>
      <c r="G114" s="20"/>
      <c r="H114" s="27">
        <f t="shared" si="57"/>
        <v>0</v>
      </c>
      <c r="I114" s="16"/>
      <c r="J114" s="16"/>
      <c r="K114" s="27">
        <f t="shared" si="58"/>
        <v>0</v>
      </c>
      <c r="L114" s="16"/>
      <c r="M114" s="16"/>
      <c r="N114" s="27">
        <f t="shared" si="59"/>
        <v>0</v>
      </c>
      <c r="O114" s="16"/>
      <c r="P114" s="16"/>
      <c r="Q114" s="27">
        <f t="shared" si="60"/>
        <v>0</v>
      </c>
      <c r="R114" s="16"/>
      <c r="S114" s="16"/>
      <c r="T114" s="27">
        <f t="shared" si="61"/>
        <v>0</v>
      </c>
      <c r="U114" s="3"/>
    </row>
    <row r="115" spans="1:21" x14ac:dyDescent="0.25">
      <c r="A115" s="3">
        <v>83</v>
      </c>
      <c r="B115" s="6" t="s">
        <v>187</v>
      </c>
      <c r="C115" s="352" t="s">
        <v>188</v>
      </c>
      <c r="D115" s="348"/>
      <c r="E115" s="20"/>
      <c r="F115" s="20"/>
      <c r="G115" s="20"/>
      <c r="H115" s="27">
        <f t="shared" si="57"/>
        <v>0</v>
      </c>
      <c r="I115" s="16"/>
      <c r="J115" s="16"/>
      <c r="K115" s="27">
        <f t="shared" si="58"/>
        <v>0</v>
      </c>
      <c r="L115" s="16"/>
      <c r="M115" s="16"/>
      <c r="N115" s="27">
        <f t="shared" si="59"/>
        <v>0</v>
      </c>
      <c r="O115" s="16"/>
      <c r="P115" s="16"/>
      <c r="Q115" s="27">
        <f t="shared" si="60"/>
        <v>0</v>
      </c>
      <c r="R115" s="16"/>
      <c r="S115" s="16"/>
      <c r="T115" s="27">
        <f t="shared" si="61"/>
        <v>0</v>
      </c>
      <c r="U115" s="3"/>
    </row>
    <row r="116" spans="1:21" x14ac:dyDescent="0.25">
      <c r="A116" s="3">
        <v>84</v>
      </c>
      <c r="B116" s="4" t="s">
        <v>189</v>
      </c>
      <c r="C116" s="350" t="s">
        <v>140</v>
      </c>
      <c r="D116" s="348"/>
      <c r="E116" s="25"/>
      <c r="F116" s="25"/>
      <c r="G116" s="25"/>
      <c r="H116" s="27">
        <f t="shared" si="57"/>
        <v>0</v>
      </c>
      <c r="I116" s="15"/>
      <c r="J116" s="15"/>
      <c r="K116" s="27">
        <f t="shared" si="58"/>
        <v>0</v>
      </c>
      <c r="L116" s="15"/>
      <c r="M116" s="15"/>
      <c r="N116" s="27">
        <f t="shared" si="59"/>
        <v>0</v>
      </c>
      <c r="O116" s="15"/>
      <c r="P116" s="15"/>
      <c r="Q116" s="27">
        <f t="shared" si="60"/>
        <v>0</v>
      </c>
      <c r="R116" s="15"/>
      <c r="S116" s="15"/>
      <c r="T116" s="27">
        <f t="shared" si="61"/>
        <v>0</v>
      </c>
      <c r="U116" s="5"/>
    </row>
    <row r="117" spans="1:21" x14ac:dyDescent="0.25">
      <c r="A117" s="3">
        <v>85</v>
      </c>
      <c r="B117" s="6" t="s">
        <v>190</v>
      </c>
      <c r="C117" s="352" t="s">
        <v>191</v>
      </c>
      <c r="D117" s="348"/>
      <c r="E117" s="20"/>
      <c r="F117" s="20"/>
      <c r="G117" s="20"/>
      <c r="H117" s="27">
        <f t="shared" si="57"/>
        <v>0</v>
      </c>
      <c r="I117" s="16"/>
      <c r="J117" s="16"/>
      <c r="K117" s="27">
        <f t="shared" si="58"/>
        <v>0</v>
      </c>
      <c r="L117" s="16"/>
      <c r="M117" s="16"/>
      <c r="N117" s="27">
        <f t="shared" si="59"/>
        <v>0</v>
      </c>
      <c r="O117" s="16"/>
      <c r="P117" s="16"/>
      <c r="Q117" s="27">
        <f t="shared" si="60"/>
        <v>0</v>
      </c>
      <c r="R117" s="16"/>
      <c r="S117" s="16"/>
      <c r="T117" s="27">
        <f t="shared" si="61"/>
        <v>0</v>
      </c>
      <c r="U117" s="3"/>
    </row>
    <row r="118" spans="1:21" x14ac:dyDescent="0.25">
      <c r="A118" s="3">
        <v>86</v>
      </c>
      <c r="B118" s="6" t="s">
        <v>192</v>
      </c>
      <c r="C118" s="352" t="s">
        <v>193</v>
      </c>
      <c r="D118" s="348"/>
      <c r="E118" s="20"/>
      <c r="F118" s="20"/>
      <c r="G118" s="20"/>
      <c r="H118" s="27">
        <f t="shared" si="57"/>
        <v>0</v>
      </c>
      <c r="I118" s="16"/>
      <c r="J118" s="16"/>
      <c r="K118" s="27">
        <f t="shared" si="58"/>
        <v>0</v>
      </c>
      <c r="L118" s="16"/>
      <c r="M118" s="16"/>
      <c r="N118" s="27">
        <f t="shared" si="59"/>
        <v>0</v>
      </c>
      <c r="O118" s="16"/>
      <c r="P118" s="16"/>
      <c r="Q118" s="27">
        <f t="shared" si="60"/>
        <v>0</v>
      </c>
      <c r="R118" s="16"/>
      <c r="S118" s="16"/>
      <c r="T118" s="27">
        <f t="shared" si="61"/>
        <v>0</v>
      </c>
      <c r="U118" s="3"/>
    </row>
    <row r="119" spans="1:21" x14ac:dyDescent="0.25">
      <c r="A119" s="3">
        <v>87</v>
      </c>
      <c r="B119" s="4" t="s">
        <v>194</v>
      </c>
      <c r="C119" s="350" t="s">
        <v>195</v>
      </c>
      <c r="D119" s="348"/>
      <c r="E119" s="25"/>
      <c r="F119" s="25"/>
      <c r="G119" s="25"/>
      <c r="H119" s="27">
        <f t="shared" si="57"/>
        <v>0</v>
      </c>
      <c r="I119" s="15"/>
      <c r="J119" s="15"/>
      <c r="K119" s="27">
        <f t="shared" si="58"/>
        <v>0</v>
      </c>
      <c r="L119" s="15"/>
      <c r="M119" s="15"/>
      <c r="N119" s="27">
        <f t="shared" si="59"/>
        <v>0</v>
      </c>
      <c r="O119" s="15"/>
      <c r="P119" s="15"/>
      <c r="Q119" s="27">
        <f t="shared" si="60"/>
        <v>0</v>
      </c>
      <c r="R119" s="15"/>
      <c r="S119" s="15"/>
      <c r="T119" s="27">
        <f t="shared" si="61"/>
        <v>0</v>
      </c>
      <c r="U119" s="5"/>
    </row>
    <row r="120" spans="1:21" x14ac:dyDescent="0.25">
      <c r="A120" s="3">
        <v>88</v>
      </c>
      <c r="B120" s="6" t="s">
        <v>196</v>
      </c>
      <c r="C120" s="352" t="s">
        <v>197</v>
      </c>
      <c r="D120" s="348"/>
      <c r="E120" s="20"/>
      <c r="F120" s="20"/>
      <c r="G120" s="20"/>
      <c r="H120" s="27">
        <f t="shared" si="57"/>
        <v>0</v>
      </c>
      <c r="I120" s="16"/>
      <c r="J120" s="16"/>
      <c r="K120" s="27">
        <f t="shared" si="58"/>
        <v>0</v>
      </c>
      <c r="L120" s="16"/>
      <c r="M120" s="16"/>
      <c r="N120" s="27">
        <f t="shared" si="59"/>
        <v>0</v>
      </c>
      <c r="O120" s="16"/>
      <c r="P120" s="16"/>
      <c r="Q120" s="27">
        <f t="shared" si="60"/>
        <v>0</v>
      </c>
      <c r="R120" s="16"/>
      <c r="S120" s="16"/>
      <c r="T120" s="27">
        <f t="shared" si="61"/>
        <v>0</v>
      </c>
      <c r="U120" s="3"/>
    </row>
    <row r="121" spans="1:21" x14ac:dyDescent="0.25">
      <c r="A121" s="3">
        <v>89</v>
      </c>
      <c r="B121" s="4" t="s">
        <v>198</v>
      </c>
      <c r="C121" s="350" t="s">
        <v>199</v>
      </c>
      <c r="D121" s="348"/>
      <c r="E121" s="25"/>
      <c r="F121" s="25"/>
      <c r="G121" s="25"/>
      <c r="H121" s="27">
        <f t="shared" si="57"/>
        <v>0</v>
      </c>
      <c r="I121" s="15"/>
      <c r="J121" s="15"/>
      <c r="K121" s="27">
        <f t="shared" si="58"/>
        <v>0</v>
      </c>
      <c r="L121" s="15"/>
      <c r="M121" s="15"/>
      <c r="N121" s="27">
        <f t="shared" si="59"/>
        <v>0</v>
      </c>
      <c r="O121" s="15"/>
      <c r="P121" s="15"/>
      <c r="Q121" s="27">
        <f t="shared" si="60"/>
        <v>0</v>
      </c>
      <c r="R121" s="15"/>
      <c r="S121" s="15"/>
      <c r="T121" s="27">
        <f t="shared" si="61"/>
        <v>0</v>
      </c>
      <c r="U121" s="5"/>
    </row>
    <row r="122" spans="1:21" x14ac:dyDescent="0.25">
      <c r="A122" s="3">
        <v>90</v>
      </c>
      <c r="B122" s="4" t="s">
        <v>200</v>
      </c>
      <c r="C122" s="350" t="s">
        <v>201</v>
      </c>
      <c r="D122" s="348"/>
      <c r="E122" s="25"/>
      <c r="F122" s="25"/>
      <c r="G122" s="25"/>
      <c r="H122" s="27">
        <f t="shared" si="57"/>
        <v>0</v>
      </c>
      <c r="I122" s="15"/>
      <c r="J122" s="15"/>
      <c r="K122" s="27">
        <f t="shared" si="58"/>
        <v>0</v>
      </c>
      <c r="L122" s="15"/>
      <c r="M122" s="15"/>
      <c r="N122" s="27">
        <f t="shared" si="59"/>
        <v>0</v>
      </c>
      <c r="O122" s="15"/>
      <c r="P122" s="15"/>
      <c r="Q122" s="27">
        <f t="shared" si="60"/>
        <v>0</v>
      </c>
      <c r="R122" s="15"/>
      <c r="S122" s="15"/>
      <c r="T122" s="27">
        <f t="shared" si="61"/>
        <v>0</v>
      </c>
      <c r="U122" s="5"/>
    </row>
    <row r="123" spans="1:21" x14ac:dyDescent="0.25">
      <c r="A123" s="3">
        <v>91</v>
      </c>
      <c r="B123" s="6" t="s">
        <v>202</v>
      </c>
      <c r="C123" s="352" t="s">
        <v>203</v>
      </c>
      <c r="D123" s="348"/>
      <c r="E123" s="20"/>
      <c r="F123" s="20"/>
      <c r="G123" s="20"/>
      <c r="H123" s="27">
        <f t="shared" si="57"/>
        <v>0</v>
      </c>
      <c r="I123" s="16"/>
      <c r="J123" s="16"/>
      <c r="K123" s="27">
        <f t="shared" si="58"/>
        <v>0</v>
      </c>
      <c r="L123" s="16"/>
      <c r="M123" s="16"/>
      <c r="N123" s="27">
        <f t="shared" si="59"/>
        <v>0</v>
      </c>
      <c r="O123" s="16"/>
      <c r="P123" s="16"/>
      <c r="Q123" s="27">
        <f t="shared" si="60"/>
        <v>0</v>
      </c>
      <c r="R123" s="16"/>
      <c r="S123" s="16"/>
      <c r="T123" s="27">
        <f t="shared" si="61"/>
        <v>0</v>
      </c>
      <c r="U123" s="3"/>
    </row>
    <row r="124" spans="1:21" x14ac:dyDescent="0.25">
      <c r="A124" s="3">
        <v>92</v>
      </c>
      <c r="B124" s="6" t="s">
        <v>204</v>
      </c>
      <c r="C124" s="352" t="s">
        <v>205</v>
      </c>
      <c r="D124" s="348"/>
      <c r="E124" s="20"/>
      <c r="F124" s="20"/>
      <c r="G124" s="20"/>
      <c r="H124" s="27">
        <f t="shared" si="57"/>
        <v>0</v>
      </c>
      <c r="I124" s="16"/>
      <c r="J124" s="16"/>
      <c r="K124" s="27">
        <f t="shared" si="58"/>
        <v>0</v>
      </c>
      <c r="L124" s="16"/>
      <c r="M124" s="16"/>
      <c r="N124" s="27">
        <f t="shared" si="59"/>
        <v>0</v>
      </c>
      <c r="O124" s="16"/>
      <c r="P124" s="16"/>
      <c r="Q124" s="27">
        <f t="shared" si="60"/>
        <v>0</v>
      </c>
      <c r="R124" s="16"/>
      <c r="S124" s="16"/>
      <c r="T124" s="27">
        <f t="shared" si="61"/>
        <v>0</v>
      </c>
      <c r="U124" s="3"/>
    </row>
    <row r="125" spans="1:21" x14ac:dyDescent="0.25">
      <c r="A125" s="3">
        <v>93</v>
      </c>
      <c r="B125" s="4" t="s">
        <v>206</v>
      </c>
      <c r="C125" s="350" t="s">
        <v>207</v>
      </c>
      <c r="D125" s="348"/>
      <c r="E125" s="25"/>
      <c r="F125" s="25"/>
      <c r="G125" s="25"/>
      <c r="H125" s="27">
        <f t="shared" si="57"/>
        <v>0</v>
      </c>
      <c r="I125" s="15"/>
      <c r="J125" s="15"/>
      <c r="K125" s="27">
        <f t="shared" si="58"/>
        <v>0</v>
      </c>
      <c r="L125" s="15"/>
      <c r="M125" s="15"/>
      <c r="N125" s="27">
        <f t="shared" si="59"/>
        <v>0</v>
      </c>
      <c r="O125" s="15"/>
      <c r="P125" s="15"/>
      <c r="Q125" s="27">
        <f t="shared" si="60"/>
        <v>0</v>
      </c>
      <c r="R125" s="15"/>
      <c r="S125" s="15"/>
      <c r="T125" s="27">
        <f t="shared" si="61"/>
        <v>0</v>
      </c>
      <c r="U125" s="5"/>
    </row>
    <row r="126" spans="1:21" x14ac:dyDescent="0.25">
      <c r="A126" s="3">
        <v>94</v>
      </c>
      <c r="B126" s="6" t="s">
        <v>209</v>
      </c>
      <c r="C126" s="352" t="s">
        <v>210</v>
      </c>
      <c r="D126" s="348"/>
      <c r="E126" s="20"/>
      <c r="F126" s="20"/>
      <c r="G126" s="20"/>
      <c r="H126" s="27">
        <f t="shared" si="57"/>
        <v>0</v>
      </c>
      <c r="I126" s="16"/>
      <c r="J126" s="16"/>
      <c r="K126" s="27">
        <f t="shared" si="58"/>
        <v>0</v>
      </c>
      <c r="L126" s="16"/>
      <c r="M126" s="16"/>
      <c r="N126" s="27">
        <f t="shared" si="59"/>
        <v>0</v>
      </c>
      <c r="O126" s="16"/>
      <c r="P126" s="16"/>
      <c r="Q126" s="27">
        <f t="shared" si="60"/>
        <v>0</v>
      </c>
      <c r="R126" s="16"/>
      <c r="S126" s="16"/>
      <c r="T126" s="27">
        <f t="shared" si="61"/>
        <v>0</v>
      </c>
      <c r="U126" s="3"/>
    </row>
    <row r="127" spans="1:21" x14ac:dyDescent="0.25">
      <c r="A127" s="3">
        <v>95</v>
      </c>
      <c r="B127" s="6" t="s">
        <v>211</v>
      </c>
      <c r="C127" s="352" t="s">
        <v>212</v>
      </c>
      <c r="D127" s="348"/>
      <c r="E127" s="20"/>
      <c r="F127" s="20"/>
      <c r="G127" s="20"/>
      <c r="H127" s="27">
        <f t="shared" si="57"/>
        <v>0</v>
      </c>
      <c r="I127" s="16"/>
      <c r="J127" s="16"/>
      <c r="K127" s="27">
        <f t="shared" si="58"/>
        <v>0</v>
      </c>
      <c r="L127" s="16"/>
      <c r="M127" s="16"/>
      <c r="N127" s="27">
        <f t="shared" si="59"/>
        <v>0</v>
      </c>
      <c r="O127" s="16"/>
      <c r="P127" s="16"/>
      <c r="Q127" s="27">
        <f t="shared" si="60"/>
        <v>0</v>
      </c>
      <c r="R127" s="16"/>
      <c r="S127" s="16"/>
      <c r="T127" s="27">
        <f t="shared" si="61"/>
        <v>0</v>
      </c>
      <c r="U127" s="3"/>
    </row>
    <row r="128" spans="1:21" x14ac:dyDescent="0.25">
      <c r="A128" s="3">
        <v>96</v>
      </c>
      <c r="B128" s="6" t="s">
        <v>213</v>
      </c>
      <c r="C128" s="352" t="s">
        <v>214</v>
      </c>
      <c r="D128" s="348"/>
      <c r="E128" s="20"/>
      <c r="F128" s="20"/>
      <c r="G128" s="20"/>
      <c r="H128" s="27">
        <f t="shared" si="57"/>
        <v>0</v>
      </c>
      <c r="I128" s="16"/>
      <c r="J128" s="16"/>
      <c r="K128" s="27">
        <f t="shared" si="58"/>
        <v>0</v>
      </c>
      <c r="L128" s="16"/>
      <c r="M128" s="16"/>
      <c r="N128" s="27">
        <f t="shared" si="59"/>
        <v>0</v>
      </c>
      <c r="O128" s="16"/>
      <c r="P128" s="16"/>
      <c r="Q128" s="27">
        <f t="shared" si="60"/>
        <v>0</v>
      </c>
      <c r="R128" s="16"/>
      <c r="S128" s="16"/>
      <c r="T128" s="27">
        <f t="shared" si="61"/>
        <v>0</v>
      </c>
      <c r="U128" s="3"/>
    </row>
    <row r="129" spans="1:21" x14ac:dyDescent="0.25">
      <c r="A129" s="3">
        <v>97</v>
      </c>
      <c r="B129" s="6" t="s">
        <v>215</v>
      </c>
      <c r="C129" s="352" t="s">
        <v>216</v>
      </c>
      <c r="D129" s="348"/>
      <c r="E129" s="20"/>
      <c r="F129" s="20"/>
      <c r="G129" s="20"/>
      <c r="H129" s="27">
        <f t="shared" si="57"/>
        <v>0</v>
      </c>
      <c r="I129" s="16"/>
      <c r="J129" s="16"/>
      <c r="K129" s="27">
        <f t="shared" si="58"/>
        <v>0</v>
      </c>
      <c r="L129" s="16"/>
      <c r="M129" s="16"/>
      <c r="N129" s="27">
        <f t="shared" si="59"/>
        <v>0</v>
      </c>
      <c r="O129" s="16"/>
      <c r="P129" s="16"/>
      <c r="Q129" s="27">
        <f t="shared" si="60"/>
        <v>0</v>
      </c>
      <c r="R129" s="16"/>
      <c r="S129" s="16"/>
      <c r="T129" s="27">
        <f t="shared" si="61"/>
        <v>0</v>
      </c>
      <c r="U129" s="3"/>
    </row>
    <row r="130" spans="1:21" x14ac:dyDescent="0.25">
      <c r="A130" s="3">
        <v>98</v>
      </c>
      <c r="B130" s="6" t="s">
        <v>217</v>
      </c>
      <c r="C130" s="352" t="s">
        <v>218</v>
      </c>
      <c r="D130" s="348"/>
      <c r="E130" s="20"/>
      <c r="F130" s="20"/>
      <c r="G130" s="20"/>
      <c r="H130" s="27">
        <f t="shared" si="57"/>
        <v>0</v>
      </c>
      <c r="I130" s="16"/>
      <c r="J130" s="16"/>
      <c r="K130" s="27">
        <f t="shared" si="58"/>
        <v>0</v>
      </c>
      <c r="L130" s="16"/>
      <c r="M130" s="16"/>
      <c r="N130" s="27">
        <f t="shared" si="59"/>
        <v>0</v>
      </c>
      <c r="O130" s="16"/>
      <c r="P130" s="16"/>
      <c r="Q130" s="27">
        <f t="shared" si="60"/>
        <v>0</v>
      </c>
      <c r="R130" s="16"/>
      <c r="S130" s="16"/>
      <c r="T130" s="27">
        <f t="shared" si="61"/>
        <v>0</v>
      </c>
      <c r="U130" s="3"/>
    </row>
    <row r="131" spans="1:21" x14ac:dyDescent="0.25">
      <c r="A131" s="3">
        <v>99</v>
      </c>
      <c r="B131" s="6" t="s">
        <v>219</v>
      </c>
      <c r="C131" s="352" t="s">
        <v>220</v>
      </c>
      <c r="D131" s="348"/>
      <c r="E131" s="20"/>
      <c r="F131" s="20"/>
      <c r="G131" s="20"/>
      <c r="H131" s="27">
        <f t="shared" si="57"/>
        <v>0</v>
      </c>
      <c r="I131" s="16"/>
      <c r="J131" s="16"/>
      <c r="K131" s="27">
        <f t="shared" si="58"/>
        <v>0</v>
      </c>
      <c r="L131" s="16"/>
      <c r="M131" s="16"/>
      <c r="N131" s="27">
        <f t="shared" si="59"/>
        <v>0</v>
      </c>
      <c r="O131" s="16"/>
      <c r="P131" s="16"/>
      <c r="Q131" s="27">
        <f t="shared" si="60"/>
        <v>0</v>
      </c>
      <c r="R131" s="16"/>
      <c r="S131" s="16"/>
      <c r="T131" s="27">
        <f t="shared" si="61"/>
        <v>0</v>
      </c>
      <c r="U131" s="3"/>
    </row>
    <row r="132" spans="1:21" x14ac:dyDescent="0.25">
      <c r="A132" s="3">
        <v>100</v>
      </c>
      <c r="B132" s="6" t="s">
        <v>221</v>
      </c>
      <c r="C132" s="352" t="s">
        <v>222</v>
      </c>
      <c r="D132" s="348"/>
      <c r="E132" s="20"/>
      <c r="F132" s="20"/>
      <c r="G132" s="20"/>
      <c r="H132" s="27">
        <f t="shared" si="57"/>
        <v>0</v>
      </c>
      <c r="I132" s="16"/>
      <c r="J132" s="16"/>
      <c r="K132" s="27">
        <f t="shared" si="58"/>
        <v>0</v>
      </c>
      <c r="L132" s="16"/>
      <c r="M132" s="16"/>
      <c r="N132" s="27">
        <f t="shared" si="59"/>
        <v>0</v>
      </c>
      <c r="O132" s="16"/>
      <c r="P132" s="16"/>
      <c r="Q132" s="27">
        <f t="shared" si="60"/>
        <v>0</v>
      </c>
      <c r="R132" s="16"/>
      <c r="S132" s="16"/>
      <c r="T132" s="27">
        <f t="shared" si="61"/>
        <v>0</v>
      </c>
      <c r="U132" s="3"/>
    </row>
    <row r="133" spans="1:21" x14ac:dyDescent="0.25">
      <c r="A133" s="3">
        <v>101</v>
      </c>
      <c r="B133" s="6" t="s">
        <v>223</v>
      </c>
      <c r="C133" s="352" t="s">
        <v>224</v>
      </c>
      <c r="D133" s="348"/>
      <c r="E133" s="20"/>
      <c r="F133" s="20"/>
      <c r="G133" s="20"/>
      <c r="H133" s="27">
        <f t="shared" si="57"/>
        <v>0</v>
      </c>
      <c r="I133" s="16"/>
      <c r="J133" s="16"/>
      <c r="K133" s="27">
        <f t="shared" si="58"/>
        <v>0</v>
      </c>
      <c r="L133" s="16"/>
      <c r="M133" s="16"/>
      <c r="N133" s="27">
        <f t="shared" si="59"/>
        <v>0</v>
      </c>
      <c r="O133" s="16"/>
      <c r="P133" s="16"/>
      <c r="Q133" s="27">
        <f t="shared" si="60"/>
        <v>0</v>
      </c>
      <c r="R133" s="16"/>
      <c r="S133" s="16"/>
      <c r="T133" s="27">
        <f t="shared" si="61"/>
        <v>0</v>
      </c>
      <c r="U133" s="3"/>
    </row>
    <row r="134" spans="1:21" x14ac:dyDescent="0.25">
      <c r="A134" s="3">
        <v>102</v>
      </c>
      <c r="B134" s="4" t="s">
        <v>226</v>
      </c>
      <c r="C134" s="350" t="s">
        <v>227</v>
      </c>
      <c r="D134" s="348"/>
      <c r="E134" s="25"/>
      <c r="F134" s="25"/>
      <c r="G134" s="25"/>
      <c r="H134" s="27">
        <f t="shared" si="57"/>
        <v>0</v>
      </c>
      <c r="I134" s="15"/>
      <c r="J134" s="15"/>
      <c r="K134" s="27">
        <f t="shared" si="58"/>
        <v>0</v>
      </c>
      <c r="L134" s="15"/>
      <c r="M134" s="15"/>
      <c r="N134" s="27">
        <f t="shared" si="59"/>
        <v>0</v>
      </c>
      <c r="O134" s="15"/>
      <c r="P134" s="15"/>
      <c r="Q134" s="27">
        <f t="shared" si="60"/>
        <v>0</v>
      </c>
      <c r="R134" s="15"/>
      <c r="S134" s="15"/>
      <c r="T134" s="27">
        <f t="shared" si="61"/>
        <v>0</v>
      </c>
      <c r="U134" s="5"/>
    </row>
    <row r="135" spans="1:21" x14ac:dyDescent="0.25">
      <c r="A135" s="3">
        <v>103</v>
      </c>
      <c r="B135" s="4" t="s">
        <v>228</v>
      </c>
      <c r="C135" s="350" t="s">
        <v>229</v>
      </c>
      <c r="D135" s="348"/>
      <c r="E135" s="25"/>
      <c r="F135" s="25"/>
      <c r="G135" s="25"/>
      <c r="H135" s="27">
        <f t="shared" si="57"/>
        <v>0</v>
      </c>
      <c r="I135" s="15"/>
      <c r="J135" s="15"/>
      <c r="K135" s="27">
        <f t="shared" si="58"/>
        <v>0</v>
      </c>
      <c r="L135" s="15"/>
      <c r="M135" s="15"/>
      <c r="N135" s="27">
        <f t="shared" si="59"/>
        <v>0</v>
      </c>
      <c r="O135" s="15"/>
      <c r="P135" s="15"/>
      <c r="Q135" s="27">
        <f t="shared" si="60"/>
        <v>0</v>
      </c>
      <c r="R135" s="15"/>
      <c r="S135" s="15"/>
      <c r="T135" s="27">
        <f t="shared" si="61"/>
        <v>0</v>
      </c>
      <c r="U135" s="5"/>
    </row>
    <row r="136" spans="1:21" x14ac:dyDescent="0.25">
      <c r="A136" s="3">
        <v>104</v>
      </c>
      <c r="B136" s="4" t="s">
        <v>230</v>
      </c>
      <c r="C136" s="350" t="s">
        <v>231</v>
      </c>
      <c r="D136" s="348"/>
      <c r="E136" s="25"/>
      <c r="F136" s="25"/>
      <c r="G136" s="25"/>
      <c r="H136" s="27">
        <f t="shared" si="57"/>
        <v>0</v>
      </c>
      <c r="I136" s="15"/>
      <c r="J136" s="15"/>
      <c r="K136" s="27">
        <f t="shared" si="58"/>
        <v>0</v>
      </c>
      <c r="L136" s="15"/>
      <c r="M136" s="15"/>
      <c r="N136" s="27">
        <f t="shared" si="59"/>
        <v>0</v>
      </c>
      <c r="O136" s="15"/>
      <c r="P136" s="15"/>
      <c r="Q136" s="27">
        <f t="shared" si="60"/>
        <v>0</v>
      </c>
      <c r="R136" s="15"/>
      <c r="S136" s="15"/>
      <c r="T136" s="27">
        <f t="shared" si="61"/>
        <v>0</v>
      </c>
      <c r="U136" s="5"/>
    </row>
    <row r="137" spans="1:21" x14ac:dyDescent="0.25">
      <c r="A137" s="3">
        <v>105</v>
      </c>
      <c r="B137" s="4" t="s">
        <v>232</v>
      </c>
      <c r="C137" s="350" t="s">
        <v>233</v>
      </c>
      <c r="D137" s="348"/>
      <c r="E137" s="25"/>
      <c r="F137" s="25"/>
      <c r="G137" s="25"/>
      <c r="H137" s="27">
        <f t="shared" si="57"/>
        <v>0</v>
      </c>
      <c r="I137" s="15"/>
      <c r="J137" s="15"/>
      <c r="K137" s="27">
        <f t="shared" si="58"/>
        <v>0</v>
      </c>
      <c r="L137" s="15"/>
      <c r="M137" s="15"/>
      <c r="N137" s="27">
        <f t="shared" si="59"/>
        <v>0</v>
      </c>
      <c r="O137" s="15"/>
      <c r="P137" s="15"/>
      <c r="Q137" s="27">
        <f t="shared" si="60"/>
        <v>0</v>
      </c>
      <c r="R137" s="15"/>
      <c r="S137" s="15"/>
      <c r="T137" s="27">
        <f t="shared" si="61"/>
        <v>0</v>
      </c>
      <c r="U137" s="5"/>
    </row>
    <row r="138" spans="1:21" x14ac:dyDescent="0.25">
      <c r="A138" s="3">
        <v>106</v>
      </c>
      <c r="B138" s="4" t="s">
        <v>234</v>
      </c>
      <c r="C138" s="350" t="s">
        <v>235</v>
      </c>
      <c r="D138" s="348"/>
      <c r="E138" s="25"/>
      <c r="F138" s="25"/>
      <c r="G138" s="25"/>
      <c r="H138" s="27">
        <f t="shared" si="57"/>
        <v>0</v>
      </c>
      <c r="I138" s="15"/>
      <c r="J138" s="15"/>
      <c r="K138" s="27">
        <f t="shared" si="58"/>
        <v>0</v>
      </c>
      <c r="L138" s="15"/>
      <c r="M138" s="15"/>
      <c r="N138" s="27">
        <f t="shared" si="59"/>
        <v>0</v>
      </c>
      <c r="O138" s="15"/>
      <c r="P138" s="15"/>
      <c r="Q138" s="27">
        <f t="shared" si="60"/>
        <v>0</v>
      </c>
      <c r="R138" s="15"/>
      <c r="S138" s="15"/>
      <c r="T138" s="27">
        <f t="shared" si="61"/>
        <v>0</v>
      </c>
      <c r="U138" s="5"/>
    </row>
    <row r="139" spans="1:21" x14ac:dyDescent="0.25">
      <c r="A139" s="3">
        <v>107</v>
      </c>
      <c r="B139" s="4" t="s">
        <v>236</v>
      </c>
      <c r="C139" s="350" t="s">
        <v>237</v>
      </c>
      <c r="D139" s="348"/>
      <c r="E139" s="25"/>
      <c r="F139" s="25"/>
      <c r="G139" s="25"/>
      <c r="H139" s="27">
        <f t="shared" si="57"/>
        <v>0</v>
      </c>
      <c r="I139" s="15"/>
      <c r="J139" s="15"/>
      <c r="K139" s="27">
        <f t="shared" si="58"/>
        <v>0</v>
      </c>
      <c r="L139" s="15"/>
      <c r="M139" s="15"/>
      <c r="N139" s="27">
        <f t="shared" si="59"/>
        <v>0</v>
      </c>
      <c r="O139" s="15"/>
      <c r="P139" s="15"/>
      <c r="Q139" s="27">
        <f t="shared" si="60"/>
        <v>0</v>
      </c>
      <c r="R139" s="15"/>
      <c r="S139" s="15"/>
      <c r="T139" s="27">
        <f t="shared" si="61"/>
        <v>0</v>
      </c>
      <c r="U139" s="5"/>
    </row>
    <row r="140" spans="1:21" x14ac:dyDescent="0.25">
      <c r="A140" s="3">
        <v>108</v>
      </c>
      <c r="B140" s="6" t="s">
        <v>238</v>
      </c>
      <c r="C140" s="352" t="s">
        <v>239</v>
      </c>
      <c r="D140" s="348"/>
      <c r="E140" s="20"/>
      <c r="F140" s="20"/>
      <c r="G140" s="20"/>
      <c r="H140" s="27">
        <f t="shared" si="57"/>
        <v>0</v>
      </c>
      <c r="I140" s="16"/>
      <c r="J140" s="16"/>
      <c r="K140" s="27">
        <f t="shared" si="58"/>
        <v>0</v>
      </c>
      <c r="L140" s="16"/>
      <c r="M140" s="16"/>
      <c r="N140" s="27">
        <f t="shared" si="59"/>
        <v>0</v>
      </c>
      <c r="O140" s="16"/>
      <c r="P140" s="16"/>
      <c r="Q140" s="27">
        <f t="shared" si="60"/>
        <v>0</v>
      </c>
      <c r="R140" s="16"/>
      <c r="S140" s="16"/>
      <c r="T140" s="27">
        <f t="shared" si="61"/>
        <v>0</v>
      </c>
      <c r="U140" s="3"/>
    </row>
    <row r="141" spans="1:21" x14ac:dyDescent="0.25">
      <c r="A141" s="3">
        <v>109</v>
      </c>
      <c r="B141" s="6" t="s">
        <v>240</v>
      </c>
      <c r="C141" s="352" t="s">
        <v>241</v>
      </c>
      <c r="D141" s="348"/>
      <c r="E141" s="20"/>
      <c r="F141" s="20"/>
      <c r="G141" s="20"/>
      <c r="H141" s="27">
        <f t="shared" si="57"/>
        <v>0</v>
      </c>
      <c r="I141" s="16"/>
      <c r="J141" s="16"/>
      <c r="K141" s="27">
        <f t="shared" si="58"/>
        <v>0</v>
      </c>
      <c r="L141" s="16"/>
      <c r="M141" s="16"/>
      <c r="N141" s="27">
        <f t="shared" si="59"/>
        <v>0</v>
      </c>
      <c r="O141" s="16"/>
      <c r="P141" s="16"/>
      <c r="Q141" s="27">
        <f t="shared" si="60"/>
        <v>0</v>
      </c>
      <c r="R141" s="16"/>
      <c r="S141" s="16"/>
      <c r="T141" s="27">
        <f t="shared" si="61"/>
        <v>0</v>
      </c>
      <c r="U141" s="3"/>
    </row>
    <row r="142" spans="1:21" x14ac:dyDescent="0.25">
      <c r="A142" s="3">
        <v>110</v>
      </c>
      <c r="B142" s="4" t="s">
        <v>242</v>
      </c>
      <c r="C142" s="350" t="s">
        <v>243</v>
      </c>
      <c r="D142" s="348"/>
      <c r="E142" s="25"/>
      <c r="F142" s="25"/>
      <c r="G142" s="25"/>
      <c r="H142" s="27">
        <f t="shared" si="57"/>
        <v>0</v>
      </c>
      <c r="I142" s="15"/>
      <c r="J142" s="15"/>
      <c r="K142" s="27">
        <f t="shared" si="58"/>
        <v>0</v>
      </c>
      <c r="L142" s="15"/>
      <c r="M142" s="15"/>
      <c r="N142" s="27">
        <f t="shared" si="59"/>
        <v>0</v>
      </c>
      <c r="O142" s="15"/>
      <c r="P142" s="15"/>
      <c r="Q142" s="27">
        <f t="shared" si="60"/>
        <v>0</v>
      </c>
      <c r="R142" s="15"/>
      <c r="S142" s="15"/>
      <c r="T142" s="27">
        <f t="shared" si="61"/>
        <v>0</v>
      </c>
      <c r="U142" s="5"/>
    </row>
    <row r="143" spans="1:21" x14ac:dyDescent="0.25">
      <c r="A143" s="3">
        <v>111</v>
      </c>
      <c r="B143" s="6" t="s">
        <v>244</v>
      </c>
      <c r="C143" s="352" t="s">
        <v>245</v>
      </c>
      <c r="D143" s="348"/>
      <c r="E143" s="20"/>
      <c r="F143" s="20"/>
      <c r="G143" s="20"/>
      <c r="H143" s="27">
        <f t="shared" si="57"/>
        <v>0</v>
      </c>
      <c r="I143" s="16"/>
      <c r="J143" s="16"/>
      <c r="K143" s="27">
        <f t="shared" si="58"/>
        <v>0</v>
      </c>
      <c r="L143" s="16"/>
      <c r="M143" s="16"/>
      <c r="N143" s="27">
        <f t="shared" si="59"/>
        <v>0</v>
      </c>
      <c r="O143" s="16"/>
      <c r="P143" s="16"/>
      <c r="Q143" s="27">
        <f t="shared" si="60"/>
        <v>0</v>
      </c>
      <c r="R143" s="16"/>
      <c r="S143" s="16"/>
      <c r="T143" s="27">
        <f t="shared" si="61"/>
        <v>0</v>
      </c>
      <c r="U143" s="3"/>
    </row>
    <row r="144" spans="1:21" x14ac:dyDescent="0.25">
      <c r="A144" s="3">
        <v>112</v>
      </c>
      <c r="B144" s="6" t="s">
        <v>246</v>
      </c>
      <c r="C144" s="352" t="s">
        <v>247</v>
      </c>
      <c r="D144" s="348"/>
      <c r="E144" s="20"/>
      <c r="F144" s="20"/>
      <c r="G144" s="20"/>
      <c r="H144" s="27">
        <f t="shared" si="57"/>
        <v>0</v>
      </c>
      <c r="I144" s="16"/>
      <c r="J144" s="16"/>
      <c r="K144" s="27">
        <f t="shared" si="58"/>
        <v>0</v>
      </c>
      <c r="L144" s="16"/>
      <c r="M144" s="16"/>
      <c r="N144" s="27">
        <f t="shared" si="59"/>
        <v>0</v>
      </c>
      <c r="O144" s="16"/>
      <c r="P144" s="16"/>
      <c r="Q144" s="27">
        <f t="shared" si="60"/>
        <v>0</v>
      </c>
      <c r="R144" s="16"/>
      <c r="S144" s="16"/>
      <c r="T144" s="27">
        <f t="shared" si="61"/>
        <v>0</v>
      </c>
      <c r="U144" s="3"/>
    </row>
    <row r="145" spans="1:21" x14ac:dyDescent="0.25">
      <c r="A145" s="3">
        <v>113</v>
      </c>
      <c r="B145" s="4" t="s">
        <v>248</v>
      </c>
      <c r="C145" s="350" t="s">
        <v>249</v>
      </c>
      <c r="D145" s="348"/>
      <c r="E145" s="25"/>
      <c r="F145" s="25"/>
      <c r="G145" s="25"/>
      <c r="H145" s="27">
        <f t="shared" si="57"/>
        <v>0</v>
      </c>
      <c r="I145" s="15"/>
      <c r="J145" s="15"/>
      <c r="K145" s="27">
        <f t="shared" si="58"/>
        <v>0</v>
      </c>
      <c r="L145" s="15"/>
      <c r="M145" s="15"/>
      <c r="N145" s="27">
        <f t="shared" si="59"/>
        <v>0</v>
      </c>
      <c r="O145" s="15"/>
      <c r="P145" s="15"/>
      <c r="Q145" s="27">
        <f t="shared" si="60"/>
        <v>0</v>
      </c>
      <c r="R145" s="15"/>
      <c r="S145" s="15"/>
      <c r="T145" s="27">
        <f t="shared" si="61"/>
        <v>0</v>
      </c>
      <c r="U145" s="5"/>
    </row>
    <row r="146" spans="1:21" x14ac:dyDescent="0.25">
      <c r="A146" s="3">
        <v>114</v>
      </c>
      <c r="B146" s="6" t="s">
        <v>250</v>
      </c>
      <c r="C146" s="352" t="s">
        <v>251</v>
      </c>
      <c r="D146" s="348"/>
      <c r="E146" s="20"/>
      <c r="F146" s="20"/>
      <c r="G146" s="20"/>
      <c r="H146" s="27">
        <f t="shared" si="57"/>
        <v>0</v>
      </c>
      <c r="I146" s="16"/>
      <c r="J146" s="16"/>
      <c r="K146" s="27">
        <f t="shared" si="58"/>
        <v>0</v>
      </c>
      <c r="L146" s="16"/>
      <c r="M146" s="16"/>
      <c r="N146" s="27">
        <f t="shared" si="59"/>
        <v>0</v>
      </c>
      <c r="O146" s="16"/>
      <c r="P146" s="16"/>
      <c r="Q146" s="27">
        <f t="shared" si="60"/>
        <v>0</v>
      </c>
      <c r="R146" s="16"/>
      <c r="S146" s="16"/>
      <c r="T146" s="27">
        <f t="shared" si="61"/>
        <v>0</v>
      </c>
      <c r="U146" s="3"/>
    </row>
    <row r="147" spans="1:21" x14ac:dyDescent="0.25">
      <c r="A147" s="3">
        <v>115</v>
      </c>
      <c r="B147" s="6" t="s">
        <v>252</v>
      </c>
      <c r="C147" s="352" t="s">
        <v>253</v>
      </c>
      <c r="D147" s="348"/>
      <c r="E147" s="20"/>
      <c r="F147" s="20"/>
      <c r="G147" s="20"/>
      <c r="H147" s="27">
        <f t="shared" si="57"/>
        <v>0</v>
      </c>
      <c r="I147" s="16"/>
      <c r="J147" s="16"/>
      <c r="K147" s="27">
        <f t="shared" si="58"/>
        <v>0</v>
      </c>
      <c r="L147" s="16"/>
      <c r="M147" s="16"/>
      <c r="N147" s="27">
        <f t="shared" si="59"/>
        <v>0</v>
      </c>
      <c r="O147" s="16"/>
      <c r="P147" s="16"/>
      <c r="Q147" s="27">
        <f t="shared" si="60"/>
        <v>0</v>
      </c>
      <c r="R147" s="16"/>
      <c r="S147" s="16"/>
      <c r="T147" s="27">
        <f t="shared" si="61"/>
        <v>0</v>
      </c>
      <c r="U147" s="3"/>
    </row>
    <row r="148" spans="1:21" x14ac:dyDescent="0.25">
      <c r="A148" s="3">
        <v>116</v>
      </c>
      <c r="B148" s="4" t="s">
        <v>254</v>
      </c>
      <c r="C148" s="350" t="s">
        <v>255</v>
      </c>
      <c r="D148" s="348"/>
      <c r="E148" s="25"/>
      <c r="F148" s="25"/>
      <c r="G148" s="25"/>
      <c r="H148" s="27">
        <f t="shared" si="57"/>
        <v>0</v>
      </c>
      <c r="I148" s="15"/>
      <c r="J148" s="15"/>
      <c r="K148" s="27">
        <f t="shared" si="58"/>
        <v>0</v>
      </c>
      <c r="L148" s="15"/>
      <c r="M148" s="15"/>
      <c r="N148" s="27">
        <f t="shared" si="59"/>
        <v>0</v>
      </c>
      <c r="O148" s="15"/>
      <c r="P148" s="15"/>
      <c r="Q148" s="27">
        <f t="shared" si="60"/>
        <v>0</v>
      </c>
      <c r="R148" s="15"/>
      <c r="S148" s="15"/>
      <c r="T148" s="27">
        <f t="shared" si="61"/>
        <v>0</v>
      </c>
      <c r="U148" s="5"/>
    </row>
    <row r="149" spans="1:21" x14ac:dyDescent="0.25">
      <c r="A149" s="3">
        <v>117</v>
      </c>
      <c r="B149" s="6" t="s">
        <v>256</v>
      </c>
      <c r="C149" s="352" t="s">
        <v>257</v>
      </c>
      <c r="D149" s="348"/>
      <c r="E149" s="20"/>
      <c r="F149" s="20"/>
      <c r="G149" s="20"/>
      <c r="H149" s="27">
        <f t="shared" si="57"/>
        <v>0</v>
      </c>
      <c r="I149" s="16"/>
      <c r="J149" s="16"/>
      <c r="K149" s="27">
        <f t="shared" si="58"/>
        <v>0</v>
      </c>
      <c r="L149" s="16"/>
      <c r="M149" s="16"/>
      <c r="N149" s="27">
        <f t="shared" si="59"/>
        <v>0</v>
      </c>
      <c r="O149" s="16"/>
      <c r="P149" s="16"/>
      <c r="Q149" s="27">
        <f t="shared" si="60"/>
        <v>0</v>
      </c>
      <c r="R149" s="16"/>
      <c r="S149" s="16"/>
      <c r="T149" s="27">
        <f t="shared" si="61"/>
        <v>0</v>
      </c>
      <c r="U149" s="3"/>
    </row>
    <row r="150" spans="1:21" x14ac:dyDescent="0.25">
      <c r="A150" s="3">
        <v>118</v>
      </c>
      <c r="B150" s="6" t="s">
        <v>258</v>
      </c>
      <c r="C150" s="352" t="s">
        <v>259</v>
      </c>
      <c r="D150" s="348"/>
      <c r="E150" s="20"/>
      <c r="F150" s="20"/>
      <c r="G150" s="20"/>
      <c r="H150" s="27">
        <f t="shared" si="57"/>
        <v>0</v>
      </c>
      <c r="I150" s="16"/>
      <c r="J150" s="16"/>
      <c r="K150" s="27">
        <f t="shared" si="58"/>
        <v>0</v>
      </c>
      <c r="L150" s="16"/>
      <c r="M150" s="16"/>
      <c r="N150" s="27">
        <f t="shared" si="59"/>
        <v>0</v>
      </c>
      <c r="O150" s="16"/>
      <c r="P150" s="16"/>
      <c r="Q150" s="27">
        <f t="shared" si="60"/>
        <v>0</v>
      </c>
      <c r="R150" s="16"/>
      <c r="S150" s="16"/>
      <c r="T150" s="27">
        <f t="shared" si="61"/>
        <v>0</v>
      </c>
      <c r="U150" s="3"/>
    </row>
    <row r="151" spans="1:21" x14ac:dyDescent="0.25">
      <c r="A151" s="3">
        <v>119</v>
      </c>
      <c r="B151" s="6" t="s">
        <v>260</v>
      </c>
      <c r="C151" s="352" t="s">
        <v>261</v>
      </c>
      <c r="D151" s="348"/>
      <c r="E151" s="20"/>
      <c r="F151" s="20"/>
      <c r="G151" s="20"/>
      <c r="H151" s="27">
        <f t="shared" si="57"/>
        <v>0</v>
      </c>
      <c r="I151" s="16"/>
      <c r="J151" s="16"/>
      <c r="K151" s="27">
        <f t="shared" si="58"/>
        <v>0</v>
      </c>
      <c r="L151" s="16"/>
      <c r="M151" s="16"/>
      <c r="N151" s="27">
        <f t="shared" si="59"/>
        <v>0</v>
      </c>
      <c r="O151" s="16"/>
      <c r="P151" s="16"/>
      <c r="Q151" s="27">
        <f t="shared" si="60"/>
        <v>0</v>
      </c>
      <c r="R151" s="16"/>
      <c r="S151" s="16"/>
      <c r="T151" s="27">
        <f t="shared" si="61"/>
        <v>0</v>
      </c>
      <c r="U151" s="3"/>
    </row>
    <row r="152" spans="1:21" x14ac:dyDescent="0.25">
      <c r="A152" s="3">
        <v>120</v>
      </c>
      <c r="B152" s="4" t="s">
        <v>262</v>
      </c>
      <c r="C152" s="350" t="s">
        <v>263</v>
      </c>
      <c r="D152" s="348"/>
      <c r="E152" s="25"/>
      <c r="F152" s="25"/>
      <c r="G152" s="25"/>
      <c r="H152" s="27">
        <f t="shared" si="57"/>
        <v>0</v>
      </c>
      <c r="I152" s="15"/>
      <c r="J152" s="15"/>
      <c r="K152" s="27">
        <f t="shared" si="58"/>
        <v>0</v>
      </c>
      <c r="L152" s="15"/>
      <c r="M152" s="15"/>
      <c r="N152" s="27">
        <f t="shared" si="59"/>
        <v>0</v>
      </c>
      <c r="O152" s="15"/>
      <c r="P152" s="15"/>
      <c r="Q152" s="27">
        <f t="shared" si="60"/>
        <v>0</v>
      </c>
      <c r="R152" s="15"/>
      <c r="S152" s="15"/>
      <c r="T152" s="27">
        <f t="shared" si="61"/>
        <v>0</v>
      </c>
      <c r="U152" s="5"/>
    </row>
    <row r="153" spans="1:21" x14ac:dyDescent="0.25">
      <c r="A153" s="3">
        <v>121</v>
      </c>
      <c r="B153" s="4" t="s">
        <v>264</v>
      </c>
      <c r="C153" s="350" t="s">
        <v>265</v>
      </c>
      <c r="D153" s="348"/>
      <c r="E153" s="25"/>
      <c r="F153" s="25"/>
      <c r="G153" s="25"/>
      <c r="H153" s="27">
        <f t="shared" si="57"/>
        <v>0</v>
      </c>
      <c r="I153" s="15"/>
      <c r="J153" s="15"/>
      <c r="K153" s="27">
        <f t="shared" si="58"/>
        <v>0</v>
      </c>
      <c r="L153" s="15"/>
      <c r="M153" s="15"/>
      <c r="N153" s="27">
        <f t="shared" si="59"/>
        <v>0</v>
      </c>
      <c r="O153" s="15"/>
      <c r="P153" s="15"/>
      <c r="Q153" s="27">
        <f t="shared" si="60"/>
        <v>0</v>
      </c>
      <c r="R153" s="15"/>
      <c r="S153" s="15"/>
      <c r="T153" s="27">
        <f t="shared" si="61"/>
        <v>0</v>
      </c>
      <c r="U153" s="5"/>
    </row>
    <row r="154" spans="1:21" x14ac:dyDescent="0.25">
      <c r="A154" s="3">
        <v>122</v>
      </c>
      <c r="B154" s="4" t="s">
        <v>266</v>
      </c>
      <c r="C154" s="350" t="s">
        <v>267</v>
      </c>
      <c r="D154" s="348"/>
      <c r="E154" s="25"/>
      <c r="F154" s="25"/>
      <c r="G154" s="25"/>
      <c r="H154" s="27">
        <f t="shared" si="57"/>
        <v>0</v>
      </c>
      <c r="I154" s="15"/>
      <c r="J154" s="15"/>
      <c r="K154" s="27">
        <f t="shared" si="58"/>
        <v>0</v>
      </c>
      <c r="L154" s="15"/>
      <c r="M154" s="15"/>
      <c r="N154" s="27">
        <f t="shared" si="59"/>
        <v>0</v>
      </c>
      <c r="O154" s="15"/>
      <c r="P154" s="15"/>
      <c r="Q154" s="27">
        <f t="shared" si="60"/>
        <v>0</v>
      </c>
      <c r="R154" s="15"/>
      <c r="S154" s="15"/>
      <c r="T154" s="27">
        <f t="shared" si="61"/>
        <v>0</v>
      </c>
      <c r="U154" s="5"/>
    </row>
    <row r="155" spans="1:21" x14ac:dyDescent="0.25">
      <c r="A155" s="3">
        <v>123</v>
      </c>
      <c r="B155" s="6" t="s">
        <v>268</v>
      </c>
      <c r="C155" s="352" t="s">
        <v>269</v>
      </c>
      <c r="D155" s="348"/>
      <c r="E155" s="20"/>
      <c r="F155" s="20"/>
      <c r="G155" s="20"/>
      <c r="H155" s="27">
        <f t="shared" si="57"/>
        <v>0</v>
      </c>
      <c r="I155" s="16"/>
      <c r="J155" s="16"/>
      <c r="K155" s="27">
        <f t="shared" si="58"/>
        <v>0</v>
      </c>
      <c r="L155" s="16"/>
      <c r="M155" s="16"/>
      <c r="N155" s="27">
        <f t="shared" si="59"/>
        <v>0</v>
      </c>
      <c r="O155" s="16"/>
      <c r="P155" s="16"/>
      <c r="Q155" s="27">
        <f t="shared" si="60"/>
        <v>0</v>
      </c>
      <c r="R155" s="16"/>
      <c r="S155" s="16"/>
      <c r="T155" s="27">
        <f t="shared" si="61"/>
        <v>0</v>
      </c>
      <c r="U155" s="3"/>
    </row>
    <row r="156" spans="1:21" x14ac:dyDescent="0.25">
      <c r="A156" s="3">
        <v>124</v>
      </c>
      <c r="B156" s="6" t="s">
        <v>270</v>
      </c>
      <c r="C156" s="352" t="s">
        <v>271</v>
      </c>
      <c r="D156" s="348"/>
      <c r="E156" s="20"/>
      <c r="F156" s="20"/>
      <c r="G156" s="20"/>
      <c r="H156" s="27">
        <f t="shared" si="57"/>
        <v>0</v>
      </c>
      <c r="I156" s="16"/>
      <c r="J156" s="16"/>
      <c r="K156" s="27">
        <f t="shared" si="58"/>
        <v>0</v>
      </c>
      <c r="L156" s="16"/>
      <c r="M156" s="16"/>
      <c r="N156" s="27">
        <f t="shared" si="59"/>
        <v>0</v>
      </c>
      <c r="O156" s="16"/>
      <c r="P156" s="16"/>
      <c r="Q156" s="27">
        <f t="shared" si="60"/>
        <v>0</v>
      </c>
      <c r="R156" s="16"/>
      <c r="S156" s="16"/>
      <c r="T156" s="27">
        <f t="shared" si="61"/>
        <v>0</v>
      </c>
      <c r="U156" s="3"/>
    </row>
    <row r="157" spans="1:21" x14ac:dyDescent="0.25">
      <c r="A157" s="3">
        <v>125</v>
      </c>
      <c r="B157" s="6" t="s">
        <v>272</v>
      </c>
      <c r="C157" s="352" t="s">
        <v>273</v>
      </c>
      <c r="D157" s="348"/>
      <c r="E157" s="20"/>
      <c r="F157" s="20"/>
      <c r="G157" s="20"/>
      <c r="H157" s="27">
        <f t="shared" si="57"/>
        <v>0</v>
      </c>
      <c r="I157" s="16"/>
      <c r="J157" s="16"/>
      <c r="K157" s="27">
        <f t="shared" si="58"/>
        <v>0</v>
      </c>
      <c r="L157" s="16"/>
      <c r="M157" s="16"/>
      <c r="N157" s="27">
        <f t="shared" si="59"/>
        <v>0</v>
      </c>
      <c r="O157" s="16"/>
      <c r="P157" s="16"/>
      <c r="Q157" s="27">
        <f t="shared" si="60"/>
        <v>0</v>
      </c>
      <c r="R157" s="16"/>
      <c r="S157" s="16"/>
      <c r="T157" s="27">
        <f t="shared" si="61"/>
        <v>0</v>
      </c>
      <c r="U157" s="3"/>
    </row>
    <row r="158" spans="1:21" x14ac:dyDescent="0.25">
      <c r="A158" s="3">
        <v>126</v>
      </c>
      <c r="B158" s="4" t="s">
        <v>274</v>
      </c>
      <c r="C158" s="350" t="s">
        <v>275</v>
      </c>
      <c r="D158" s="348"/>
      <c r="E158" s="25"/>
      <c r="F158" s="25"/>
      <c r="G158" s="25"/>
      <c r="H158" s="27">
        <f t="shared" si="57"/>
        <v>0</v>
      </c>
      <c r="I158" s="15"/>
      <c r="J158" s="15"/>
      <c r="K158" s="27">
        <f t="shared" si="58"/>
        <v>0</v>
      </c>
      <c r="L158" s="15"/>
      <c r="M158" s="15"/>
      <c r="N158" s="27">
        <f t="shared" si="59"/>
        <v>0</v>
      </c>
      <c r="O158" s="15"/>
      <c r="P158" s="15"/>
      <c r="Q158" s="27">
        <f t="shared" si="60"/>
        <v>0</v>
      </c>
      <c r="R158" s="15"/>
      <c r="S158" s="15"/>
      <c r="T158" s="27">
        <f t="shared" si="61"/>
        <v>0</v>
      </c>
      <c r="U158" s="5"/>
    </row>
    <row r="159" spans="1:21" x14ac:dyDescent="0.25">
      <c r="A159" s="3">
        <v>127</v>
      </c>
      <c r="B159" s="6" t="s">
        <v>276</v>
      </c>
      <c r="C159" s="352" t="s">
        <v>277</v>
      </c>
      <c r="D159" s="348"/>
      <c r="E159" s="20"/>
      <c r="F159" s="20"/>
      <c r="G159" s="20"/>
      <c r="H159" s="27">
        <f t="shared" si="57"/>
        <v>0</v>
      </c>
      <c r="I159" s="16"/>
      <c r="J159" s="16"/>
      <c r="K159" s="27">
        <f t="shared" si="58"/>
        <v>0</v>
      </c>
      <c r="L159" s="16"/>
      <c r="M159" s="16"/>
      <c r="N159" s="27">
        <f t="shared" si="59"/>
        <v>0</v>
      </c>
      <c r="O159" s="16"/>
      <c r="P159" s="16"/>
      <c r="Q159" s="27">
        <f t="shared" si="60"/>
        <v>0</v>
      </c>
      <c r="R159" s="16"/>
      <c r="S159" s="16"/>
      <c r="T159" s="27">
        <f t="shared" si="61"/>
        <v>0</v>
      </c>
      <c r="U159" s="3"/>
    </row>
    <row r="160" spans="1:21" x14ac:dyDescent="0.25">
      <c r="A160" s="3">
        <v>128</v>
      </c>
      <c r="B160" s="6" t="s">
        <v>278</v>
      </c>
      <c r="C160" s="352" t="s">
        <v>279</v>
      </c>
      <c r="D160" s="348"/>
      <c r="E160" s="20"/>
      <c r="F160" s="20"/>
      <c r="G160" s="20"/>
      <c r="H160" s="27">
        <f t="shared" si="57"/>
        <v>0</v>
      </c>
      <c r="I160" s="16"/>
      <c r="J160" s="16"/>
      <c r="K160" s="27">
        <f t="shared" si="58"/>
        <v>0</v>
      </c>
      <c r="L160" s="16"/>
      <c r="M160" s="16"/>
      <c r="N160" s="27">
        <f t="shared" si="59"/>
        <v>0</v>
      </c>
      <c r="O160" s="16"/>
      <c r="P160" s="16"/>
      <c r="Q160" s="27">
        <f t="shared" si="60"/>
        <v>0</v>
      </c>
      <c r="R160" s="16"/>
      <c r="S160" s="16"/>
      <c r="T160" s="27">
        <f t="shared" si="61"/>
        <v>0</v>
      </c>
      <c r="U160" s="3"/>
    </row>
    <row r="161" spans="1:21" x14ac:dyDescent="0.25">
      <c r="A161" s="3">
        <v>129</v>
      </c>
      <c r="B161" s="6" t="s">
        <v>280</v>
      </c>
      <c r="C161" s="352" t="s">
        <v>281</v>
      </c>
      <c r="D161" s="348"/>
      <c r="E161" s="20"/>
      <c r="F161" s="20"/>
      <c r="G161" s="20"/>
      <c r="H161" s="27">
        <f t="shared" si="57"/>
        <v>0</v>
      </c>
      <c r="I161" s="16"/>
      <c r="J161" s="16"/>
      <c r="K161" s="27">
        <f t="shared" si="58"/>
        <v>0</v>
      </c>
      <c r="L161" s="16"/>
      <c r="M161" s="16"/>
      <c r="N161" s="27">
        <f t="shared" si="59"/>
        <v>0</v>
      </c>
      <c r="O161" s="16"/>
      <c r="P161" s="16"/>
      <c r="Q161" s="27">
        <f t="shared" si="60"/>
        <v>0</v>
      </c>
      <c r="R161" s="16"/>
      <c r="S161" s="16"/>
      <c r="T161" s="27">
        <f t="shared" si="61"/>
        <v>0</v>
      </c>
      <c r="U161" s="3"/>
    </row>
    <row r="162" spans="1:21" x14ac:dyDescent="0.25">
      <c r="A162" s="3">
        <v>130</v>
      </c>
      <c r="B162" s="6" t="s">
        <v>282</v>
      </c>
      <c r="C162" s="352" t="s">
        <v>283</v>
      </c>
      <c r="D162" s="348"/>
      <c r="E162" s="20"/>
      <c r="F162" s="20"/>
      <c r="G162" s="20"/>
      <c r="H162" s="27">
        <f t="shared" si="57"/>
        <v>0</v>
      </c>
      <c r="I162" s="16"/>
      <c r="J162" s="16"/>
      <c r="K162" s="27">
        <f t="shared" si="58"/>
        <v>0</v>
      </c>
      <c r="L162" s="16"/>
      <c r="M162" s="16"/>
      <c r="N162" s="27">
        <f t="shared" si="59"/>
        <v>0</v>
      </c>
      <c r="O162" s="16"/>
      <c r="P162" s="16"/>
      <c r="Q162" s="27">
        <f t="shared" si="60"/>
        <v>0</v>
      </c>
      <c r="R162" s="16"/>
      <c r="S162" s="16"/>
      <c r="T162" s="27">
        <f t="shared" si="61"/>
        <v>0</v>
      </c>
      <c r="U162" s="3"/>
    </row>
    <row r="163" spans="1:21" x14ac:dyDescent="0.25">
      <c r="A163" s="3">
        <v>131</v>
      </c>
      <c r="B163" s="6" t="s">
        <v>284</v>
      </c>
      <c r="C163" s="352" t="s">
        <v>285</v>
      </c>
      <c r="D163" s="348"/>
      <c r="E163" s="20"/>
      <c r="F163" s="20"/>
      <c r="G163" s="20"/>
      <c r="H163" s="27">
        <f t="shared" si="57"/>
        <v>0</v>
      </c>
      <c r="I163" s="16"/>
      <c r="J163" s="16"/>
      <c r="K163" s="27">
        <f t="shared" si="58"/>
        <v>0</v>
      </c>
      <c r="L163" s="16"/>
      <c r="M163" s="16"/>
      <c r="N163" s="27">
        <f t="shared" si="59"/>
        <v>0</v>
      </c>
      <c r="O163" s="16"/>
      <c r="P163" s="16"/>
      <c r="Q163" s="27">
        <f t="shared" si="60"/>
        <v>0</v>
      </c>
      <c r="R163" s="16"/>
      <c r="S163" s="16"/>
      <c r="T163" s="27">
        <f t="shared" si="61"/>
        <v>0</v>
      </c>
      <c r="U163" s="3"/>
    </row>
    <row r="164" spans="1:21" x14ac:dyDescent="0.25">
      <c r="A164" s="3">
        <v>132</v>
      </c>
      <c r="B164" s="6" t="s">
        <v>286</v>
      </c>
      <c r="C164" s="352" t="s">
        <v>287</v>
      </c>
      <c r="D164" s="348"/>
      <c r="E164" s="20"/>
      <c r="F164" s="20"/>
      <c r="G164" s="20"/>
      <c r="H164" s="27">
        <f t="shared" si="57"/>
        <v>0</v>
      </c>
      <c r="I164" s="16"/>
      <c r="J164" s="16"/>
      <c r="K164" s="27">
        <f t="shared" si="58"/>
        <v>0</v>
      </c>
      <c r="L164" s="16"/>
      <c r="M164" s="16"/>
      <c r="N164" s="27">
        <f t="shared" si="59"/>
        <v>0</v>
      </c>
      <c r="O164" s="16"/>
      <c r="P164" s="16"/>
      <c r="Q164" s="27">
        <f t="shared" si="60"/>
        <v>0</v>
      </c>
      <c r="R164" s="16"/>
      <c r="S164" s="16"/>
      <c r="T164" s="27">
        <f t="shared" si="61"/>
        <v>0</v>
      </c>
      <c r="U164" s="3"/>
    </row>
    <row r="165" spans="1:21" x14ac:dyDescent="0.25">
      <c r="A165" s="3">
        <v>133</v>
      </c>
      <c r="B165" s="6" t="s">
        <v>288</v>
      </c>
      <c r="C165" s="352" t="s">
        <v>289</v>
      </c>
      <c r="D165" s="348"/>
      <c r="E165" s="20"/>
      <c r="F165" s="20"/>
      <c r="G165" s="20"/>
      <c r="H165" s="27">
        <f t="shared" si="57"/>
        <v>0</v>
      </c>
      <c r="I165" s="16"/>
      <c r="J165" s="16"/>
      <c r="K165" s="27">
        <f t="shared" si="58"/>
        <v>0</v>
      </c>
      <c r="L165" s="16"/>
      <c r="M165" s="16"/>
      <c r="N165" s="27">
        <f t="shared" si="59"/>
        <v>0</v>
      </c>
      <c r="O165" s="16"/>
      <c r="P165" s="16"/>
      <c r="Q165" s="27">
        <f t="shared" si="60"/>
        <v>0</v>
      </c>
      <c r="R165" s="16"/>
      <c r="S165" s="16"/>
      <c r="T165" s="27">
        <f t="shared" si="61"/>
        <v>0</v>
      </c>
      <c r="U165" s="3"/>
    </row>
    <row r="166" spans="1:21" x14ac:dyDescent="0.25">
      <c r="A166" s="3">
        <v>134</v>
      </c>
      <c r="B166" s="6" t="s">
        <v>290</v>
      </c>
      <c r="C166" s="352" t="s">
        <v>273</v>
      </c>
      <c r="D166" s="348"/>
      <c r="E166" s="20"/>
      <c r="F166" s="20"/>
      <c r="G166" s="20"/>
      <c r="H166" s="27">
        <f t="shared" si="57"/>
        <v>0</v>
      </c>
      <c r="I166" s="16"/>
      <c r="J166" s="16"/>
      <c r="K166" s="27">
        <f t="shared" si="58"/>
        <v>0</v>
      </c>
      <c r="L166" s="16"/>
      <c r="M166" s="16"/>
      <c r="N166" s="27">
        <f t="shared" si="59"/>
        <v>0</v>
      </c>
      <c r="O166" s="16"/>
      <c r="P166" s="16"/>
      <c r="Q166" s="27">
        <f t="shared" si="60"/>
        <v>0</v>
      </c>
      <c r="R166" s="16"/>
      <c r="S166" s="16"/>
      <c r="T166" s="27">
        <f t="shared" si="61"/>
        <v>0</v>
      </c>
      <c r="U166" s="3"/>
    </row>
    <row r="167" spans="1:21" x14ac:dyDescent="0.25">
      <c r="A167" s="3">
        <v>135</v>
      </c>
      <c r="B167" s="4" t="s">
        <v>291</v>
      </c>
      <c r="C167" s="350" t="s">
        <v>292</v>
      </c>
      <c r="D167" s="348"/>
      <c r="E167" s="25"/>
      <c r="F167" s="25"/>
      <c r="G167" s="25"/>
      <c r="H167" s="27">
        <f t="shared" si="57"/>
        <v>0</v>
      </c>
      <c r="I167" s="15"/>
      <c r="J167" s="15"/>
      <c r="K167" s="27">
        <f t="shared" si="58"/>
        <v>0</v>
      </c>
      <c r="L167" s="15"/>
      <c r="M167" s="15"/>
      <c r="N167" s="27">
        <f t="shared" si="59"/>
        <v>0</v>
      </c>
      <c r="O167" s="15"/>
      <c r="P167" s="15"/>
      <c r="Q167" s="27">
        <f t="shared" si="60"/>
        <v>0</v>
      </c>
      <c r="R167" s="15"/>
      <c r="S167" s="15"/>
      <c r="T167" s="27">
        <f t="shared" si="61"/>
        <v>0</v>
      </c>
      <c r="U167" s="5"/>
    </row>
    <row r="168" spans="1:21" x14ac:dyDescent="0.25">
      <c r="A168" s="3">
        <v>136</v>
      </c>
      <c r="B168" s="6" t="s">
        <v>293</v>
      </c>
      <c r="C168" s="352" t="s">
        <v>294</v>
      </c>
      <c r="D168" s="348"/>
      <c r="E168" s="20"/>
      <c r="F168" s="20"/>
      <c r="G168" s="20"/>
      <c r="H168" s="27">
        <f t="shared" si="57"/>
        <v>0</v>
      </c>
      <c r="I168" s="16"/>
      <c r="J168" s="16"/>
      <c r="K168" s="27">
        <f t="shared" si="58"/>
        <v>0</v>
      </c>
      <c r="L168" s="16"/>
      <c r="M168" s="16"/>
      <c r="N168" s="27">
        <f t="shared" si="59"/>
        <v>0</v>
      </c>
      <c r="O168" s="16"/>
      <c r="P168" s="16"/>
      <c r="Q168" s="27">
        <f t="shared" si="60"/>
        <v>0</v>
      </c>
      <c r="R168" s="16"/>
      <c r="S168" s="16"/>
      <c r="T168" s="27">
        <f t="shared" si="61"/>
        <v>0</v>
      </c>
      <c r="U168" s="3"/>
    </row>
    <row r="169" spans="1:21" x14ac:dyDescent="0.25">
      <c r="A169" s="3">
        <v>137</v>
      </c>
      <c r="B169" s="6" t="s">
        <v>295</v>
      </c>
      <c r="C169" s="352" t="s">
        <v>296</v>
      </c>
      <c r="D169" s="348"/>
      <c r="E169" s="20"/>
      <c r="F169" s="20"/>
      <c r="G169" s="20"/>
      <c r="H169" s="27">
        <f t="shared" si="57"/>
        <v>0</v>
      </c>
      <c r="I169" s="16"/>
      <c r="J169" s="16"/>
      <c r="K169" s="27">
        <f t="shared" si="58"/>
        <v>0</v>
      </c>
      <c r="L169" s="16"/>
      <c r="M169" s="16"/>
      <c r="N169" s="27">
        <f t="shared" si="59"/>
        <v>0</v>
      </c>
      <c r="O169" s="16"/>
      <c r="P169" s="16"/>
      <c r="Q169" s="27">
        <f t="shared" si="60"/>
        <v>0</v>
      </c>
      <c r="R169" s="16"/>
      <c r="S169" s="16"/>
      <c r="T169" s="27">
        <f t="shared" si="61"/>
        <v>0</v>
      </c>
      <c r="U169" s="3"/>
    </row>
    <row r="170" spans="1:21" x14ac:dyDescent="0.25">
      <c r="A170" s="3">
        <v>138</v>
      </c>
      <c r="B170" s="6" t="s">
        <v>297</v>
      </c>
      <c r="C170" s="352" t="s">
        <v>298</v>
      </c>
      <c r="D170" s="348"/>
      <c r="E170" s="20"/>
      <c r="F170" s="20"/>
      <c r="G170" s="20"/>
      <c r="H170" s="27">
        <f t="shared" si="57"/>
        <v>0</v>
      </c>
      <c r="I170" s="16"/>
      <c r="J170" s="16"/>
      <c r="K170" s="27">
        <f t="shared" si="58"/>
        <v>0</v>
      </c>
      <c r="L170" s="16"/>
      <c r="M170" s="16"/>
      <c r="N170" s="27">
        <f t="shared" si="59"/>
        <v>0</v>
      </c>
      <c r="O170" s="16"/>
      <c r="P170" s="16"/>
      <c r="Q170" s="27">
        <f t="shared" si="60"/>
        <v>0</v>
      </c>
      <c r="R170" s="16"/>
      <c r="S170" s="16"/>
      <c r="T170" s="27">
        <f t="shared" si="61"/>
        <v>0</v>
      </c>
      <c r="U170" s="3"/>
    </row>
    <row r="171" spans="1:21" x14ac:dyDescent="0.25">
      <c r="A171" s="3">
        <v>139</v>
      </c>
      <c r="B171" s="6" t="s">
        <v>299</v>
      </c>
      <c r="C171" s="352" t="s">
        <v>300</v>
      </c>
      <c r="D171" s="348"/>
      <c r="E171" s="20"/>
      <c r="F171" s="20"/>
      <c r="G171" s="20"/>
      <c r="H171" s="27">
        <f t="shared" si="57"/>
        <v>0</v>
      </c>
      <c r="I171" s="16"/>
      <c r="J171" s="16"/>
      <c r="K171" s="27">
        <f t="shared" si="58"/>
        <v>0</v>
      </c>
      <c r="L171" s="16"/>
      <c r="M171" s="16"/>
      <c r="N171" s="27">
        <f t="shared" si="59"/>
        <v>0</v>
      </c>
      <c r="O171" s="16"/>
      <c r="P171" s="16"/>
      <c r="Q171" s="27">
        <f t="shared" si="60"/>
        <v>0</v>
      </c>
      <c r="R171" s="16"/>
      <c r="S171" s="16"/>
      <c r="T171" s="27">
        <f t="shared" si="61"/>
        <v>0</v>
      </c>
      <c r="U171" s="3"/>
    </row>
    <row r="172" spans="1:21" x14ac:dyDescent="0.25">
      <c r="A172" s="3">
        <v>140</v>
      </c>
      <c r="B172" s="4" t="s">
        <v>301</v>
      </c>
      <c r="C172" s="350" t="s">
        <v>302</v>
      </c>
      <c r="D172" s="348"/>
      <c r="E172" s="25"/>
      <c r="F172" s="25"/>
      <c r="G172" s="25"/>
      <c r="H172" s="27">
        <f t="shared" si="57"/>
        <v>0</v>
      </c>
      <c r="I172" s="15"/>
      <c r="J172" s="15"/>
      <c r="K172" s="27">
        <f t="shared" si="58"/>
        <v>0</v>
      </c>
      <c r="L172" s="15"/>
      <c r="M172" s="15"/>
      <c r="N172" s="27">
        <f t="shared" si="59"/>
        <v>0</v>
      </c>
      <c r="O172" s="15"/>
      <c r="P172" s="15"/>
      <c r="Q172" s="27">
        <f t="shared" si="60"/>
        <v>0</v>
      </c>
      <c r="R172" s="15"/>
      <c r="S172" s="15"/>
      <c r="T172" s="27">
        <f t="shared" si="61"/>
        <v>0</v>
      </c>
      <c r="U172" s="5"/>
    </row>
    <row r="173" spans="1:21" x14ac:dyDescent="0.25">
      <c r="A173" s="3">
        <v>141</v>
      </c>
      <c r="B173" s="4" t="s">
        <v>303</v>
      </c>
      <c r="C173" s="350" t="s">
        <v>304</v>
      </c>
      <c r="D173" s="348"/>
      <c r="E173" s="25"/>
      <c r="F173" s="25"/>
      <c r="G173" s="25"/>
      <c r="H173" s="27">
        <f t="shared" si="57"/>
        <v>0</v>
      </c>
      <c r="I173" s="15"/>
      <c r="J173" s="15"/>
      <c r="K173" s="27">
        <f t="shared" si="58"/>
        <v>0</v>
      </c>
      <c r="L173" s="15"/>
      <c r="M173" s="15"/>
      <c r="N173" s="27">
        <f t="shared" si="59"/>
        <v>0</v>
      </c>
      <c r="O173" s="15"/>
      <c r="P173" s="15"/>
      <c r="Q173" s="27">
        <f t="shared" si="60"/>
        <v>0</v>
      </c>
      <c r="R173" s="15"/>
      <c r="S173" s="15"/>
      <c r="T173" s="27">
        <f t="shared" si="61"/>
        <v>0</v>
      </c>
      <c r="U173" s="5"/>
    </row>
    <row r="174" spans="1:21" x14ac:dyDescent="0.25">
      <c r="A174" s="3">
        <v>142</v>
      </c>
      <c r="B174" s="4" t="s">
        <v>305</v>
      </c>
      <c r="C174" s="350" t="s">
        <v>306</v>
      </c>
      <c r="D174" s="348"/>
      <c r="E174" s="25"/>
      <c r="F174" s="25"/>
      <c r="G174" s="25"/>
      <c r="H174" s="27">
        <f t="shared" ref="H174:H217" si="62">+E174+F174-G174</f>
        <v>0</v>
      </c>
      <c r="I174" s="15"/>
      <c r="J174" s="15"/>
      <c r="K174" s="27">
        <f t="shared" ref="K174:K217" si="63">+H174+I174-J174</f>
        <v>0</v>
      </c>
      <c r="L174" s="15"/>
      <c r="M174" s="15"/>
      <c r="N174" s="27">
        <f t="shared" ref="N174:N217" si="64">+K174+L174-M174</f>
        <v>0</v>
      </c>
      <c r="O174" s="15"/>
      <c r="P174" s="15"/>
      <c r="Q174" s="27">
        <f t="shared" ref="Q174:Q217" si="65">+N174+O174-P174</f>
        <v>0</v>
      </c>
      <c r="R174" s="15"/>
      <c r="S174" s="15"/>
      <c r="T174" s="27">
        <f t="shared" ref="T174:T217" si="66">+Q174+R174-S174</f>
        <v>0</v>
      </c>
      <c r="U174" s="5"/>
    </row>
    <row r="175" spans="1:21" x14ac:dyDescent="0.25">
      <c r="A175" s="3">
        <v>143</v>
      </c>
      <c r="B175" s="4" t="s">
        <v>307</v>
      </c>
      <c r="C175" s="350" t="s">
        <v>308</v>
      </c>
      <c r="D175" s="348"/>
      <c r="E175" s="25"/>
      <c r="F175" s="25"/>
      <c r="G175" s="25"/>
      <c r="H175" s="27">
        <f t="shared" si="62"/>
        <v>0</v>
      </c>
      <c r="I175" s="15"/>
      <c r="J175" s="15"/>
      <c r="K175" s="27">
        <f t="shared" si="63"/>
        <v>0</v>
      </c>
      <c r="L175" s="15"/>
      <c r="M175" s="15"/>
      <c r="N175" s="27">
        <f t="shared" si="64"/>
        <v>0</v>
      </c>
      <c r="O175" s="15"/>
      <c r="P175" s="15"/>
      <c r="Q175" s="27">
        <f t="shared" si="65"/>
        <v>0</v>
      </c>
      <c r="R175" s="15"/>
      <c r="S175" s="15"/>
      <c r="T175" s="27">
        <f t="shared" si="66"/>
        <v>0</v>
      </c>
      <c r="U175" s="5"/>
    </row>
    <row r="176" spans="1:21" x14ac:dyDescent="0.25">
      <c r="A176" s="3">
        <v>144</v>
      </c>
      <c r="B176" s="4" t="s">
        <v>309</v>
      </c>
      <c r="C176" s="350" t="s">
        <v>310</v>
      </c>
      <c r="D176" s="348"/>
      <c r="E176" s="25"/>
      <c r="F176" s="25"/>
      <c r="G176" s="25"/>
      <c r="H176" s="27">
        <f t="shared" si="62"/>
        <v>0</v>
      </c>
      <c r="I176" s="15"/>
      <c r="J176" s="15"/>
      <c r="K176" s="27">
        <f t="shared" si="63"/>
        <v>0</v>
      </c>
      <c r="L176" s="15"/>
      <c r="M176" s="15"/>
      <c r="N176" s="27">
        <f t="shared" si="64"/>
        <v>0</v>
      </c>
      <c r="O176" s="15"/>
      <c r="P176" s="15"/>
      <c r="Q176" s="27">
        <f t="shared" si="65"/>
        <v>0</v>
      </c>
      <c r="R176" s="15"/>
      <c r="S176" s="15"/>
      <c r="T176" s="27">
        <f t="shared" si="66"/>
        <v>0</v>
      </c>
      <c r="U176" s="5"/>
    </row>
    <row r="177" spans="1:21" x14ac:dyDescent="0.25">
      <c r="A177" s="3">
        <v>145</v>
      </c>
      <c r="B177" s="4" t="s">
        <v>311</v>
      </c>
      <c r="C177" s="350" t="s">
        <v>312</v>
      </c>
      <c r="D177" s="348"/>
      <c r="E177" s="25"/>
      <c r="F177" s="25"/>
      <c r="G177" s="25"/>
      <c r="H177" s="27">
        <f t="shared" si="62"/>
        <v>0</v>
      </c>
      <c r="I177" s="15"/>
      <c r="J177" s="15"/>
      <c r="K177" s="27">
        <f t="shared" si="63"/>
        <v>0</v>
      </c>
      <c r="L177" s="15"/>
      <c r="M177" s="15"/>
      <c r="N177" s="27">
        <f t="shared" si="64"/>
        <v>0</v>
      </c>
      <c r="O177" s="15"/>
      <c r="P177" s="15"/>
      <c r="Q177" s="27">
        <f t="shared" si="65"/>
        <v>0</v>
      </c>
      <c r="R177" s="15"/>
      <c r="S177" s="15"/>
      <c r="T177" s="27">
        <f t="shared" si="66"/>
        <v>0</v>
      </c>
      <c r="U177" s="5"/>
    </row>
    <row r="178" spans="1:21" x14ac:dyDescent="0.25">
      <c r="A178" s="3">
        <v>146</v>
      </c>
      <c r="B178" s="4" t="s">
        <v>313</v>
      </c>
      <c r="C178" s="350" t="s">
        <v>314</v>
      </c>
      <c r="D178" s="348"/>
      <c r="E178" s="25"/>
      <c r="F178" s="25"/>
      <c r="G178" s="25"/>
      <c r="H178" s="27">
        <f t="shared" si="62"/>
        <v>0</v>
      </c>
      <c r="I178" s="15"/>
      <c r="J178" s="15"/>
      <c r="K178" s="27">
        <f t="shared" si="63"/>
        <v>0</v>
      </c>
      <c r="L178" s="15"/>
      <c r="M178" s="15"/>
      <c r="N178" s="27">
        <f t="shared" si="64"/>
        <v>0</v>
      </c>
      <c r="O178" s="15"/>
      <c r="P178" s="15"/>
      <c r="Q178" s="27">
        <f t="shared" si="65"/>
        <v>0</v>
      </c>
      <c r="R178" s="15"/>
      <c r="S178" s="15"/>
      <c r="T178" s="27">
        <f t="shared" si="66"/>
        <v>0</v>
      </c>
      <c r="U178" s="5"/>
    </row>
    <row r="179" spans="1:21" x14ac:dyDescent="0.25">
      <c r="A179" s="3">
        <v>147</v>
      </c>
      <c r="B179" s="4" t="s">
        <v>315</v>
      </c>
      <c r="C179" s="350" t="s">
        <v>316</v>
      </c>
      <c r="D179" s="348"/>
      <c r="E179" s="25"/>
      <c r="F179" s="25"/>
      <c r="G179" s="25"/>
      <c r="H179" s="27">
        <f t="shared" si="62"/>
        <v>0</v>
      </c>
      <c r="I179" s="15"/>
      <c r="J179" s="15"/>
      <c r="K179" s="27">
        <f t="shared" si="63"/>
        <v>0</v>
      </c>
      <c r="L179" s="15"/>
      <c r="M179" s="15"/>
      <c r="N179" s="27">
        <f t="shared" si="64"/>
        <v>0</v>
      </c>
      <c r="O179" s="15"/>
      <c r="P179" s="15"/>
      <c r="Q179" s="27">
        <f t="shared" si="65"/>
        <v>0</v>
      </c>
      <c r="R179" s="15"/>
      <c r="S179" s="15"/>
      <c r="T179" s="27">
        <f t="shared" si="66"/>
        <v>0</v>
      </c>
      <c r="U179" s="5"/>
    </row>
    <row r="180" spans="1:21" x14ac:dyDescent="0.25">
      <c r="A180" s="3">
        <v>148</v>
      </c>
      <c r="B180" s="4" t="s">
        <v>317</v>
      </c>
      <c r="C180" s="350" t="s">
        <v>318</v>
      </c>
      <c r="D180" s="348"/>
      <c r="E180" s="25"/>
      <c r="F180" s="25"/>
      <c r="G180" s="25"/>
      <c r="H180" s="27">
        <f t="shared" si="62"/>
        <v>0</v>
      </c>
      <c r="I180" s="15"/>
      <c r="J180" s="15"/>
      <c r="K180" s="27">
        <f t="shared" si="63"/>
        <v>0</v>
      </c>
      <c r="L180" s="15"/>
      <c r="M180" s="15"/>
      <c r="N180" s="27">
        <f t="shared" si="64"/>
        <v>0</v>
      </c>
      <c r="O180" s="15"/>
      <c r="P180" s="15"/>
      <c r="Q180" s="27">
        <f t="shared" si="65"/>
        <v>0</v>
      </c>
      <c r="R180" s="15"/>
      <c r="S180" s="15"/>
      <c r="T180" s="27">
        <f t="shared" si="66"/>
        <v>0</v>
      </c>
      <c r="U180" s="5"/>
    </row>
    <row r="181" spans="1:21" x14ac:dyDescent="0.25">
      <c r="A181" s="3">
        <v>149</v>
      </c>
      <c r="B181" s="4" t="s">
        <v>319</v>
      </c>
      <c r="C181" s="350" t="s">
        <v>320</v>
      </c>
      <c r="D181" s="348"/>
      <c r="E181" s="25"/>
      <c r="F181" s="25"/>
      <c r="G181" s="25"/>
      <c r="H181" s="27">
        <f t="shared" si="62"/>
        <v>0</v>
      </c>
      <c r="I181" s="15"/>
      <c r="J181" s="15"/>
      <c r="K181" s="27">
        <f t="shared" si="63"/>
        <v>0</v>
      </c>
      <c r="L181" s="15"/>
      <c r="M181" s="15"/>
      <c r="N181" s="27">
        <f t="shared" si="64"/>
        <v>0</v>
      </c>
      <c r="O181" s="15"/>
      <c r="P181" s="15"/>
      <c r="Q181" s="27">
        <f t="shared" si="65"/>
        <v>0</v>
      </c>
      <c r="R181" s="15"/>
      <c r="S181" s="15"/>
      <c r="T181" s="27">
        <f t="shared" si="66"/>
        <v>0</v>
      </c>
      <c r="U181" s="5"/>
    </row>
    <row r="182" spans="1:21" x14ac:dyDescent="0.25">
      <c r="A182" s="3">
        <v>150</v>
      </c>
      <c r="B182" s="6" t="s">
        <v>321</v>
      </c>
      <c r="C182" s="352" t="s">
        <v>322</v>
      </c>
      <c r="D182" s="348"/>
      <c r="E182" s="20"/>
      <c r="F182" s="20"/>
      <c r="G182" s="20"/>
      <c r="H182" s="27">
        <f t="shared" si="62"/>
        <v>0</v>
      </c>
      <c r="I182" s="16"/>
      <c r="J182" s="16"/>
      <c r="K182" s="27">
        <f t="shared" si="63"/>
        <v>0</v>
      </c>
      <c r="L182" s="16"/>
      <c r="M182" s="16"/>
      <c r="N182" s="27">
        <f t="shared" si="64"/>
        <v>0</v>
      </c>
      <c r="O182" s="16"/>
      <c r="P182" s="16"/>
      <c r="Q182" s="27">
        <f t="shared" si="65"/>
        <v>0</v>
      </c>
      <c r="R182" s="16"/>
      <c r="S182" s="16"/>
      <c r="T182" s="27">
        <f t="shared" si="66"/>
        <v>0</v>
      </c>
      <c r="U182" s="3"/>
    </row>
    <row r="183" spans="1:21" x14ac:dyDescent="0.25">
      <c r="A183" s="3">
        <v>151</v>
      </c>
      <c r="B183" s="6" t="s">
        <v>323</v>
      </c>
      <c r="C183" s="352" t="s">
        <v>324</v>
      </c>
      <c r="D183" s="348"/>
      <c r="E183" s="20"/>
      <c r="F183" s="20"/>
      <c r="G183" s="20"/>
      <c r="H183" s="27">
        <f t="shared" si="62"/>
        <v>0</v>
      </c>
      <c r="I183" s="16"/>
      <c r="J183" s="16"/>
      <c r="K183" s="27">
        <f t="shared" si="63"/>
        <v>0</v>
      </c>
      <c r="L183" s="16"/>
      <c r="M183" s="16"/>
      <c r="N183" s="27">
        <f t="shared" si="64"/>
        <v>0</v>
      </c>
      <c r="O183" s="16"/>
      <c r="P183" s="16"/>
      <c r="Q183" s="27">
        <f t="shared" si="65"/>
        <v>0</v>
      </c>
      <c r="R183" s="16"/>
      <c r="S183" s="16"/>
      <c r="T183" s="27">
        <f t="shared" si="66"/>
        <v>0</v>
      </c>
      <c r="U183" s="3"/>
    </row>
    <row r="184" spans="1:21" x14ac:dyDescent="0.25">
      <c r="A184" s="3">
        <v>152</v>
      </c>
      <c r="B184" s="4" t="s">
        <v>325</v>
      </c>
      <c r="C184" s="350" t="s">
        <v>326</v>
      </c>
      <c r="D184" s="348"/>
      <c r="E184" s="25"/>
      <c r="F184" s="25"/>
      <c r="G184" s="25"/>
      <c r="H184" s="27">
        <f t="shared" si="62"/>
        <v>0</v>
      </c>
      <c r="I184" s="15"/>
      <c r="J184" s="15"/>
      <c r="K184" s="27">
        <f t="shared" si="63"/>
        <v>0</v>
      </c>
      <c r="L184" s="15"/>
      <c r="M184" s="15"/>
      <c r="N184" s="27">
        <f t="shared" si="64"/>
        <v>0</v>
      </c>
      <c r="O184" s="15"/>
      <c r="P184" s="15"/>
      <c r="Q184" s="27">
        <f t="shared" si="65"/>
        <v>0</v>
      </c>
      <c r="R184" s="15"/>
      <c r="S184" s="15"/>
      <c r="T184" s="27">
        <f t="shared" si="66"/>
        <v>0</v>
      </c>
      <c r="U184" s="5"/>
    </row>
    <row r="185" spans="1:21" x14ac:dyDescent="0.25">
      <c r="A185" s="3">
        <v>153</v>
      </c>
      <c r="B185" s="6" t="s">
        <v>327</v>
      </c>
      <c r="C185" s="352" t="s">
        <v>328</v>
      </c>
      <c r="D185" s="348"/>
      <c r="E185" s="20"/>
      <c r="F185" s="20"/>
      <c r="G185" s="20"/>
      <c r="H185" s="27">
        <f t="shared" si="62"/>
        <v>0</v>
      </c>
      <c r="I185" s="16"/>
      <c r="J185" s="16"/>
      <c r="K185" s="27">
        <f t="shared" si="63"/>
        <v>0</v>
      </c>
      <c r="L185" s="16"/>
      <c r="M185" s="16"/>
      <c r="N185" s="27">
        <f t="shared" si="64"/>
        <v>0</v>
      </c>
      <c r="O185" s="16"/>
      <c r="P185" s="16"/>
      <c r="Q185" s="27">
        <f t="shared" si="65"/>
        <v>0</v>
      </c>
      <c r="R185" s="16"/>
      <c r="S185" s="16"/>
      <c r="T185" s="27">
        <f t="shared" si="66"/>
        <v>0</v>
      </c>
      <c r="U185" s="3"/>
    </row>
    <row r="186" spans="1:21" x14ac:dyDescent="0.25">
      <c r="A186" s="3">
        <v>154</v>
      </c>
      <c r="B186" s="6" t="s">
        <v>329</v>
      </c>
      <c r="C186" s="352" t="s">
        <v>330</v>
      </c>
      <c r="D186" s="348"/>
      <c r="E186" s="20"/>
      <c r="F186" s="20"/>
      <c r="G186" s="20"/>
      <c r="H186" s="27">
        <f t="shared" si="62"/>
        <v>0</v>
      </c>
      <c r="I186" s="16"/>
      <c r="J186" s="16"/>
      <c r="K186" s="27">
        <f t="shared" si="63"/>
        <v>0</v>
      </c>
      <c r="L186" s="16"/>
      <c r="M186" s="16"/>
      <c r="N186" s="27">
        <f t="shared" si="64"/>
        <v>0</v>
      </c>
      <c r="O186" s="16"/>
      <c r="P186" s="16"/>
      <c r="Q186" s="27">
        <f t="shared" si="65"/>
        <v>0</v>
      </c>
      <c r="R186" s="16"/>
      <c r="S186" s="16"/>
      <c r="T186" s="27">
        <f t="shared" si="66"/>
        <v>0</v>
      </c>
      <c r="U186" s="3"/>
    </row>
    <row r="187" spans="1:21" x14ac:dyDescent="0.25">
      <c r="A187" s="3">
        <v>155</v>
      </c>
      <c r="B187" s="4" t="s">
        <v>331</v>
      </c>
      <c r="C187" s="350" t="s">
        <v>332</v>
      </c>
      <c r="D187" s="348"/>
      <c r="E187" s="25"/>
      <c r="F187" s="25"/>
      <c r="G187" s="25"/>
      <c r="H187" s="27">
        <f t="shared" si="62"/>
        <v>0</v>
      </c>
      <c r="I187" s="15"/>
      <c r="J187" s="15"/>
      <c r="K187" s="27">
        <f t="shared" si="63"/>
        <v>0</v>
      </c>
      <c r="L187" s="15"/>
      <c r="M187" s="15"/>
      <c r="N187" s="27">
        <f t="shared" si="64"/>
        <v>0</v>
      </c>
      <c r="O187" s="15"/>
      <c r="P187" s="15"/>
      <c r="Q187" s="27">
        <f t="shared" si="65"/>
        <v>0</v>
      </c>
      <c r="R187" s="15"/>
      <c r="S187" s="15"/>
      <c r="T187" s="27">
        <f t="shared" si="66"/>
        <v>0</v>
      </c>
      <c r="U187" s="5"/>
    </row>
    <row r="188" spans="1:21" x14ac:dyDescent="0.25">
      <c r="A188" s="3">
        <v>156</v>
      </c>
      <c r="B188" s="6" t="s">
        <v>333</v>
      </c>
      <c r="C188" s="352" t="s">
        <v>334</v>
      </c>
      <c r="D188" s="348"/>
      <c r="E188" s="20"/>
      <c r="F188" s="20"/>
      <c r="G188" s="20"/>
      <c r="H188" s="27">
        <f t="shared" si="62"/>
        <v>0</v>
      </c>
      <c r="I188" s="16"/>
      <c r="J188" s="16"/>
      <c r="K188" s="27">
        <f t="shared" si="63"/>
        <v>0</v>
      </c>
      <c r="L188" s="16"/>
      <c r="M188" s="16"/>
      <c r="N188" s="27">
        <f t="shared" si="64"/>
        <v>0</v>
      </c>
      <c r="O188" s="16"/>
      <c r="P188" s="16"/>
      <c r="Q188" s="27">
        <f t="shared" si="65"/>
        <v>0</v>
      </c>
      <c r="R188" s="16"/>
      <c r="S188" s="16"/>
      <c r="T188" s="27">
        <f t="shared" si="66"/>
        <v>0</v>
      </c>
      <c r="U188" s="3"/>
    </row>
    <row r="189" spans="1:21" x14ac:dyDescent="0.25">
      <c r="A189" s="3">
        <v>157</v>
      </c>
      <c r="B189" s="6" t="s">
        <v>335</v>
      </c>
      <c r="C189" s="352" t="s">
        <v>336</v>
      </c>
      <c r="D189" s="348"/>
      <c r="E189" s="20"/>
      <c r="F189" s="20"/>
      <c r="G189" s="20"/>
      <c r="H189" s="27">
        <f t="shared" si="62"/>
        <v>0</v>
      </c>
      <c r="I189" s="16"/>
      <c r="J189" s="16"/>
      <c r="K189" s="27">
        <f t="shared" si="63"/>
        <v>0</v>
      </c>
      <c r="L189" s="16"/>
      <c r="M189" s="16"/>
      <c r="N189" s="27">
        <f t="shared" si="64"/>
        <v>0</v>
      </c>
      <c r="O189" s="16"/>
      <c r="P189" s="16"/>
      <c r="Q189" s="27">
        <f t="shared" si="65"/>
        <v>0</v>
      </c>
      <c r="R189" s="16"/>
      <c r="S189" s="16"/>
      <c r="T189" s="27">
        <f t="shared" si="66"/>
        <v>0</v>
      </c>
      <c r="U189" s="3"/>
    </row>
    <row r="190" spans="1:21" x14ac:dyDescent="0.25">
      <c r="A190" s="3">
        <v>158</v>
      </c>
      <c r="B190" s="4" t="s">
        <v>337</v>
      </c>
      <c r="C190" s="350" t="s">
        <v>338</v>
      </c>
      <c r="D190" s="348"/>
      <c r="E190" s="25"/>
      <c r="F190" s="25"/>
      <c r="G190" s="25"/>
      <c r="H190" s="27">
        <f t="shared" si="62"/>
        <v>0</v>
      </c>
      <c r="I190" s="15"/>
      <c r="J190" s="15"/>
      <c r="K190" s="27">
        <f t="shared" si="63"/>
        <v>0</v>
      </c>
      <c r="L190" s="15"/>
      <c r="M190" s="15"/>
      <c r="N190" s="27">
        <f t="shared" si="64"/>
        <v>0</v>
      </c>
      <c r="O190" s="15"/>
      <c r="P190" s="15"/>
      <c r="Q190" s="27">
        <f t="shared" si="65"/>
        <v>0</v>
      </c>
      <c r="R190" s="15"/>
      <c r="S190" s="15"/>
      <c r="T190" s="27">
        <f t="shared" si="66"/>
        <v>0</v>
      </c>
      <c r="U190" s="5"/>
    </row>
    <row r="191" spans="1:21" x14ac:dyDescent="0.25">
      <c r="A191" s="3">
        <v>159</v>
      </c>
      <c r="B191" s="4" t="s">
        <v>339</v>
      </c>
      <c r="C191" s="350" t="s">
        <v>340</v>
      </c>
      <c r="D191" s="348"/>
      <c r="E191" s="25"/>
      <c r="F191" s="25"/>
      <c r="G191" s="25"/>
      <c r="H191" s="27">
        <f t="shared" si="62"/>
        <v>0</v>
      </c>
      <c r="I191" s="15"/>
      <c r="J191" s="15"/>
      <c r="K191" s="27">
        <f t="shared" si="63"/>
        <v>0</v>
      </c>
      <c r="L191" s="15"/>
      <c r="M191" s="15"/>
      <c r="N191" s="27">
        <f t="shared" si="64"/>
        <v>0</v>
      </c>
      <c r="O191" s="15"/>
      <c r="P191" s="15"/>
      <c r="Q191" s="27">
        <f t="shared" si="65"/>
        <v>0</v>
      </c>
      <c r="R191" s="15"/>
      <c r="S191" s="15"/>
      <c r="T191" s="27">
        <f t="shared" si="66"/>
        <v>0</v>
      </c>
      <c r="U191" s="5"/>
    </row>
    <row r="192" spans="1:21" x14ac:dyDescent="0.25">
      <c r="A192" s="3">
        <v>160</v>
      </c>
      <c r="B192" s="4" t="s">
        <v>341</v>
      </c>
      <c r="C192" s="350" t="s">
        <v>342</v>
      </c>
      <c r="D192" s="348"/>
      <c r="E192" s="25"/>
      <c r="F192" s="25"/>
      <c r="G192" s="25"/>
      <c r="H192" s="27">
        <f t="shared" si="62"/>
        <v>0</v>
      </c>
      <c r="I192" s="15"/>
      <c r="J192" s="15"/>
      <c r="K192" s="27">
        <f t="shared" si="63"/>
        <v>0</v>
      </c>
      <c r="L192" s="15"/>
      <c r="M192" s="15"/>
      <c r="N192" s="27">
        <f t="shared" si="64"/>
        <v>0</v>
      </c>
      <c r="O192" s="15"/>
      <c r="P192" s="15"/>
      <c r="Q192" s="27">
        <f t="shared" si="65"/>
        <v>0</v>
      </c>
      <c r="R192" s="15"/>
      <c r="S192" s="15"/>
      <c r="T192" s="27">
        <f t="shared" si="66"/>
        <v>0</v>
      </c>
      <c r="U192" s="5"/>
    </row>
    <row r="193" spans="1:21" x14ac:dyDescent="0.25">
      <c r="A193" s="3">
        <v>161</v>
      </c>
      <c r="B193" s="6" t="s">
        <v>343</v>
      </c>
      <c r="C193" s="352" t="s">
        <v>344</v>
      </c>
      <c r="D193" s="348"/>
      <c r="E193" s="20"/>
      <c r="F193" s="20"/>
      <c r="G193" s="20"/>
      <c r="H193" s="27">
        <f t="shared" si="62"/>
        <v>0</v>
      </c>
      <c r="I193" s="16"/>
      <c r="J193" s="16"/>
      <c r="K193" s="27">
        <f t="shared" si="63"/>
        <v>0</v>
      </c>
      <c r="L193" s="16"/>
      <c r="M193" s="16"/>
      <c r="N193" s="27">
        <f t="shared" si="64"/>
        <v>0</v>
      </c>
      <c r="O193" s="16"/>
      <c r="P193" s="16"/>
      <c r="Q193" s="27">
        <f t="shared" si="65"/>
        <v>0</v>
      </c>
      <c r="R193" s="16"/>
      <c r="S193" s="16"/>
      <c r="T193" s="27">
        <f t="shared" si="66"/>
        <v>0</v>
      </c>
      <c r="U193" s="3"/>
    </row>
    <row r="194" spans="1:21" x14ac:dyDescent="0.25">
      <c r="A194" s="3">
        <v>162</v>
      </c>
      <c r="B194" s="6" t="s">
        <v>345</v>
      </c>
      <c r="C194" s="352" t="s">
        <v>346</v>
      </c>
      <c r="D194" s="348"/>
      <c r="E194" s="20"/>
      <c r="F194" s="20"/>
      <c r="G194" s="20"/>
      <c r="H194" s="27">
        <f t="shared" si="62"/>
        <v>0</v>
      </c>
      <c r="I194" s="16"/>
      <c r="J194" s="16"/>
      <c r="K194" s="27">
        <f t="shared" si="63"/>
        <v>0</v>
      </c>
      <c r="L194" s="16"/>
      <c r="M194" s="16"/>
      <c r="N194" s="27">
        <f t="shared" si="64"/>
        <v>0</v>
      </c>
      <c r="O194" s="16"/>
      <c r="P194" s="16"/>
      <c r="Q194" s="27">
        <f t="shared" si="65"/>
        <v>0</v>
      </c>
      <c r="R194" s="16"/>
      <c r="S194" s="16"/>
      <c r="T194" s="27">
        <f t="shared" si="66"/>
        <v>0</v>
      </c>
      <c r="U194" s="3"/>
    </row>
    <row r="195" spans="1:21" x14ac:dyDescent="0.25">
      <c r="A195" s="3">
        <v>163</v>
      </c>
      <c r="B195" s="6" t="s">
        <v>347</v>
      </c>
      <c r="C195" s="352" t="s">
        <v>348</v>
      </c>
      <c r="D195" s="348"/>
      <c r="E195" s="20"/>
      <c r="F195" s="20"/>
      <c r="G195" s="20"/>
      <c r="H195" s="27">
        <f t="shared" si="62"/>
        <v>0</v>
      </c>
      <c r="I195" s="16"/>
      <c r="J195" s="16"/>
      <c r="K195" s="27">
        <f t="shared" si="63"/>
        <v>0</v>
      </c>
      <c r="L195" s="16"/>
      <c r="M195" s="16"/>
      <c r="N195" s="27">
        <f t="shared" si="64"/>
        <v>0</v>
      </c>
      <c r="O195" s="16"/>
      <c r="P195" s="16"/>
      <c r="Q195" s="27">
        <f t="shared" si="65"/>
        <v>0</v>
      </c>
      <c r="R195" s="16"/>
      <c r="S195" s="16"/>
      <c r="T195" s="27">
        <f t="shared" si="66"/>
        <v>0</v>
      </c>
      <c r="U195" s="3"/>
    </row>
    <row r="196" spans="1:21" x14ac:dyDescent="0.25">
      <c r="A196" s="3">
        <v>164</v>
      </c>
      <c r="B196" s="6" t="s">
        <v>349</v>
      </c>
      <c r="C196" s="352" t="s">
        <v>350</v>
      </c>
      <c r="D196" s="348"/>
      <c r="E196" s="20"/>
      <c r="F196" s="20"/>
      <c r="G196" s="20"/>
      <c r="H196" s="27">
        <f t="shared" si="62"/>
        <v>0</v>
      </c>
      <c r="I196" s="16"/>
      <c r="J196" s="16"/>
      <c r="K196" s="27">
        <f t="shared" si="63"/>
        <v>0</v>
      </c>
      <c r="L196" s="16"/>
      <c r="M196" s="16"/>
      <c r="N196" s="27">
        <f t="shared" si="64"/>
        <v>0</v>
      </c>
      <c r="O196" s="16"/>
      <c r="P196" s="16"/>
      <c r="Q196" s="27">
        <f t="shared" si="65"/>
        <v>0</v>
      </c>
      <c r="R196" s="16"/>
      <c r="S196" s="16"/>
      <c r="T196" s="27">
        <f t="shared" si="66"/>
        <v>0</v>
      </c>
      <c r="U196" s="3"/>
    </row>
    <row r="197" spans="1:21" x14ac:dyDescent="0.25">
      <c r="A197" s="3">
        <v>165</v>
      </c>
      <c r="B197" s="4" t="s">
        <v>351</v>
      </c>
      <c r="C197" s="350" t="s">
        <v>352</v>
      </c>
      <c r="D197" s="348"/>
      <c r="E197" s="25"/>
      <c r="F197" s="25"/>
      <c r="G197" s="25"/>
      <c r="H197" s="27">
        <f t="shared" si="62"/>
        <v>0</v>
      </c>
      <c r="I197" s="15"/>
      <c r="J197" s="15"/>
      <c r="K197" s="27">
        <f t="shared" si="63"/>
        <v>0</v>
      </c>
      <c r="L197" s="15"/>
      <c r="M197" s="15"/>
      <c r="N197" s="27">
        <f t="shared" si="64"/>
        <v>0</v>
      </c>
      <c r="O197" s="15"/>
      <c r="P197" s="15"/>
      <c r="Q197" s="27">
        <f t="shared" si="65"/>
        <v>0</v>
      </c>
      <c r="R197" s="15"/>
      <c r="S197" s="15"/>
      <c r="T197" s="27">
        <f t="shared" si="66"/>
        <v>0</v>
      </c>
      <c r="U197" s="5"/>
    </row>
    <row r="198" spans="1:21" x14ac:dyDescent="0.25">
      <c r="A198" s="3">
        <v>166</v>
      </c>
      <c r="B198" s="6" t="s">
        <v>353</v>
      </c>
      <c r="C198" s="352" t="s">
        <v>354</v>
      </c>
      <c r="D198" s="348"/>
      <c r="E198" s="20"/>
      <c r="F198" s="20"/>
      <c r="G198" s="20"/>
      <c r="H198" s="27">
        <f t="shared" si="62"/>
        <v>0</v>
      </c>
      <c r="I198" s="16"/>
      <c r="J198" s="16"/>
      <c r="K198" s="27">
        <f t="shared" si="63"/>
        <v>0</v>
      </c>
      <c r="L198" s="16"/>
      <c r="M198" s="16"/>
      <c r="N198" s="27">
        <f t="shared" si="64"/>
        <v>0</v>
      </c>
      <c r="O198" s="16"/>
      <c r="P198" s="16"/>
      <c r="Q198" s="27">
        <f t="shared" si="65"/>
        <v>0</v>
      </c>
      <c r="R198" s="16"/>
      <c r="S198" s="16"/>
      <c r="T198" s="27">
        <f t="shared" si="66"/>
        <v>0</v>
      </c>
      <c r="U198" s="3"/>
    </row>
    <row r="199" spans="1:21" x14ac:dyDescent="0.25">
      <c r="A199" s="3">
        <v>167</v>
      </c>
      <c r="B199" s="6" t="s">
        <v>355</v>
      </c>
      <c r="C199" s="352" t="s">
        <v>356</v>
      </c>
      <c r="D199" s="348"/>
      <c r="E199" s="20"/>
      <c r="F199" s="20"/>
      <c r="G199" s="20"/>
      <c r="H199" s="27">
        <f t="shared" si="62"/>
        <v>0</v>
      </c>
      <c r="I199" s="16"/>
      <c r="J199" s="16"/>
      <c r="K199" s="27">
        <f t="shared" si="63"/>
        <v>0</v>
      </c>
      <c r="L199" s="16"/>
      <c r="M199" s="16"/>
      <c r="N199" s="27">
        <f t="shared" si="64"/>
        <v>0</v>
      </c>
      <c r="O199" s="16"/>
      <c r="P199" s="16"/>
      <c r="Q199" s="27">
        <f t="shared" si="65"/>
        <v>0</v>
      </c>
      <c r="R199" s="16"/>
      <c r="S199" s="16"/>
      <c r="T199" s="27">
        <f t="shared" si="66"/>
        <v>0</v>
      </c>
      <c r="U199" s="3"/>
    </row>
    <row r="200" spans="1:21" x14ac:dyDescent="0.25">
      <c r="A200" s="3">
        <v>168</v>
      </c>
      <c r="B200" s="6" t="s">
        <v>357</v>
      </c>
      <c r="C200" s="352" t="s">
        <v>358</v>
      </c>
      <c r="D200" s="348"/>
      <c r="E200" s="20"/>
      <c r="F200" s="20"/>
      <c r="G200" s="20"/>
      <c r="H200" s="27">
        <f t="shared" si="62"/>
        <v>0</v>
      </c>
      <c r="I200" s="16"/>
      <c r="J200" s="16"/>
      <c r="K200" s="27">
        <f t="shared" si="63"/>
        <v>0</v>
      </c>
      <c r="L200" s="16"/>
      <c r="M200" s="16"/>
      <c r="N200" s="27">
        <f t="shared" si="64"/>
        <v>0</v>
      </c>
      <c r="O200" s="16"/>
      <c r="P200" s="16"/>
      <c r="Q200" s="27">
        <f t="shared" si="65"/>
        <v>0</v>
      </c>
      <c r="R200" s="16"/>
      <c r="S200" s="16"/>
      <c r="T200" s="27">
        <f t="shared" si="66"/>
        <v>0</v>
      </c>
      <c r="U200" s="3"/>
    </row>
    <row r="201" spans="1:21" x14ac:dyDescent="0.25">
      <c r="A201" s="3">
        <v>169</v>
      </c>
      <c r="B201" s="6" t="s">
        <v>359</v>
      </c>
      <c r="C201" s="352" t="s">
        <v>360</v>
      </c>
      <c r="D201" s="348"/>
      <c r="E201" s="20"/>
      <c r="F201" s="20"/>
      <c r="G201" s="20"/>
      <c r="H201" s="27">
        <f t="shared" si="62"/>
        <v>0</v>
      </c>
      <c r="I201" s="16"/>
      <c r="J201" s="16"/>
      <c r="K201" s="27">
        <f t="shared" si="63"/>
        <v>0</v>
      </c>
      <c r="L201" s="16"/>
      <c r="M201" s="16"/>
      <c r="N201" s="27">
        <f t="shared" si="64"/>
        <v>0</v>
      </c>
      <c r="O201" s="16"/>
      <c r="P201" s="16"/>
      <c r="Q201" s="27">
        <f t="shared" si="65"/>
        <v>0</v>
      </c>
      <c r="R201" s="16"/>
      <c r="S201" s="16"/>
      <c r="T201" s="27">
        <f t="shared" si="66"/>
        <v>0</v>
      </c>
      <c r="U201" s="3"/>
    </row>
    <row r="202" spans="1:21" x14ac:dyDescent="0.25">
      <c r="A202" s="3">
        <v>170</v>
      </c>
      <c r="B202" s="4" t="s">
        <v>361</v>
      </c>
      <c r="C202" s="350" t="s">
        <v>362</v>
      </c>
      <c r="D202" s="348"/>
      <c r="E202" s="25"/>
      <c r="F202" s="25"/>
      <c r="G202" s="25"/>
      <c r="H202" s="27">
        <f t="shared" si="62"/>
        <v>0</v>
      </c>
      <c r="I202" s="15"/>
      <c r="J202" s="15"/>
      <c r="K202" s="27">
        <f t="shared" si="63"/>
        <v>0</v>
      </c>
      <c r="L202" s="15"/>
      <c r="M202" s="15"/>
      <c r="N202" s="27">
        <f t="shared" si="64"/>
        <v>0</v>
      </c>
      <c r="O202" s="15"/>
      <c r="P202" s="15"/>
      <c r="Q202" s="27">
        <f t="shared" si="65"/>
        <v>0</v>
      </c>
      <c r="R202" s="15"/>
      <c r="S202" s="15"/>
      <c r="T202" s="27">
        <f t="shared" si="66"/>
        <v>0</v>
      </c>
      <c r="U202" s="5"/>
    </row>
    <row r="203" spans="1:21" x14ac:dyDescent="0.25">
      <c r="A203" s="3">
        <v>171</v>
      </c>
      <c r="B203" s="6" t="s">
        <v>363</v>
      </c>
      <c r="C203" s="352" t="s">
        <v>364</v>
      </c>
      <c r="D203" s="348"/>
      <c r="E203" s="20"/>
      <c r="F203" s="20"/>
      <c r="G203" s="20"/>
      <c r="H203" s="27">
        <f t="shared" si="62"/>
        <v>0</v>
      </c>
      <c r="I203" s="16"/>
      <c r="J203" s="16"/>
      <c r="K203" s="27">
        <f t="shared" si="63"/>
        <v>0</v>
      </c>
      <c r="L203" s="16"/>
      <c r="M203" s="16"/>
      <c r="N203" s="27">
        <f t="shared" si="64"/>
        <v>0</v>
      </c>
      <c r="O203" s="16"/>
      <c r="P203" s="16"/>
      <c r="Q203" s="27">
        <f t="shared" si="65"/>
        <v>0</v>
      </c>
      <c r="R203" s="16"/>
      <c r="S203" s="16"/>
      <c r="T203" s="27">
        <f t="shared" si="66"/>
        <v>0</v>
      </c>
      <c r="U203" s="3"/>
    </row>
    <row r="204" spans="1:21" x14ac:dyDescent="0.25">
      <c r="A204" s="3">
        <v>172</v>
      </c>
      <c r="B204" s="6" t="s">
        <v>365</v>
      </c>
      <c r="C204" s="352" t="s">
        <v>366</v>
      </c>
      <c r="D204" s="348"/>
      <c r="E204" s="20"/>
      <c r="F204" s="20"/>
      <c r="G204" s="20"/>
      <c r="H204" s="27">
        <f t="shared" si="62"/>
        <v>0</v>
      </c>
      <c r="I204" s="16"/>
      <c r="J204" s="16"/>
      <c r="K204" s="27">
        <f t="shared" si="63"/>
        <v>0</v>
      </c>
      <c r="L204" s="16"/>
      <c r="M204" s="16"/>
      <c r="N204" s="27">
        <f t="shared" si="64"/>
        <v>0</v>
      </c>
      <c r="O204" s="16"/>
      <c r="P204" s="16"/>
      <c r="Q204" s="27">
        <f t="shared" si="65"/>
        <v>0</v>
      </c>
      <c r="R204" s="16"/>
      <c r="S204" s="16"/>
      <c r="T204" s="27">
        <f t="shared" si="66"/>
        <v>0</v>
      </c>
      <c r="U204" s="3"/>
    </row>
    <row r="205" spans="1:21" x14ac:dyDescent="0.25">
      <c r="A205" s="3">
        <v>173</v>
      </c>
      <c r="B205" s="6" t="s">
        <v>367</v>
      </c>
      <c r="C205" s="352" t="s">
        <v>368</v>
      </c>
      <c r="D205" s="348"/>
      <c r="E205" s="20"/>
      <c r="F205" s="20"/>
      <c r="G205" s="20"/>
      <c r="H205" s="27">
        <f t="shared" si="62"/>
        <v>0</v>
      </c>
      <c r="I205" s="16"/>
      <c r="J205" s="16"/>
      <c r="K205" s="27">
        <f t="shared" si="63"/>
        <v>0</v>
      </c>
      <c r="L205" s="16"/>
      <c r="M205" s="16"/>
      <c r="N205" s="27">
        <f t="shared" si="64"/>
        <v>0</v>
      </c>
      <c r="O205" s="16"/>
      <c r="P205" s="16"/>
      <c r="Q205" s="27">
        <f t="shared" si="65"/>
        <v>0</v>
      </c>
      <c r="R205" s="16"/>
      <c r="S205" s="16"/>
      <c r="T205" s="27">
        <f t="shared" si="66"/>
        <v>0</v>
      </c>
      <c r="U205" s="3"/>
    </row>
    <row r="206" spans="1:21" x14ac:dyDescent="0.25">
      <c r="A206" s="3">
        <v>174</v>
      </c>
      <c r="B206" s="6" t="s">
        <v>369</v>
      </c>
      <c r="C206" s="352" t="s">
        <v>370</v>
      </c>
      <c r="D206" s="348"/>
      <c r="E206" s="20"/>
      <c r="F206" s="20"/>
      <c r="G206" s="20"/>
      <c r="H206" s="27">
        <f t="shared" si="62"/>
        <v>0</v>
      </c>
      <c r="I206" s="16"/>
      <c r="J206" s="16"/>
      <c r="K206" s="27">
        <f t="shared" si="63"/>
        <v>0</v>
      </c>
      <c r="L206" s="16"/>
      <c r="M206" s="16"/>
      <c r="N206" s="27">
        <f t="shared" si="64"/>
        <v>0</v>
      </c>
      <c r="O206" s="16"/>
      <c r="P206" s="16"/>
      <c r="Q206" s="27">
        <f t="shared" si="65"/>
        <v>0</v>
      </c>
      <c r="R206" s="16"/>
      <c r="S206" s="16"/>
      <c r="T206" s="27">
        <f t="shared" si="66"/>
        <v>0</v>
      </c>
      <c r="U206" s="3"/>
    </row>
    <row r="207" spans="1:21" x14ac:dyDescent="0.25">
      <c r="A207" s="3">
        <v>175</v>
      </c>
      <c r="B207" s="4" t="s">
        <v>371</v>
      </c>
      <c r="C207" s="350" t="s">
        <v>372</v>
      </c>
      <c r="D207" s="348"/>
      <c r="E207" s="25"/>
      <c r="F207" s="25"/>
      <c r="G207" s="25"/>
      <c r="H207" s="27">
        <f t="shared" si="62"/>
        <v>0</v>
      </c>
      <c r="I207" s="15"/>
      <c r="J207" s="15"/>
      <c r="K207" s="27">
        <f t="shared" si="63"/>
        <v>0</v>
      </c>
      <c r="L207" s="15"/>
      <c r="M207" s="15"/>
      <c r="N207" s="27">
        <f t="shared" si="64"/>
        <v>0</v>
      </c>
      <c r="O207" s="15"/>
      <c r="P207" s="15"/>
      <c r="Q207" s="27">
        <f t="shared" si="65"/>
        <v>0</v>
      </c>
      <c r="R207" s="15"/>
      <c r="S207" s="15"/>
      <c r="T207" s="27">
        <f t="shared" si="66"/>
        <v>0</v>
      </c>
      <c r="U207" s="5"/>
    </row>
    <row r="208" spans="1:21" x14ac:dyDescent="0.25">
      <c r="A208" s="3">
        <v>176</v>
      </c>
      <c r="B208" s="6" t="s">
        <v>373</v>
      </c>
      <c r="C208" s="352" t="s">
        <v>374</v>
      </c>
      <c r="D208" s="348"/>
      <c r="E208" s="20"/>
      <c r="F208" s="20"/>
      <c r="G208" s="20"/>
      <c r="H208" s="27">
        <f t="shared" si="62"/>
        <v>0</v>
      </c>
      <c r="I208" s="16"/>
      <c r="J208" s="16"/>
      <c r="K208" s="27">
        <f t="shared" si="63"/>
        <v>0</v>
      </c>
      <c r="L208" s="16"/>
      <c r="M208" s="16"/>
      <c r="N208" s="27">
        <f t="shared" si="64"/>
        <v>0</v>
      </c>
      <c r="O208" s="16"/>
      <c r="P208" s="16"/>
      <c r="Q208" s="27">
        <f t="shared" si="65"/>
        <v>0</v>
      </c>
      <c r="R208" s="16"/>
      <c r="S208" s="16"/>
      <c r="T208" s="27">
        <f t="shared" si="66"/>
        <v>0</v>
      </c>
      <c r="U208" s="3"/>
    </row>
    <row r="209" spans="1:21" x14ac:dyDescent="0.25">
      <c r="A209" s="3">
        <v>177</v>
      </c>
      <c r="B209" s="6" t="s">
        <v>375</v>
      </c>
      <c r="C209" s="352" t="s">
        <v>376</v>
      </c>
      <c r="D209" s="348"/>
      <c r="E209" s="20"/>
      <c r="F209" s="20"/>
      <c r="G209" s="20"/>
      <c r="H209" s="27">
        <f t="shared" si="62"/>
        <v>0</v>
      </c>
      <c r="I209" s="16"/>
      <c r="J209" s="16"/>
      <c r="K209" s="27">
        <f t="shared" si="63"/>
        <v>0</v>
      </c>
      <c r="L209" s="16"/>
      <c r="M209" s="16"/>
      <c r="N209" s="27">
        <f t="shared" si="64"/>
        <v>0</v>
      </c>
      <c r="O209" s="16"/>
      <c r="P209" s="16"/>
      <c r="Q209" s="27">
        <f t="shared" si="65"/>
        <v>0</v>
      </c>
      <c r="R209" s="16"/>
      <c r="S209" s="16"/>
      <c r="T209" s="27">
        <f t="shared" si="66"/>
        <v>0</v>
      </c>
      <c r="U209" s="3"/>
    </row>
    <row r="210" spans="1:21" x14ac:dyDescent="0.25">
      <c r="A210" s="3">
        <v>178</v>
      </c>
      <c r="B210" s="6" t="s">
        <v>377</v>
      </c>
      <c r="C210" s="352" t="s">
        <v>378</v>
      </c>
      <c r="D210" s="348"/>
      <c r="E210" s="20"/>
      <c r="F210" s="20"/>
      <c r="G210" s="20"/>
      <c r="H210" s="27">
        <f t="shared" si="62"/>
        <v>0</v>
      </c>
      <c r="I210" s="16"/>
      <c r="J210" s="16"/>
      <c r="K210" s="27">
        <f t="shared" si="63"/>
        <v>0</v>
      </c>
      <c r="L210" s="16"/>
      <c r="M210" s="16"/>
      <c r="N210" s="27">
        <f t="shared" si="64"/>
        <v>0</v>
      </c>
      <c r="O210" s="16"/>
      <c r="P210" s="16"/>
      <c r="Q210" s="27">
        <f t="shared" si="65"/>
        <v>0</v>
      </c>
      <c r="R210" s="16"/>
      <c r="S210" s="16"/>
      <c r="T210" s="27">
        <f t="shared" si="66"/>
        <v>0</v>
      </c>
      <c r="U210" s="3"/>
    </row>
    <row r="211" spans="1:21" x14ac:dyDescent="0.25">
      <c r="A211" s="3">
        <v>179</v>
      </c>
      <c r="B211" s="6" t="s">
        <v>379</v>
      </c>
      <c r="C211" s="352" t="s">
        <v>380</v>
      </c>
      <c r="D211" s="348"/>
      <c r="E211" s="20"/>
      <c r="F211" s="20"/>
      <c r="G211" s="20"/>
      <c r="H211" s="27">
        <f t="shared" si="62"/>
        <v>0</v>
      </c>
      <c r="I211" s="16"/>
      <c r="J211" s="16"/>
      <c r="K211" s="27">
        <f t="shared" si="63"/>
        <v>0</v>
      </c>
      <c r="L211" s="16"/>
      <c r="M211" s="16"/>
      <c r="N211" s="27">
        <f t="shared" si="64"/>
        <v>0</v>
      </c>
      <c r="O211" s="16"/>
      <c r="P211" s="16"/>
      <c r="Q211" s="27">
        <f t="shared" si="65"/>
        <v>0</v>
      </c>
      <c r="R211" s="16"/>
      <c r="S211" s="16"/>
      <c r="T211" s="27">
        <f t="shared" si="66"/>
        <v>0</v>
      </c>
      <c r="U211" s="3"/>
    </row>
    <row r="212" spans="1:21" x14ac:dyDescent="0.25">
      <c r="A212" s="3">
        <v>180</v>
      </c>
      <c r="B212" s="6" t="s">
        <v>381</v>
      </c>
      <c r="C212" s="352" t="s">
        <v>382</v>
      </c>
      <c r="D212" s="348"/>
      <c r="E212" s="20"/>
      <c r="F212" s="20"/>
      <c r="G212" s="20"/>
      <c r="H212" s="27">
        <f t="shared" si="62"/>
        <v>0</v>
      </c>
      <c r="I212" s="16"/>
      <c r="J212" s="16"/>
      <c r="K212" s="27">
        <f t="shared" si="63"/>
        <v>0</v>
      </c>
      <c r="L212" s="16"/>
      <c r="M212" s="16"/>
      <c r="N212" s="27">
        <f t="shared" si="64"/>
        <v>0</v>
      </c>
      <c r="O212" s="16"/>
      <c r="P212" s="16"/>
      <c r="Q212" s="27">
        <f t="shared" si="65"/>
        <v>0</v>
      </c>
      <c r="R212" s="16"/>
      <c r="S212" s="16"/>
      <c r="T212" s="27">
        <f t="shared" si="66"/>
        <v>0</v>
      </c>
      <c r="U212" s="3"/>
    </row>
    <row r="213" spans="1:21" x14ac:dyDescent="0.25">
      <c r="A213" s="3">
        <v>181</v>
      </c>
      <c r="B213" s="6" t="s">
        <v>383</v>
      </c>
      <c r="C213" s="352" t="s">
        <v>384</v>
      </c>
      <c r="D213" s="348"/>
      <c r="E213" s="20"/>
      <c r="F213" s="20"/>
      <c r="G213" s="20"/>
      <c r="H213" s="27">
        <f t="shared" si="62"/>
        <v>0</v>
      </c>
      <c r="I213" s="16"/>
      <c r="J213" s="16"/>
      <c r="K213" s="27">
        <f t="shared" si="63"/>
        <v>0</v>
      </c>
      <c r="L213" s="16"/>
      <c r="M213" s="16"/>
      <c r="N213" s="27">
        <f t="shared" si="64"/>
        <v>0</v>
      </c>
      <c r="O213" s="16"/>
      <c r="P213" s="16"/>
      <c r="Q213" s="27">
        <f t="shared" si="65"/>
        <v>0</v>
      </c>
      <c r="R213" s="16"/>
      <c r="S213" s="16"/>
      <c r="T213" s="27">
        <f t="shared" si="66"/>
        <v>0</v>
      </c>
      <c r="U213" s="3"/>
    </row>
    <row r="214" spans="1:21" x14ac:dyDescent="0.25">
      <c r="A214" s="3">
        <v>182</v>
      </c>
      <c r="B214" s="4" t="s">
        <v>385</v>
      </c>
      <c r="C214" s="350" t="s">
        <v>386</v>
      </c>
      <c r="D214" s="348"/>
      <c r="E214" s="25"/>
      <c r="F214" s="25"/>
      <c r="G214" s="25"/>
      <c r="H214" s="27">
        <f t="shared" si="62"/>
        <v>0</v>
      </c>
      <c r="I214" s="15"/>
      <c r="J214" s="15"/>
      <c r="K214" s="27">
        <f t="shared" si="63"/>
        <v>0</v>
      </c>
      <c r="L214" s="15"/>
      <c r="M214" s="15"/>
      <c r="N214" s="27">
        <f t="shared" si="64"/>
        <v>0</v>
      </c>
      <c r="O214" s="15"/>
      <c r="P214" s="15"/>
      <c r="Q214" s="27">
        <f t="shared" si="65"/>
        <v>0</v>
      </c>
      <c r="R214" s="15"/>
      <c r="S214" s="15"/>
      <c r="T214" s="27">
        <f t="shared" si="66"/>
        <v>0</v>
      </c>
      <c r="U214" s="5"/>
    </row>
    <row r="215" spans="1:21" x14ac:dyDescent="0.25">
      <c r="A215" s="3">
        <v>183</v>
      </c>
      <c r="B215" s="4" t="s">
        <v>387</v>
      </c>
      <c r="C215" s="350" t="s">
        <v>388</v>
      </c>
      <c r="D215" s="348"/>
      <c r="E215" s="25"/>
      <c r="F215" s="25"/>
      <c r="G215" s="25"/>
      <c r="H215" s="27">
        <f t="shared" si="62"/>
        <v>0</v>
      </c>
      <c r="I215" s="15"/>
      <c r="J215" s="15"/>
      <c r="K215" s="27">
        <f t="shared" si="63"/>
        <v>0</v>
      </c>
      <c r="L215" s="15"/>
      <c r="M215" s="15"/>
      <c r="N215" s="27">
        <f t="shared" si="64"/>
        <v>0</v>
      </c>
      <c r="O215" s="15"/>
      <c r="P215" s="15"/>
      <c r="Q215" s="27">
        <f t="shared" si="65"/>
        <v>0</v>
      </c>
      <c r="R215" s="15"/>
      <c r="S215" s="15"/>
      <c r="T215" s="27">
        <f t="shared" si="66"/>
        <v>0</v>
      </c>
      <c r="U215" s="5"/>
    </row>
    <row r="216" spans="1:21" x14ac:dyDescent="0.25">
      <c r="A216" s="3">
        <v>184</v>
      </c>
      <c r="B216" s="4" t="s">
        <v>389</v>
      </c>
      <c r="C216" s="350" t="s">
        <v>390</v>
      </c>
      <c r="D216" s="348"/>
      <c r="E216" s="25"/>
      <c r="F216" s="25"/>
      <c r="G216" s="25"/>
      <c r="H216" s="27">
        <f t="shared" si="62"/>
        <v>0</v>
      </c>
      <c r="I216" s="15"/>
      <c r="J216" s="15"/>
      <c r="K216" s="27">
        <f t="shared" si="63"/>
        <v>0</v>
      </c>
      <c r="L216" s="15"/>
      <c r="M216" s="15"/>
      <c r="N216" s="27">
        <f t="shared" si="64"/>
        <v>0</v>
      </c>
      <c r="O216" s="15"/>
      <c r="P216" s="15"/>
      <c r="Q216" s="27">
        <f t="shared" si="65"/>
        <v>0</v>
      </c>
      <c r="R216" s="15"/>
      <c r="S216" s="15"/>
      <c r="T216" s="27">
        <f t="shared" si="66"/>
        <v>0</v>
      </c>
      <c r="U216" s="5"/>
    </row>
    <row r="217" spans="1:21" x14ac:dyDescent="0.25">
      <c r="A217" s="3">
        <v>185</v>
      </c>
      <c r="B217" s="4" t="s">
        <v>391</v>
      </c>
      <c r="C217" s="350" t="s">
        <v>392</v>
      </c>
      <c r="D217" s="348"/>
      <c r="E217" s="25"/>
      <c r="F217" s="25"/>
      <c r="G217" s="25"/>
      <c r="H217" s="27">
        <f t="shared" si="62"/>
        <v>0</v>
      </c>
      <c r="I217" s="15"/>
      <c r="J217" s="15"/>
      <c r="K217" s="27">
        <f t="shared" si="63"/>
        <v>0</v>
      </c>
      <c r="L217" s="15"/>
      <c r="M217" s="15"/>
      <c r="N217" s="27">
        <f t="shared" si="64"/>
        <v>0</v>
      </c>
      <c r="O217" s="15"/>
      <c r="P217" s="15"/>
      <c r="Q217" s="27">
        <f t="shared" si="65"/>
        <v>0</v>
      </c>
      <c r="R217" s="15"/>
      <c r="S217" s="15"/>
      <c r="T217" s="27">
        <f t="shared" si="66"/>
        <v>0</v>
      </c>
      <c r="U217" s="5"/>
    </row>
    <row r="218" spans="1:21" x14ac:dyDescent="0.25">
      <c r="A218" s="3">
        <v>186</v>
      </c>
      <c r="B218" s="4" t="s">
        <v>393</v>
      </c>
      <c r="C218" s="350" t="s">
        <v>394</v>
      </c>
      <c r="D218" s="348"/>
      <c r="E218" s="25">
        <f>+E219+E307</f>
        <v>1850402281.0999999</v>
      </c>
      <c r="F218" s="25"/>
      <c r="G218" s="25"/>
      <c r="H218" s="33">
        <f t="shared" ref="H218" si="67">+H219+H225+H307</f>
        <v>2607309553.6599998</v>
      </c>
      <c r="I218" s="15"/>
      <c r="J218" s="15"/>
      <c r="K218" s="33">
        <f t="shared" ref="K218" si="68">+K219+K225+K307</f>
        <v>2602941952.4900002</v>
      </c>
      <c r="L218" s="15"/>
      <c r="M218" s="15"/>
      <c r="N218" s="33">
        <f t="shared" ref="N218" si="69">+N219+N225+N307</f>
        <v>2591255998.71</v>
      </c>
      <c r="O218" s="15"/>
      <c r="P218" s="15"/>
      <c r="Q218" s="33">
        <f t="shared" ref="Q218" si="70">+Q219+Q225+Q307</f>
        <v>2573631388.1900001</v>
      </c>
      <c r="R218" s="15"/>
      <c r="S218" s="15"/>
      <c r="T218" s="33">
        <f t="shared" ref="T218" si="71">+T219+T225+T307</f>
        <v>2548270123.7400002</v>
      </c>
      <c r="U218" s="5"/>
    </row>
    <row r="219" spans="1:21" x14ac:dyDescent="0.25">
      <c r="A219" s="3">
        <v>187</v>
      </c>
      <c r="B219" s="4" t="s">
        <v>395</v>
      </c>
      <c r="C219" s="350" t="s">
        <v>396</v>
      </c>
      <c r="D219" s="348"/>
      <c r="E219" s="25">
        <f>+E220+E225</f>
        <v>785374488.88</v>
      </c>
      <c r="F219" s="25">
        <f t="shared" ref="F219:H219" si="72">+F220+F225</f>
        <v>0</v>
      </c>
      <c r="G219" s="25">
        <f t="shared" si="72"/>
        <v>0</v>
      </c>
      <c r="H219" s="33">
        <f t="shared" si="72"/>
        <v>785374488.88</v>
      </c>
      <c r="I219" s="15"/>
      <c r="J219" s="15"/>
      <c r="K219" s="33">
        <f t="shared" ref="K219" si="73">+K220+K225</f>
        <v>785374488.88</v>
      </c>
      <c r="L219" s="15"/>
      <c r="M219" s="15"/>
      <c r="N219" s="33">
        <f t="shared" ref="N219" si="74">+N220+N225</f>
        <v>785374488.88</v>
      </c>
      <c r="O219" s="15"/>
      <c r="P219" s="15"/>
      <c r="Q219" s="33">
        <f t="shared" ref="Q219" si="75">+Q220+Q225</f>
        <v>785374488.88</v>
      </c>
      <c r="R219" s="15"/>
      <c r="S219" s="15"/>
      <c r="T219" s="33">
        <f t="shared" ref="T219" si="76">+T220+T225</f>
        <v>785333788.88</v>
      </c>
      <c r="U219" s="5"/>
    </row>
    <row r="220" spans="1:21" x14ac:dyDescent="0.25">
      <c r="A220" s="3">
        <v>188</v>
      </c>
      <c r="B220" s="4" t="s">
        <v>397</v>
      </c>
      <c r="C220" s="350" t="s">
        <v>398</v>
      </c>
      <c r="D220" s="348"/>
      <c r="E220" s="25">
        <f>SUM(E221:E224)</f>
        <v>0</v>
      </c>
      <c r="F220" s="25">
        <f t="shared" ref="F220:H220" si="77">SUM(F221:F224)</f>
        <v>0</v>
      </c>
      <c r="G220" s="25">
        <f t="shared" si="77"/>
        <v>0</v>
      </c>
      <c r="H220" s="33">
        <f t="shared" si="77"/>
        <v>0</v>
      </c>
      <c r="I220" s="15"/>
      <c r="J220" s="15"/>
      <c r="K220" s="33">
        <f t="shared" ref="K220" si="78">SUM(K221:K224)</f>
        <v>0</v>
      </c>
      <c r="L220" s="15"/>
      <c r="M220" s="15"/>
      <c r="N220" s="33">
        <f t="shared" ref="N220" si="79">SUM(N221:N224)</f>
        <v>0</v>
      </c>
      <c r="O220" s="15"/>
      <c r="P220" s="15"/>
      <c r="Q220" s="33">
        <f t="shared" ref="Q220" si="80">SUM(Q221:Q224)</f>
        <v>0</v>
      </c>
      <c r="R220" s="15"/>
      <c r="S220" s="15"/>
      <c r="T220" s="33">
        <f t="shared" ref="T220" si="81">SUM(T221:T224)</f>
        <v>0</v>
      </c>
      <c r="U220" s="5"/>
    </row>
    <row r="221" spans="1:21" x14ac:dyDescent="0.25">
      <c r="A221" s="3">
        <v>189</v>
      </c>
      <c r="B221" s="6" t="s">
        <v>399</v>
      </c>
      <c r="C221" s="352" t="s">
        <v>400</v>
      </c>
      <c r="D221" s="348"/>
      <c r="E221" s="20">
        <v>0</v>
      </c>
      <c r="F221" s="20">
        <v>0</v>
      </c>
      <c r="G221" s="20">
        <v>0</v>
      </c>
      <c r="H221" s="27">
        <f>+E221+F221-G221</f>
        <v>0</v>
      </c>
      <c r="I221" s="16"/>
      <c r="J221" s="16"/>
      <c r="K221" s="27">
        <f>+H221+I221-J221</f>
        <v>0</v>
      </c>
      <c r="L221" s="16"/>
      <c r="M221" s="16"/>
      <c r="N221" s="27">
        <f>+K221+L221-M221</f>
        <v>0</v>
      </c>
      <c r="O221" s="16"/>
      <c r="P221" s="16"/>
      <c r="Q221" s="27">
        <f>+N221+O221-P221</f>
        <v>0</v>
      </c>
      <c r="R221" s="16"/>
      <c r="S221" s="16"/>
      <c r="T221" s="27">
        <f>+Q221+R221-S221</f>
        <v>0</v>
      </c>
      <c r="U221" s="3"/>
    </row>
    <row r="222" spans="1:21" x14ac:dyDescent="0.25">
      <c r="A222" s="3">
        <v>190</v>
      </c>
      <c r="B222" s="6" t="s">
        <v>401</v>
      </c>
      <c r="C222" s="352" t="s">
        <v>402</v>
      </c>
      <c r="D222" s="348"/>
      <c r="E222" s="20">
        <v>0</v>
      </c>
      <c r="F222" s="20">
        <v>0</v>
      </c>
      <c r="G222" s="20">
        <v>0</v>
      </c>
      <c r="H222" s="27">
        <f t="shared" ref="H222:H224" si="82">+E222+F222-G222</f>
        <v>0</v>
      </c>
      <c r="I222" s="16"/>
      <c r="J222" s="16"/>
      <c r="K222" s="27">
        <f t="shared" ref="K222:K224" si="83">+H222+I222-J222</f>
        <v>0</v>
      </c>
      <c r="L222" s="16"/>
      <c r="M222" s="16"/>
      <c r="N222" s="27">
        <f t="shared" ref="N222:N224" si="84">+K222+L222-M222</f>
        <v>0</v>
      </c>
      <c r="O222" s="16"/>
      <c r="P222" s="16"/>
      <c r="Q222" s="27">
        <f t="shared" ref="Q222:Q224" si="85">+N222+O222-P222</f>
        <v>0</v>
      </c>
      <c r="R222" s="16"/>
      <c r="S222" s="16"/>
      <c r="T222" s="27">
        <f t="shared" ref="T222:T224" si="86">+Q222+R222-S222</f>
        <v>0</v>
      </c>
      <c r="U222" s="3"/>
    </row>
    <row r="223" spans="1:21" x14ac:dyDescent="0.25">
      <c r="A223" s="3">
        <v>191</v>
      </c>
      <c r="B223" s="6" t="s">
        <v>403</v>
      </c>
      <c r="C223" s="352" t="s">
        <v>404</v>
      </c>
      <c r="D223" s="348"/>
      <c r="E223" s="20">
        <v>0</v>
      </c>
      <c r="F223" s="20">
        <v>0</v>
      </c>
      <c r="G223" s="20">
        <v>0</v>
      </c>
      <c r="H223" s="27">
        <f t="shared" si="82"/>
        <v>0</v>
      </c>
      <c r="I223" s="16"/>
      <c r="J223" s="16"/>
      <c r="K223" s="27">
        <f t="shared" si="83"/>
        <v>0</v>
      </c>
      <c r="L223" s="16"/>
      <c r="M223" s="16"/>
      <c r="N223" s="27">
        <f t="shared" si="84"/>
        <v>0</v>
      </c>
      <c r="O223" s="16"/>
      <c r="P223" s="16"/>
      <c r="Q223" s="27">
        <f t="shared" si="85"/>
        <v>0</v>
      </c>
      <c r="R223" s="16"/>
      <c r="S223" s="16"/>
      <c r="T223" s="27">
        <f t="shared" si="86"/>
        <v>0</v>
      </c>
      <c r="U223" s="3"/>
    </row>
    <row r="224" spans="1:21" x14ac:dyDescent="0.25">
      <c r="A224" s="3">
        <v>192</v>
      </c>
      <c r="B224" s="6" t="s">
        <v>405</v>
      </c>
      <c r="C224" s="352" t="s">
        <v>406</v>
      </c>
      <c r="D224" s="348"/>
      <c r="E224" s="20">
        <v>0</v>
      </c>
      <c r="F224" s="20">
        <v>0</v>
      </c>
      <c r="G224" s="20">
        <v>0</v>
      </c>
      <c r="H224" s="27">
        <f t="shared" si="82"/>
        <v>0</v>
      </c>
      <c r="I224" s="16"/>
      <c r="J224" s="16"/>
      <c r="K224" s="27">
        <f t="shared" si="83"/>
        <v>0</v>
      </c>
      <c r="L224" s="16"/>
      <c r="M224" s="16"/>
      <c r="N224" s="27">
        <f t="shared" si="84"/>
        <v>0</v>
      </c>
      <c r="O224" s="16"/>
      <c r="P224" s="16"/>
      <c r="Q224" s="27">
        <f t="shared" si="85"/>
        <v>0</v>
      </c>
      <c r="R224" s="16"/>
      <c r="S224" s="16"/>
      <c r="T224" s="27">
        <f t="shared" si="86"/>
        <v>0</v>
      </c>
      <c r="U224" s="3"/>
    </row>
    <row r="225" spans="1:21" x14ac:dyDescent="0.25">
      <c r="A225" s="3">
        <v>193</v>
      </c>
      <c r="B225" s="4" t="s">
        <v>407</v>
      </c>
      <c r="C225" s="350" t="s">
        <v>408</v>
      </c>
      <c r="D225" s="348"/>
      <c r="E225" s="25">
        <f>+E226</f>
        <v>785374488.88</v>
      </c>
      <c r="F225" s="25">
        <f t="shared" ref="F225:H225" si="87">+F226</f>
        <v>0</v>
      </c>
      <c r="G225" s="25">
        <f t="shared" si="87"/>
        <v>0</v>
      </c>
      <c r="H225" s="33">
        <f t="shared" si="87"/>
        <v>785374488.88</v>
      </c>
      <c r="I225" s="15"/>
      <c r="J225" s="15"/>
      <c r="K225" s="33">
        <f t="shared" ref="K225" si="88">+K226</f>
        <v>785374488.88</v>
      </c>
      <c r="L225" s="15"/>
      <c r="M225" s="15"/>
      <c r="N225" s="33">
        <f t="shared" ref="N225" si="89">+N226</f>
        <v>785374488.88</v>
      </c>
      <c r="O225" s="15"/>
      <c r="P225" s="15"/>
      <c r="Q225" s="33">
        <f t="shared" ref="Q225" si="90">+Q226</f>
        <v>785374488.88</v>
      </c>
      <c r="R225" s="15"/>
      <c r="S225" s="15"/>
      <c r="T225" s="33">
        <f t="shared" ref="T225" si="91">+T226</f>
        <v>785333788.88</v>
      </c>
      <c r="U225" s="5"/>
    </row>
    <row r="226" spans="1:21" x14ac:dyDescent="0.25">
      <c r="A226" s="3">
        <v>194</v>
      </c>
      <c r="B226" s="6" t="s">
        <v>409</v>
      </c>
      <c r="C226" s="352" t="s">
        <v>410</v>
      </c>
      <c r="D226" s="348"/>
      <c r="E226" s="20">
        <v>785374488.88</v>
      </c>
      <c r="F226" s="20">
        <v>0</v>
      </c>
      <c r="G226" s="20">
        <v>0</v>
      </c>
      <c r="H226" s="27">
        <f>+E226+F226-G226</f>
        <v>785374488.88</v>
      </c>
      <c r="I226" s="16"/>
      <c r="J226" s="16"/>
      <c r="K226" s="27">
        <f>+H226+I226-J226</f>
        <v>785374488.88</v>
      </c>
      <c r="L226" s="16"/>
      <c r="M226" s="16"/>
      <c r="N226" s="27">
        <f>+K226+L226-M226</f>
        <v>785374488.88</v>
      </c>
      <c r="O226" s="16"/>
      <c r="P226" s="16"/>
      <c r="Q226" s="27">
        <f>+N226+O226-P226</f>
        <v>785374488.88</v>
      </c>
      <c r="R226" s="16">
        <v>0</v>
      </c>
      <c r="S226" s="16">
        <v>40700</v>
      </c>
      <c r="T226" s="27">
        <f>+Q226+R226-S226</f>
        <v>785333788.88</v>
      </c>
      <c r="U226" s="3"/>
    </row>
    <row r="227" spans="1:21" x14ac:dyDescent="0.25">
      <c r="A227" s="3">
        <v>195</v>
      </c>
      <c r="B227" s="6" t="s">
        <v>411</v>
      </c>
      <c r="C227" s="352" t="s">
        <v>412</v>
      </c>
      <c r="D227" s="348"/>
      <c r="E227" s="20"/>
      <c r="F227" s="20"/>
      <c r="G227" s="20"/>
      <c r="H227" s="27"/>
      <c r="I227" s="16"/>
      <c r="J227" s="16"/>
      <c r="K227" s="27"/>
      <c r="L227" s="16"/>
      <c r="M227" s="16"/>
      <c r="N227" s="27"/>
      <c r="O227" s="16"/>
      <c r="P227" s="16"/>
      <c r="Q227" s="27"/>
      <c r="R227" s="16"/>
      <c r="S227" s="16"/>
      <c r="T227" s="27"/>
      <c r="U227" s="3"/>
    </row>
    <row r="228" spans="1:21" x14ac:dyDescent="0.25">
      <c r="A228" s="3">
        <v>196</v>
      </c>
      <c r="B228" s="6" t="s">
        <v>413</v>
      </c>
      <c r="C228" s="352" t="s">
        <v>414</v>
      </c>
      <c r="D228" s="348"/>
      <c r="E228" s="20"/>
      <c r="F228" s="20"/>
      <c r="G228" s="20"/>
      <c r="H228" s="27"/>
      <c r="I228" s="16"/>
      <c r="J228" s="16"/>
      <c r="K228" s="27"/>
      <c r="L228" s="16"/>
      <c r="M228" s="16"/>
      <c r="N228" s="27"/>
      <c r="O228" s="16"/>
      <c r="P228" s="16"/>
      <c r="Q228" s="27"/>
      <c r="R228" s="16"/>
      <c r="S228" s="16"/>
      <c r="T228" s="27"/>
      <c r="U228" s="3"/>
    </row>
    <row r="229" spans="1:21" x14ac:dyDescent="0.25">
      <c r="A229" s="3">
        <v>197</v>
      </c>
      <c r="B229" s="6" t="s">
        <v>415</v>
      </c>
      <c r="C229" s="352" t="s">
        <v>416</v>
      </c>
      <c r="D229" s="348"/>
      <c r="E229" s="20"/>
      <c r="F229" s="20"/>
      <c r="G229" s="20"/>
      <c r="H229" s="27"/>
      <c r="I229" s="16"/>
      <c r="J229" s="16"/>
      <c r="K229" s="27"/>
      <c r="L229" s="16"/>
      <c r="M229" s="16"/>
      <c r="N229" s="27"/>
      <c r="O229" s="16"/>
      <c r="P229" s="16"/>
      <c r="Q229" s="27"/>
      <c r="R229" s="16"/>
      <c r="S229" s="16"/>
      <c r="T229" s="27"/>
      <c r="U229" s="3"/>
    </row>
    <row r="230" spans="1:21" x14ac:dyDescent="0.25">
      <c r="A230" s="3">
        <v>198</v>
      </c>
      <c r="B230" s="4" t="s">
        <v>417</v>
      </c>
      <c r="C230" s="350" t="s">
        <v>418</v>
      </c>
      <c r="D230" s="348"/>
      <c r="E230" s="25"/>
      <c r="F230" s="25"/>
      <c r="G230" s="25"/>
      <c r="H230" s="33"/>
      <c r="I230" s="15"/>
      <c r="J230" s="15"/>
      <c r="K230" s="33"/>
      <c r="L230" s="15"/>
      <c r="M230" s="15"/>
      <c r="N230" s="33"/>
      <c r="O230" s="15"/>
      <c r="P230" s="15"/>
      <c r="Q230" s="33"/>
      <c r="R230" s="15"/>
      <c r="S230" s="15"/>
      <c r="T230" s="33"/>
      <c r="U230" s="5"/>
    </row>
    <row r="231" spans="1:21" x14ac:dyDescent="0.25">
      <c r="A231" s="3">
        <v>199</v>
      </c>
      <c r="B231" s="6" t="s">
        <v>419</v>
      </c>
      <c r="C231" s="352" t="s">
        <v>420</v>
      </c>
      <c r="D231" s="348"/>
      <c r="E231" s="20"/>
      <c r="F231" s="20"/>
      <c r="G231" s="20"/>
      <c r="H231" s="27"/>
      <c r="I231" s="16"/>
      <c r="J231" s="16"/>
      <c r="K231" s="27"/>
      <c r="L231" s="16"/>
      <c r="M231" s="16"/>
      <c r="N231" s="27"/>
      <c r="O231" s="16"/>
      <c r="P231" s="16"/>
      <c r="Q231" s="27"/>
      <c r="R231" s="16"/>
      <c r="S231" s="16"/>
      <c r="T231" s="27"/>
      <c r="U231" s="3"/>
    </row>
    <row r="232" spans="1:21" x14ac:dyDescent="0.25">
      <c r="A232" s="3">
        <v>200</v>
      </c>
      <c r="B232" s="6" t="s">
        <v>421</v>
      </c>
      <c r="C232" s="352" t="s">
        <v>422</v>
      </c>
      <c r="D232" s="348"/>
      <c r="E232" s="20"/>
      <c r="F232" s="20"/>
      <c r="G232" s="20"/>
      <c r="H232" s="27"/>
      <c r="I232" s="16"/>
      <c r="J232" s="16"/>
      <c r="K232" s="27"/>
      <c r="L232" s="16"/>
      <c r="M232" s="16"/>
      <c r="N232" s="27"/>
      <c r="O232" s="16"/>
      <c r="P232" s="16"/>
      <c r="Q232" s="27"/>
      <c r="R232" s="16"/>
      <c r="S232" s="16"/>
      <c r="T232" s="27"/>
      <c r="U232" s="3"/>
    </row>
    <row r="233" spans="1:21" x14ac:dyDescent="0.25">
      <c r="A233" s="3">
        <v>201</v>
      </c>
      <c r="B233" s="6" t="s">
        <v>423</v>
      </c>
      <c r="C233" s="352" t="s">
        <v>424</v>
      </c>
      <c r="D233" s="348"/>
      <c r="E233" s="20"/>
      <c r="F233" s="20"/>
      <c r="G233" s="20"/>
      <c r="H233" s="27"/>
      <c r="I233" s="16"/>
      <c r="J233" s="16"/>
      <c r="K233" s="27"/>
      <c r="L233" s="16"/>
      <c r="M233" s="16"/>
      <c r="N233" s="27"/>
      <c r="O233" s="16"/>
      <c r="P233" s="16"/>
      <c r="Q233" s="27"/>
      <c r="R233" s="16"/>
      <c r="S233" s="16"/>
      <c r="T233" s="27"/>
      <c r="U233" s="3"/>
    </row>
    <row r="234" spans="1:21" x14ac:dyDescent="0.25">
      <c r="A234" s="3">
        <v>202</v>
      </c>
      <c r="B234" s="6" t="s">
        <v>425</v>
      </c>
      <c r="C234" s="352" t="s">
        <v>426</v>
      </c>
      <c r="D234" s="348"/>
      <c r="E234" s="20"/>
      <c r="F234" s="20"/>
      <c r="G234" s="20"/>
      <c r="H234" s="27"/>
      <c r="I234" s="16"/>
      <c r="J234" s="16"/>
      <c r="K234" s="27"/>
      <c r="L234" s="16"/>
      <c r="M234" s="16"/>
      <c r="N234" s="27"/>
      <c r="O234" s="16"/>
      <c r="P234" s="16"/>
      <c r="Q234" s="27"/>
      <c r="R234" s="16"/>
      <c r="S234" s="16"/>
      <c r="T234" s="27"/>
      <c r="U234" s="3"/>
    </row>
    <row r="235" spans="1:21" x14ac:dyDescent="0.25">
      <c r="A235" s="3">
        <v>203</v>
      </c>
      <c r="B235" s="4" t="s">
        <v>427</v>
      </c>
      <c r="C235" s="350" t="s">
        <v>428</v>
      </c>
      <c r="D235" s="348"/>
      <c r="E235" s="25"/>
      <c r="F235" s="25"/>
      <c r="G235" s="25"/>
      <c r="H235" s="33"/>
      <c r="I235" s="15"/>
      <c r="J235" s="15"/>
      <c r="K235" s="33"/>
      <c r="L235" s="15"/>
      <c r="M235" s="15"/>
      <c r="N235" s="33"/>
      <c r="O235" s="15"/>
      <c r="P235" s="15"/>
      <c r="Q235" s="33"/>
      <c r="R235" s="15"/>
      <c r="S235" s="15"/>
      <c r="T235" s="33"/>
      <c r="U235" s="5"/>
    </row>
    <row r="236" spans="1:21" x14ac:dyDescent="0.25">
      <c r="A236" s="3">
        <v>204</v>
      </c>
      <c r="B236" s="4" t="s">
        <v>429</v>
      </c>
      <c r="C236" s="350" t="s">
        <v>430</v>
      </c>
      <c r="D236" s="348"/>
      <c r="E236" s="25"/>
      <c r="F236" s="25"/>
      <c r="G236" s="25"/>
      <c r="H236" s="33"/>
      <c r="I236" s="15"/>
      <c r="J236" s="15"/>
      <c r="K236" s="33"/>
      <c r="L236" s="15"/>
      <c r="M236" s="15"/>
      <c r="N236" s="33"/>
      <c r="O236" s="15"/>
      <c r="P236" s="15"/>
      <c r="Q236" s="33"/>
      <c r="R236" s="15"/>
      <c r="S236" s="15"/>
      <c r="T236" s="33"/>
      <c r="U236" s="5"/>
    </row>
    <row r="237" spans="1:21" x14ac:dyDescent="0.25">
      <c r="A237" s="3">
        <v>205</v>
      </c>
      <c r="B237" s="6" t="s">
        <v>431</v>
      </c>
      <c r="C237" s="352" t="s">
        <v>432</v>
      </c>
      <c r="D237" s="348"/>
      <c r="E237" s="20"/>
      <c r="F237" s="20"/>
      <c r="G237" s="20"/>
      <c r="H237" s="27"/>
      <c r="I237" s="16"/>
      <c r="J237" s="16"/>
      <c r="K237" s="27"/>
      <c r="L237" s="16"/>
      <c r="M237" s="16"/>
      <c r="N237" s="27"/>
      <c r="O237" s="16"/>
      <c r="P237" s="16"/>
      <c r="Q237" s="27"/>
      <c r="R237" s="16"/>
      <c r="S237" s="16"/>
      <c r="T237" s="27"/>
      <c r="U237" s="3"/>
    </row>
    <row r="238" spans="1:21" x14ac:dyDescent="0.25">
      <c r="A238" s="3">
        <v>206</v>
      </c>
      <c r="B238" s="6" t="s">
        <v>433</v>
      </c>
      <c r="C238" s="352" t="s">
        <v>434</v>
      </c>
      <c r="D238" s="348"/>
      <c r="E238" s="20"/>
      <c r="F238" s="20"/>
      <c r="G238" s="20"/>
      <c r="H238" s="27"/>
      <c r="I238" s="16"/>
      <c r="J238" s="16"/>
      <c r="K238" s="27"/>
      <c r="L238" s="16"/>
      <c r="M238" s="16"/>
      <c r="N238" s="27"/>
      <c r="O238" s="16"/>
      <c r="P238" s="16"/>
      <c r="Q238" s="27"/>
      <c r="R238" s="16"/>
      <c r="S238" s="16"/>
      <c r="T238" s="27"/>
      <c r="U238" s="3"/>
    </row>
    <row r="239" spans="1:21" x14ac:dyDescent="0.25">
      <c r="A239" s="3">
        <v>207</v>
      </c>
      <c r="B239" s="6" t="s">
        <v>435</v>
      </c>
      <c r="C239" s="352" t="s">
        <v>436</v>
      </c>
      <c r="D239" s="348"/>
      <c r="E239" s="20"/>
      <c r="F239" s="20"/>
      <c r="G239" s="20"/>
      <c r="H239" s="27"/>
      <c r="I239" s="16"/>
      <c r="J239" s="16"/>
      <c r="K239" s="27"/>
      <c r="L239" s="16"/>
      <c r="M239" s="16"/>
      <c r="N239" s="27"/>
      <c r="O239" s="16"/>
      <c r="P239" s="16"/>
      <c r="Q239" s="27"/>
      <c r="R239" s="16"/>
      <c r="S239" s="16"/>
      <c r="T239" s="27"/>
      <c r="U239" s="3"/>
    </row>
    <row r="240" spans="1:21" x14ac:dyDescent="0.25">
      <c r="A240" s="3">
        <v>208</v>
      </c>
      <c r="B240" s="6" t="s">
        <v>437</v>
      </c>
      <c r="C240" s="352" t="s">
        <v>438</v>
      </c>
      <c r="D240" s="348"/>
      <c r="E240" s="20"/>
      <c r="F240" s="20"/>
      <c r="G240" s="20"/>
      <c r="H240" s="27"/>
      <c r="I240" s="16"/>
      <c r="J240" s="16"/>
      <c r="K240" s="27"/>
      <c r="L240" s="16"/>
      <c r="M240" s="16"/>
      <c r="N240" s="27"/>
      <c r="O240" s="16"/>
      <c r="P240" s="16"/>
      <c r="Q240" s="27"/>
      <c r="R240" s="16"/>
      <c r="S240" s="16"/>
      <c r="T240" s="27"/>
      <c r="U240" s="3"/>
    </row>
    <row r="241" spans="1:21" x14ac:dyDescent="0.25">
      <c r="A241" s="3">
        <v>209</v>
      </c>
      <c r="B241" s="4" t="s">
        <v>439</v>
      </c>
      <c r="C241" s="350" t="s">
        <v>440</v>
      </c>
      <c r="D241" s="348"/>
      <c r="E241" s="25"/>
      <c r="F241" s="25"/>
      <c r="G241" s="25"/>
      <c r="H241" s="33"/>
      <c r="I241" s="15"/>
      <c r="J241" s="15"/>
      <c r="K241" s="33"/>
      <c r="L241" s="15"/>
      <c r="M241" s="15"/>
      <c r="N241" s="33"/>
      <c r="O241" s="15"/>
      <c r="P241" s="15"/>
      <c r="Q241" s="33"/>
      <c r="R241" s="15"/>
      <c r="S241" s="15"/>
      <c r="T241" s="33"/>
      <c r="U241" s="5"/>
    </row>
    <row r="242" spans="1:21" x14ac:dyDescent="0.25">
      <c r="A242" s="3">
        <v>210</v>
      </c>
      <c r="B242" s="6" t="s">
        <v>441</v>
      </c>
      <c r="C242" s="352" t="s">
        <v>442</v>
      </c>
      <c r="D242" s="348"/>
      <c r="E242" s="20"/>
      <c r="F242" s="20"/>
      <c r="G242" s="20"/>
      <c r="H242" s="27"/>
      <c r="I242" s="16"/>
      <c r="J242" s="16"/>
      <c r="K242" s="27"/>
      <c r="L242" s="16"/>
      <c r="M242" s="16"/>
      <c r="N242" s="27"/>
      <c r="O242" s="16"/>
      <c r="P242" s="16"/>
      <c r="Q242" s="27"/>
      <c r="R242" s="16"/>
      <c r="S242" s="16"/>
      <c r="T242" s="27"/>
      <c r="U242" s="3"/>
    </row>
    <row r="243" spans="1:21" x14ac:dyDescent="0.25">
      <c r="A243" s="3">
        <v>211</v>
      </c>
      <c r="B243" s="6" t="s">
        <v>443</v>
      </c>
      <c r="C243" s="352" t="s">
        <v>444</v>
      </c>
      <c r="D243" s="348"/>
      <c r="E243" s="20"/>
      <c r="F243" s="20"/>
      <c r="G243" s="20"/>
      <c r="H243" s="27"/>
      <c r="I243" s="16"/>
      <c r="J243" s="16"/>
      <c r="K243" s="27"/>
      <c r="L243" s="16"/>
      <c r="M243" s="16"/>
      <c r="N243" s="27"/>
      <c r="O243" s="16"/>
      <c r="P243" s="16"/>
      <c r="Q243" s="27"/>
      <c r="R243" s="16"/>
      <c r="S243" s="16"/>
      <c r="T243" s="27"/>
      <c r="U243" s="3"/>
    </row>
    <row r="244" spans="1:21" x14ac:dyDescent="0.25">
      <c r="A244" s="3">
        <v>212</v>
      </c>
      <c r="B244" s="6" t="s">
        <v>445</v>
      </c>
      <c r="C244" s="352" t="s">
        <v>446</v>
      </c>
      <c r="D244" s="348"/>
      <c r="E244" s="20"/>
      <c r="F244" s="20"/>
      <c r="G244" s="20"/>
      <c r="H244" s="27"/>
      <c r="I244" s="16"/>
      <c r="J244" s="16"/>
      <c r="K244" s="27"/>
      <c r="L244" s="16"/>
      <c r="M244" s="16"/>
      <c r="N244" s="27"/>
      <c r="O244" s="16"/>
      <c r="P244" s="16"/>
      <c r="Q244" s="27"/>
      <c r="R244" s="16"/>
      <c r="S244" s="16"/>
      <c r="T244" s="27"/>
      <c r="U244" s="3"/>
    </row>
    <row r="245" spans="1:21" x14ac:dyDescent="0.25">
      <c r="A245" s="3">
        <v>213</v>
      </c>
      <c r="B245" s="6" t="s">
        <v>447</v>
      </c>
      <c r="C245" s="352" t="s">
        <v>448</v>
      </c>
      <c r="D245" s="348"/>
      <c r="E245" s="20"/>
      <c r="F245" s="20"/>
      <c r="G245" s="20"/>
      <c r="H245" s="27"/>
      <c r="I245" s="16"/>
      <c r="J245" s="16"/>
      <c r="K245" s="27"/>
      <c r="L245" s="16"/>
      <c r="M245" s="16"/>
      <c r="N245" s="27"/>
      <c r="O245" s="16"/>
      <c r="P245" s="16"/>
      <c r="Q245" s="27"/>
      <c r="R245" s="16"/>
      <c r="S245" s="16"/>
      <c r="T245" s="27"/>
      <c r="U245" s="3"/>
    </row>
    <row r="246" spans="1:21" x14ac:dyDescent="0.25">
      <c r="A246" s="3">
        <v>214</v>
      </c>
      <c r="B246" s="4" t="s">
        <v>449</v>
      </c>
      <c r="C246" s="350" t="s">
        <v>450</v>
      </c>
      <c r="D246" s="348"/>
      <c r="E246" s="25"/>
      <c r="F246" s="25"/>
      <c r="G246" s="25"/>
      <c r="H246" s="33"/>
      <c r="I246" s="15"/>
      <c r="J246" s="15"/>
      <c r="K246" s="33"/>
      <c r="L246" s="15"/>
      <c r="M246" s="15"/>
      <c r="N246" s="33"/>
      <c r="O246" s="15"/>
      <c r="P246" s="15"/>
      <c r="Q246" s="33"/>
      <c r="R246" s="15"/>
      <c r="S246" s="15"/>
      <c r="T246" s="33"/>
      <c r="U246" s="5"/>
    </row>
    <row r="247" spans="1:21" x14ac:dyDescent="0.25">
      <c r="A247" s="3">
        <v>215</v>
      </c>
      <c r="B247" s="6" t="s">
        <v>451</v>
      </c>
      <c r="C247" s="352" t="s">
        <v>452</v>
      </c>
      <c r="D247" s="348"/>
      <c r="E247" s="20"/>
      <c r="F247" s="20"/>
      <c r="G247" s="20"/>
      <c r="H247" s="27"/>
      <c r="I247" s="16"/>
      <c r="J247" s="16"/>
      <c r="K247" s="27"/>
      <c r="L247" s="16"/>
      <c r="M247" s="16"/>
      <c r="N247" s="27"/>
      <c r="O247" s="16"/>
      <c r="P247" s="16"/>
      <c r="Q247" s="27"/>
      <c r="R247" s="16"/>
      <c r="S247" s="16"/>
      <c r="T247" s="27"/>
      <c r="U247" s="3"/>
    </row>
    <row r="248" spans="1:21" x14ac:dyDescent="0.25">
      <c r="A248" s="3">
        <v>216</v>
      </c>
      <c r="B248" s="6" t="s">
        <v>453</v>
      </c>
      <c r="C248" s="352" t="s">
        <v>454</v>
      </c>
      <c r="D248" s="348"/>
      <c r="E248" s="20"/>
      <c r="F248" s="20"/>
      <c r="G248" s="20"/>
      <c r="H248" s="27"/>
      <c r="I248" s="16"/>
      <c r="J248" s="16"/>
      <c r="K248" s="27"/>
      <c r="L248" s="16"/>
      <c r="M248" s="16"/>
      <c r="N248" s="27"/>
      <c r="O248" s="16"/>
      <c r="P248" s="16"/>
      <c r="Q248" s="27"/>
      <c r="R248" s="16"/>
      <c r="S248" s="16"/>
      <c r="T248" s="27"/>
      <c r="U248" s="3"/>
    </row>
    <row r="249" spans="1:21" x14ac:dyDescent="0.25">
      <c r="A249" s="3">
        <v>217</v>
      </c>
      <c r="B249" s="6" t="s">
        <v>455</v>
      </c>
      <c r="C249" s="352" t="s">
        <v>456</v>
      </c>
      <c r="D249" s="348"/>
      <c r="E249" s="20"/>
      <c r="F249" s="20"/>
      <c r="G249" s="20"/>
      <c r="H249" s="27"/>
      <c r="I249" s="16"/>
      <c r="J249" s="16"/>
      <c r="K249" s="27"/>
      <c r="L249" s="16"/>
      <c r="M249" s="16"/>
      <c r="N249" s="27"/>
      <c r="O249" s="16"/>
      <c r="P249" s="16"/>
      <c r="Q249" s="27"/>
      <c r="R249" s="16"/>
      <c r="S249" s="16"/>
      <c r="T249" s="27"/>
      <c r="U249" s="3"/>
    </row>
    <row r="250" spans="1:21" x14ac:dyDescent="0.25">
      <c r="A250" s="3">
        <v>218</v>
      </c>
      <c r="B250" s="6" t="s">
        <v>457</v>
      </c>
      <c r="C250" s="352" t="s">
        <v>458</v>
      </c>
      <c r="D250" s="348"/>
      <c r="E250" s="20"/>
      <c r="F250" s="20"/>
      <c r="G250" s="20"/>
      <c r="H250" s="27"/>
      <c r="I250" s="16"/>
      <c r="J250" s="16"/>
      <c r="K250" s="27"/>
      <c r="L250" s="16"/>
      <c r="M250" s="16"/>
      <c r="N250" s="27"/>
      <c r="O250" s="16"/>
      <c r="P250" s="16"/>
      <c r="Q250" s="27"/>
      <c r="R250" s="16"/>
      <c r="S250" s="16"/>
      <c r="T250" s="27"/>
      <c r="U250" s="3"/>
    </row>
    <row r="251" spans="1:21" x14ac:dyDescent="0.25">
      <c r="A251" s="3">
        <v>219</v>
      </c>
      <c r="B251" s="4" t="s">
        <v>459</v>
      </c>
      <c r="C251" s="350" t="s">
        <v>460</v>
      </c>
      <c r="D251" s="348"/>
      <c r="E251" s="25"/>
      <c r="F251" s="25"/>
      <c r="G251" s="25"/>
      <c r="H251" s="33"/>
      <c r="I251" s="15"/>
      <c r="J251" s="15"/>
      <c r="K251" s="33"/>
      <c r="L251" s="15"/>
      <c r="M251" s="15"/>
      <c r="N251" s="33"/>
      <c r="O251" s="15"/>
      <c r="P251" s="15"/>
      <c r="Q251" s="33"/>
      <c r="R251" s="15"/>
      <c r="S251" s="15"/>
      <c r="T251" s="33"/>
      <c r="U251" s="5"/>
    </row>
    <row r="252" spans="1:21" x14ac:dyDescent="0.25">
      <c r="A252" s="3">
        <v>220</v>
      </c>
      <c r="B252" s="4" t="s">
        <v>461</v>
      </c>
      <c r="C252" s="350" t="s">
        <v>462</v>
      </c>
      <c r="D252" s="348"/>
      <c r="E252" s="25"/>
      <c r="F252" s="25"/>
      <c r="G252" s="25"/>
      <c r="H252" s="33"/>
      <c r="I252" s="15"/>
      <c r="J252" s="15"/>
      <c r="K252" s="33"/>
      <c r="L252" s="15"/>
      <c r="M252" s="15"/>
      <c r="N252" s="33"/>
      <c r="O252" s="15"/>
      <c r="P252" s="15"/>
      <c r="Q252" s="33"/>
      <c r="R252" s="15"/>
      <c r="S252" s="15"/>
      <c r="T252" s="33"/>
      <c r="U252" s="5"/>
    </row>
    <row r="253" spans="1:21" x14ac:dyDescent="0.25">
      <c r="A253" s="3">
        <v>221</v>
      </c>
      <c r="B253" s="6" t="s">
        <v>463</v>
      </c>
      <c r="C253" s="352" t="s">
        <v>464</v>
      </c>
      <c r="D253" s="348"/>
      <c r="E253" s="20"/>
      <c r="F253" s="20"/>
      <c r="G253" s="20"/>
      <c r="H253" s="27"/>
      <c r="I253" s="16"/>
      <c r="J253" s="16"/>
      <c r="K253" s="27"/>
      <c r="L253" s="16"/>
      <c r="M253" s="16"/>
      <c r="N253" s="27"/>
      <c r="O253" s="16"/>
      <c r="P253" s="16"/>
      <c r="Q253" s="27"/>
      <c r="R253" s="16"/>
      <c r="S253" s="16"/>
      <c r="T253" s="27"/>
      <c r="U253" s="3"/>
    </row>
    <row r="254" spans="1:21" x14ac:dyDescent="0.25">
      <c r="A254" s="3">
        <v>222</v>
      </c>
      <c r="B254" s="6" t="s">
        <v>465</v>
      </c>
      <c r="C254" s="352" t="s">
        <v>466</v>
      </c>
      <c r="D254" s="348"/>
      <c r="E254" s="20"/>
      <c r="F254" s="20"/>
      <c r="G254" s="20"/>
      <c r="H254" s="27"/>
      <c r="I254" s="16"/>
      <c r="J254" s="16"/>
      <c r="K254" s="27"/>
      <c r="L254" s="16"/>
      <c r="M254" s="16"/>
      <c r="N254" s="27"/>
      <c r="O254" s="16"/>
      <c r="P254" s="16"/>
      <c r="Q254" s="27"/>
      <c r="R254" s="16"/>
      <c r="S254" s="16"/>
      <c r="T254" s="27"/>
      <c r="U254" s="3"/>
    </row>
    <row r="255" spans="1:21" x14ac:dyDescent="0.25">
      <c r="A255" s="3">
        <v>223</v>
      </c>
      <c r="B255" s="4" t="s">
        <v>467</v>
      </c>
      <c r="C255" s="350" t="s">
        <v>468</v>
      </c>
      <c r="D255" s="348"/>
      <c r="E255" s="25"/>
      <c r="F255" s="25"/>
      <c r="G255" s="25"/>
      <c r="H255" s="33"/>
      <c r="I255" s="15"/>
      <c r="J255" s="15"/>
      <c r="K255" s="33"/>
      <c r="L255" s="15"/>
      <c r="M255" s="15"/>
      <c r="N255" s="33"/>
      <c r="O255" s="15"/>
      <c r="P255" s="15"/>
      <c r="Q255" s="33"/>
      <c r="R255" s="15"/>
      <c r="S255" s="15"/>
      <c r="T255" s="33"/>
      <c r="U255" s="5"/>
    </row>
    <row r="256" spans="1:21" x14ac:dyDescent="0.25">
      <c r="A256" s="3">
        <v>224</v>
      </c>
      <c r="B256" s="6" t="s">
        <v>469</v>
      </c>
      <c r="C256" s="352" t="s">
        <v>470</v>
      </c>
      <c r="D256" s="348"/>
      <c r="E256" s="20"/>
      <c r="F256" s="20"/>
      <c r="G256" s="20"/>
      <c r="H256" s="27"/>
      <c r="I256" s="16"/>
      <c r="J256" s="16"/>
      <c r="K256" s="27"/>
      <c r="L256" s="16"/>
      <c r="M256" s="16"/>
      <c r="N256" s="27"/>
      <c r="O256" s="16"/>
      <c r="P256" s="16"/>
      <c r="Q256" s="27"/>
      <c r="R256" s="16"/>
      <c r="S256" s="16"/>
      <c r="T256" s="27"/>
      <c r="U256" s="3"/>
    </row>
    <row r="257" spans="1:21" x14ac:dyDescent="0.25">
      <c r="A257" s="3">
        <v>225</v>
      </c>
      <c r="B257" s="6" t="s">
        <v>471</v>
      </c>
      <c r="C257" s="352" t="s">
        <v>472</v>
      </c>
      <c r="D257" s="348"/>
      <c r="E257" s="20"/>
      <c r="F257" s="20"/>
      <c r="G257" s="20"/>
      <c r="H257" s="27"/>
      <c r="I257" s="16"/>
      <c r="J257" s="16"/>
      <c r="K257" s="27"/>
      <c r="L257" s="16"/>
      <c r="M257" s="16"/>
      <c r="N257" s="27"/>
      <c r="O257" s="16"/>
      <c r="P257" s="16"/>
      <c r="Q257" s="27"/>
      <c r="R257" s="16"/>
      <c r="S257" s="16"/>
      <c r="T257" s="27"/>
      <c r="U257" s="3"/>
    </row>
    <row r="258" spans="1:21" x14ac:dyDescent="0.25">
      <c r="A258" s="3">
        <v>226</v>
      </c>
      <c r="B258" s="4" t="s">
        <v>473</v>
      </c>
      <c r="C258" s="350" t="s">
        <v>474</v>
      </c>
      <c r="D258" s="348"/>
      <c r="E258" s="25"/>
      <c r="F258" s="25"/>
      <c r="G258" s="25"/>
      <c r="H258" s="33"/>
      <c r="I258" s="15"/>
      <c r="J258" s="15"/>
      <c r="K258" s="33"/>
      <c r="L258" s="15"/>
      <c r="M258" s="15"/>
      <c r="N258" s="33"/>
      <c r="O258" s="15"/>
      <c r="P258" s="15"/>
      <c r="Q258" s="33"/>
      <c r="R258" s="15"/>
      <c r="S258" s="15"/>
      <c r="T258" s="33"/>
      <c r="U258" s="5"/>
    </row>
    <row r="259" spans="1:21" x14ac:dyDescent="0.25">
      <c r="A259" s="3">
        <v>227</v>
      </c>
      <c r="B259" s="6" t="s">
        <v>475</v>
      </c>
      <c r="C259" s="352" t="s">
        <v>476</v>
      </c>
      <c r="D259" s="348"/>
      <c r="E259" s="20"/>
      <c r="F259" s="20"/>
      <c r="G259" s="20"/>
      <c r="H259" s="27"/>
      <c r="I259" s="16"/>
      <c r="J259" s="16"/>
      <c r="K259" s="27"/>
      <c r="L259" s="16"/>
      <c r="M259" s="16"/>
      <c r="N259" s="27"/>
      <c r="O259" s="16"/>
      <c r="P259" s="16"/>
      <c r="Q259" s="27"/>
      <c r="R259" s="16"/>
      <c r="S259" s="16"/>
      <c r="T259" s="27"/>
      <c r="U259" s="3"/>
    </row>
    <row r="260" spans="1:21" x14ac:dyDescent="0.25">
      <c r="A260" s="3">
        <v>228</v>
      </c>
      <c r="B260" s="6" t="s">
        <v>477</v>
      </c>
      <c r="C260" s="352" t="s">
        <v>478</v>
      </c>
      <c r="D260" s="348"/>
      <c r="E260" s="20"/>
      <c r="F260" s="20"/>
      <c r="G260" s="20"/>
      <c r="H260" s="27"/>
      <c r="I260" s="16"/>
      <c r="J260" s="16"/>
      <c r="K260" s="27"/>
      <c r="L260" s="16"/>
      <c r="M260" s="16"/>
      <c r="N260" s="27"/>
      <c r="O260" s="16"/>
      <c r="P260" s="16"/>
      <c r="Q260" s="27"/>
      <c r="R260" s="16"/>
      <c r="S260" s="16"/>
      <c r="T260" s="27"/>
      <c r="U260" s="3"/>
    </row>
    <row r="261" spans="1:21" x14ac:dyDescent="0.25">
      <c r="A261" s="3">
        <v>229</v>
      </c>
      <c r="B261" s="4" t="s">
        <v>479</v>
      </c>
      <c r="C261" s="350" t="s">
        <v>480</v>
      </c>
      <c r="D261" s="348"/>
      <c r="E261" s="25"/>
      <c r="F261" s="25"/>
      <c r="G261" s="25"/>
      <c r="H261" s="33"/>
      <c r="I261" s="15"/>
      <c r="J261" s="15"/>
      <c r="K261" s="33"/>
      <c r="L261" s="15"/>
      <c r="M261" s="15"/>
      <c r="N261" s="33"/>
      <c r="O261" s="15"/>
      <c r="P261" s="15"/>
      <c r="Q261" s="33"/>
      <c r="R261" s="15"/>
      <c r="S261" s="15"/>
      <c r="T261" s="33"/>
      <c r="U261" s="5"/>
    </row>
    <row r="262" spans="1:21" x14ac:dyDescent="0.25">
      <c r="A262" s="3">
        <v>230</v>
      </c>
      <c r="B262" s="4" t="s">
        <v>481</v>
      </c>
      <c r="C262" s="350" t="s">
        <v>482</v>
      </c>
      <c r="D262" s="348"/>
      <c r="E262" s="25"/>
      <c r="F262" s="25"/>
      <c r="G262" s="25"/>
      <c r="H262" s="33"/>
      <c r="I262" s="15"/>
      <c r="J262" s="15"/>
      <c r="K262" s="33"/>
      <c r="L262" s="15"/>
      <c r="M262" s="15"/>
      <c r="N262" s="33"/>
      <c r="O262" s="15"/>
      <c r="P262" s="15"/>
      <c r="Q262" s="33"/>
      <c r="R262" s="15"/>
      <c r="S262" s="15"/>
      <c r="T262" s="33"/>
      <c r="U262" s="5"/>
    </row>
    <row r="263" spans="1:21" x14ac:dyDescent="0.25">
      <c r="A263" s="3">
        <v>231</v>
      </c>
      <c r="B263" s="6" t="s">
        <v>483</v>
      </c>
      <c r="C263" s="352" t="s">
        <v>484</v>
      </c>
      <c r="D263" s="348"/>
      <c r="E263" s="20"/>
      <c r="F263" s="20"/>
      <c r="G263" s="20"/>
      <c r="H263" s="27"/>
      <c r="I263" s="16"/>
      <c r="J263" s="16"/>
      <c r="K263" s="27"/>
      <c r="L263" s="16"/>
      <c r="M263" s="16"/>
      <c r="N263" s="27"/>
      <c r="O263" s="16"/>
      <c r="P263" s="16"/>
      <c r="Q263" s="27"/>
      <c r="R263" s="16"/>
      <c r="S263" s="16"/>
      <c r="T263" s="27"/>
      <c r="U263" s="3"/>
    </row>
    <row r="264" spans="1:21" x14ac:dyDescent="0.25">
      <c r="A264" s="3">
        <v>232</v>
      </c>
      <c r="B264" s="6" t="s">
        <v>485</v>
      </c>
      <c r="C264" s="352" t="s">
        <v>486</v>
      </c>
      <c r="D264" s="348"/>
      <c r="E264" s="20"/>
      <c r="F264" s="20"/>
      <c r="G264" s="20"/>
      <c r="H264" s="27"/>
      <c r="I264" s="16"/>
      <c r="J264" s="16"/>
      <c r="K264" s="27"/>
      <c r="L264" s="16"/>
      <c r="M264" s="16"/>
      <c r="N264" s="27"/>
      <c r="O264" s="16"/>
      <c r="P264" s="16"/>
      <c r="Q264" s="27"/>
      <c r="R264" s="16"/>
      <c r="S264" s="16"/>
      <c r="T264" s="27"/>
      <c r="U264" s="3"/>
    </row>
    <row r="265" spans="1:21" x14ac:dyDescent="0.25">
      <c r="A265" s="3">
        <v>233</v>
      </c>
      <c r="B265" s="6" t="s">
        <v>487</v>
      </c>
      <c r="C265" s="352" t="s">
        <v>488</v>
      </c>
      <c r="D265" s="348"/>
      <c r="E265" s="20"/>
      <c r="F265" s="20"/>
      <c r="G265" s="20"/>
      <c r="H265" s="27"/>
      <c r="I265" s="16"/>
      <c r="J265" s="16"/>
      <c r="K265" s="27"/>
      <c r="L265" s="16"/>
      <c r="M265" s="16"/>
      <c r="N265" s="27"/>
      <c r="O265" s="16"/>
      <c r="P265" s="16"/>
      <c r="Q265" s="27"/>
      <c r="R265" s="16"/>
      <c r="S265" s="16"/>
      <c r="T265" s="27"/>
      <c r="U265" s="3"/>
    </row>
    <row r="266" spans="1:21" x14ac:dyDescent="0.25">
      <c r="A266" s="3">
        <v>234</v>
      </c>
      <c r="B266" s="4" t="s">
        <v>489</v>
      </c>
      <c r="C266" s="350" t="s">
        <v>490</v>
      </c>
      <c r="D266" s="348"/>
      <c r="E266" s="25"/>
      <c r="F266" s="25"/>
      <c r="G266" s="25"/>
      <c r="H266" s="33"/>
      <c r="I266" s="15"/>
      <c r="J266" s="15"/>
      <c r="K266" s="33"/>
      <c r="L266" s="15"/>
      <c r="M266" s="15"/>
      <c r="N266" s="33"/>
      <c r="O266" s="15"/>
      <c r="P266" s="15"/>
      <c r="Q266" s="33"/>
      <c r="R266" s="15"/>
      <c r="S266" s="15"/>
      <c r="T266" s="33"/>
      <c r="U266" s="5"/>
    </row>
    <row r="267" spans="1:21" x14ac:dyDescent="0.25">
      <c r="A267" s="3">
        <v>235</v>
      </c>
      <c r="B267" s="6" t="s">
        <v>491</v>
      </c>
      <c r="C267" s="352" t="s">
        <v>492</v>
      </c>
      <c r="D267" s="348"/>
      <c r="E267" s="20"/>
      <c r="F267" s="20"/>
      <c r="G267" s="20"/>
      <c r="H267" s="27"/>
      <c r="I267" s="16"/>
      <c r="J267" s="16"/>
      <c r="K267" s="27"/>
      <c r="L267" s="16"/>
      <c r="M267" s="16"/>
      <c r="N267" s="27"/>
      <c r="O267" s="16"/>
      <c r="P267" s="16"/>
      <c r="Q267" s="27"/>
      <c r="R267" s="16"/>
      <c r="S267" s="16"/>
      <c r="T267" s="27"/>
      <c r="U267" s="3"/>
    </row>
    <row r="268" spans="1:21" x14ac:dyDescent="0.25">
      <c r="A268" s="3">
        <v>236</v>
      </c>
      <c r="B268" s="6" t="s">
        <v>493</v>
      </c>
      <c r="C268" s="352" t="s">
        <v>494</v>
      </c>
      <c r="D268" s="348"/>
      <c r="E268" s="20"/>
      <c r="F268" s="20"/>
      <c r="G268" s="20"/>
      <c r="H268" s="27"/>
      <c r="I268" s="16"/>
      <c r="J268" s="16"/>
      <c r="K268" s="27"/>
      <c r="L268" s="16"/>
      <c r="M268" s="16"/>
      <c r="N268" s="27"/>
      <c r="O268" s="16"/>
      <c r="P268" s="16"/>
      <c r="Q268" s="27"/>
      <c r="R268" s="16"/>
      <c r="S268" s="16"/>
      <c r="T268" s="27"/>
      <c r="U268" s="3"/>
    </row>
    <row r="269" spans="1:21" x14ac:dyDescent="0.25">
      <c r="A269" s="3">
        <v>237</v>
      </c>
      <c r="B269" s="6" t="s">
        <v>495</v>
      </c>
      <c r="C269" s="352" t="s">
        <v>496</v>
      </c>
      <c r="D269" s="348"/>
      <c r="E269" s="20"/>
      <c r="F269" s="20"/>
      <c r="G269" s="20"/>
      <c r="H269" s="27"/>
      <c r="I269" s="16"/>
      <c r="J269" s="16"/>
      <c r="K269" s="27"/>
      <c r="L269" s="16"/>
      <c r="M269" s="16"/>
      <c r="N269" s="27"/>
      <c r="O269" s="16"/>
      <c r="P269" s="16"/>
      <c r="Q269" s="27"/>
      <c r="R269" s="16"/>
      <c r="S269" s="16"/>
      <c r="T269" s="27"/>
      <c r="U269" s="3"/>
    </row>
    <row r="270" spans="1:21" x14ac:dyDescent="0.25">
      <c r="A270" s="3">
        <v>238</v>
      </c>
      <c r="B270" s="4" t="s">
        <v>497</v>
      </c>
      <c r="C270" s="350" t="s">
        <v>498</v>
      </c>
      <c r="D270" s="348"/>
      <c r="E270" s="25"/>
      <c r="F270" s="25"/>
      <c r="G270" s="25"/>
      <c r="H270" s="33"/>
      <c r="I270" s="15"/>
      <c r="J270" s="15"/>
      <c r="K270" s="33"/>
      <c r="L270" s="15"/>
      <c r="M270" s="15"/>
      <c r="N270" s="33"/>
      <c r="O270" s="15"/>
      <c r="P270" s="15"/>
      <c r="Q270" s="33"/>
      <c r="R270" s="15"/>
      <c r="S270" s="15"/>
      <c r="T270" s="33"/>
      <c r="U270" s="5"/>
    </row>
    <row r="271" spans="1:21" x14ac:dyDescent="0.25">
      <c r="A271" s="3">
        <v>239</v>
      </c>
      <c r="B271" s="6" t="s">
        <v>499</v>
      </c>
      <c r="C271" s="352" t="s">
        <v>492</v>
      </c>
      <c r="D271" s="348"/>
      <c r="E271" s="20"/>
      <c r="F271" s="20"/>
      <c r="G271" s="20"/>
      <c r="H271" s="27"/>
      <c r="I271" s="16"/>
      <c r="J271" s="16"/>
      <c r="K271" s="27"/>
      <c r="L271" s="16"/>
      <c r="M271" s="16"/>
      <c r="N271" s="27"/>
      <c r="O271" s="16"/>
      <c r="P271" s="16"/>
      <c r="Q271" s="27"/>
      <c r="R271" s="16"/>
      <c r="S271" s="16"/>
      <c r="T271" s="27"/>
      <c r="U271" s="3"/>
    </row>
    <row r="272" spans="1:21" x14ac:dyDescent="0.25">
      <c r="A272" s="3">
        <v>240</v>
      </c>
      <c r="B272" s="6" t="s">
        <v>500</v>
      </c>
      <c r="C272" s="352" t="s">
        <v>494</v>
      </c>
      <c r="D272" s="348"/>
      <c r="E272" s="20"/>
      <c r="F272" s="20"/>
      <c r="G272" s="20"/>
      <c r="H272" s="27"/>
      <c r="I272" s="16"/>
      <c r="J272" s="16"/>
      <c r="K272" s="27"/>
      <c r="L272" s="16"/>
      <c r="M272" s="16"/>
      <c r="N272" s="27"/>
      <c r="O272" s="16"/>
      <c r="P272" s="16"/>
      <c r="Q272" s="27"/>
      <c r="R272" s="16"/>
      <c r="S272" s="16"/>
      <c r="T272" s="27"/>
      <c r="U272" s="3"/>
    </row>
    <row r="273" spans="1:21" x14ac:dyDescent="0.25">
      <c r="A273" s="3">
        <v>241</v>
      </c>
      <c r="B273" s="6" t="s">
        <v>501</v>
      </c>
      <c r="C273" s="352" t="s">
        <v>496</v>
      </c>
      <c r="D273" s="348"/>
      <c r="E273" s="20"/>
      <c r="F273" s="20"/>
      <c r="G273" s="20"/>
      <c r="H273" s="27"/>
      <c r="I273" s="16"/>
      <c r="J273" s="16"/>
      <c r="K273" s="27"/>
      <c r="L273" s="16"/>
      <c r="M273" s="16"/>
      <c r="N273" s="27"/>
      <c r="O273" s="16"/>
      <c r="P273" s="16"/>
      <c r="Q273" s="27"/>
      <c r="R273" s="16"/>
      <c r="S273" s="16"/>
      <c r="T273" s="27"/>
      <c r="U273" s="3"/>
    </row>
    <row r="274" spans="1:21" x14ac:dyDescent="0.25">
      <c r="A274" s="3">
        <v>242</v>
      </c>
      <c r="B274" s="4" t="s">
        <v>502</v>
      </c>
      <c r="C274" s="350" t="s">
        <v>503</v>
      </c>
      <c r="D274" s="348"/>
      <c r="E274" s="25"/>
      <c r="F274" s="25"/>
      <c r="G274" s="25"/>
      <c r="H274" s="33"/>
      <c r="I274" s="15"/>
      <c r="J274" s="15"/>
      <c r="K274" s="33"/>
      <c r="L274" s="15"/>
      <c r="M274" s="15"/>
      <c r="N274" s="33"/>
      <c r="O274" s="15"/>
      <c r="P274" s="15"/>
      <c r="Q274" s="33"/>
      <c r="R274" s="15"/>
      <c r="S274" s="15"/>
      <c r="T274" s="33"/>
      <c r="U274" s="5"/>
    </row>
    <row r="275" spans="1:21" x14ac:dyDescent="0.25">
      <c r="A275" s="3">
        <v>243</v>
      </c>
      <c r="B275" s="4" t="s">
        <v>504</v>
      </c>
      <c r="C275" s="350" t="s">
        <v>505</v>
      </c>
      <c r="D275" s="348"/>
      <c r="E275" s="25"/>
      <c r="F275" s="25"/>
      <c r="G275" s="25"/>
      <c r="H275" s="33"/>
      <c r="I275" s="15"/>
      <c r="J275" s="15"/>
      <c r="K275" s="33"/>
      <c r="L275" s="15"/>
      <c r="M275" s="15"/>
      <c r="N275" s="33"/>
      <c r="O275" s="15"/>
      <c r="P275" s="15"/>
      <c r="Q275" s="33"/>
      <c r="R275" s="15"/>
      <c r="S275" s="15"/>
      <c r="T275" s="33"/>
      <c r="U275" s="5"/>
    </row>
    <row r="276" spans="1:21" x14ac:dyDescent="0.25">
      <c r="A276" s="3">
        <v>244</v>
      </c>
      <c r="B276" s="6" t="s">
        <v>506</v>
      </c>
      <c r="C276" s="352" t="s">
        <v>507</v>
      </c>
      <c r="D276" s="348"/>
      <c r="E276" s="20"/>
      <c r="F276" s="20"/>
      <c r="G276" s="20"/>
      <c r="H276" s="27"/>
      <c r="I276" s="16"/>
      <c r="J276" s="16"/>
      <c r="K276" s="27"/>
      <c r="L276" s="16"/>
      <c r="M276" s="16"/>
      <c r="N276" s="27"/>
      <c r="O276" s="16"/>
      <c r="P276" s="16"/>
      <c r="Q276" s="27"/>
      <c r="R276" s="16"/>
      <c r="S276" s="16"/>
      <c r="T276" s="27"/>
      <c r="U276" s="3"/>
    </row>
    <row r="277" spans="1:21" x14ac:dyDescent="0.25">
      <c r="A277" s="3">
        <v>245</v>
      </c>
      <c r="B277" s="6" t="s">
        <v>508</v>
      </c>
      <c r="C277" s="352" t="s">
        <v>509</v>
      </c>
      <c r="D277" s="348"/>
      <c r="E277" s="20"/>
      <c r="F277" s="20"/>
      <c r="G277" s="20"/>
      <c r="H277" s="27"/>
      <c r="I277" s="16"/>
      <c r="J277" s="16"/>
      <c r="K277" s="27"/>
      <c r="L277" s="16"/>
      <c r="M277" s="16"/>
      <c r="N277" s="27"/>
      <c r="O277" s="16"/>
      <c r="P277" s="16"/>
      <c r="Q277" s="27"/>
      <c r="R277" s="16"/>
      <c r="S277" s="16"/>
      <c r="T277" s="27"/>
      <c r="U277" s="3"/>
    </row>
    <row r="278" spans="1:21" x14ac:dyDescent="0.25">
      <c r="A278" s="3">
        <v>246</v>
      </c>
      <c r="B278" s="6" t="s">
        <v>510</v>
      </c>
      <c r="C278" s="352" t="s">
        <v>511</v>
      </c>
      <c r="D278" s="348"/>
      <c r="E278" s="20"/>
      <c r="F278" s="20"/>
      <c r="G278" s="20"/>
      <c r="H278" s="27"/>
      <c r="I278" s="16"/>
      <c r="J278" s="16"/>
      <c r="K278" s="27"/>
      <c r="L278" s="16"/>
      <c r="M278" s="16"/>
      <c r="N278" s="27"/>
      <c r="O278" s="16"/>
      <c r="P278" s="16"/>
      <c r="Q278" s="27"/>
      <c r="R278" s="16"/>
      <c r="S278" s="16"/>
      <c r="T278" s="27"/>
      <c r="U278" s="3"/>
    </row>
    <row r="279" spans="1:21" x14ac:dyDescent="0.25">
      <c r="A279" s="3">
        <v>247</v>
      </c>
      <c r="B279" s="4" t="s">
        <v>512</v>
      </c>
      <c r="C279" s="350" t="s">
        <v>513</v>
      </c>
      <c r="D279" s="348"/>
      <c r="E279" s="25"/>
      <c r="F279" s="25"/>
      <c r="G279" s="25"/>
      <c r="H279" s="33"/>
      <c r="I279" s="15"/>
      <c r="J279" s="15"/>
      <c r="K279" s="33"/>
      <c r="L279" s="15"/>
      <c r="M279" s="15"/>
      <c r="N279" s="33"/>
      <c r="O279" s="15"/>
      <c r="P279" s="15"/>
      <c r="Q279" s="33"/>
      <c r="R279" s="15"/>
      <c r="S279" s="15"/>
      <c r="T279" s="33"/>
      <c r="U279" s="5"/>
    </row>
    <row r="280" spans="1:21" x14ac:dyDescent="0.25">
      <c r="A280" s="3">
        <v>248</v>
      </c>
      <c r="B280" s="6" t="s">
        <v>514</v>
      </c>
      <c r="C280" s="352" t="s">
        <v>515</v>
      </c>
      <c r="D280" s="348"/>
      <c r="E280" s="20"/>
      <c r="F280" s="20"/>
      <c r="G280" s="20"/>
      <c r="H280" s="27"/>
      <c r="I280" s="16"/>
      <c r="J280" s="16"/>
      <c r="K280" s="27"/>
      <c r="L280" s="16"/>
      <c r="M280" s="16"/>
      <c r="N280" s="27"/>
      <c r="O280" s="16"/>
      <c r="P280" s="16"/>
      <c r="Q280" s="27"/>
      <c r="R280" s="16"/>
      <c r="S280" s="16"/>
      <c r="T280" s="27"/>
      <c r="U280" s="3"/>
    </row>
    <row r="281" spans="1:21" x14ac:dyDescent="0.25">
      <c r="A281" s="3">
        <v>249</v>
      </c>
      <c r="B281" s="6" t="s">
        <v>516</v>
      </c>
      <c r="C281" s="352" t="s">
        <v>517</v>
      </c>
      <c r="D281" s="348"/>
      <c r="E281" s="20"/>
      <c r="F281" s="20"/>
      <c r="G281" s="20"/>
      <c r="H281" s="27"/>
      <c r="I281" s="16"/>
      <c r="J281" s="16"/>
      <c r="K281" s="27"/>
      <c r="L281" s="16"/>
      <c r="M281" s="16"/>
      <c r="N281" s="27"/>
      <c r="O281" s="16"/>
      <c r="P281" s="16"/>
      <c r="Q281" s="27"/>
      <c r="R281" s="16"/>
      <c r="S281" s="16"/>
      <c r="T281" s="27"/>
      <c r="U281" s="3"/>
    </row>
    <row r="282" spans="1:21" x14ac:dyDescent="0.25">
      <c r="A282" s="3">
        <v>250</v>
      </c>
      <c r="B282" s="6" t="s">
        <v>518</v>
      </c>
      <c r="C282" s="352" t="s">
        <v>519</v>
      </c>
      <c r="D282" s="348"/>
      <c r="E282" s="20"/>
      <c r="F282" s="20"/>
      <c r="G282" s="20"/>
      <c r="H282" s="27"/>
      <c r="I282" s="16"/>
      <c r="J282" s="16"/>
      <c r="K282" s="27"/>
      <c r="L282" s="16"/>
      <c r="M282" s="16"/>
      <c r="N282" s="27"/>
      <c r="O282" s="16"/>
      <c r="P282" s="16"/>
      <c r="Q282" s="27"/>
      <c r="R282" s="16"/>
      <c r="S282" s="16"/>
      <c r="T282" s="27"/>
      <c r="U282" s="3"/>
    </row>
    <row r="283" spans="1:21" x14ac:dyDescent="0.25">
      <c r="A283" s="3">
        <v>251</v>
      </c>
      <c r="B283" s="4" t="s">
        <v>520</v>
      </c>
      <c r="C283" s="350" t="s">
        <v>521</v>
      </c>
      <c r="D283" s="348"/>
      <c r="E283" s="25"/>
      <c r="F283" s="25"/>
      <c r="G283" s="25"/>
      <c r="H283" s="33"/>
      <c r="I283" s="15"/>
      <c r="J283" s="15"/>
      <c r="K283" s="33"/>
      <c r="L283" s="15"/>
      <c r="M283" s="15"/>
      <c r="N283" s="33"/>
      <c r="O283" s="15"/>
      <c r="P283" s="15"/>
      <c r="Q283" s="33"/>
      <c r="R283" s="15"/>
      <c r="S283" s="15"/>
      <c r="T283" s="33"/>
      <c r="U283" s="5"/>
    </row>
    <row r="284" spans="1:21" x14ac:dyDescent="0.25">
      <c r="A284" s="3">
        <v>252</v>
      </c>
      <c r="B284" s="6" t="s">
        <v>522</v>
      </c>
      <c r="C284" s="352" t="s">
        <v>523</v>
      </c>
      <c r="D284" s="348"/>
      <c r="E284" s="20"/>
      <c r="F284" s="20"/>
      <c r="G284" s="20"/>
      <c r="H284" s="27"/>
      <c r="I284" s="16"/>
      <c r="J284" s="16"/>
      <c r="K284" s="27"/>
      <c r="L284" s="16"/>
      <c r="M284" s="16"/>
      <c r="N284" s="27"/>
      <c r="O284" s="16"/>
      <c r="P284" s="16"/>
      <c r="Q284" s="27"/>
      <c r="R284" s="16"/>
      <c r="S284" s="16"/>
      <c r="T284" s="27"/>
      <c r="U284" s="3"/>
    </row>
    <row r="285" spans="1:21" x14ac:dyDescent="0.25">
      <c r="A285" s="3">
        <v>253</v>
      </c>
      <c r="B285" s="6" t="s">
        <v>524</v>
      </c>
      <c r="C285" s="352" t="s">
        <v>525</v>
      </c>
      <c r="D285" s="348"/>
      <c r="E285" s="20"/>
      <c r="F285" s="20"/>
      <c r="G285" s="20"/>
      <c r="H285" s="27"/>
      <c r="I285" s="16"/>
      <c r="J285" s="16"/>
      <c r="K285" s="27"/>
      <c r="L285" s="16"/>
      <c r="M285" s="16"/>
      <c r="N285" s="27"/>
      <c r="O285" s="16"/>
      <c r="P285" s="16"/>
      <c r="Q285" s="27"/>
      <c r="R285" s="16"/>
      <c r="S285" s="16"/>
      <c r="T285" s="27"/>
      <c r="U285" s="3"/>
    </row>
    <row r="286" spans="1:21" x14ac:dyDescent="0.25">
      <c r="A286" s="3">
        <v>254</v>
      </c>
      <c r="B286" s="6" t="s">
        <v>526</v>
      </c>
      <c r="C286" s="352" t="s">
        <v>527</v>
      </c>
      <c r="D286" s="348"/>
      <c r="E286" s="20"/>
      <c r="F286" s="20"/>
      <c r="G286" s="20"/>
      <c r="H286" s="27"/>
      <c r="I286" s="16"/>
      <c r="J286" s="16"/>
      <c r="K286" s="27"/>
      <c r="L286" s="16"/>
      <c r="M286" s="16"/>
      <c r="N286" s="27"/>
      <c r="O286" s="16"/>
      <c r="P286" s="16"/>
      <c r="Q286" s="27"/>
      <c r="R286" s="16"/>
      <c r="S286" s="16"/>
      <c r="T286" s="27"/>
      <c r="U286" s="3"/>
    </row>
    <row r="287" spans="1:21" x14ac:dyDescent="0.25">
      <c r="A287" s="3">
        <v>255</v>
      </c>
      <c r="B287" s="4" t="s">
        <v>528</v>
      </c>
      <c r="C287" s="350" t="s">
        <v>529</v>
      </c>
      <c r="D287" s="348"/>
      <c r="E287" s="25"/>
      <c r="F287" s="25"/>
      <c r="G287" s="25"/>
      <c r="H287" s="33"/>
      <c r="I287" s="15"/>
      <c r="J287" s="15"/>
      <c r="K287" s="33"/>
      <c r="L287" s="15"/>
      <c r="M287" s="15"/>
      <c r="N287" s="33"/>
      <c r="O287" s="15"/>
      <c r="P287" s="15"/>
      <c r="Q287" s="33"/>
      <c r="R287" s="15"/>
      <c r="S287" s="15"/>
      <c r="T287" s="33"/>
      <c r="U287" s="5"/>
    </row>
    <row r="288" spans="1:21" x14ac:dyDescent="0.25">
      <c r="A288" s="3">
        <v>256</v>
      </c>
      <c r="B288" s="4" t="s">
        <v>530</v>
      </c>
      <c r="C288" s="350" t="s">
        <v>531</v>
      </c>
      <c r="D288" s="348"/>
      <c r="E288" s="25"/>
      <c r="F288" s="25"/>
      <c r="G288" s="25"/>
      <c r="H288" s="33"/>
      <c r="I288" s="15"/>
      <c r="J288" s="15"/>
      <c r="K288" s="33"/>
      <c r="L288" s="15"/>
      <c r="M288" s="15"/>
      <c r="N288" s="33"/>
      <c r="O288" s="15"/>
      <c r="P288" s="15"/>
      <c r="Q288" s="33"/>
      <c r="R288" s="15"/>
      <c r="S288" s="15"/>
      <c r="T288" s="33"/>
      <c r="U288" s="5"/>
    </row>
    <row r="289" spans="1:21" x14ac:dyDescent="0.25">
      <c r="A289" s="3">
        <v>257</v>
      </c>
      <c r="B289" s="6" t="s">
        <v>532</v>
      </c>
      <c r="C289" s="352" t="s">
        <v>533</v>
      </c>
      <c r="D289" s="348"/>
      <c r="E289" s="20"/>
      <c r="F289" s="20"/>
      <c r="G289" s="20"/>
      <c r="H289" s="27"/>
      <c r="I289" s="16"/>
      <c r="J289" s="16"/>
      <c r="K289" s="27"/>
      <c r="L289" s="16"/>
      <c r="M289" s="16"/>
      <c r="N289" s="27"/>
      <c r="O289" s="16"/>
      <c r="P289" s="16"/>
      <c r="Q289" s="27"/>
      <c r="R289" s="16"/>
      <c r="S289" s="16"/>
      <c r="T289" s="27"/>
      <c r="U289" s="3"/>
    </row>
    <row r="290" spans="1:21" x14ac:dyDescent="0.25">
      <c r="A290" s="3">
        <v>258</v>
      </c>
      <c r="B290" s="6" t="s">
        <v>534</v>
      </c>
      <c r="C290" s="352" t="s">
        <v>535</v>
      </c>
      <c r="D290" s="348"/>
      <c r="E290" s="20"/>
      <c r="F290" s="20"/>
      <c r="G290" s="20"/>
      <c r="H290" s="27"/>
      <c r="I290" s="16"/>
      <c r="J290" s="16"/>
      <c r="K290" s="27"/>
      <c r="L290" s="16"/>
      <c r="M290" s="16"/>
      <c r="N290" s="27"/>
      <c r="O290" s="16"/>
      <c r="P290" s="16"/>
      <c r="Q290" s="27"/>
      <c r="R290" s="16"/>
      <c r="S290" s="16"/>
      <c r="T290" s="27"/>
      <c r="U290" s="3"/>
    </row>
    <row r="291" spans="1:21" x14ac:dyDescent="0.25">
      <c r="A291" s="3">
        <v>259</v>
      </c>
      <c r="B291" s="6" t="s">
        <v>536</v>
      </c>
      <c r="C291" s="352" t="s">
        <v>537</v>
      </c>
      <c r="D291" s="348"/>
      <c r="E291" s="20"/>
      <c r="F291" s="20"/>
      <c r="G291" s="20"/>
      <c r="H291" s="27"/>
      <c r="I291" s="16"/>
      <c r="J291" s="16"/>
      <c r="K291" s="27"/>
      <c r="L291" s="16"/>
      <c r="M291" s="16"/>
      <c r="N291" s="27"/>
      <c r="O291" s="16"/>
      <c r="P291" s="16"/>
      <c r="Q291" s="27"/>
      <c r="R291" s="16"/>
      <c r="S291" s="16"/>
      <c r="T291" s="27"/>
      <c r="U291" s="3"/>
    </row>
    <row r="292" spans="1:21" x14ac:dyDescent="0.25">
      <c r="A292" s="3">
        <v>260</v>
      </c>
      <c r="B292" s="4" t="s">
        <v>538</v>
      </c>
      <c r="C292" s="350" t="s">
        <v>539</v>
      </c>
      <c r="D292" s="348"/>
      <c r="E292" s="25"/>
      <c r="F292" s="25"/>
      <c r="G292" s="25"/>
      <c r="H292" s="33"/>
      <c r="I292" s="15"/>
      <c r="J292" s="15"/>
      <c r="K292" s="33"/>
      <c r="L292" s="15"/>
      <c r="M292" s="15"/>
      <c r="N292" s="33"/>
      <c r="O292" s="15"/>
      <c r="P292" s="15"/>
      <c r="Q292" s="33"/>
      <c r="R292" s="15"/>
      <c r="S292" s="15"/>
      <c r="T292" s="33"/>
      <c r="U292" s="5"/>
    </row>
    <row r="293" spans="1:21" x14ac:dyDescent="0.25">
      <c r="A293" s="3">
        <v>261</v>
      </c>
      <c r="B293" s="6" t="s">
        <v>540</v>
      </c>
      <c r="C293" s="352" t="s">
        <v>541</v>
      </c>
      <c r="D293" s="348"/>
      <c r="E293" s="20"/>
      <c r="F293" s="20"/>
      <c r="G293" s="20"/>
      <c r="H293" s="27"/>
      <c r="I293" s="16"/>
      <c r="J293" s="16"/>
      <c r="K293" s="27"/>
      <c r="L293" s="16"/>
      <c r="M293" s="16"/>
      <c r="N293" s="27"/>
      <c r="O293" s="16"/>
      <c r="P293" s="16"/>
      <c r="Q293" s="27"/>
      <c r="R293" s="16"/>
      <c r="S293" s="16"/>
      <c r="T293" s="27"/>
      <c r="U293" s="3"/>
    </row>
    <row r="294" spans="1:21" x14ac:dyDescent="0.25">
      <c r="A294" s="3">
        <v>262</v>
      </c>
      <c r="B294" s="6" t="s">
        <v>542</v>
      </c>
      <c r="C294" s="352" t="s">
        <v>543</v>
      </c>
      <c r="D294" s="348"/>
      <c r="E294" s="20"/>
      <c r="F294" s="20"/>
      <c r="G294" s="20"/>
      <c r="H294" s="27"/>
      <c r="I294" s="16"/>
      <c r="J294" s="16"/>
      <c r="K294" s="27"/>
      <c r="L294" s="16"/>
      <c r="M294" s="16"/>
      <c r="N294" s="27"/>
      <c r="O294" s="16"/>
      <c r="P294" s="16"/>
      <c r="Q294" s="27"/>
      <c r="R294" s="16"/>
      <c r="S294" s="16"/>
      <c r="T294" s="27"/>
      <c r="U294" s="3"/>
    </row>
    <row r="295" spans="1:21" x14ac:dyDescent="0.25">
      <c r="A295" s="3">
        <v>263</v>
      </c>
      <c r="B295" s="4" t="s">
        <v>544</v>
      </c>
      <c r="C295" s="350" t="s">
        <v>545</v>
      </c>
      <c r="D295" s="348"/>
      <c r="E295" s="25"/>
      <c r="F295" s="25"/>
      <c r="G295" s="25"/>
      <c r="H295" s="33"/>
      <c r="I295" s="15"/>
      <c r="J295" s="15"/>
      <c r="K295" s="33"/>
      <c r="L295" s="15"/>
      <c r="M295" s="15"/>
      <c r="N295" s="33"/>
      <c r="O295" s="15"/>
      <c r="P295" s="15"/>
      <c r="Q295" s="33"/>
      <c r="R295" s="15"/>
      <c r="S295" s="15"/>
      <c r="T295" s="33"/>
      <c r="U295" s="5"/>
    </row>
    <row r="296" spans="1:21" x14ac:dyDescent="0.25">
      <c r="A296" s="3">
        <v>264</v>
      </c>
      <c r="B296" s="6" t="s">
        <v>546</v>
      </c>
      <c r="C296" s="352" t="s">
        <v>547</v>
      </c>
      <c r="D296" s="348"/>
      <c r="E296" s="20"/>
      <c r="F296" s="20"/>
      <c r="G296" s="20"/>
      <c r="H296" s="27"/>
      <c r="I296" s="16"/>
      <c r="J296" s="16"/>
      <c r="K296" s="27"/>
      <c r="L296" s="16"/>
      <c r="M296" s="16"/>
      <c r="N296" s="27"/>
      <c r="O296" s="16"/>
      <c r="P296" s="16"/>
      <c r="Q296" s="27"/>
      <c r="R296" s="16"/>
      <c r="S296" s="16"/>
      <c r="T296" s="27"/>
      <c r="U296" s="3"/>
    </row>
    <row r="297" spans="1:21" x14ac:dyDescent="0.25">
      <c r="A297" s="3">
        <v>265</v>
      </c>
      <c r="B297" s="6" t="s">
        <v>548</v>
      </c>
      <c r="C297" s="352" t="s">
        <v>549</v>
      </c>
      <c r="D297" s="348"/>
      <c r="E297" s="20"/>
      <c r="F297" s="20"/>
      <c r="G297" s="20"/>
      <c r="H297" s="27"/>
      <c r="I297" s="16"/>
      <c r="J297" s="16"/>
      <c r="K297" s="27"/>
      <c r="L297" s="16"/>
      <c r="M297" s="16"/>
      <c r="N297" s="27"/>
      <c r="O297" s="16"/>
      <c r="P297" s="16"/>
      <c r="Q297" s="27"/>
      <c r="R297" s="16"/>
      <c r="S297" s="16"/>
      <c r="T297" s="27"/>
      <c r="U297" s="3"/>
    </row>
    <row r="298" spans="1:21" x14ac:dyDescent="0.25">
      <c r="A298" s="3">
        <v>266</v>
      </c>
      <c r="B298" s="4" t="s">
        <v>550</v>
      </c>
      <c r="C298" s="350" t="s">
        <v>551</v>
      </c>
      <c r="D298" s="348"/>
      <c r="E298" s="25"/>
      <c r="F298" s="25"/>
      <c r="G298" s="25"/>
      <c r="H298" s="33"/>
      <c r="I298" s="15"/>
      <c r="J298" s="15"/>
      <c r="K298" s="33"/>
      <c r="L298" s="15"/>
      <c r="M298" s="15"/>
      <c r="N298" s="33"/>
      <c r="O298" s="15"/>
      <c r="P298" s="15"/>
      <c r="Q298" s="33"/>
      <c r="R298" s="15"/>
      <c r="S298" s="15"/>
      <c r="T298" s="33"/>
      <c r="U298" s="5"/>
    </row>
    <row r="299" spans="1:21" x14ac:dyDescent="0.25">
      <c r="A299" s="3">
        <v>267</v>
      </c>
      <c r="B299" s="6" t="s">
        <v>552</v>
      </c>
      <c r="C299" s="352" t="s">
        <v>553</v>
      </c>
      <c r="D299" s="348"/>
      <c r="E299" s="20"/>
      <c r="F299" s="20"/>
      <c r="G299" s="20"/>
      <c r="H299" s="27"/>
      <c r="I299" s="16"/>
      <c r="J299" s="16"/>
      <c r="K299" s="27"/>
      <c r="L299" s="16"/>
      <c r="M299" s="16"/>
      <c r="N299" s="27"/>
      <c r="O299" s="16"/>
      <c r="P299" s="16"/>
      <c r="Q299" s="27"/>
      <c r="R299" s="16"/>
      <c r="S299" s="16"/>
      <c r="T299" s="27"/>
      <c r="U299" s="3"/>
    </row>
    <row r="300" spans="1:21" x14ac:dyDescent="0.25">
      <c r="A300" s="3">
        <v>268</v>
      </c>
      <c r="B300" s="6" t="s">
        <v>554</v>
      </c>
      <c r="C300" s="352" t="s">
        <v>555</v>
      </c>
      <c r="D300" s="348"/>
      <c r="E300" s="20"/>
      <c r="F300" s="20"/>
      <c r="G300" s="20"/>
      <c r="H300" s="27"/>
      <c r="I300" s="16"/>
      <c r="J300" s="16"/>
      <c r="K300" s="27"/>
      <c r="L300" s="16"/>
      <c r="M300" s="16"/>
      <c r="N300" s="27"/>
      <c r="O300" s="16"/>
      <c r="P300" s="16"/>
      <c r="Q300" s="27"/>
      <c r="R300" s="16"/>
      <c r="S300" s="16"/>
      <c r="T300" s="27"/>
      <c r="U300" s="3"/>
    </row>
    <row r="301" spans="1:21" x14ac:dyDescent="0.25">
      <c r="A301" s="3">
        <v>269</v>
      </c>
      <c r="B301" s="4" t="s">
        <v>556</v>
      </c>
      <c r="C301" s="350" t="s">
        <v>557</v>
      </c>
      <c r="D301" s="348"/>
      <c r="E301" s="25"/>
      <c r="F301" s="25"/>
      <c r="G301" s="25"/>
      <c r="H301" s="33"/>
      <c r="I301" s="15"/>
      <c r="J301" s="15"/>
      <c r="K301" s="33"/>
      <c r="L301" s="15"/>
      <c r="M301" s="15"/>
      <c r="N301" s="33"/>
      <c r="O301" s="15"/>
      <c r="P301" s="15"/>
      <c r="Q301" s="33"/>
      <c r="R301" s="15"/>
      <c r="S301" s="15"/>
      <c r="T301" s="33"/>
      <c r="U301" s="5"/>
    </row>
    <row r="302" spans="1:21" x14ac:dyDescent="0.25">
      <c r="A302" s="3">
        <v>270</v>
      </c>
      <c r="B302" s="6" t="s">
        <v>558</v>
      </c>
      <c r="C302" s="352" t="s">
        <v>559</v>
      </c>
      <c r="D302" s="348"/>
      <c r="E302" s="20"/>
      <c r="F302" s="20"/>
      <c r="G302" s="20"/>
      <c r="H302" s="27"/>
      <c r="I302" s="16"/>
      <c r="J302" s="16"/>
      <c r="K302" s="27"/>
      <c r="L302" s="16"/>
      <c r="M302" s="16"/>
      <c r="N302" s="27"/>
      <c r="O302" s="16"/>
      <c r="P302" s="16"/>
      <c r="Q302" s="27"/>
      <c r="R302" s="16"/>
      <c r="S302" s="16"/>
      <c r="T302" s="27"/>
      <c r="U302" s="3"/>
    </row>
    <row r="303" spans="1:21" x14ac:dyDescent="0.25">
      <c r="A303" s="3">
        <v>271</v>
      </c>
      <c r="B303" s="6" t="s">
        <v>560</v>
      </c>
      <c r="C303" s="352" t="s">
        <v>561</v>
      </c>
      <c r="D303" s="348"/>
      <c r="E303" s="20"/>
      <c r="F303" s="20"/>
      <c r="G303" s="20"/>
      <c r="H303" s="27"/>
      <c r="I303" s="16"/>
      <c r="J303" s="16"/>
      <c r="K303" s="27"/>
      <c r="L303" s="16"/>
      <c r="M303" s="16"/>
      <c r="N303" s="27"/>
      <c r="O303" s="16"/>
      <c r="P303" s="16"/>
      <c r="Q303" s="27"/>
      <c r="R303" s="16"/>
      <c r="S303" s="16"/>
      <c r="T303" s="27"/>
      <c r="U303" s="3"/>
    </row>
    <row r="304" spans="1:21" x14ac:dyDescent="0.25">
      <c r="A304" s="3">
        <v>272</v>
      </c>
      <c r="B304" s="4" t="s">
        <v>562</v>
      </c>
      <c r="C304" s="350" t="s">
        <v>563</v>
      </c>
      <c r="D304" s="348"/>
      <c r="E304" s="25"/>
      <c r="F304" s="25"/>
      <c r="G304" s="25"/>
      <c r="H304" s="33"/>
      <c r="I304" s="15"/>
      <c r="J304" s="15"/>
      <c r="K304" s="33"/>
      <c r="L304" s="15"/>
      <c r="M304" s="15"/>
      <c r="N304" s="33"/>
      <c r="O304" s="15"/>
      <c r="P304" s="15"/>
      <c r="Q304" s="33"/>
      <c r="R304" s="15"/>
      <c r="S304" s="15"/>
      <c r="T304" s="33"/>
      <c r="U304" s="5"/>
    </row>
    <row r="305" spans="1:21" x14ac:dyDescent="0.25">
      <c r="A305" s="3">
        <v>273</v>
      </c>
      <c r="B305" s="6" t="s">
        <v>564</v>
      </c>
      <c r="C305" s="352" t="s">
        <v>565</v>
      </c>
      <c r="D305" s="348"/>
      <c r="E305" s="20"/>
      <c r="F305" s="20"/>
      <c r="G305" s="20"/>
      <c r="H305" s="27"/>
      <c r="I305" s="16"/>
      <c r="J305" s="16"/>
      <c r="K305" s="27"/>
      <c r="L305" s="16"/>
      <c r="M305" s="16"/>
      <c r="N305" s="27"/>
      <c r="O305" s="16"/>
      <c r="P305" s="16"/>
      <c r="Q305" s="27"/>
      <c r="R305" s="16"/>
      <c r="S305" s="16"/>
      <c r="T305" s="27"/>
      <c r="U305" s="3"/>
    </row>
    <row r="306" spans="1:21" x14ac:dyDescent="0.25">
      <c r="A306" s="3">
        <v>274</v>
      </c>
      <c r="B306" s="6" t="s">
        <v>566</v>
      </c>
      <c r="C306" s="352" t="s">
        <v>567</v>
      </c>
      <c r="D306" s="348"/>
      <c r="E306" s="20"/>
      <c r="F306" s="20"/>
      <c r="G306" s="20"/>
      <c r="H306" s="27"/>
      <c r="I306" s="16"/>
      <c r="J306" s="16"/>
      <c r="K306" s="27"/>
      <c r="L306" s="16"/>
      <c r="M306" s="16"/>
      <c r="N306" s="27"/>
      <c r="O306" s="16"/>
      <c r="P306" s="16"/>
      <c r="Q306" s="27"/>
      <c r="R306" s="16"/>
      <c r="S306" s="16"/>
      <c r="T306" s="27"/>
      <c r="U306" s="3"/>
    </row>
    <row r="307" spans="1:21" x14ac:dyDescent="0.25">
      <c r="A307" s="3">
        <v>275</v>
      </c>
      <c r="B307" s="7" t="s">
        <v>568</v>
      </c>
      <c r="C307" s="370" t="s">
        <v>569</v>
      </c>
      <c r="D307" s="367"/>
      <c r="E307" s="25">
        <f>+E308</f>
        <v>1065027792.22</v>
      </c>
      <c r="F307" s="25"/>
      <c r="G307" s="25"/>
      <c r="H307" s="33">
        <f t="shared" ref="H307:H308" si="92">+H308</f>
        <v>1036560575.9000001</v>
      </c>
      <c r="I307" s="15"/>
      <c r="J307" s="15"/>
      <c r="K307" s="33">
        <f t="shared" ref="K307:K308" si="93">+K308</f>
        <v>1032192974.7300001</v>
      </c>
      <c r="L307" s="15"/>
      <c r="M307" s="15"/>
      <c r="N307" s="33">
        <f t="shared" ref="N307:N308" si="94">+N308</f>
        <v>1020507020.9500002</v>
      </c>
      <c r="O307" s="15"/>
      <c r="P307" s="15"/>
      <c r="Q307" s="33">
        <f t="shared" ref="Q307:Q308" si="95">+Q308</f>
        <v>1002882410.4300002</v>
      </c>
      <c r="R307" s="15"/>
      <c r="S307" s="15"/>
      <c r="T307" s="33">
        <f t="shared" ref="T307:T308" si="96">+T308</f>
        <v>977602545.98000014</v>
      </c>
      <c r="U307" s="5"/>
    </row>
    <row r="308" spans="1:21" x14ac:dyDescent="0.25">
      <c r="A308" s="3">
        <v>276</v>
      </c>
      <c r="B308" s="4" t="s">
        <v>570</v>
      </c>
      <c r="C308" s="370" t="s">
        <v>571</v>
      </c>
      <c r="D308" s="367"/>
      <c r="E308" s="25">
        <f>+E309</f>
        <v>1065027792.22</v>
      </c>
      <c r="F308" s="25"/>
      <c r="G308" s="25"/>
      <c r="H308" s="33">
        <f t="shared" si="92"/>
        <v>1036560575.9000001</v>
      </c>
      <c r="I308" s="15"/>
      <c r="J308" s="15"/>
      <c r="K308" s="33">
        <f t="shared" si="93"/>
        <v>1032192974.7300001</v>
      </c>
      <c r="L308" s="15"/>
      <c r="M308" s="15"/>
      <c r="N308" s="33">
        <f t="shared" si="94"/>
        <v>1020507020.9500002</v>
      </c>
      <c r="O308" s="15"/>
      <c r="P308" s="15"/>
      <c r="Q308" s="33">
        <f t="shared" si="95"/>
        <v>1002882410.4300002</v>
      </c>
      <c r="R308" s="15"/>
      <c r="S308" s="15"/>
      <c r="T308" s="33">
        <f t="shared" si="96"/>
        <v>977602545.98000014</v>
      </c>
      <c r="U308" s="5"/>
    </row>
    <row r="309" spans="1:21" x14ac:dyDescent="0.25">
      <c r="A309" s="3">
        <v>277</v>
      </c>
      <c r="B309" s="6" t="s">
        <v>572</v>
      </c>
      <c r="C309" s="366" t="s">
        <v>571</v>
      </c>
      <c r="D309" s="367"/>
      <c r="E309" s="20">
        <v>1065027792.22</v>
      </c>
      <c r="F309" s="20">
        <v>25998657.48</v>
      </c>
      <c r="G309" s="20">
        <v>54465873.799999997</v>
      </c>
      <c r="H309" s="27">
        <f>+E309+F309-G309</f>
        <v>1036560575.9000001</v>
      </c>
      <c r="I309" s="16">
        <v>480000</v>
      </c>
      <c r="J309" s="16">
        <v>4847601.17</v>
      </c>
      <c r="K309" s="27">
        <f>+H309+I309-J309</f>
        <v>1032192974.7300001</v>
      </c>
      <c r="L309" s="16">
        <v>16425373.27</v>
      </c>
      <c r="M309" s="16">
        <v>28111327.050000001</v>
      </c>
      <c r="N309" s="27">
        <f>+K309+L309-M309</f>
        <v>1020507020.9500002</v>
      </c>
      <c r="O309" s="16">
        <v>1128313.6399999999</v>
      </c>
      <c r="P309" s="16">
        <v>18752924.16</v>
      </c>
      <c r="Q309" s="27">
        <f>+N309+O309-P309</f>
        <v>1002882410.4300002</v>
      </c>
      <c r="R309" s="16">
        <v>5427720.2800000003</v>
      </c>
      <c r="S309" s="16">
        <v>30707584.73</v>
      </c>
      <c r="T309" s="27">
        <f>+Q309+R309-S309</f>
        <v>977602545.98000014</v>
      </c>
      <c r="U309" s="3"/>
    </row>
    <row r="310" spans="1:21" x14ac:dyDescent="0.25">
      <c r="A310" s="3">
        <v>278</v>
      </c>
      <c r="B310" s="6" t="s">
        <v>573</v>
      </c>
      <c r="C310" s="366" t="s">
        <v>574</v>
      </c>
      <c r="D310" s="367"/>
      <c r="E310" s="20"/>
      <c r="F310" s="20"/>
      <c r="G310" s="20"/>
      <c r="H310" s="27"/>
      <c r="I310" s="16"/>
      <c r="J310" s="16"/>
      <c r="K310" s="27"/>
      <c r="L310" s="16"/>
      <c r="M310" s="16"/>
      <c r="N310" s="27"/>
      <c r="O310" s="16"/>
      <c r="P310" s="16"/>
      <c r="Q310" s="27"/>
      <c r="R310" s="16"/>
      <c r="S310" s="16"/>
      <c r="T310" s="27"/>
      <c r="U310" s="3"/>
    </row>
    <row r="311" spans="1:21" x14ac:dyDescent="0.25">
      <c r="A311" s="3">
        <v>279</v>
      </c>
      <c r="B311" s="4" t="s">
        <v>575</v>
      </c>
      <c r="C311" s="370" t="s">
        <v>576</v>
      </c>
      <c r="D311" s="367"/>
      <c r="E311" s="25"/>
      <c r="F311" s="25"/>
      <c r="G311" s="25"/>
      <c r="H311" s="33"/>
      <c r="I311" s="15"/>
      <c r="J311" s="15"/>
      <c r="K311" s="33"/>
      <c r="L311" s="15"/>
      <c r="M311" s="15"/>
      <c r="N311" s="33"/>
      <c r="O311" s="15"/>
      <c r="P311" s="15"/>
      <c r="Q311" s="33"/>
      <c r="R311" s="15"/>
      <c r="S311" s="15"/>
      <c r="T311" s="33"/>
      <c r="U311" s="5"/>
    </row>
    <row r="312" spans="1:21" x14ac:dyDescent="0.25">
      <c r="A312" s="3">
        <v>280</v>
      </c>
      <c r="B312" s="4" t="s">
        <v>577</v>
      </c>
      <c r="C312" s="370" t="s">
        <v>578</v>
      </c>
      <c r="D312" s="367"/>
      <c r="E312" s="25"/>
      <c r="F312" s="25"/>
      <c r="G312" s="25"/>
      <c r="H312" s="33"/>
      <c r="I312" s="15"/>
      <c r="J312" s="15"/>
      <c r="K312" s="33"/>
      <c r="L312" s="15"/>
      <c r="M312" s="15"/>
      <c r="N312" s="33"/>
      <c r="O312" s="15"/>
      <c r="P312" s="15"/>
      <c r="Q312" s="33"/>
      <c r="R312" s="15"/>
      <c r="S312" s="15"/>
      <c r="T312" s="33"/>
      <c r="U312" s="5"/>
    </row>
    <row r="313" spans="1:21" x14ac:dyDescent="0.25">
      <c r="A313" s="3">
        <v>281</v>
      </c>
      <c r="B313" s="6" t="s">
        <v>579</v>
      </c>
      <c r="C313" s="366" t="s">
        <v>578</v>
      </c>
      <c r="D313" s="367"/>
      <c r="E313" s="20"/>
      <c r="F313" s="20"/>
      <c r="G313" s="20"/>
      <c r="H313" s="27"/>
      <c r="I313" s="16"/>
      <c r="J313" s="16"/>
      <c r="K313" s="27"/>
      <c r="L313" s="16"/>
      <c r="M313" s="16"/>
      <c r="N313" s="27"/>
      <c r="O313" s="16"/>
      <c r="P313" s="16"/>
      <c r="Q313" s="27"/>
      <c r="R313" s="16"/>
      <c r="S313" s="16"/>
      <c r="T313" s="27"/>
      <c r="U313" s="3"/>
    </row>
    <row r="314" spans="1:21" x14ac:dyDescent="0.25">
      <c r="A314" s="3">
        <v>282</v>
      </c>
      <c r="B314" s="6" t="s">
        <v>580</v>
      </c>
      <c r="C314" s="366" t="s">
        <v>581</v>
      </c>
      <c r="D314" s="367"/>
      <c r="E314" s="20"/>
      <c r="F314" s="20"/>
      <c r="G314" s="20"/>
      <c r="H314" s="27"/>
      <c r="I314" s="16"/>
      <c r="J314" s="16"/>
      <c r="K314" s="27"/>
      <c r="L314" s="16"/>
      <c r="M314" s="16"/>
      <c r="N314" s="27"/>
      <c r="O314" s="16"/>
      <c r="P314" s="16"/>
      <c r="Q314" s="27"/>
      <c r="R314" s="16"/>
      <c r="S314" s="16"/>
      <c r="T314" s="27"/>
      <c r="U314" s="3"/>
    </row>
    <row r="315" spans="1:21" x14ac:dyDescent="0.25">
      <c r="A315" s="3">
        <v>283</v>
      </c>
      <c r="B315" s="4" t="s">
        <v>582</v>
      </c>
      <c r="C315" s="370" t="s">
        <v>583</v>
      </c>
      <c r="D315" s="367"/>
      <c r="E315" s="25"/>
      <c r="F315" s="25"/>
      <c r="G315" s="25"/>
      <c r="H315" s="33"/>
      <c r="I315" s="15"/>
      <c r="J315" s="15"/>
      <c r="K315" s="33"/>
      <c r="L315" s="15"/>
      <c r="M315" s="15"/>
      <c r="N315" s="33"/>
      <c r="O315" s="15"/>
      <c r="P315" s="15"/>
      <c r="Q315" s="33"/>
      <c r="R315" s="15"/>
      <c r="S315" s="15"/>
      <c r="T315" s="33"/>
      <c r="U315" s="5"/>
    </row>
    <row r="316" spans="1:21" x14ac:dyDescent="0.25">
      <c r="A316" s="3">
        <v>284</v>
      </c>
      <c r="B316" s="6" t="s">
        <v>584</v>
      </c>
      <c r="C316" s="366" t="s">
        <v>583</v>
      </c>
      <c r="D316" s="367"/>
      <c r="E316" s="20"/>
      <c r="F316" s="20"/>
      <c r="G316" s="20"/>
      <c r="H316" s="27"/>
      <c r="I316" s="16"/>
      <c r="J316" s="16"/>
      <c r="K316" s="27"/>
      <c r="L316" s="16"/>
      <c r="M316" s="16"/>
      <c r="N316" s="27"/>
      <c r="O316" s="16"/>
      <c r="P316" s="16"/>
      <c r="Q316" s="27"/>
      <c r="R316" s="16"/>
      <c r="S316" s="16"/>
      <c r="T316" s="27"/>
      <c r="U316" s="3"/>
    </row>
    <row r="317" spans="1:21" x14ac:dyDescent="0.25">
      <c r="A317" s="3">
        <v>285</v>
      </c>
      <c r="B317" s="6" t="s">
        <v>585</v>
      </c>
      <c r="C317" s="366" t="s">
        <v>586</v>
      </c>
      <c r="D317" s="367"/>
      <c r="E317" s="20"/>
      <c r="F317" s="20"/>
      <c r="G317" s="20"/>
      <c r="H317" s="27"/>
      <c r="I317" s="16"/>
      <c r="J317" s="16"/>
      <c r="K317" s="27"/>
      <c r="L317" s="16"/>
      <c r="M317" s="16"/>
      <c r="N317" s="27"/>
      <c r="O317" s="16"/>
      <c r="P317" s="16"/>
      <c r="Q317" s="27"/>
      <c r="R317" s="16"/>
      <c r="S317" s="16"/>
      <c r="T317" s="27"/>
      <c r="U317" s="3"/>
    </row>
    <row r="318" spans="1:21" x14ac:dyDescent="0.25">
      <c r="A318" s="3">
        <v>286</v>
      </c>
      <c r="B318" s="4" t="s">
        <v>587</v>
      </c>
      <c r="C318" s="370" t="s">
        <v>588</v>
      </c>
      <c r="D318" s="367"/>
      <c r="E318" s="25"/>
      <c r="F318" s="25"/>
      <c r="G318" s="25"/>
      <c r="H318" s="33"/>
      <c r="I318" s="15"/>
      <c r="J318" s="15"/>
      <c r="K318" s="33"/>
      <c r="L318" s="15"/>
      <c r="M318" s="15"/>
      <c r="N318" s="33"/>
      <c r="O318" s="15"/>
      <c r="P318" s="15"/>
      <c r="Q318" s="33"/>
      <c r="R318" s="15"/>
      <c r="S318" s="15"/>
      <c r="T318" s="33"/>
      <c r="U318" s="5"/>
    </row>
    <row r="319" spans="1:21" x14ac:dyDescent="0.25">
      <c r="A319" s="3">
        <v>287</v>
      </c>
      <c r="B319" s="6" t="s">
        <v>589</v>
      </c>
      <c r="C319" s="366" t="s">
        <v>588</v>
      </c>
      <c r="D319" s="367"/>
      <c r="E319" s="20"/>
      <c r="F319" s="20"/>
      <c r="G319" s="20"/>
      <c r="H319" s="27"/>
      <c r="I319" s="16"/>
      <c r="J319" s="16"/>
      <c r="K319" s="27"/>
      <c r="L319" s="16"/>
      <c r="M319" s="16"/>
      <c r="N319" s="27"/>
      <c r="O319" s="16"/>
      <c r="P319" s="16"/>
      <c r="Q319" s="27"/>
      <c r="R319" s="16"/>
      <c r="S319" s="16"/>
      <c r="T319" s="27"/>
      <c r="U319" s="3"/>
    </row>
    <row r="320" spans="1:21" x14ac:dyDescent="0.25">
      <c r="A320" s="3">
        <v>288</v>
      </c>
      <c r="B320" s="6" t="s">
        <v>590</v>
      </c>
      <c r="C320" s="366" t="s">
        <v>591</v>
      </c>
      <c r="D320" s="367"/>
      <c r="E320" s="20"/>
      <c r="F320" s="20"/>
      <c r="G320" s="20"/>
      <c r="H320" s="27"/>
      <c r="I320" s="16"/>
      <c r="J320" s="16"/>
      <c r="K320" s="27"/>
      <c r="L320" s="16"/>
      <c r="M320" s="16"/>
      <c r="N320" s="27"/>
      <c r="O320" s="16"/>
      <c r="P320" s="16"/>
      <c r="Q320" s="27"/>
      <c r="R320" s="16"/>
      <c r="S320" s="16"/>
      <c r="T320" s="27"/>
      <c r="U320" s="3"/>
    </row>
    <row r="321" spans="1:21" x14ac:dyDescent="0.25">
      <c r="A321" s="3">
        <v>289</v>
      </c>
      <c r="B321" s="4" t="s">
        <v>592</v>
      </c>
      <c r="C321" s="370" t="s">
        <v>593</v>
      </c>
      <c r="D321" s="367"/>
      <c r="E321" s="25"/>
      <c r="F321" s="25"/>
      <c r="G321" s="25"/>
      <c r="H321" s="33"/>
      <c r="I321" s="15"/>
      <c r="J321" s="15"/>
      <c r="K321" s="33"/>
      <c r="L321" s="15"/>
      <c r="M321" s="15"/>
      <c r="N321" s="33"/>
      <c r="O321" s="15"/>
      <c r="P321" s="15"/>
      <c r="Q321" s="33"/>
      <c r="R321" s="15"/>
      <c r="S321" s="15"/>
      <c r="T321" s="33"/>
      <c r="U321" s="5"/>
    </row>
    <row r="322" spans="1:21" x14ac:dyDescent="0.25">
      <c r="A322" s="3">
        <v>290</v>
      </c>
      <c r="B322" s="6" t="s">
        <v>594</v>
      </c>
      <c r="C322" s="366" t="s">
        <v>593</v>
      </c>
      <c r="D322" s="367"/>
      <c r="E322" s="20"/>
      <c r="F322" s="20"/>
      <c r="G322" s="20"/>
      <c r="H322" s="27"/>
      <c r="I322" s="16"/>
      <c r="J322" s="16"/>
      <c r="K322" s="27"/>
      <c r="L322" s="16"/>
      <c r="M322" s="16"/>
      <c r="N322" s="27"/>
      <c r="O322" s="16"/>
      <c r="P322" s="16"/>
      <c r="Q322" s="27"/>
      <c r="R322" s="16"/>
      <c r="S322" s="16"/>
      <c r="T322" s="27"/>
      <c r="U322" s="3"/>
    </row>
    <row r="323" spans="1:21" x14ac:dyDescent="0.25">
      <c r="A323" s="3">
        <v>291</v>
      </c>
      <c r="B323" s="6" t="s">
        <v>595</v>
      </c>
      <c r="C323" s="366" t="s">
        <v>596</v>
      </c>
      <c r="D323" s="367"/>
      <c r="E323" s="20"/>
      <c r="F323" s="20"/>
      <c r="G323" s="20"/>
      <c r="H323" s="27"/>
      <c r="I323" s="16"/>
      <c r="J323" s="16"/>
      <c r="K323" s="27"/>
      <c r="L323" s="16"/>
      <c r="M323" s="16"/>
      <c r="N323" s="27"/>
      <c r="O323" s="16"/>
      <c r="P323" s="16"/>
      <c r="Q323" s="27"/>
      <c r="R323" s="16"/>
      <c r="S323" s="16"/>
      <c r="T323" s="27"/>
      <c r="U323" s="3"/>
    </row>
    <row r="324" spans="1:21" x14ac:dyDescent="0.25">
      <c r="A324" s="3">
        <v>292</v>
      </c>
      <c r="B324" s="4" t="s">
        <v>597</v>
      </c>
      <c r="C324" s="370" t="s">
        <v>598</v>
      </c>
      <c r="D324" s="367"/>
      <c r="E324" s="25"/>
      <c r="F324" s="25"/>
      <c r="G324" s="25"/>
      <c r="H324" s="33"/>
      <c r="I324" s="15"/>
      <c r="J324" s="15"/>
      <c r="K324" s="33"/>
      <c r="L324" s="15"/>
      <c r="M324" s="15"/>
      <c r="N324" s="33"/>
      <c r="O324" s="15"/>
      <c r="P324" s="15"/>
      <c r="Q324" s="33"/>
      <c r="R324" s="15"/>
      <c r="S324" s="15"/>
      <c r="T324" s="33"/>
      <c r="U324" s="5"/>
    </row>
    <row r="325" spans="1:21" x14ac:dyDescent="0.25">
      <c r="A325" s="3">
        <v>293</v>
      </c>
      <c r="B325" s="6" t="s">
        <v>599</v>
      </c>
      <c r="C325" s="366" t="s">
        <v>598</v>
      </c>
      <c r="D325" s="367"/>
      <c r="E325" s="20"/>
      <c r="F325" s="20"/>
      <c r="G325" s="20"/>
      <c r="H325" s="27"/>
      <c r="I325" s="16"/>
      <c r="J325" s="16"/>
      <c r="K325" s="27"/>
      <c r="L325" s="16"/>
      <c r="M325" s="16"/>
      <c r="N325" s="27"/>
      <c r="O325" s="16"/>
      <c r="P325" s="16"/>
      <c r="Q325" s="27"/>
      <c r="R325" s="16"/>
      <c r="S325" s="16"/>
      <c r="T325" s="27"/>
      <c r="U325" s="3"/>
    </row>
    <row r="326" spans="1:21" x14ac:dyDescent="0.25">
      <c r="A326" s="3">
        <v>294</v>
      </c>
      <c r="B326" s="6" t="s">
        <v>600</v>
      </c>
      <c r="C326" s="366" t="s">
        <v>601</v>
      </c>
      <c r="D326" s="367"/>
      <c r="E326" s="20"/>
      <c r="F326" s="20"/>
      <c r="G326" s="20"/>
      <c r="H326" s="27"/>
      <c r="I326" s="16"/>
      <c r="J326" s="16"/>
      <c r="K326" s="27"/>
      <c r="L326" s="16"/>
      <c r="M326" s="16"/>
      <c r="N326" s="27"/>
      <c r="O326" s="16"/>
      <c r="P326" s="16"/>
      <c r="Q326" s="27"/>
      <c r="R326" s="16"/>
      <c r="S326" s="16"/>
      <c r="T326" s="27"/>
      <c r="U326" s="3"/>
    </row>
    <row r="327" spans="1:21" x14ac:dyDescent="0.25">
      <c r="A327" s="3">
        <v>295</v>
      </c>
      <c r="B327" s="4" t="s">
        <v>602</v>
      </c>
      <c r="C327" s="370" t="s">
        <v>603</v>
      </c>
      <c r="D327" s="367"/>
      <c r="E327" s="25"/>
      <c r="F327" s="25"/>
      <c r="G327" s="25"/>
      <c r="H327" s="33"/>
      <c r="I327" s="15"/>
      <c r="J327" s="15"/>
      <c r="K327" s="33"/>
      <c r="L327" s="15"/>
      <c r="M327" s="15"/>
      <c r="N327" s="33"/>
      <c r="O327" s="15"/>
      <c r="P327" s="15"/>
      <c r="Q327" s="33"/>
      <c r="R327" s="15"/>
      <c r="S327" s="15"/>
      <c r="T327" s="33"/>
      <c r="U327" s="5"/>
    </row>
    <row r="328" spans="1:21" x14ac:dyDescent="0.25">
      <c r="A328" s="3">
        <v>296</v>
      </c>
      <c r="B328" s="6" t="s">
        <v>604</v>
      </c>
      <c r="C328" s="366" t="s">
        <v>603</v>
      </c>
      <c r="D328" s="367"/>
      <c r="E328" s="20"/>
      <c r="F328" s="20"/>
      <c r="G328" s="20"/>
      <c r="H328" s="27"/>
      <c r="I328" s="16"/>
      <c r="J328" s="16"/>
      <c r="K328" s="27"/>
      <c r="L328" s="16"/>
      <c r="M328" s="16"/>
      <c r="N328" s="27"/>
      <c r="O328" s="16"/>
      <c r="P328" s="16"/>
      <c r="Q328" s="27"/>
      <c r="R328" s="16"/>
      <c r="S328" s="16"/>
      <c r="T328" s="27"/>
      <c r="U328" s="3"/>
    </row>
    <row r="329" spans="1:21" x14ac:dyDescent="0.25">
      <c r="A329" s="3">
        <v>297</v>
      </c>
      <c r="B329" s="6" t="s">
        <v>605</v>
      </c>
      <c r="C329" s="366" t="s">
        <v>606</v>
      </c>
      <c r="D329" s="367"/>
      <c r="E329" s="20"/>
      <c r="F329" s="20"/>
      <c r="G329" s="20"/>
      <c r="H329" s="27"/>
      <c r="I329" s="16"/>
      <c r="J329" s="16"/>
      <c r="K329" s="27"/>
      <c r="L329" s="16"/>
      <c r="M329" s="16"/>
      <c r="N329" s="27"/>
      <c r="O329" s="16"/>
      <c r="P329" s="16"/>
      <c r="Q329" s="27"/>
      <c r="R329" s="16"/>
      <c r="S329" s="16"/>
      <c r="T329" s="27"/>
      <c r="U329" s="3"/>
    </row>
    <row r="330" spans="1:21" x14ac:dyDescent="0.25">
      <c r="A330" s="3">
        <v>298</v>
      </c>
      <c r="B330" s="4" t="s">
        <v>607</v>
      </c>
      <c r="C330" s="370" t="s">
        <v>608</v>
      </c>
      <c r="D330" s="367"/>
      <c r="E330" s="25"/>
      <c r="F330" s="25"/>
      <c r="G330" s="25"/>
      <c r="H330" s="33"/>
      <c r="I330" s="15"/>
      <c r="J330" s="15"/>
      <c r="K330" s="33"/>
      <c r="L330" s="15"/>
      <c r="M330" s="15"/>
      <c r="N330" s="33"/>
      <c r="O330" s="15"/>
      <c r="P330" s="15"/>
      <c r="Q330" s="33"/>
      <c r="R330" s="15"/>
      <c r="S330" s="15"/>
      <c r="T330" s="33"/>
      <c r="U330" s="5"/>
    </row>
    <row r="331" spans="1:21" x14ac:dyDescent="0.25">
      <c r="A331" s="3">
        <v>299</v>
      </c>
      <c r="B331" s="6" t="s">
        <v>609</v>
      </c>
      <c r="C331" s="366" t="s">
        <v>608</v>
      </c>
      <c r="D331" s="367"/>
      <c r="E331" s="20"/>
      <c r="F331" s="20"/>
      <c r="G331" s="20"/>
      <c r="H331" s="27"/>
      <c r="I331" s="16"/>
      <c r="J331" s="16"/>
      <c r="K331" s="27"/>
      <c r="L331" s="16"/>
      <c r="M331" s="16"/>
      <c r="N331" s="27"/>
      <c r="O331" s="16"/>
      <c r="P331" s="16"/>
      <c r="Q331" s="27"/>
      <c r="R331" s="16"/>
      <c r="S331" s="16"/>
      <c r="T331" s="27"/>
      <c r="U331" s="3"/>
    </row>
    <row r="332" spans="1:21" x14ac:dyDescent="0.25">
      <c r="A332" s="3">
        <v>300</v>
      </c>
      <c r="B332" s="6" t="s">
        <v>610</v>
      </c>
      <c r="C332" s="366" t="s">
        <v>611</v>
      </c>
      <c r="D332" s="367"/>
      <c r="E332" s="20"/>
      <c r="F332" s="20"/>
      <c r="G332" s="20"/>
      <c r="H332" s="27"/>
      <c r="I332" s="16"/>
      <c r="J332" s="16"/>
      <c r="K332" s="27"/>
      <c r="L332" s="16"/>
      <c r="M332" s="16"/>
      <c r="N332" s="27"/>
      <c r="O332" s="16"/>
      <c r="P332" s="16"/>
      <c r="Q332" s="27"/>
      <c r="R332" s="16"/>
      <c r="S332" s="16"/>
      <c r="T332" s="27"/>
      <c r="U332" s="3"/>
    </row>
    <row r="333" spans="1:21" x14ac:dyDescent="0.25">
      <c r="A333" s="3">
        <v>301</v>
      </c>
      <c r="B333" s="4" t="s">
        <v>612</v>
      </c>
      <c r="C333" s="370" t="s">
        <v>613</v>
      </c>
      <c r="D333" s="367"/>
      <c r="E333" s="25"/>
      <c r="F333" s="25"/>
      <c r="G333" s="25"/>
      <c r="H333" s="33"/>
      <c r="I333" s="15"/>
      <c r="J333" s="15"/>
      <c r="K333" s="33"/>
      <c r="L333" s="15"/>
      <c r="M333" s="15"/>
      <c r="N333" s="33"/>
      <c r="O333" s="15"/>
      <c r="P333" s="15"/>
      <c r="Q333" s="33"/>
      <c r="R333" s="15"/>
      <c r="S333" s="15"/>
      <c r="T333" s="33"/>
      <c r="U333" s="5"/>
    </row>
    <row r="334" spans="1:21" x14ac:dyDescent="0.25">
      <c r="A334" s="3">
        <v>302</v>
      </c>
      <c r="B334" s="6" t="s">
        <v>614</v>
      </c>
      <c r="C334" s="366" t="s">
        <v>613</v>
      </c>
      <c r="D334" s="367"/>
      <c r="E334" s="20"/>
      <c r="F334" s="20"/>
      <c r="G334" s="20"/>
      <c r="H334" s="27"/>
      <c r="I334" s="16"/>
      <c r="J334" s="16"/>
      <c r="K334" s="27"/>
      <c r="L334" s="16"/>
      <c r="M334" s="16"/>
      <c r="N334" s="27"/>
      <c r="O334" s="16"/>
      <c r="P334" s="16"/>
      <c r="Q334" s="27"/>
      <c r="R334" s="16"/>
      <c r="S334" s="16"/>
      <c r="T334" s="27"/>
      <c r="U334" s="3"/>
    </row>
    <row r="335" spans="1:21" x14ac:dyDescent="0.25">
      <c r="A335" s="3">
        <v>303</v>
      </c>
      <c r="B335" s="6" t="s">
        <v>615</v>
      </c>
      <c r="C335" s="366" t="s">
        <v>616</v>
      </c>
      <c r="D335" s="367"/>
      <c r="E335" s="20"/>
      <c r="F335" s="20"/>
      <c r="G335" s="20"/>
      <c r="H335" s="27"/>
      <c r="I335" s="16"/>
      <c r="J335" s="16"/>
      <c r="K335" s="27"/>
      <c r="L335" s="16"/>
      <c r="M335" s="16"/>
      <c r="N335" s="27"/>
      <c r="O335" s="16"/>
      <c r="P335" s="16"/>
      <c r="Q335" s="27"/>
      <c r="R335" s="16"/>
      <c r="S335" s="16"/>
      <c r="T335" s="27"/>
      <c r="U335" s="3"/>
    </row>
    <row r="336" spans="1:21" x14ac:dyDescent="0.25">
      <c r="A336" s="3">
        <v>304</v>
      </c>
      <c r="B336" s="4" t="s">
        <v>617</v>
      </c>
      <c r="C336" s="370" t="s">
        <v>618</v>
      </c>
      <c r="D336" s="367"/>
      <c r="E336" s="25"/>
      <c r="F336" s="25"/>
      <c r="G336" s="25"/>
      <c r="H336" s="33"/>
      <c r="I336" s="15"/>
      <c r="J336" s="15"/>
      <c r="K336" s="33"/>
      <c r="L336" s="15"/>
      <c r="M336" s="15"/>
      <c r="N336" s="33"/>
      <c r="O336" s="15"/>
      <c r="P336" s="15"/>
      <c r="Q336" s="33"/>
      <c r="R336" s="15"/>
      <c r="S336" s="15"/>
      <c r="T336" s="33"/>
      <c r="U336" s="5"/>
    </row>
    <row r="337" spans="1:21" x14ac:dyDescent="0.25">
      <c r="A337" s="3">
        <v>305</v>
      </c>
      <c r="B337" s="4" t="s">
        <v>619</v>
      </c>
      <c r="C337" s="370" t="s">
        <v>620</v>
      </c>
      <c r="D337" s="367"/>
      <c r="E337" s="25"/>
      <c r="F337" s="25"/>
      <c r="G337" s="25"/>
      <c r="H337" s="33"/>
      <c r="I337" s="15"/>
      <c r="J337" s="15"/>
      <c r="K337" s="33"/>
      <c r="L337" s="15"/>
      <c r="M337" s="15"/>
      <c r="N337" s="33"/>
      <c r="O337" s="15"/>
      <c r="P337" s="15"/>
      <c r="Q337" s="33"/>
      <c r="R337" s="15"/>
      <c r="S337" s="15"/>
      <c r="T337" s="33"/>
      <c r="U337" s="5"/>
    </row>
    <row r="338" spans="1:21" x14ac:dyDescent="0.25">
      <c r="A338" s="3">
        <v>306</v>
      </c>
      <c r="B338" s="6" t="s">
        <v>621</v>
      </c>
      <c r="C338" s="366" t="s">
        <v>620</v>
      </c>
      <c r="D338" s="367"/>
      <c r="E338" s="20"/>
      <c r="F338" s="20"/>
      <c r="G338" s="20"/>
      <c r="H338" s="27"/>
      <c r="I338" s="16"/>
      <c r="J338" s="16"/>
      <c r="K338" s="27"/>
      <c r="L338" s="16"/>
      <c r="M338" s="16"/>
      <c r="N338" s="27"/>
      <c r="O338" s="16"/>
      <c r="P338" s="16"/>
      <c r="Q338" s="27"/>
      <c r="R338" s="16"/>
      <c r="S338" s="16"/>
      <c r="T338" s="27"/>
      <c r="U338" s="3"/>
    </row>
    <row r="339" spans="1:21" x14ac:dyDescent="0.25">
      <c r="A339" s="3">
        <v>307</v>
      </c>
      <c r="B339" s="6" t="s">
        <v>622</v>
      </c>
      <c r="C339" s="366" t="s">
        <v>623</v>
      </c>
      <c r="D339" s="367"/>
      <c r="E339" s="20"/>
      <c r="F339" s="20"/>
      <c r="G339" s="20"/>
      <c r="H339" s="27"/>
      <c r="I339" s="16"/>
      <c r="J339" s="16"/>
      <c r="K339" s="27"/>
      <c r="L339" s="16"/>
      <c r="M339" s="16"/>
      <c r="N339" s="27"/>
      <c r="O339" s="16"/>
      <c r="P339" s="16"/>
      <c r="Q339" s="27"/>
      <c r="R339" s="16"/>
      <c r="S339" s="16"/>
      <c r="T339" s="27"/>
      <c r="U339" s="3"/>
    </row>
    <row r="340" spans="1:21" x14ac:dyDescent="0.25">
      <c r="A340" s="3">
        <v>308</v>
      </c>
      <c r="B340" s="4" t="s">
        <v>624</v>
      </c>
      <c r="C340" s="370" t="s">
        <v>625</v>
      </c>
      <c r="D340" s="367"/>
      <c r="E340" s="25"/>
      <c r="F340" s="25"/>
      <c r="G340" s="25"/>
      <c r="H340" s="33"/>
      <c r="I340" s="15"/>
      <c r="J340" s="15"/>
      <c r="K340" s="33"/>
      <c r="L340" s="15"/>
      <c r="M340" s="15"/>
      <c r="N340" s="33"/>
      <c r="O340" s="15"/>
      <c r="P340" s="15"/>
      <c r="Q340" s="33"/>
      <c r="R340" s="15"/>
      <c r="S340" s="15"/>
      <c r="T340" s="33"/>
      <c r="U340" s="5"/>
    </row>
    <row r="341" spans="1:21" x14ac:dyDescent="0.25">
      <c r="A341" s="3">
        <v>309</v>
      </c>
      <c r="B341" s="6" t="s">
        <v>626</v>
      </c>
      <c r="C341" s="366" t="s">
        <v>625</v>
      </c>
      <c r="D341" s="367"/>
      <c r="E341" s="20"/>
      <c r="F341" s="20"/>
      <c r="G341" s="20"/>
      <c r="H341" s="27"/>
      <c r="I341" s="16"/>
      <c r="J341" s="16"/>
      <c r="K341" s="27"/>
      <c r="L341" s="16"/>
      <c r="M341" s="16"/>
      <c r="N341" s="27"/>
      <c r="O341" s="16"/>
      <c r="P341" s="16"/>
      <c r="Q341" s="27"/>
      <c r="R341" s="16"/>
      <c r="S341" s="16"/>
      <c r="T341" s="27"/>
      <c r="U341" s="3"/>
    </row>
    <row r="342" spans="1:21" x14ac:dyDescent="0.25">
      <c r="A342" s="3">
        <v>310</v>
      </c>
      <c r="B342" s="6" t="s">
        <v>627</v>
      </c>
      <c r="C342" s="366" t="s">
        <v>628</v>
      </c>
      <c r="D342" s="367"/>
      <c r="E342" s="20"/>
      <c r="F342" s="20"/>
      <c r="G342" s="20"/>
      <c r="H342" s="27"/>
      <c r="I342" s="16"/>
      <c r="J342" s="16"/>
      <c r="K342" s="27"/>
      <c r="L342" s="16"/>
      <c r="M342" s="16"/>
      <c r="N342" s="27"/>
      <c r="O342" s="16"/>
      <c r="P342" s="16"/>
      <c r="Q342" s="27"/>
      <c r="R342" s="16"/>
      <c r="S342" s="16"/>
      <c r="T342" s="27"/>
      <c r="U342" s="3"/>
    </row>
    <row r="343" spans="1:21" x14ac:dyDescent="0.25">
      <c r="A343" s="3">
        <v>311</v>
      </c>
      <c r="B343" s="4" t="s">
        <v>629</v>
      </c>
      <c r="C343" s="370" t="s">
        <v>630</v>
      </c>
      <c r="D343" s="367"/>
      <c r="E343" s="25"/>
      <c r="F343" s="25"/>
      <c r="G343" s="25"/>
      <c r="H343" s="33"/>
      <c r="I343" s="15"/>
      <c r="J343" s="15"/>
      <c r="K343" s="33"/>
      <c r="L343" s="15"/>
      <c r="M343" s="15"/>
      <c r="N343" s="33"/>
      <c r="O343" s="15"/>
      <c r="P343" s="15"/>
      <c r="Q343" s="33"/>
      <c r="R343" s="15"/>
      <c r="S343" s="15"/>
      <c r="T343" s="33"/>
      <c r="U343" s="5"/>
    </row>
    <row r="344" spans="1:21" x14ac:dyDescent="0.25">
      <c r="A344" s="3">
        <v>312</v>
      </c>
      <c r="B344" s="6" t="s">
        <v>631</v>
      </c>
      <c r="C344" s="366" t="s">
        <v>630</v>
      </c>
      <c r="D344" s="367"/>
      <c r="E344" s="20"/>
      <c r="F344" s="20"/>
      <c r="G344" s="20"/>
      <c r="H344" s="27"/>
      <c r="I344" s="16"/>
      <c r="J344" s="16"/>
      <c r="K344" s="27"/>
      <c r="L344" s="16"/>
      <c r="M344" s="16"/>
      <c r="N344" s="27"/>
      <c r="O344" s="16"/>
      <c r="P344" s="16"/>
      <c r="Q344" s="27"/>
      <c r="R344" s="16"/>
      <c r="S344" s="16"/>
      <c r="T344" s="27"/>
      <c r="U344" s="3"/>
    </row>
    <row r="345" spans="1:21" x14ac:dyDescent="0.25">
      <c r="A345" s="3">
        <v>313</v>
      </c>
      <c r="B345" s="6" t="s">
        <v>632</v>
      </c>
      <c r="C345" s="366" t="s">
        <v>633</v>
      </c>
      <c r="D345" s="367"/>
      <c r="E345" s="20"/>
      <c r="F345" s="20"/>
      <c r="G345" s="20"/>
      <c r="H345" s="27"/>
      <c r="I345" s="16"/>
      <c r="J345" s="16"/>
      <c r="K345" s="27"/>
      <c r="L345" s="16"/>
      <c r="M345" s="16"/>
      <c r="N345" s="27"/>
      <c r="O345" s="16"/>
      <c r="P345" s="16"/>
      <c r="Q345" s="27"/>
      <c r="R345" s="16"/>
      <c r="S345" s="16"/>
      <c r="T345" s="27"/>
      <c r="U345" s="3"/>
    </row>
    <row r="346" spans="1:21" x14ac:dyDescent="0.25">
      <c r="A346" s="3">
        <v>314</v>
      </c>
      <c r="B346" s="4" t="s">
        <v>634</v>
      </c>
      <c r="C346" s="370" t="s">
        <v>635</v>
      </c>
      <c r="D346" s="367"/>
      <c r="E346" s="25"/>
      <c r="F346" s="25"/>
      <c r="G346" s="25"/>
      <c r="H346" s="33"/>
      <c r="I346" s="15"/>
      <c r="J346" s="15"/>
      <c r="K346" s="33"/>
      <c r="L346" s="15"/>
      <c r="M346" s="15"/>
      <c r="N346" s="33"/>
      <c r="O346" s="15"/>
      <c r="P346" s="15"/>
      <c r="Q346" s="33"/>
      <c r="R346" s="15"/>
      <c r="S346" s="15"/>
      <c r="T346" s="33"/>
      <c r="U346" s="5"/>
    </row>
    <row r="347" spans="1:21" x14ac:dyDescent="0.25">
      <c r="A347" s="3">
        <v>315</v>
      </c>
      <c r="B347" s="6" t="s">
        <v>636</v>
      </c>
      <c r="C347" s="366" t="s">
        <v>635</v>
      </c>
      <c r="D347" s="367"/>
      <c r="E347" s="20"/>
      <c r="F347" s="20"/>
      <c r="G347" s="20"/>
      <c r="H347" s="27"/>
      <c r="I347" s="16"/>
      <c r="J347" s="16"/>
      <c r="K347" s="27"/>
      <c r="L347" s="16"/>
      <c r="M347" s="16"/>
      <c r="N347" s="27"/>
      <c r="O347" s="16"/>
      <c r="P347" s="16"/>
      <c r="Q347" s="27"/>
      <c r="R347" s="16"/>
      <c r="S347" s="16"/>
      <c r="T347" s="27"/>
      <c r="U347" s="3"/>
    </row>
    <row r="348" spans="1:21" x14ac:dyDescent="0.25">
      <c r="A348" s="3">
        <v>316</v>
      </c>
      <c r="B348" s="6" t="s">
        <v>637</v>
      </c>
      <c r="C348" s="366" t="s">
        <v>638</v>
      </c>
      <c r="D348" s="367"/>
      <c r="E348" s="20"/>
      <c r="F348" s="20"/>
      <c r="G348" s="20"/>
      <c r="H348" s="27"/>
      <c r="I348" s="16"/>
      <c r="J348" s="16"/>
      <c r="K348" s="27"/>
      <c r="L348" s="16"/>
      <c r="M348" s="16"/>
      <c r="N348" s="27"/>
      <c r="O348" s="16"/>
      <c r="P348" s="16"/>
      <c r="Q348" s="27"/>
      <c r="R348" s="16"/>
      <c r="S348" s="16"/>
      <c r="T348" s="27"/>
      <c r="U348" s="3"/>
    </row>
    <row r="349" spans="1:21" x14ac:dyDescent="0.25">
      <c r="A349" s="3">
        <v>317</v>
      </c>
      <c r="B349" s="4" t="s">
        <v>639</v>
      </c>
      <c r="C349" s="370" t="s">
        <v>640</v>
      </c>
      <c r="D349" s="367"/>
      <c r="E349" s="25"/>
      <c r="F349" s="25"/>
      <c r="G349" s="25"/>
      <c r="H349" s="33"/>
      <c r="I349" s="15"/>
      <c r="J349" s="15"/>
      <c r="K349" s="33"/>
      <c r="L349" s="15"/>
      <c r="M349" s="15"/>
      <c r="N349" s="33"/>
      <c r="O349" s="15"/>
      <c r="P349" s="15"/>
      <c r="Q349" s="33"/>
      <c r="R349" s="15"/>
      <c r="S349" s="15"/>
      <c r="T349" s="33"/>
      <c r="U349" s="5"/>
    </row>
    <row r="350" spans="1:21" x14ac:dyDescent="0.25">
      <c r="A350" s="3">
        <v>318</v>
      </c>
      <c r="B350" s="6" t="s">
        <v>641</v>
      </c>
      <c r="C350" s="366" t="s">
        <v>642</v>
      </c>
      <c r="D350" s="367"/>
      <c r="E350" s="20"/>
      <c r="F350" s="20"/>
      <c r="G350" s="20"/>
      <c r="H350" s="27"/>
      <c r="I350" s="16"/>
      <c r="J350" s="16"/>
      <c r="K350" s="27"/>
      <c r="L350" s="16"/>
      <c r="M350" s="16"/>
      <c r="N350" s="27"/>
      <c r="O350" s="16"/>
      <c r="P350" s="16"/>
      <c r="Q350" s="27"/>
      <c r="R350" s="16"/>
      <c r="S350" s="16"/>
      <c r="T350" s="27"/>
      <c r="U350" s="3"/>
    </row>
    <row r="351" spans="1:21" x14ac:dyDescent="0.25">
      <c r="A351" s="3">
        <v>319</v>
      </c>
      <c r="B351" s="4" t="s">
        <v>643</v>
      </c>
      <c r="C351" s="370" t="s">
        <v>644</v>
      </c>
      <c r="D351" s="367"/>
      <c r="E351" s="25"/>
      <c r="F351" s="25"/>
      <c r="G351" s="25"/>
      <c r="H351" s="33"/>
      <c r="I351" s="15"/>
      <c r="J351" s="15"/>
      <c r="K351" s="33"/>
      <c r="L351" s="15"/>
      <c r="M351" s="15"/>
      <c r="N351" s="33"/>
      <c r="O351" s="15"/>
      <c r="P351" s="15"/>
      <c r="Q351" s="33"/>
      <c r="R351" s="15"/>
      <c r="S351" s="15"/>
      <c r="T351" s="33"/>
      <c r="U351" s="5"/>
    </row>
    <row r="352" spans="1:21" x14ac:dyDescent="0.25">
      <c r="A352" s="3">
        <v>320</v>
      </c>
      <c r="B352" s="4" t="s">
        <v>645</v>
      </c>
      <c r="C352" s="370" t="s">
        <v>646</v>
      </c>
      <c r="D352" s="367"/>
      <c r="E352" s="25"/>
      <c r="F352" s="25"/>
      <c r="G352" s="25"/>
      <c r="H352" s="33"/>
      <c r="I352" s="15"/>
      <c r="J352" s="15"/>
      <c r="K352" s="33"/>
      <c r="L352" s="15"/>
      <c r="M352" s="15"/>
      <c r="N352" s="33"/>
      <c r="O352" s="15"/>
      <c r="P352" s="15"/>
      <c r="Q352" s="33"/>
      <c r="R352" s="15"/>
      <c r="S352" s="15"/>
      <c r="T352" s="33"/>
      <c r="U352" s="5"/>
    </row>
    <row r="353" spans="1:21" x14ac:dyDescent="0.25">
      <c r="A353" s="3">
        <v>321</v>
      </c>
      <c r="B353" s="6" t="s">
        <v>647</v>
      </c>
      <c r="C353" s="366" t="s">
        <v>648</v>
      </c>
      <c r="D353" s="367"/>
      <c r="E353" s="20"/>
      <c r="F353" s="20"/>
      <c r="G353" s="20"/>
      <c r="H353" s="27"/>
      <c r="I353" s="16"/>
      <c r="J353" s="16"/>
      <c r="K353" s="27"/>
      <c r="L353" s="16"/>
      <c r="M353" s="16"/>
      <c r="N353" s="27"/>
      <c r="O353" s="16"/>
      <c r="P353" s="16"/>
      <c r="Q353" s="27"/>
      <c r="R353" s="16"/>
      <c r="S353" s="16"/>
      <c r="T353" s="27"/>
      <c r="U353" s="3"/>
    </row>
    <row r="354" spans="1:21" x14ac:dyDescent="0.25">
      <c r="A354" s="3">
        <v>322</v>
      </c>
      <c r="B354" s="6" t="s">
        <v>649</v>
      </c>
      <c r="C354" s="366" t="s">
        <v>650</v>
      </c>
      <c r="D354" s="367"/>
      <c r="E354" s="20"/>
      <c r="F354" s="20"/>
      <c r="G354" s="20"/>
      <c r="H354" s="27"/>
      <c r="I354" s="16"/>
      <c r="J354" s="16"/>
      <c r="K354" s="27"/>
      <c r="L354" s="16"/>
      <c r="M354" s="16"/>
      <c r="N354" s="27"/>
      <c r="O354" s="16"/>
      <c r="P354" s="16"/>
      <c r="Q354" s="27"/>
      <c r="R354" s="16"/>
      <c r="S354" s="16"/>
      <c r="T354" s="27"/>
      <c r="U354" s="3"/>
    </row>
    <row r="355" spans="1:21" x14ac:dyDescent="0.25">
      <c r="A355" s="3">
        <v>323</v>
      </c>
      <c r="B355" s="4" t="s">
        <v>651</v>
      </c>
      <c r="C355" s="370" t="s">
        <v>652</v>
      </c>
      <c r="D355" s="367"/>
      <c r="E355" s="25"/>
      <c r="F355" s="25"/>
      <c r="G355" s="25"/>
      <c r="H355" s="33"/>
      <c r="I355" s="15"/>
      <c r="J355" s="15"/>
      <c r="K355" s="33"/>
      <c r="L355" s="15"/>
      <c r="M355" s="15"/>
      <c r="N355" s="33"/>
      <c r="O355" s="15"/>
      <c r="P355" s="15"/>
      <c r="Q355" s="33"/>
      <c r="R355" s="15"/>
      <c r="S355" s="15"/>
      <c r="T355" s="33"/>
      <c r="U355" s="5"/>
    </row>
    <row r="356" spans="1:21" x14ac:dyDescent="0.25">
      <c r="A356" s="3">
        <v>324</v>
      </c>
      <c r="B356" s="6" t="s">
        <v>653</v>
      </c>
      <c r="C356" s="366" t="s">
        <v>654</v>
      </c>
      <c r="D356" s="367"/>
      <c r="E356" s="20"/>
      <c r="F356" s="20"/>
      <c r="G356" s="20"/>
      <c r="H356" s="27"/>
      <c r="I356" s="16"/>
      <c r="J356" s="16"/>
      <c r="K356" s="27"/>
      <c r="L356" s="16"/>
      <c r="M356" s="16"/>
      <c r="N356" s="27"/>
      <c r="O356" s="16"/>
      <c r="P356" s="16"/>
      <c r="Q356" s="27"/>
      <c r="R356" s="16"/>
      <c r="S356" s="16"/>
      <c r="T356" s="27"/>
      <c r="U356" s="3"/>
    </row>
    <row r="357" spans="1:21" x14ac:dyDescent="0.25">
      <c r="A357" s="3">
        <v>325</v>
      </c>
      <c r="B357" s="6" t="s">
        <v>655</v>
      </c>
      <c r="C357" s="366" t="s">
        <v>656</v>
      </c>
      <c r="D357" s="367"/>
      <c r="E357" s="20"/>
      <c r="F357" s="20"/>
      <c r="G357" s="20"/>
      <c r="H357" s="27"/>
      <c r="I357" s="16"/>
      <c r="J357" s="16"/>
      <c r="K357" s="27"/>
      <c r="L357" s="16"/>
      <c r="M357" s="16"/>
      <c r="N357" s="27"/>
      <c r="O357" s="16"/>
      <c r="P357" s="16"/>
      <c r="Q357" s="27"/>
      <c r="R357" s="16"/>
      <c r="S357" s="16"/>
      <c r="T357" s="27"/>
      <c r="U357" s="3"/>
    </row>
    <row r="358" spans="1:21" x14ac:dyDescent="0.25">
      <c r="A358" s="3">
        <v>326</v>
      </c>
      <c r="B358" s="4" t="s">
        <v>657</v>
      </c>
      <c r="C358" s="370" t="s">
        <v>658</v>
      </c>
      <c r="D358" s="367"/>
      <c r="E358" s="25"/>
      <c r="F358" s="25"/>
      <c r="G358" s="25"/>
      <c r="H358" s="33"/>
      <c r="I358" s="15"/>
      <c r="J358" s="15"/>
      <c r="K358" s="33"/>
      <c r="L358" s="15"/>
      <c r="M358" s="15"/>
      <c r="N358" s="33"/>
      <c r="O358" s="15"/>
      <c r="P358" s="15"/>
      <c r="Q358" s="33"/>
      <c r="R358" s="15"/>
      <c r="S358" s="15"/>
      <c r="T358" s="33"/>
      <c r="U358" s="5"/>
    </row>
    <row r="359" spans="1:21" x14ac:dyDescent="0.25">
      <c r="A359" s="3">
        <v>327</v>
      </c>
      <c r="B359" s="6" t="s">
        <v>659</v>
      </c>
      <c r="C359" s="366" t="s">
        <v>660</v>
      </c>
      <c r="D359" s="367"/>
      <c r="E359" s="20"/>
      <c r="F359" s="20"/>
      <c r="G359" s="20"/>
      <c r="H359" s="27"/>
      <c r="I359" s="16"/>
      <c r="J359" s="16"/>
      <c r="K359" s="27"/>
      <c r="L359" s="16"/>
      <c r="M359" s="16"/>
      <c r="N359" s="27"/>
      <c r="O359" s="16"/>
      <c r="P359" s="16"/>
      <c r="Q359" s="27"/>
      <c r="R359" s="16"/>
      <c r="S359" s="16"/>
      <c r="T359" s="27"/>
      <c r="U359" s="3"/>
    </row>
    <row r="360" spans="1:21" x14ac:dyDescent="0.25">
      <c r="A360" s="3">
        <v>328</v>
      </c>
      <c r="B360" s="6" t="s">
        <v>661</v>
      </c>
      <c r="C360" s="366" t="s">
        <v>662</v>
      </c>
      <c r="D360" s="367"/>
      <c r="E360" s="20"/>
      <c r="F360" s="20"/>
      <c r="G360" s="20"/>
      <c r="H360" s="27"/>
      <c r="I360" s="16"/>
      <c r="J360" s="16"/>
      <c r="K360" s="27"/>
      <c r="L360" s="16"/>
      <c r="M360" s="16"/>
      <c r="N360" s="27"/>
      <c r="O360" s="16"/>
      <c r="P360" s="16"/>
      <c r="Q360" s="27"/>
      <c r="R360" s="16"/>
      <c r="S360" s="16"/>
      <c r="T360" s="27"/>
      <c r="U360" s="3"/>
    </row>
    <row r="361" spans="1:21" x14ac:dyDescent="0.25">
      <c r="A361" s="3">
        <v>329</v>
      </c>
      <c r="B361" s="4" t="s">
        <v>663</v>
      </c>
      <c r="C361" s="370" t="s">
        <v>664</v>
      </c>
      <c r="D361" s="367"/>
      <c r="E361" s="25">
        <f>+E362</f>
        <v>30065725.100000001</v>
      </c>
      <c r="F361" s="25">
        <f t="shared" ref="F361:H362" si="97">+F362</f>
        <v>0</v>
      </c>
      <c r="G361" s="25">
        <f t="shared" si="97"/>
        <v>0</v>
      </c>
      <c r="H361" s="33">
        <f t="shared" si="97"/>
        <v>30065725.100000001</v>
      </c>
      <c r="I361" s="15"/>
      <c r="J361" s="15"/>
      <c r="K361" s="33">
        <f t="shared" ref="K361:K362" si="98">+K362</f>
        <v>30065725.100000001</v>
      </c>
      <c r="L361" s="15"/>
      <c r="M361" s="15"/>
      <c r="N361" s="33">
        <f t="shared" ref="N361:N362" si="99">+N362</f>
        <v>30065725.100000001</v>
      </c>
      <c r="O361" s="15"/>
      <c r="P361" s="15"/>
      <c r="Q361" s="33">
        <f t="shared" ref="Q361:Q362" si="100">+Q362</f>
        <v>30065725.100000001</v>
      </c>
      <c r="R361" s="15"/>
      <c r="S361" s="15"/>
      <c r="T361" s="33">
        <f t="shared" ref="T361:T362" si="101">+T362</f>
        <v>30065725.100000001</v>
      </c>
      <c r="U361" s="5"/>
    </row>
    <row r="362" spans="1:21" x14ac:dyDescent="0.25">
      <c r="A362" s="3">
        <v>330</v>
      </c>
      <c r="B362" s="4" t="s">
        <v>665</v>
      </c>
      <c r="C362" s="370" t="s">
        <v>666</v>
      </c>
      <c r="D362" s="367"/>
      <c r="E362" s="25">
        <f>+E363</f>
        <v>30065725.100000001</v>
      </c>
      <c r="F362" s="25">
        <f t="shared" si="97"/>
        <v>0</v>
      </c>
      <c r="G362" s="25">
        <f t="shared" si="97"/>
        <v>0</v>
      </c>
      <c r="H362" s="33">
        <f t="shared" si="97"/>
        <v>30065725.100000001</v>
      </c>
      <c r="I362" s="15"/>
      <c r="J362" s="15"/>
      <c r="K362" s="33">
        <f t="shared" si="98"/>
        <v>30065725.100000001</v>
      </c>
      <c r="L362" s="15"/>
      <c r="M362" s="15"/>
      <c r="N362" s="33">
        <f t="shared" si="99"/>
        <v>30065725.100000001</v>
      </c>
      <c r="O362" s="15"/>
      <c r="P362" s="15"/>
      <c r="Q362" s="33">
        <f t="shared" si="100"/>
        <v>30065725.100000001</v>
      </c>
      <c r="R362" s="15"/>
      <c r="S362" s="15"/>
      <c r="T362" s="33">
        <f t="shared" si="101"/>
        <v>30065725.100000001</v>
      </c>
      <c r="U362" s="5"/>
    </row>
    <row r="363" spans="1:21" x14ac:dyDescent="0.25">
      <c r="A363" s="3">
        <v>331</v>
      </c>
      <c r="B363" s="4" t="s">
        <v>667</v>
      </c>
      <c r="C363" s="370" t="s">
        <v>668</v>
      </c>
      <c r="D363" s="367"/>
      <c r="E363" s="25">
        <f>SUM(E364:E366)</f>
        <v>30065725.100000001</v>
      </c>
      <c r="F363" s="25">
        <f t="shared" ref="F363:H363" si="102">SUM(F364:F366)</f>
        <v>0</v>
      </c>
      <c r="G363" s="25">
        <f t="shared" si="102"/>
        <v>0</v>
      </c>
      <c r="H363" s="33">
        <f t="shared" si="102"/>
        <v>30065725.100000001</v>
      </c>
      <c r="I363" s="15"/>
      <c r="J363" s="15"/>
      <c r="K363" s="33">
        <f t="shared" ref="K363" si="103">SUM(K364:K366)</f>
        <v>30065725.100000001</v>
      </c>
      <c r="L363" s="15"/>
      <c r="M363" s="15"/>
      <c r="N363" s="33">
        <f t="shared" ref="N363" si="104">SUM(N364:N366)</f>
        <v>30065725.100000001</v>
      </c>
      <c r="O363" s="15"/>
      <c r="P363" s="15"/>
      <c r="Q363" s="33">
        <f t="shared" ref="Q363" si="105">SUM(Q364:Q366)</f>
        <v>30065725.100000001</v>
      </c>
      <c r="R363" s="15"/>
      <c r="S363" s="15"/>
      <c r="T363" s="33">
        <f t="shared" ref="T363" si="106">SUM(T364:T366)</f>
        <v>30065725.100000001</v>
      </c>
      <c r="U363" s="5"/>
    </row>
    <row r="364" spans="1:21" x14ac:dyDescent="0.25">
      <c r="A364" s="3">
        <v>332</v>
      </c>
      <c r="B364" s="6" t="s">
        <v>669</v>
      </c>
      <c r="C364" s="366" t="s">
        <v>668</v>
      </c>
      <c r="D364" s="367"/>
      <c r="E364" s="20"/>
      <c r="F364" s="20"/>
      <c r="G364" s="20"/>
      <c r="H364" s="27"/>
      <c r="I364" s="16"/>
      <c r="J364" s="16"/>
      <c r="K364" s="27"/>
      <c r="L364" s="16"/>
      <c r="M364" s="16"/>
      <c r="N364" s="27"/>
      <c r="O364" s="16"/>
      <c r="P364" s="16"/>
      <c r="Q364" s="27"/>
      <c r="R364" s="16"/>
      <c r="S364" s="16"/>
      <c r="T364" s="27"/>
      <c r="U364" s="3"/>
    </row>
    <row r="365" spans="1:21" x14ac:dyDescent="0.25">
      <c r="A365" s="3">
        <v>333</v>
      </c>
      <c r="B365" s="6" t="s">
        <v>670</v>
      </c>
      <c r="C365" s="366" t="s">
        <v>671</v>
      </c>
      <c r="D365" s="367"/>
      <c r="E365" s="20"/>
      <c r="F365" s="20"/>
      <c r="G365" s="20"/>
      <c r="H365" s="27"/>
      <c r="I365" s="16"/>
      <c r="J365" s="16"/>
      <c r="K365" s="27"/>
      <c r="L365" s="16"/>
      <c r="M365" s="16"/>
      <c r="N365" s="27"/>
      <c r="O365" s="16"/>
      <c r="P365" s="16"/>
      <c r="Q365" s="27"/>
      <c r="R365" s="16"/>
      <c r="S365" s="16"/>
      <c r="T365" s="27"/>
      <c r="U365" s="3"/>
    </row>
    <row r="366" spans="1:21" x14ac:dyDescent="0.25">
      <c r="A366" s="3"/>
      <c r="B366" s="11" t="s">
        <v>7260</v>
      </c>
      <c r="C366" s="366" t="s">
        <v>713</v>
      </c>
      <c r="D366" s="367"/>
      <c r="E366" s="20">
        <v>30065725.100000001</v>
      </c>
      <c r="F366" s="20">
        <v>0</v>
      </c>
      <c r="G366" s="20">
        <v>0</v>
      </c>
      <c r="H366" s="27">
        <f>+E366+F366-G366</f>
        <v>30065725.100000001</v>
      </c>
      <c r="I366" s="16"/>
      <c r="J366" s="16"/>
      <c r="K366" s="27">
        <f>+H366+I366-J366</f>
        <v>30065725.100000001</v>
      </c>
      <c r="L366" s="16"/>
      <c r="M366" s="16"/>
      <c r="N366" s="27">
        <f>+K366+L366-M366</f>
        <v>30065725.100000001</v>
      </c>
      <c r="O366" s="16"/>
      <c r="P366" s="16"/>
      <c r="Q366" s="27">
        <f>+N366+O366-P366</f>
        <v>30065725.100000001</v>
      </c>
      <c r="R366" s="16"/>
      <c r="S366" s="16"/>
      <c r="T366" s="27">
        <f>+Q366+R366-S366</f>
        <v>30065725.100000001</v>
      </c>
      <c r="U366" s="3"/>
    </row>
    <row r="367" spans="1:21" x14ac:dyDescent="0.25">
      <c r="A367" s="3">
        <v>334</v>
      </c>
      <c r="B367" s="4" t="s">
        <v>672</v>
      </c>
      <c r="C367" s="370" t="s">
        <v>673</v>
      </c>
      <c r="D367" s="367"/>
      <c r="E367" s="25"/>
      <c r="F367" s="25"/>
      <c r="G367" s="25"/>
      <c r="H367" s="33"/>
      <c r="I367" s="15"/>
      <c r="J367" s="15"/>
      <c r="K367" s="33"/>
      <c r="L367" s="15"/>
      <c r="M367" s="15"/>
      <c r="N367" s="33"/>
      <c r="O367" s="15"/>
      <c r="P367" s="15"/>
      <c r="Q367" s="33"/>
      <c r="R367" s="15"/>
      <c r="S367" s="15"/>
      <c r="T367" s="33"/>
      <c r="U367" s="5"/>
    </row>
    <row r="368" spans="1:21" x14ac:dyDescent="0.25">
      <c r="A368" s="3">
        <v>335</v>
      </c>
      <c r="B368" s="6" t="s">
        <v>674</v>
      </c>
      <c r="C368" s="366" t="s">
        <v>673</v>
      </c>
      <c r="D368" s="367"/>
      <c r="E368" s="20"/>
      <c r="F368" s="20"/>
      <c r="G368" s="20"/>
      <c r="H368" s="27"/>
      <c r="I368" s="16"/>
      <c r="J368" s="16"/>
      <c r="K368" s="27"/>
      <c r="L368" s="16"/>
      <c r="M368" s="16"/>
      <c r="N368" s="27"/>
      <c r="O368" s="16"/>
      <c r="P368" s="16"/>
      <c r="Q368" s="27"/>
      <c r="R368" s="16"/>
      <c r="S368" s="16"/>
      <c r="T368" s="27"/>
      <c r="U368" s="3"/>
    </row>
    <row r="369" spans="1:21" x14ac:dyDescent="0.25">
      <c r="A369" s="3">
        <v>336</v>
      </c>
      <c r="B369" s="6" t="s">
        <v>675</v>
      </c>
      <c r="C369" s="366" t="s">
        <v>676</v>
      </c>
      <c r="D369" s="367"/>
      <c r="E369" s="20"/>
      <c r="F369" s="20"/>
      <c r="G369" s="20"/>
      <c r="H369" s="27"/>
      <c r="I369" s="16"/>
      <c r="J369" s="16"/>
      <c r="K369" s="27"/>
      <c r="L369" s="16"/>
      <c r="M369" s="16"/>
      <c r="N369" s="27"/>
      <c r="O369" s="16"/>
      <c r="P369" s="16"/>
      <c r="Q369" s="27"/>
      <c r="R369" s="16"/>
      <c r="S369" s="16"/>
      <c r="T369" s="27"/>
      <c r="U369" s="3"/>
    </row>
    <row r="370" spans="1:21" x14ac:dyDescent="0.25">
      <c r="A370" s="3">
        <v>337</v>
      </c>
      <c r="B370" s="4" t="s">
        <v>677</v>
      </c>
      <c r="C370" s="370" t="s">
        <v>678</v>
      </c>
      <c r="D370" s="367"/>
      <c r="E370" s="25"/>
      <c r="F370" s="25"/>
      <c r="G370" s="25"/>
      <c r="H370" s="33"/>
      <c r="I370" s="15"/>
      <c r="J370" s="15"/>
      <c r="K370" s="33"/>
      <c r="L370" s="15"/>
      <c r="M370" s="15"/>
      <c r="N370" s="33"/>
      <c r="O370" s="15"/>
      <c r="P370" s="15"/>
      <c r="Q370" s="33"/>
      <c r="R370" s="15"/>
      <c r="S370" s="15"/>
      <c r="T370" s="33"/>
      <c r="U370" s="5"/>
    </row>
    <row r="371" spans="1:21" x14ac:dyDescent="0.25">
      <c r="A371" s="3">
        <v>338</v>
      </c>
      <c r="B371" s="6" t="s">
        <v>679</v>
      </c>
      <c r="C371" s="366" t="s">
        <v>678</v>
      </c>
      <c r="D371" s="367"/>
      <c r="E371" s="20"/>
      <c r="F371" s="20"/>
      <c r="G371" s="20"/>
      <c r="H371" s="27"/>
      <c r="I371" s="16"/>
      <c r="J371" s="16"/>
      <c r="K371" s="27"/>
      <c r="L371" s="16"/>
      <c r="M371" s="16"/>
      <c r="N371" s="27"/>
      <c r="O371" s="16"/>
      <c r="P371" s="16"/>
      <c r="Q371" s="27"/>
      <c r="R371" s="16"/>
      <c r="S371" s="16"/>
      <c r="T371" s="27"/>
      <c r="U371" s="3"/>
    </row>
    <row r="372" spans="1:21" x14ac:dyDescent="0.25">
      <c r="A372" s="3">
        <v>339</v>
      </c>
      <c r="B372" s="6" t="s">
        <v>680</v>
      </c>
      <c r="C372" s="366" t="s">
        <v>681</v>
      </c>
      <c r="D372" s="367"/>
      <c r="E372" s="20"/>
      <c r="F372" s="20"/>
      <c r="G372" s="20"/>
      <c r="H372" s="27"/>
      <c r="I372" s="16"/>
      <c r="J372" s="16"/>
      <c r="K372" s="27"/>
      <c r="L372" s="16"/>
      <c r="M372" s="16"/>
      <c r="N372" s="27"/>
      <c r="O372" s="16"/>
      <c r="P372" s="16"/>
      <c r="Q372" s="27"/>
      <c r="R372" s="16"/>
      <c r="S372" s="16"/>
      <c r="T372" s="27"/>
      <c r="U372" s="3"/>
    </row>
    <row r="373" spans="1:21" x14ac:dyDescent="0.25">
      <c r="A373" s="3">
        <v>340</v>
      </c>
      <c r="B373" s="4" t="s">
        <v>682</v>
      </c>
      <c r="C373" s="370" t="s">
        <v>683</v>
      </c>
      <c r="D373" s="367"/>
      <c r="E373" s="25"/>
      <c r="F373" s="25"/>
      <c r="G373" s="25"/>
      <c r="H373" s="33"/>
      <c r="I373" s="15"/>
      <c r="J373" s="15"/>
      <c r="K373" s="33"/>
      <c r="L373" s="15"/>
      <c r="M373" s="15"/>
      <c r="N373" s="33"/>
      <c r="O373" s="15"/>
      <c r="P373" s="15"/>
      <c r="Q373" s="33"/>
      <c r="R373" s="15"/>
      <c r="S373" s="15"/>
      <c r="T373" s="33"/>
      <c r="U373" s="5"/>
    </row>
    <row r="374" spans="1:21" x14ac:dyDescent="0.25">
      <c r="A374" s="3">
        <v>341</v>
      </c>
      <c r="B374" s="6" t="s">
        <v>684</v>
      </c>
      <c r="C374" s="366" t="s">
        <v>683</v>
      </c>
      <c r="D374" s="367"/>
      <c r="E374" s="20"/>
      <c r="F374" s="20"/>
      <c r="G374" s="20"/>
      <c r="H374" s="27"/>
      <c r="I374" s="16"/>
      <c r="J374" s="16"/>
      <c r="K374" s="27"/>
      <c r="L374" s="16"/>
      <c r="M374" s="16"/>
      <c r="N374" s="27"/>
      <c r="O374" s="16"/>
      <c r="P374" s="16"/>
      <c r="Q374" s="27"/>
      <c r="R374" s="16"/>
      <c r="S374" s="16"/>
      <c r="T374" s="27"/>
      <c r="U374" s="3"/>
    </row>
    <row r="375" spans="1:21" x14ac:dyDescent="0.25">
      <c r="A375" s="3">
        <v>342</v>
      </c>
      <c r="B375" s="6" t="s">
        <v>685</v>
      </c>
      <c r="C375" s="366" t="s">
        <v>686</v>
      </c>
      <c r="D375" s="367"/>
      <c r="E375" s="20"/>
      <c r="F375" s="20"/>
      <c r="G375" s="20"/>
      <c r="H375" s="27"/>
      <c r="I375" s="16"/>
      <c r="J375" s="16"/>
      <c r="K375" s="27"/>
      <c r="L375" s="16"/>
      <c r="M375" s="16"/>
      <c r="N375" s="27"/>
      <c r="O375" s="16"/>
      <c r="P375" s="16"/>
      <c r="Q375" s="27"/>
      <c r="R375" s="16"/>
      <c r="S375" s="16"/>
      <c r="T375" s="27"/>
      <c r="U375" s="3"/>
    </row>
    <row r="376" spans="1:21" x14ac:dyDescent="0.25">
      <c r="A376" s="3">
        <v>343</v>
      </c>
      <c r="B376" s="4" t="s">
        <v>687</v>
      </c>
      <c r="C376" s="370" t="s">
        <v>688</v>
      </c>
      <c r="D376" s="367"/>
      <c r="E376" s="25"/>
      <c r="F376" s="25"/>
      <c r="G376" s="25"/>
      <c r="H376" s="33"/>
      <c r="I376" s="15"/>
      <c r="J376" s="15"/>
      <c r="K376" s="33"/>
      <c r="L376" s="15"/>
      <c r="M376" s="15"/>
      <c r="N376" s="33"/>
      <c r="O376" s="15"/>
      <c r="P376" s="15"/>
      <c r="Q376" s="33"/>
      <c r="R376" s="15"/>
      <c r="S376" s="15"/>
      <c r="T376" s="33"/>
      <c r="U376" s="5"/>
    </row>
    <row r="377" spans="1:21" x14ac:dyDescent="0.25">
      <c r="A377" s="3">
        <v>344</v>
      </c>
      <c r="B377" s="6" t="s">
        <v>689</v>
      </c>
      <c r="C377" s="366" t="s">
        <v>688</v>
      </c>
      <c r="D377" s="367"/>
      <c r="E377" s="20"/>
      <c r="F377" s="20"/>
      <c r="G377" s="20"/>
      <c r="H377" s="27"/>
      <c r="I377" s="16"/>
      <c r="J377" s="16"/>
      <c r="K377" s="27"/>
      <c r="L377" s="16"/>
      <c r="M377" s="16"/>
      <c r="N377" s="27"/>
      <c r="O377" s="16"/>
      <c r="P377" s="16"/>
      <c r="Q377" s="27"/>
      <c r="R377" s="16"/>
      <c r="S377" s="16"/>
      <c r="T377" s="27"/>
      <c r="U377" s="3"/>
    </row>
    <row r="378" spans="1:21" x14ac:dyDescent="0.25">
      <c r="A378" s="3">
        <v>345</v>
      </c>
      <c r="B378" s="6" t="s">
        <v>690</v>
      </c>
      <c r="C378" s="366" t="s">
        <v>691</v>
      </c>
      <c r="D378" s="367"/>
      <c r="E378" s="20"/>
      <c r="F378" s="20"/>
      <c r="G378" s="20"/>
      <c r="H378" s="27"/>
      <c r="I378" s="16"/>
      <c r="J378" s="16"/>
      <c r="K378" s="27"/>
      <c r="L378" s="16"/>
      <c r="M378" s="16"/>
      <c r="N378" s="27"/>
      <c r="O378" s="16"/>
      <c r="P378" s="16"/>
      <c r="Q378" s="27"/>
      <c r="R378" s="16"/>
      <c r="S378" s="16"/>
      <c r="T378" s="27"/>
      <c r="U378" s="3"/>
    </row>
    <row r="379" spans="1:21" x14ac:dyDescent="0.25">
      <c r="A379" s="3">
        <v>346</v>
      </c>
      <c r="B379" s="4" t="s">
        <v>692</v>
      </c>
      <c r="C379" s="370" t="s">
        <v>693</v>
      </c>
      <c r="D379" s="367"/>
      <c r="E379" s="25"/>
      <c r="F379" s="25"/>
      <c r="G379" s="25"/>
      <c r="H379" s="33"/>
      <c r="I379" s="15"/>
      <c r="J379" s="15"/>
      <c r="K379" s="33"/>
      <c r="L379" s="15"/>
      <c r="M379" s="15"/>
      <c r="N379" s="33"/>
      <c r="O379" s="15"/>
      <c r="P379" s="15"/>
      <c r="Q379" s="33"/>
      <c r="R379" s="15"/>
      <c r="S379" s="15"/>
      <c r="T379" s="33"/>
      <c r="U379" s="5"/>
    </row>
    <row r="380" spans="1:21" x14ac:dyDescent="0.25">
      <c r="A380" s="3">
        <v>347</v>
      </c>
      <c r="B380" s="6" t="s">
        <v>694</v>
      </c>
      <c r="C380" s="366" t="s">
        <v>693</v>
      </c>
      <c r="D380" s="367"/>
      <c r="E380" s="20"/>
      <c r="F380" s="20"/>
      <c r="G380" s="20"/>
      <c r="H380" s="27"/>
      <c r="I380" s="16"/>
      <c r="J380" s="16"/>
      <c r="K380" s="27"/>
      <c r="L380" s="16"/>
      <c r="M380" s="16"/>
      <c r="N380" s="27"/>
      <c r="O380" s="16"/>
      <c r="P380" s="16"/>
      <c r="Q380" s="27"/>
      <c r="R380" s="16"/>
      <c r="S380" s="16"/>
      <c r="T380" s="27"/>
      <c r="U380" s="3"/>
    </row>
    <row r="381" spans="1:21" x14ac:dyDescent="0.25">
      <c r="A381" s="3">
        <v>348</v>
      </c>
      <c r="B381" s="6" t="s">
        <v>695</v>
      </c>
      <c r="C381" s="366" t="s">
        <v>696</v>
      </c>
      <c r="D381" s="367"/>
      <c r="E381" s="20"/>
      <c r="F381" s="20"/>
      <c r="G381" s="20"/>
      <c r="H381" s="27"/>
      <c r="I381" s="16"/>
      <c r="J381" s="16"/>
      <c r="K381" s="27"/>
      <c r="L381" s="16"/>
      <c r="M381" s="16"/>
      <c r="N381" s="27"/>
      <c r="O381" s="16"/>
      <c r="P381" s="16"/>
      <c r="Q381" s="27"/>
      <c r="R381" s="16"/>
      <c r="S381" s="16"/>
      <c r="T381" s="27"/>
      <c r="U381" s="3"/>
    </row>
    <row r="382" spans="1:21" x14ac:dyDescent="0.25">
      <c r="A382" s="3">
        <v>349</v>
      </c>
      <c r="B382" s="4" t="s">
        <v>697</v>
      </c>
      <c r="C382" s="370" t="s">
        <v>698</v>
      </c>
      <c r="D382" s="367"/>
      <c r="E382" s="25"/>
      <c r="F382" s="25"/>
      <c r="G382" s="25"/>
      <c r="H382" s="33"/>
      <c r="I382" s="15"/>
      <c r="J382" s="15"/>
      <c r="K382" s="33"/>
      <c r="L382" s="15"/>
      <c r="M382" s="15"/>
      <c r="N382" s="33"/>
      <c r="O382" s="15"/>
      <c r="P382" s="15"/>
      <c r="Q382" s="33"/>
      <c r="R382" s="15"/>
      <c r="S382" s="15"/>
      <c r="T382" s="33"/>
      <c r="U382" s="5"/>
    </row>
    <row r="383" spans="1:21" x14ac:dyDescent="0.25">
      <c r="A383" s="3">
        <v>350</v>
      </c>
      <c r="B383" s="6" t="s">
        <v>699</v>
      </c>
      <c r="C383" s="366" t="s">
        <v>698</v>
      </c>
      <c r="D383" s="367"/>
      <c r="E383" s="20"/>
      <c r="F383" s="20"/>
      <c r="G383" s="20"/>
      <c r="H383" s="27"/>
      <c r="I383" s="16"/>
      <c r="J383" s="16"/>
      <c r="K383" s="27"/>
      <c r="L383" s="16"/>
      <c r="M383" s="16"/>
      <c r="N383" s="27"/>
      <c r="O383" s="16"/>
      <c r="P383" s="16"/>
      <c r="Q383" s="27"/>
      <c r="R383" s="16"/>
      <c r="S383" s="16"/>
      <c r="T383" s="27"/>
      <c r="U383" s="3"/>
    </row>
    <row r="384" spans="1:21" x14ac:dyDescent="0.25">
      <c r="A384" s="3">
        <v>351</v>
      </c>
      <c r="B384" s="6" t="s">
        <v>700</v>
      </c>
      <c r="C384" s="366" t="s">
        <v>701</v>
      </c>
      <c r="D384" s="367"/>
      <c r="E384" s="20"/>
      <c r="F384" s="20"/>
      <c r="G384" s="20"/>
      <c r="H384" s="27"/>
      <c r="I384" s="16"/>
      <c r="J384" s="16"/>
      <c r="K384" s="27"/>
      <c r="L384" s="16"/>
      <c r="M384" s="16"/>
      <c r="N384" s="27"/>
      <c r="O384" s="16"/>
      <c r="P384" s="16"/>
      <c r="Q384" s="27"/>
      <c r="R384" s="16"/>
      <c r="S384" s="16"/>
      <c r="T384" s="27"/>
      <c r="U384" s="3"/>
    </row>
    <row r="385" spans="1:21" x14ac:dyDescent="0.25">
      <c r="A385" s="3">
        <v>352</v>
      </c>
      <c r="B385" s="4" t="s">
        <v>702</v>
      </c>
      <c r="C385" s="370" t="s">
        <v>703</v>
      </c>
      <c r="D385" s="367"/>
      <c r="E385" s="25"/>
      <c r="F385" s="25"/>
      <c r="G385" s="25"/>
      <c r="H385" s="33"/>
      <c r="I385" s="15"/>
      <c r="J385" s="15"/>
      <c r="K385" s="33"/>
      <c r="L385" s="15"/>
      <c r="M385" s="15"/>
      <c r="N385" s="33"/>
      <c r="O385" s="15"/>
      <c r="P385" s="15"/>
      <c r="Q385" s="33"/>
      <c r="R385" s="15"/>
      <c r="S385" s="15"/>
      <c r="T385" s="33"/>
      <c r="U385" s="5"/>
    </row>
    <row r="386" spans="1:21" x14ac:dyDescent="0.25">
      <c r="A386" s="3">
        <v>353</v>
      </c>
      <c r="B386" s="6" t="s">
        <v>704</v>
      </c>
      <c r="C386" s="366" t="s">
        <v>703</v>
      </c>
      <c r="D386" s="367"/>
      <c r="E386" s="20"/>
      <c r="F386" s="20"/>
      <c r="G386" s="20"/>
      <c r="H386" s="27"/>
      <c r="I386" s="16"/>
      <c r="J386" s="16"/>
      <c r="K386" s="27"/>
      <c r="L386" s="16"/>
      <c r="M386" s="16"/>
      <c r="N386" s="27"/>
      <c r="O386" s="16"/>
      <c r="P386" s="16"/>
      <c r="Q386" s="27"/>
      <c r="R386" s="16"/>
      <c r="S386" s="16"/>
      <c r="T386" s="27"/>
      <c r="U386" s="3"/>
    </row>
    <row r="387" spans="1:21" x14ac:dyDescent="0.25">
      <c r="A387" s="3">
        <v>354</v>
      </c>
      <c r="B387" s="6" t="s">
        <v>705</v>
      </c>
      <c r="C387" s="366" t="s">
        <v>706</v>
      </c>
      <c r="D387" s="367"/>
      <c r="E387" s="20"/>
      <c r="F387" s="20"/>
      <c r="G387" s="20"/>
      <c r="H387" s="27"/>
      <c r="I387" s="16"/>
      <c r="J387" s="16"/>
      <c r="K387" s="27"/>
      <c r="L387" s="16"/>
      <c r="M387" s="16"/>
      <c r="N387" s="27"/>
      <c r="O387" s="16"/>
      <c r="P387" s="16"/>
      <c r="Q387" s="27"/>
      <c r="R387" s="16"/>
      <c r="S387" s="16"/>
      <c r="T387" s="27"/>
      <c r="U387" s="3"/>
    </row>
    <row r="388" spans="1:21" x14ac:dyDescent="0.25">
      <c r="A388" s="3">
        <v>355</v>
      </c>
      <c r="B388" s="4" t="s">
        <v>707</v>
      </c>
      <c r="C388" s="370" t="s">
        <v>708</v>
      </c>
      <c r="D388" s="367"/>
      <c r="E388" s="25"/>
      <c r="F388" s="25"/>
      <c r="G388" s="25"/>
      <c r="H388" s="33"/>
      <c r="I388" s="15"/>
      <c r="J388" s="15"/>
      <c r="K388" s="33"/>
      <c r="L388" s="15"/>
      <c r="M388" s="15"/>
      <c r="N388" s="33"/>
      <c r="O388" s="15"/>
      <c r="P388" s="15"/>
      <c r="Q388" s="33"/>
      <c r="R388" s="15"/>
      <c r="S388" s="15"/>
      <c r="T388" s="33"/>
      <c r="U388" s="5"/>
    </row>
    <row r="389" spans="1:21" x14ac:dyDescent="0.25">
      <c r="A389" s="3">
        <v>356</v>
      </c>
      <c r="B389" s="6" t="s">
        <v>709</v>
      </c>
      <c r="C389" s="366" t="s">
        <v>708</v>
      </c>
      <c r="D389" s="367"/>
      <c r="E389" s="20"/>
      <c r="F389" s="20"/>
      <c r="G389" s="20"/>
      <c r="H389" s="27"/>
      <c r="I389" s="16"/>
      <c r="J389" s="16"/>
      <c r="K389" s="27"/>
      <c r="L389" s="16"/>
      <c r="M389" s="16"/>
      <c r="N389" s="27"/>
      <c r="O389" s="16"/>
      <c r="P389" s="16"/>
      <c r="Q389" s="27"/>
      <c r="R389" s="16"/>
      <c r="S389" s="16"/>
      <c r="T389" s="27"/>
      <c r="U389" s="3"/>
    </row>
    <row r="390" spans="1:21" x14ac:dyDescent="0.25">
      <c r="A390" s="3">
        <v>357</v>
      </c>
      <c r="B390" s="6" t="s">
        <v>710</v>
      </c>
      <c r="C390" s="366" t="s">
        <v>711</v>
      </c>
      <c r="D390" s="367"/>
      <c r="E390" s="20"/>
      <c r="F390" s="20"/>
      <c r="G390" s="20"/>
      <c r="H390" s="27"/>
      <c r="I390" s="16"/>
      <c r="J390" s="16"/>
      <c r="K390" s="27"/>
      <c r="L390" s="16"/>
      <c r="M390" s="16"/>
      <c r="N390" s="27"/>
      <c r="O390" s="16"/>
      <c r="P390" s="16"/>
      <c r="Q390" s="27"/>
      <c r="R390" s="16"/>
      <c r="S390" s="16"/>
      <c r="T390" s="27"/>
      <c r="U390" s="3"/>
    </row>
    <row r="391" spans="1:21" x14ac:dyDescent="0.25">
      <c r="A391" s="3">
        <v>358</v>
      </c>
      <c r="B391" s="4" t="s">
        <v>712</v>
      </c>
      <c r="C391" s="370" t="s">
        <v>713</v>
      </c>
      <c r="D391" s="367"/>
      <c r="E391" s="25"/>
      <c r="F391" s="25"/>
      <c r="G391" s="25"/>
      <c r="H391" s="33"/>
      <c r="I391" s="15"/>
      <c r="J391" s="15"/>
      <c r="K391" s="33"/>
      <c r="L391" s="15"/>
      <c r="M391" s="15"/>
      <c r="N391" s="33"/>
      <c r="O391" s="15"/>
      <c r="P391" s="15"/>
      <c r="Q391" s="33"/>
      <c r="R391" s="15"/>
      <c r="S391" s="15"/>
      <c r="T391" s="33"/>
      <c r="U391" s="5"/>
    </row>
    <row r="392" spans="1:21" x14ac:dyDescent="0.25">
      <c r="A392" s="3">
        <v>359</v>
      </c>
      <c r="B392" s="6" t="s">
        <v>714</v>
      </c>
      <c r="C392" s="366" t="s">
        <v>713</v>
      </c>
      <c r="D392" s="367"/>
      <c r="E392" s="20"/>
      <c r="F392" s="20"/>
      <c r="G392" s="20"/>
      <c r="H392" s="27"/>
      <c r="I392" s="16"/>
      <c r="J392" s="16"/>
      <c r="K392" s="27"/>
      <c r="L392" s="16"/>
      <c r="M392" s="16"/>
      <c r="N392" s="27"/>
      <c r="O392" s="16"/>
      <c r="P392" s="16"/>
      <c r="Q392" s="27"/>
      <c r="R392" s="16"/>
      <c r="S392" s="16"/>
      <c r="T392" s="27"/>
      <c r="U392" s="3"/>
    </row>
    <row r="393" spans="1:21" x14ac:dyDescent="0.25">
      <c r="A393" s="3">
        <v>360</v>
      </c>
      <c r="B393" s="6" t="s">
        <v>715</v>
      </c>
      <c r="C393" s="366" t="s">
        <v>716</v>
      </c>
      <c r="D393" s="367"/>
      <c r="E393" s="20"/>
      <c r="F393" s="20"/>
      <c r="G393" s="20"/>
      <c r="H393" s="27"/>
      <c r="I393" s="16"/>
      <c r="J393" s="16"/>
      <c r="K393" s="27"/>
      <c r="L393" s="16"/>
      <c r="M393" s="16"/>
      <c r="N393" s="27"/>
      <c r="O393" s="16"/>
      <c r="P393" s="16"/>
      <c r="Q393" s="27"/>
      <c r="R393" s="16"/>
      <c r="S393" s="16"/>
      <c r="T393" s="27"/>
      <c r="U393" s="3"/>
    </row>
    <row r="394" spans="1:21" x14ac:dyDescent="0.25">
      <c r="A394" s="3">
        <v>361</v>
      </c>
      <c r="B394" s="4" t="s">
        <v>717</v>
      </c>
      <c r="C394" s="370" t="s">
        <v>718</v>
      </c>
      <c r="D394" s="367"/>
      <c r="E394" s="25"/>
      <c r="F394" s="25"/>
      <c r="G394" s="25"/>
      <c r="H394" s="33"/>
      <c r="I394" s="15"/>
      <c r="J394" s="15"/>
      <c r="K394" s="33"/>
      <c r="L394" s="15"/>
      <c r="M394" s="15"/>
      <c r="N394" s="33"/>
      <c r="O394" s="15"/>
      <c r="P394" s="15"/>
      <c r="Q394" s="33"/>
      <c r="R394" s="15"/>
      <c r="S394" s="15"/>
      <c r="T394" s="33"/>
      <c r="U394" s="5"/>
    </row>
    <row r="395" spans="1:21" x14ac:dyDescent="0.25">
      <c r="A395" s="3">
        <v>362</v>
      </c>
      <c r="B395" s="4" t="s">
        <v>719</v>
      </c>
      <c r="C395" s="370" t="s">
        <v>720</v>
      </c>
      <c r="D395" s="367"/>
      <c r="E395" s="25"/>
      <c r="F395" s="25"/>
      <c r="G395" s="25"/>
      <c r="H395" s="33"/>
      <c r="I395" s="15"/>
      <c r="J395" s="15"/>
      <c r="K395" s="33"/>
      <c r="L395" s="15"/>
      <c r="M395" s="15"/>
      <c r="N395" s="33"/>
      <c r="O395" s="15"/>
      <c r="P395" s="15"/>
      <c r="Q395" s="33"/>
      <c r="R395" s="15"/>
      <c r="S395" s="15"/>
      <c r="T395" s="33"/>
      <c r="U395" s="5"/>
    </row>
    <row r="396" spans="1:21" x14ac:dyDescent="0.25">
      <c r="A396" s="3">
        <v>363</v>
      </c>
      <c r="B396" s="6" t="s">
        <v>721</v>
      </c>
      <c r="C396" s="366" t="s">
        <v>720</v>
      </c>
      <c r="D396" s="367"/>
      <c r="E396" s="20"/>
      <c r="F396" s="20"/>
      <c r="G396" s="20"/>
      <c r="H396" s="27"/>
      <c r="I396" s="16"/>
      <c r="J396" s="16"/>
      <c r="K396" s="27"/>
      <c r="L396" s="16"/>
      <c r="M396" s="16"/>
      <c r="N396" s="27"/>
      <c r="O396" s="16"/>
      <c r="P396" s="16"/>
      <c r="Q396" s="27"/>
      <c r="R396" s="16"/>
      <c r="S396" s="16"/>
      <c r="T396" s="27"/>
      <c r="U396" s="3"/>
    </row>
    <row r="397" spans="1:21" x14ac:dyDescent="0.25">
      <c r="A397" s="3">
        <v>364</v>
      </c>
      <c r="B397" s="6" t="s">
        <v>722</v>
      </c>
      <c r="C397" s="366" t="s">
        <v>723</v>
      </c>
      <c r="D397" s="367"/>
      <c r="E397" s="20"/>
      <c r="F397" s="20"/>
      <c r="G397" s="20"/>
      <c r="H397" s="27"/>
      <c r="I397" s="16"/>
      <c r="J397" s="16"/>
      <c r="K397" s="27"/>
      <c r="L397" s="16"/>
      <c r="M397" s="16"/>
      <c r="N397" s="27"/>
      <c r="O397" s="16"/>
      <c r="P397" s="16"/>
      <c r="Q397" s="27"/>
      <c r="R397" s="16"/>
      <c r="S397" s="16"/>
      <c r="T397" s="27"/>
      <c r="U397" s="3"/>
    </row>
    <row r="398" spans="1:21" x14ac:dyDescent="0.25">
      <c r="A398" s="3">
        <v>365</v>
      </c>
      <c r="B398" s="4" t="s">
        <v>724</v>
      </c>
      <c r="C398" s="370" t="s">
        <v>725</v>
      </c>
      <c r="D398" s="367"/>
      <c r="E398" s="25"/>
      <c r="F398" s="25"/>
      <c r="G398" s="25"/>
      <c r="H398" s="33"/>
      <c r="I398" s="15"/>
      <c r="J398" s="15"/>
      <c r="K398" s="33"/>
      <c r="L398" s="15"/>
      <c r="M398" s="15"/>
      <c r="N398" s="33"/>
      <c r="O398" s="15"/>
      <c r="P398" s="15"/>
      <c r="Q398" s="33"/>
      <c r="R398" s="15"/>
      <c r="S398" s="15"/>
      <c r="T398" s="33"/>
      <c r="U398" s="5"/>
    </row>
    <row r="399" spans="1:21" x14ac:dyDescent="0.25">
      <c r="A399" s="3">
        <v>366</v>
      </c>
      <c r="B399" s="6" t="s">
        <v>726</v>
      </c>
      <c r="C399" s="366" t="s">
        <v>725</v>
      </c>
      <c r="D399" s="367"/>
      <c r="E399" s="20"/>
      <c r="F399" s="20"/>
      <c r="G399" s="20"/>
      <c r="H399" s="27"/>
      <c r="I399" s="16"/>
      <c r="J399" s="16"/>
      <c r="K399" s="27"/>
      <c r="L399" s="16"/>
      <c r="M399" s="16"/>
      <c r="N399" s="27"/>
      <c r="O399" s="16"/>
      <c r="P399" s="16"/>
      <c r="Q399" s="27"/>
      <c r="R399" s="16"/>
      <c r="S399" s="16"/>
      <c r="T399" s="27"/>
      <c r="U399" s="3"/>
    </row>
    <row r="400" spans="1:21" x14ac:dyDescent="0.25">
      <c r="A400" s="3">
        <v>367</v>
      </c>
      <c r="B400" s="6" t="s">
        <v>727</v>
      </c>
      <c r="C400" s="366" t="s">
        <v>728</v>
      </c>
      <c r="D400" s="367"/>
      <c r="E400" s="20"/>
      <c r="F400" s="20"/>
      <c r="G400" s="20"/>
      <c r="H400" s="27"/>
      <c r="I400" s="16"/>
      <c r="J400" s="16"/>
      <c r="K400" s="27"/>
      <c r="L400" s="16"/>
      <c r="M400" s="16"/>
      <c r="N400" s="27"/>
      <c r="O400" s="16"/>
      <c r="P400" s="16"/>
      <c r="Q400" s="27"/>
      <c r="R400" s="16"/>
      <c r="S400" s="16"/>
      <c r="T400" s="27"/>
      <c r="U400" s="3"/>
    </row>
    <row r="401" spans="1:21" x14ac:dyDescent="0.25">
      <c r="A401" s="3">
        <v>368</v>
      </c>
      <c r="B401" s="4" t="s">
        <v>729</v>
      </c>
      <c r="C401" s="370" t="s">
        <v>730</v>
      </c>
      <c r="D401" s="367"/>
      <c r="E401" s="25"/>
      <c r="F401" s="25"/>
      <c r="G401" s="25"/>
      <c r="H401" s="33"/>
      <c r="I401" s="15"/>
      <c r="J401" s="15"/>
      <c r="K401" s="33"/>
      <c r="L401" s="15"/>
      <c r="M401" s="15"/>
      <c r="N401" s="33"/>
      <c r="O401" s="15"/>
      <c r="P401" s="15"/>
      <c r="Q401" s="33"/>
      <c r="R401" s="15"/>
      <c r="S401" s="15"/>
      <c r="T401" s="33"/>
      <c r="U401" s="5"/>
    </row>
    <row r="402" spans="1:21" x14ac:dyDescent="0.25">
      <c r="A402" s="3">
        <v>369</v>
      </c>
      <c r="B402" s="6" t="s">
        <v>731</v>
      </c>
      <c r="C402" s="366" t="s">
        <v>730</v>
      </c>
      <c r="D402" s="367"/>
      <c r="E402" s="20"/>
      <c r="F402" s="20"/>
      <c r="G402" s="20"/>
      <c r="H402" s="27"/>
      <c r="I402" s="16"/>
      <c r="J402" s="16"/>
      <c r="K402" s="27"/>
      <c r="L402" s="16"/>
      <c r="M402" s="16"/>
      <c r="N402" s="27"/>
      <c r="O402" s="16"/>
      <c r="P402" s="16"/>
      <c r="Q402" s="27"/>
      <c r="R402" s="16"/>
      <c r="S402" s="16"/>
      <c r="T402" s="27"/>
      <c r="U402" s="3"/>
    </row>
    <row r="403" spans="1:21" x14ac:dyDescent="0.25">
      <c r="A403" s="3">
        <v>370</v>
      </c>
      <c r="B403" s="6" t="s">
        <v>732</v>
      </c>
      <c r="C403" s="366" t="s">
        <v>733</v>
      </c>
      <c r="D403" s="367"/>
      <c r="E403" s="20"/>
      <c r="F403" s="20"/>
      <c r="G403" s="20"/>
      <c r="H403" s="27"/>
      <c r="I403" s="16"/>
      <c r="J403" s="16"/>
      <c r="K403" s="27"/>
      <c r="L403" s="16"/>
      <c r="M403" s="16"/>
      <c r="N403" s="27"/>
      <c r="O403" s="16"/>
      <c r="P403" s="16"/>
      <c r="Q403" s="27"/>
      <c r="R403" s="16"/>
      <c r="S403" s="16"/>
      <c r="T403" s="27"/>
      <c r="U403" s="3"/>
    </row>
    <row r="404" spans="1:21" x14ac:dyDescent="0.25">
      <c r="A404" s="3">
        <v>371</v>
      </c>
      <c r="B404" s="4" t="s">
        <v>734</v>
      </c>
      <c r="C404" s="370" t="s">
        <v>735</v>
      </c>
      <c r="D404" s="367"/>
      <c r="E404" s="25"/>
      <c r="F404" s="25"/>
      <c r="G404" s="25"/>
      <c r="H404" s="33"/>
      <c r="I404" s="15"/>
      <c r="J404" s="15"/>
      <c r="K404" s="33"/>
      <c r="L404" s="15"/>
      <c r="M404" s="15"/>
      <c r="N404" s="33"/>
      <c r="O404" s="15"/>
      <c r="P404" s="15"/>
      <c r="Q404" s="33"/>
      <c r="R404" s="15"/>
      <c r="S404" s="15"/>
      <c r="T404" s="33"/>
      <c r="U404" s="5"/>
    </row>
    <row r="405" spans="1:21" x14ac:dyDescent="0.25">
      <c r="A405" s="3">
        <v>372</v>
      </c>
      <c r="B405" s="6" t="s">
        <v>736</v>
      </c>
      <c r="C405" s="366" t="s">
        <v>735</v>
      </c>
      <c r="D405" s="367"/>
      <c r="E405" s="20"/>
      <c r="F405" s="20"/>
      <c r="G405" s="20"/>
      <c r="H405" s="27"/>
      <c r="I405" s="16"/>
      <c r="J405" s="16"/>
      <c r="K405" s="27"/>
      <c r="L405" s="16"/>
      <c r="M405" s="16"/>
      <c r="N405" s="27"/>
      <c r="O405" s="16"/>
      <c r="P405" s="16"/>
      <c r="Q405" s="27"/>
      <c r="R405" s="16"/>
      <c r="S405" s="16"/>
      <c r="T405" s="27"/>
      <c r="U405" s="3"/>
    </row>
    <row r="406" spans="1:21" x14ac:dyDescent="0.25">
      <c r="A406" s="3">
        <v>373</v>
      </c>
      <c r="B406" s="6" t="s">
        <v>737</v>
      </c>
      <c r="C406" s="366" t="s">
        <v>738</v>
      </c>
      <c r="D406" s="367"/>
      <c r="E406" s="20"/>
      <c r="F406" s="20"/>
      <c r="G406" s="20"/>
      <c r="H406" s="27"/>
      <c r="I406" s="16"/>
      <c r="J406" s="16"/>
      <c r="K406" s="27"/>
      <c r="L406" s="16"/>
      <c r="M406" s="16"/>
      <c r="N406" s="27"/>
      <c r="O406" s="16"/>
      <c r="P406" s="16"/>
      <c r="Q406" s="27"/>
      <c r="R406" s="16"/>
      <c r="S406" s="16"/>
      <c r="T406" s="27"/>
      <c r="U406" s="3"/>
    </row>
    <row r="407" spans="1:21" x14ac:dyDescent="0.25">
      <c r="A407" s="3">
        <v>374</v>
      </c>
      <c r="B407" s="4" t="s">
        <v>739</v>
      </c>
      <c r="C407" s="370" t="s">
        <v>740</v>
      </c>
      <c r="D407" s="367"/>
      <c r="E407" s="25"/>
      <c r="F407" s="25"/>
      <c r="G407" s="25"/>
      <c r="H407" s="33"/>
      <c r="I407" s="15"/>
      <c r="J407" s="15"/>
      <c r="K407" s="33"/>
      <c r="L407" s="15"/>
      <c r="M407" s="15"/>
      <c r="N407" s="33"/>
      <c r="O407" s="15"/>
      <c r="P407" s="15"/>
      <c r="Q407" s="33"/>
      <c r="R407" s="15"/>
      <c r="S407" s="15"/>
      <c r="T407" s="33"/>
      <c r="U407" s="5"/>
    </row>
    <row r="408" spans="1:21" x14ac:dyDescent="0.25">
      <c r="A408" s="3">
        <v>375</v>
      </c>
      <c r="B408" s="6" t="s">
        <v>741</v>
      </c>
      <c r="C408" s="366" t="s">
        <v>740</v>
      </c>
      <c r="D408" s="367"/>
      <c r="E408" s="20"/>
      <c r="F408" s="20"/>
      <c r="G408" s="20"/>
      <c r="H408" s="27"/>
      <c r="I408" s="16"/>
      <c r="J408" s="16"/>
      <c r="K408" s="27"/>
      <c r="L408" s="16"/>
      <c r="M408" s="16"/>
      <c r="N408" s="27"/>
      <c r="O408" s="16"/>
      <c r="P408" s="16"/>
      <c r="Q408" s="27"/>
      <c r="R408" s="16"/>
      <c r="S408" s="16"/>
      <c r="T408" s="27"/>
      <c r="U408" s="3"/>
    </row>
    <row r="409" spans="1:21" x14ac:dyDescent="0.25">
      <c r="A409" s="3">
        <v>376</v>
      </c>
      <c r="B409" s="6" t="s">
        <v>742</v>
      </c>
      <c r="C409" s="366" t="s">
        <v>743</v>
      </c>
      <c r="D409" s="367"/>
      <c r="E409" s="20"/>
      <c r="F409" s="20"/>
      <c r="G409" s="20"/>
      <c r="H409" s="27"/>
      <c r="I409" s="16"/>
      <c r="J409" s="16"/>
      <c r="K409" s="27"/>
      <c r="L409" s="16"/>
      <c r="M409" s="16"/>
      <c r="N409" s="27"/>
      <c r="O409" s="16"/>
      <c r="P409" s="16"/>
      <c r="Q409" s="27"/>
      <c r="R409" s="16"/>
      <c r="S409" s="16"/>
      <c r="T409" s="27"/>
      <c r="U409" s="3"/>
    </row>
    <row r="410" spans="1:21" x14ac:dyDescent="0.25">
      <c r="A410" s="3">
        <v>377</v>
      </c>
      <c r="B410" s="4" t="s">
        <v>744</v>
      </c>
      <c r="C410" s="370" t="s">
        <v>745</v>
      </c>
      <c r="D410" s="367"/>
      <c r="E410" s="25"/>
      <c r="F410" s="25"/>
      <c r="G410" s="25"/>
      <c r="H410" s="33"/>
      <c r="I410" s="15"/>
      <c r="J410" s="15"/>
      <c r="K410" s="33"/>
      <c r="L410" s="15"/>
      <c r="M410" s="15"/>
      <c r="N410" s="33"/>
      <c r="O410" s="15"/>
      <c r="P410" s="15"/>
      <c r="Q410" s="33"/>
      <c r="R410" s="15"/>
      <c r="S410" s="15"/>
      <c r="T410" s="33"/>
      <c r="U410" s="5"/>
    </row>
    <row r="411" spans="1:21" x14ac:dyDescent="0.25">
      <c r="A411" s="3">
        <v>378</v>
      </c>
      <c r="B411" s="6" t="s">
        <v>746</v>
      </c>
      <c r="C411" s="366" t="s">
        <v>745</v>
      </c>
      <c r="D411" s="367"/>
      <c r="E411" s="20"/>
      <c r="F411" s="20"/>
      <c r="G411" s="20"/>
      <c r="H411" s="27"/>
      <c r="I411" s="16"/>
      <c r="J411" s="16"/>
      <c r="K411" s="27"/>
      <c r="L411" s="16"/>
      <c r="M411" s="16"/>
      <c r="N411" s="27"/>
      <c r="O411" s="16"/>
      <c r="P411" s="16"/>
      <c r="Q411" s="27"/>
      <c r="R411" s="16"/>
      <c r="S411" s="16"/>
      <c r="T411" s="27"/>
      <c r="U411" s="3"/>
    </row>
    <row r="412" spans="1:21" x14ac:dyDescent="0.25">
      <c r="A412" s="3">
        <v>379</v>
      </c>
      <c r="B412" s="6" t="s">
        <v>747</v>
      </c>
      <c r="C412" s="366" t="s">
        <v>748</v>
      </c>
      <c r="D412" s="367"/>
      <c r="E412" s="20"/>
      <c r="F412" s="20"/>
      <c r="G412" s="20"/>
      <c r="H412" s="27"/>
      <c r="I412" s="16"/>
      <c r="J412" s="16"/>
      <c r="K412" s="27"/>
      <c r="L412" s="16"/>
      <c r="M412" s="16"/>
      <c r="N412" s="27"/>
      <c r="O412" s="16"/>
      <c r="P412" s="16"/>
      <c r="Q412" s="27"/>
      <c r="R412" s="16"/>
      <c r="S412" s="16"/>
      <c r="T412" s="27"/>
      <c r="U412" s="3"/>
    </row>
    <row r="413" spans="1:21" x14ac:dyDescent="0.25">
      <c r="A413" s="3">
        <v>380</v>
      </c>
      <c r="B413" s="4" t="s">
        <v>749</v>
      </c>
      <c r="C413" s="370" t="s">
        <v>750</v>
      </c>
      <c r="D413" s="367"/>
      <c r="E413" s="25"/>
      <c r="F413" s="25"/>
      <c r="G413" s="25"/>
      <c r="H413" s="33"/>
      <c r="I413" s="15"/>
      <c r="J413" s="15"/>
      <c r="K413" s="33"/>
      <c r="L413" s="15"/>
      <c r="M413" s="15"/>
      <c r="N413" s="33"/>
      <c r="O413" s="15"/>
      <c r="P413" s="15"/>
      <c r="Q413" s="33"/>
      <c r="R413" s="15"/>
      <c r="S413" s="15"/>
      <c r="T413" s="33"/>
      <c r="U413" s="5"/>
    </row>
    <row r="414" spans="1:21" x14ac:dyDescent="0.25">
      <c r="A414" s="3">
        <v>381</v>
      </c>
      <c r="B414" s="6" t="s">
        <v>751</v>
      </c>
      <c r="C414" s="366" t="s">
        <v>750</v>
      </c>
      <c r="D414" s="367"/>
      <c r="E414" s="20"/>
      <c r="F414" s="20"/>
      <c r="G414" s="20"/>
      <c r="H414" s="27"/>
      <c r="I414" s="16"/>
      <c r="J414" s="16"/>
      <c r="K414" s="27"/>
      <c r="L414" s="16"/>
      <c r="M414" s="16"/>
      <c r="N414" s="27"/>
      <c r="O414" s="16"/>
      <c r="P414" s="16"/>
      <c r="Q414" s="27"/>
      <c r="R414" s="16"/>
      <c r="S414" s="16"/>
      <c r="T414" s="27"/>
      <c r="U414" s="3"/>
    </row>
    <row r="415" spans="1:21" x14ac:dyDescent="0.25">
      <c r="A415" s="3">
        <v>382</v>
      </c>
      <c r="B415" s="6" t="s">
        <v>752</v>
      </c>
      <c r="C415" s="366" t="s">
        <v>753</v>
      </c>
      <c r="D415" s="367"/>
      <c r="E415" s="20"/>
      <c r="F415" s="20"/>
      <c r="G415" s="20"/>
      <c r="H415" s="27"/>
      <c r="I415" s="16"/>
      <c r="J415" s="16"/>
      <c r="K415" s="27"/>
      <c r="L415" s="16"/>
      <c r="M415" s="16"/>
      <c r="N415" s="27"/>
      <c r="O415" s="16"/>
      <c r="P415" s="16"/>
      <c r="Q415" s="27"/>
      <c r="R415" s="16"/>
      <c r="S415" s="16"/>
      <c r="T415" s="27"/>
      <c r="U415" s="3"/>
    </row>
    <row r="416" spans="1:21" x14ac:dyDescent="0.25">
      <c r="A416" s="3">
        <v>383</v>
      </c>
      <c r="B416" s="4" t="s">
        <v>754</v>
      </c>
      <c r="C416" s="370" t="s">
        <v>755</v>
      </c>
      <c r="D416" s="367"/>
      <c r="E416" s="25"/>
      <c r="F416" s="25"/>
      <c r="G416" s="25"/>
      <c r="H416" s="33"/>
      <c r="I416" s="15"/>
      <c r="J416" s="15"/>
      <c r="K416" s="33"/>
      <c r="L416" s="15"/>
      <c r="M416" s="15"/>
      <c r="N416" s="33"/>
      <c r="O416" s="15"/>
      <c r="P416" s="15"/>
      <c r="Q416" s="33"/>
      <c r="R416" s="15"/>
      <c r="S416" s="15"/>
      <c r="T416" s="33"/>
      <c r="U416" s="5"/>
    </row>
    <row r="417" spans="1:21" x14ac:dyDescent="0.25">
      <c r="A417" s="3">
        <v>384</v>
      </c>
      <c r="B417" s="6" t="s">
        <v>756</v>
      </c>
      <c r="C417" s="366" t="s">
        <v>755</v>
      </c>
      <c r="D417" s="367"/>
      <c r="E417" s="20"/>
      <c r="F417" s="20"/>
      <c r="G417" s="20"/>
      <c r="H417" s="27"/>
      <c r="I417" s="16"/>
      <c r="J417" s="16"/>
      <c r="K417" s="27"/>
      <c r="L417" s="16"/>
      <c r="M417" s="16"/>
      <c r="N417" s="27"/>
      <c r="O417" s="16"/>
      <c r="P417" s="16"/>
      <c r="Q417" s="27"/>
      <c r="R417" s="16"/>
      <c r="S417" s="16"/>
      <c r="T417" s="27"/>
      <c r="U417" s="3"/>
    </row>
    <row r="418" spans="1:21" x14ac:dyDescent="0.25">
      <c r="A418" s="3">
        <v>385</v>
      </c>
      <c r="B418" s="6" t="s">
        <v>757</v>
      </c>
      <c r="C418" s="366" t="s">
        <v>758</v>
      </c>
      <c r="D418" s="367"/>
      <c r="E418" s="20"/>
      <c r="F418" s="20"/>
      <c r="G418" s="20"/>
      <c r="H418" s="27"/>
      <c r="I418" s="16"/>
      <c r="J418" s="16"/>
      <c r="K418" s="27"/>
      <c r="L418" s="16"/>
      <c r="M418" s="16"/>
      <c r="N418" s="27"/>
      <c r="O418" s="16"/>
      <c r="P418" s="16"/>
      <c r="Q418" s="27"/>
      <c r="R418" s="16"/>
      <c r="S418" s="16"/>
      <c r="T418" s="27"/>
      <c r="U418" s="3"/>
    </row>
    <row r="419" spans="1:21" x14ac:dyDescent="0.25">
      <c r="A419" s="3">
        <v>386</v>
      </c>
      <c r="B419" s="4" t="s">
        <v>759</v>
      </c>
      <c r="C419" s="370" t="s">
        <v>760</v>
      </c>
      <c r="D419" s="367"/>
      <c r="E419" s="25"/>
      <c r="F419" s="25"/>
      <c r="G419" s="25"/>
      <c r="H419" s="33"/>
      <c r="I419" s="15"/>
      <c r="J419" s="15"/>
      <c r="K419" s="33"/>
      <c r="L419" s="15"/>
      <c r="M419" s="15"/>
      <c r="N419" s="33"/>
      <c r="O419" s="15"/>
      <c r="P419" s="15"/>
      <c r="Q419" s="33"/>
      <c r="R419" s="15"/>
      <c r="S419" s="15"/>
      <c r="T419" s="33"/>
      <c r="U419" s="5"/>
    </row>
    <row r="420" spans="1:21" x14ac:dyDescent="0.25">
      <c r="A420" s="3">
        <v>387</v>
      </c>
      <c r="B420" s="4" t="s">
        <v>761</v>
      </c>
      <c r="C420" s="370" t="s">
        <v>762</v>
      </c>
      <c r="D420" s="367"/>
      <c r="E420" s="25"/>
      <c r="F420" s="25"/>
      <c r="G420" s="25"/>
      <c r="H420" s="33"/>
      <c r="I420" s="15"/>
      <c r="J420" s="15"/>
      <c r="K420" s="33"/>
      <c r="L420" s="15"/>
      <c r="M420" s="15"/>
      <c r="N420" s="33"/>
      <c r="O420" s="15"/>
      <c r="P420" s="15"/>
      <c r="Q420" s="33"/>
      <c r="R420" s="15"/>
      <c r="S420" s="15"/>
      <c r="T420" s="33"/>
      <c r="U420" s="5"/>
    </row>
    <row r="421" spans="1:21" x14ac:dyDescent="0.25">
      <c r="A421" s="3">
        <v>388</v>
      </c>
      <c r="B421" s="6" t="s">
        <v>763</v>
      </c>
      <c r="C421" s="366" t="s">
        <v>762</v>
      </c>
      <c r="D421" s="367"/>
      <c r="E421" s="20"/>
      <c r="F421" s="20"/>
      <c r="G421" s="20"/>
      <c r="H421" s="27"/>
      <c r="I421" s="16"/>
      <c r="J421" s="16"/>
      <c r="K421" s="27"/>
      <c r="L421" s="16"/>
      <c r="M421" s="16"/>
      <c r="N421" s="27"/>
      <c r="O421" s="16"/>
      <c r="P421" s="16"/>
      <c r="Q421" s="27"/>
      <c r="R421" s="16"/>
      <c r="S421" s="16"/>
      <c r="T421" s="27"/>
      <c r="U421" s="3"/>
    </row>
    <row r="422" spans="1:21" x14ac:dyDescent="0.25">
      <c r="A422" s="3">
        <v>389</v>
      </c>
      <c r="B422" s="6" t="s">
        <v>764</v>
      </c>
      <c r="C422" s="366" t="s">
        <v>765</v>
      </c>
      <c r="D422" s="367"/>
      <c r="E422" s="20"/>
      <c r="F422" s="20"/>
      <c r="G422" s="20"/>
      <c r="H422" s="27"/>
      <c r="I422" s="16"/>
      <c r="J422" s="16"/>
      <c r="K422" s="27"/>
      <c r="L422" s="16"/>
      <c r="M422" s="16"/>
      <c r="N422" s="27"/>
      <c r="O422" s="16"/>
      <c r="P422" s="16"/>
      <c r="Q422" s="27"/>
      <c r="R422" s="16"/>
      <c r="S422" s="16"/>
      <c r="T422" s="27"/>
      <c r="U422" s="3"/>
    </row>
    <row r="423" spans="1:21" x14ac:dyDescent="0.25">
      <c r="A423" s="3">
        <v>390</v>
      </c>
      <c r="B423" s="4" t="s">
        <v>766</v>
      </c>
      <c r="C423" s="370" t="s">
        <v>767</v>
      </c>
      <c r="D423" s="367"/>
      <c r="E423" s="25"/>
      <c r="F423" s="25"/>
      <c r="G423" s="25"/>
      <c r="H423" s="33"/>
      <c r="I423" s="15"/>
      <c r="J423" s="15"/>
      <c r="K423" s="33"/>
      <c r="L423" s="15"/>
      <c r="M423" s="15"/>
      <c r="N423" s="33"/>
      <c r="O423" s="15"/>
      <c r="P423" s="15"/>
      <c r="Q423" s="33"/>
      <c r="R423" s="15"/>
      <c r="S423" s="15"/>
      <c r="T423" s="33"/>
      <c r="U423" s="5"/>
    </row>
    <row r="424" spans="1:21" x14ac:dyDescent="0.25">
      <c r="A424" s="3">
        <v>391</v>
      </c>
      <c r="B424" s="6" t="s">
        <v>768</v>
      </c>
      <c r="C424" s="366" t="s">
        <v>767</v>
      </c>
      <c r="D424" s="367"/>
      <c r="E424" s="20"/>
      <c r="F424" s="20"/>
      <c r="G424" s="20"/>
      <c r="H424" s="27"/>
      <c r="I424" s="16"/>
      <c r="J424" s="16"/>
      <c r="K424" s="27"/>
      <c r="L424" s="16"/>
      <c r="M424" s="16"/>
      <c r="N424" s="27"/>
      <c r="O424" s="16"/>
      <c r="P424" s="16"/>
      <c r="Q424" s="27"/>
      <c r="R424" s="16"/>
      <c r="S424" s="16"/>
      <c r="T424" s="27"/>
      <c r="U424" s="3"/>
    </row>
    <row r="425" spans="1:21" x14ac:dyDescent="0.25">
      <c r="A425" s="3">
        <v>392</v>
      </c>
      <c r="B425" s="6" t="s">
        <v>769</v>
      </c>
      <c r="C425" s="366" t="s">
        <v>770</v>
      </c>
      <c r="D425" s="367"/>
      <c r="E425" s="20"/>
      <c r="F425" s="20"/>
      <c r="G425" s="20"/>
      <c r="H425" s="27"/>
      <c r="I425" s="16"/>
      <c r="J425" s="16"/>
      <c r="K425" s="27"/>
      <c r="L425" s="16"/>
      <c r="M425" s="16"/>
      <c r="N425" s="27"/>
      <c r="O425" s="16"/>
      <c r="P425" s="16"/>
      <c r="Q425" s="27"/>
      <c r="R425" s="16"/>
      <c r="S425" s="16"/>
      <c r="T425" s="27"/>
      <c r="U425" s="3"/>
    </row>
    <row r="426" spans="1:21" x14ac:dyDescent="0.25">
      <c r="A426" s="3">
        <v>393</v>
      </c>
      <c r="B426" s="4" t="s">
        <v>771</v>
      </c>
      <c r="C426" s="370" t="s">
        <v>772</v>
      </c>
      <c r="D426" s="367"/>
      <c r="E426" s="25"/>
      <c r="F426" s="25"/>
      <c r="G426" s="25"/>
      <c r="H426" s="33"/>
      <c r="I426" s="15"/>
      <c r="J426" s="15"/>
      <c r="K426" s="33"/>
      <c r="L426" s="15"/>
      <c r="M426" s="15"/>
      <c r="N426" s="33"/>
      <c r="O426" s="15"/>
      <c r="P426" s="15"/>
      <c r="Q426" s="33"/>
      <c r="R426" s="15"/>
      <c r="S426" s="15"/>
      <c r="T426" s="33"/>
      <c r="U426" s="5"/>
    </row>
    <row r="427" spans="1:21" x14ac:dyDescent="0.25">
      <c r="A427" s="3">
        <v>394</v>
      </c>
      <c r="B427" s="6" t="s">
        <v>773</v>
      </c>
      <c r="C427" s="366" t="s">
        <v>772</v>
      </c>
      <c r="D427" s="367"/>
      <c r="E427" s="20"/>
      <c r="F427" s="20"/>
      <c r="G427" s="20"/>
      <c r="H427" s="27"/>
      <c r="I427" s="16"/>
      <c r="J427" s="16"/>
      <c r="K427" s="27"/>
      <c r="L427" s="16"/>
      <c r="M427" s="16"/>
      <c r="N427" s="27"/>
      <c r="O427" s="16"/>
      <c r="P427" s="16"/>
      <c r="Q427" s="27"/>
      <c r="R427" s="16"/>
      <c r="S427" s="16"/>
      <c r="T427" s="27"/>
      <c r="U427" s="3"/>
    </row>
    <row r="428" spans="1:21" x14ac:dyDescent="0.25">
      <c r="A428" s="3">
        <v>395</v>
      </c>
      <c r="B428" s="6" t="s">
        <v>774</v>
      </c>
      <c r="C428" s="366" t="s">
        <v>775</v>
      </c>
      <c r="D428" s="367"/>
      <c r="E428" s="20"/>
      <c r="F428" s="20"/>
      <c r="G428" s="20"/>
      <c r="H428" s="27"/>
      <c r="I428" s="16"/>
      <c r="J428" s="16"/>
      <c r="K428" s="27"/>
      <c r="L428" s="16"/>
      <c r="M428" s="16"/>
      <c r="N428" s="27"/>
      <c r="O428" s="16"/>
      <c r="P428" s="16"/>
      <c r="Q428" s="27"/>
      <c r="R428" s="16"/>
      <c r="S428" s="16"/>
      <c r="T428" s="27"/>
      <c r="U428" s="3"/>
    </row>
    <row r="429" spans="1:21" x14ac:dyDescent="0.25">
      <c r="A429" s="3">
        <v>396</v>
      </c>
      <c r="B429" s="4" t="s">
        <v>776</v>
      </c>
      <c r="C429" s="370" t="s">
        <v>777</v>
      </c>
      <c r="D429" s="367"/>
      <c r="E429" s="25"/>
      <c r="F429" s="25"/>
      <c r="G429" s="25"/>
      <c r="H429" s="33"/>
      <c r="I429" s="15"/>
      <c r="J429" s="15"/>
      <c r="K429" s="33"/>
      <c r="L429" s="15"/>
      <c r="M429" s="15"/>
      <c r="N429" s="33"/>
      <c r="O429" s="15"/>
      <c r="P429" s="15"/>
      <c r="Q429" s="33"/>
      <c r="R429" s="15"/>
      <c r="S429" s="15"/>
      <c r="T429" s="33"/>
      <c r="U429" s="5"/>
    </row>
    <row r="430" spans="1:21" x14ac:dyDescent="0.25">
      <c r="A430" s="3">
        <v>397</v>
      </c>
      <c r="B430" s="6" t="s">
        <v>778</v>
      </c>
      <c r="C430" s="366" t="s">
        <v>777</v>
      </c>
      <c r="D430" s="367"/>
      <c r="E430" s="20"/>
      <c r="F430" s="20"/>
      <c r="G430" s="20"/>
      <c r="H430" s="27"/>
      <c r="I430" s="16"/>
      <c r="J430" s="16"/>
      <c r="K430" s="27"/>
      <c r="L430" s="16"/>
      <c r="M430" s="16"/>
      <c r="N430" s="27"/>
      <c r="O430" s="16"/>
      <c r="P430" s="16"/>
      <c r="Q430" s="27"/>
      <c r="R430" s="16"/>
      <c r="S430" s="16"/>
      <c r="T430" s="27"/>
      <c r="U430" s="3"/>
    </row>
    <row r="431" spans="1:21" x14ac:dyDescent="0.25">
      <c r="A431" s="3">
        <v>398</v>
      </c>
      <c r="B431" s="6" t="s">
        <v>779</v>
      </c>
      <c r="C431" s="366" t="s">
        <v>780</v>
      </c>
      <c r="D431" s="367"/>
      <c r="E431" s="20"/>
      <c r="F431" s="20"/>
      <c r="G431" s="20"/>
      <c r="H431" s="27"/>
      <c r="I431" s="16"/>
      <c r="J431" s="16"/>
      <c r="K431" s="27"/>
      <c r="L431" s="16"/>
      <c r="M431" s="16"/>
      <c r="N431" s="27"/>
      <c r="O431" s="16"/>
      <c r="P431" s="16"/>
      <c r="Q431" s="27"/>
      <c r="R431" s="16"/>
      <c r="S431" s="16"/>
      <c r="T431" s="27"/>
      <c r="U431" s="3"/>
    </row>
    <row r="432" spans="1:21" x14ac:dyDescent="0.25">
      <c r="A432" s="3">
        <v>399</v>
      </c>
      <c r="B432" s="4" t="s">
        <v>781</v>
      </c>
      <c r="C432" s="370" t="s">
        <v>782</v>
      </c>
      <c r="D432" s="367"/>
      <c r="E432" s="25"/>
      <c r="F432" s="25"/>
      <c r="G432" s="25"/>
      <c r="H432" s="33"/>
      <c r="I432" s="15"/>
      <c r="J432" s="15"/>
      <c r="K432" s="33"/>
      <c r="L432" s="15"/>
      <c r="M432" s="15"/>
      <c r="N432" s="33"/>
      <c r="O432" s="15"/>
      <c r="P432" s="15"/>
      <c r="Q432" s="33"/>
      <c r="R432" s="15"/>
      <c r="S432" s="15"/>
      <c r="T432" s="33"/>
      <c r="U432" s="5"/>
    </row>
    <row r="433" spans="1:21" x14ac:dyDescent="0.25">
      <c r="A433" s="3">
        <v>400</v>
      </c>
      <c r="B433" s="6" t="s">
        <v>783</v>
      </c>
      <c r="C433" s="366" t="s">
        <v>782</v>
      </c>
      <c r="D433" s="367"/>
      <c r="E433" s="20"/>
      <c r="F433" s="20"/>
      <c r="G433" s="20"/>
      <c r="H433" s="27"/>
      <c r="I433" s="16"/>
      <c r="J433" s="16"/>
      <c r="K433" s="27"/>
      <c r="L433" s="16"/>
      <c r="M433" s="16"/>
      <c r="N433" s="27"/>
      <c r="O433" s="16"/>
      <c r="P433" s="16"/>
      <c r="Q433" s="27"/>
      <c r="R433" s="16"/>
      <c r="S433" s="16"/>
      <c r="T433" s="27"/>
      <c r="U433" s="3"/>
    </row>
    <row r="434" spans="1:21" x14ac:dyDescent="0.25">
      <c r="A434" s="3">
        <v>401</v>
      </c>
      <c r="B434" s="6" t="s">
        <v>784</v>
      </c>
      <c r="C434" s="366" t="s">
        <v>785</v>
      </c>
      <c r="D434" s="367"/>
      <c r="E434" s="20"/>
      <c r="F434" s="20"/>
      <c r="G434" s="20"/>
      <c r="H434" s="27"/>
      <c r="I434" s="16"/>
      <c r="J434" s="16"/>
      <c r="K434" s="27"/>
      <c r="L434" s="16"/>
      <c r="M434" s="16"/>
      <c r="N434" s="27"/>
      <c r="O434" s="16"/>
      <c r="P434" s="16"/>
      <c r="Q434" s="27"/>
      <c r="R434" s="16"/>
      <c r="S434" s="16"/>
      <c r="T434" s="27"/>
      <c r="U434" s="3"/>
    </row>
    <row r="435" spans="1:21" x14ac:dyDescent="0.25">
      <c r="A435" s="3">
        <v>402</v>
      </c>
      <c r="B435" s="4" t="s">
        <v>786</v>
      </c>
      <c r="C435" s="370" t="s">
        <v>787</v>
      </c>
      <c r="D435" s="367"/>
      <c r="E435" s="25"/>
      <c r="F435" s="25"/>
      <c r="G435" s="25"/>
      <c r="H435" s="33"/>
      <c r="I435" s="15"/>
      <c r="J435" s="15"/>
      <c r="K435" s="33"/>
      <c r="L435" s="15"/>
      <c r="M435" s="15"/>
      <c r="N435" s="33"/>
      <c r="O435" s="15"/>
      <c r="P435" s="15"/>
      <c r="Q435" s="33"/>
      <c r="R435" s="15"/>
      <c r="S435" s="15"/>
      <c r="T435" s="33"/>
      <c r="U435" s="5"/>
    </row>
    <row r="436" spans="1:21" x14ac:dyDescent="0.25">
      <c r="A436" s="3">
        <v>403</v>
      </c>
      <c r="B436" s="6" t="s">
        <v>788</v>
      </c>
      <c r="C436" s="366" t="s">
        <v>787</v>
      </c>
      <c r="D436" s="367"/>
      <c r="E436" s="20"/>
      <c r="F436" s="20"/>
      <c r="G436" s="20"/>
      <c r="H436" s="27"/>
      <c r="I436" s="16"/>
      <c r="J436" s="16"/>
      <c r="K436" s="27"/>
      <c r="L436" s="16"/>
      <c r="M436" s="16"/>
      <c r="N436" s="27"/>
      <c r="O436" s="16"/>
      <c r="P436" s="16"/>
      <c r="Q436" s="27"/>
      <c r="R436" s="16"/>
      <c r="S436" s="16"/>
      <c r="T436" s="27"/>
      <c r="U436" s="3"/>
    </row>
    <row r="437" spans="1:21" x14ac:dyDescent="0.25">
      <c r="A437" s="3">
        <v>404</v>
      </c>
      <c r="B437" s="6" t="s">
        <v>789</v>
      </c>
      <c r="C437" s="366" t="s">
        <v>790</v>
      </c>
      <c r="D437" s="367"/>
      <c r="E437" s="20"/>
      <c r="F437" s="20"/>
      <c r="G437" s="20"/>
      <c r="H437" s="27"/>
      <c r="I437" s="16"/>
      <c r="J437" s="16"/>
      <c r="K437" s="27"/>
      <c r="L437" s="16"/>
      <c r="M437" s="16"/>
      <c r="N437" s="27"/>
      <c r="O437" s="16"/>
      <c r="P437" s="16"/>
      <c r="Q437" s="27"/>
      <c r="R437" s="16"/>
      <c r="S437" s="16"/>
      <c r="T437" s="27"/>
      <c r="U437" s="3"/>
    </row>
    <row r="438" spans="1:21" x14ac:dyDescent="0.25">
      <c r="A438" s="3">
        <v>405</v>
      </c>
      <c r="B438" s="4" t="s">
        <v>791</v>
      </c>
      <c r="C438" s="370" t="s">
        <v>792</v>
      </c>
      <c r="D438" s="367"/>
      <c r="E438" s="25"/>
      <c r="F438" s="25"/>
      <c r="G438" s="25"/>
      <c r="H438" s="33"/>
      <c r="I438" s="15"/>
      <c r="J438" s="15"/>
      <c r="K438" s="33"/>
      <c r="L438" s="15"/>
      <c r="M438" s="15"/>
      <c r="N438" s="33"/>
      <c r="O438" s="15"/>
      <c r="P438" s="15"/>
      <c r="Q438" s="33"/>
      <c r="R438" s="15"/>
      <c r="S438" s="15"/>
      <c r="T438" s="33"/>
      <c r="U438" s="5"/>
    </row>
    <row r="439" spans="1:21" x14ac:dyDescent="0.25">
      <c r="A439" s="3">
        <v>406</v>
      </c>
      <c r="B439" s="6" t="s">
        <v>793</v>
      </c>
      <c r="C439" s="366" t="s">
        <v>792</v>
      </c>
      <c r="D439" s="367"/>
      <c r="E439" s="20"/>
      <c r="F439" s="20"/>
      <c r="G439" s="20"/>
      <c r="H439" s="27"/>
      <c r="I439" s="16"/>
      <c r="J439" s="16"/>
      <c r="K439" s="27"/>
      <c r="L439" s="16"/>
      <c r="M439" s="16"/>
      <c r="N439" s="27"/>
      <c r="O439" s="16"/>
      <c r="P439" s="16"/>
      <c r="Q439" s="27"/>
      <c r="R439" s="16"/>
      <c r="S439" s="16"/>
      <c r="T439" s="27"/>
      <c r="U439" s="3"/>
    </row>
    <row r="440" spans="1:21" x14ac:dyDescent="0.25">
      <c r="A440" s="3">
        <v>407</v>
      </c>
      <c r="B440" s="6" t="s">
        <v>794</v>
      </c>
      <c r="C440" s="366" t="s">
        <v>795</v>
      </c>
      <c r="D440" s="367"/>
      <c r="E440" s="20"/>
      <c r="F440" s="20"/>
      <c r="G440" s="20"/>
      <c r="H440" s="27"/>
      <c r="I440" s="16"/>
      <c r="J440" s="16"/>
      <c r="K440" s="27"/>
      <c r="L440" s="16"/>
      <c r="M440" s="16"/>
      <c r="N440" s="27"/>
      <c r="O440" s="16"/>
      <c r="P440" s="16"/>
      <c r="Q440" s="27"/>
      <c r="R440" s="16"/>
      <c r="S440" s="16"/>
      <c r="T440" s="27"/>
      <c r="U440" s="3"/>
    </row>
    <row r="441" spans="1:21" x14ac:dyDescent="0.25">
      <c r="A441" s="3">
        <v>408</v>
      </c>
      <c r="B441" s="4" t="s">
        <v>796</v>
      </c>
      <c r="C441" s="370" t="s">
        <v>797</v>
      </c>
      <c r="D441" s="367"/>
      <c r="E441" s="25"/>
      <c r="F441" s="25"/>
      <c r="G441" s="25"/>
      <c r="H441" s="33"/>
      <c r="I441" s="15"/>
      <c r="J441" s="15"/>
      <c r="K441" s="33"/>
      <c r="L441" s="15"/>
      <c r="M441" s="15"/>
      <c r="N441" s="33"/>
      <c r="O441" s="15"/>
      <c r="P441" s="15"/>
      <c r="Q441" s="33"/>
      <c r="R441" s="15"/>
      <c r="S441" s="15"/>
      <c r="T441" s="33"/>
      <c r="U441" s="5"/>
    </row>
    <row r="442" spans="1:21" x14ac:dyDescent="0.25">
      <c r="A442" s="3">
        <v>409</v>
      </c>
      <c r="B442" s="6" t="s">
        <v>798</v>
      </c>
      <c r="C442" s="366" t="s">
        <v>797</v>
      </c>
      <c r="D442" s="367"/>
      <c r="E442" s="20"/>
      <c r="F442" s="20"/>
      <c r="G442" s="20"/>
      <c r="H442" s="27"/>
      <c r="I442" s="16"/>
      <c r="J442" s="16"/>
      <c r="K442" s="27"/>
      <c r="L442" s="16"/>
      <c r="M442" s="16"/>
      <c r="N442" s="27"/>
      <c r="O442" s="16"/>
      <c r="P442" s="16"/>
      <c r="Q442" s="27"/>
      <c r="R442" s="16"/>
      <c r="S442" s="16"/>
      <c r="T442" s="27"/>
      <c r="U442" s="3"/>
    </row>
    <row r="443" spans="1:21" x14ac:dyDescent="0.25">
      <c r="A443" s="3">
        <v>410</v>
      </c>
      <c r="B443" s="6" t="s">
        <v>799</v>
      </c>
      <c r="C443" s="366" t="s">
        <v>800</v>
      </c>
      <c r="D443" s="367"/>
      <c r="E443" s="20"/>
      <c r="F443" s="20"/>
      <c r="G443" s="20"/>
      <c r="H443" s="27"/>
      <c r="I443" s="16"/>
      <c r="J443" s="16"/>
      <c r="K443" s="27"/>
      <c r="L443" s="16"/>
      <c r="M443" s="16"/>
      <c r="N443" s="27"/>
      <c r="O443" s="16"/>
      <c r="P443" s="16"/>
      <c r="Q443" s="27"/>
      <c r="R443" s="16"/>
      <c r="S443" s="16"/>
      <c r="T443" s="27"/>
      <c r="U443" s="3"/>
    </row>
    <row r="444" spans="1:21" x14ac:dyDescent="0.25">
      <c r="A444" s="3">
        <v>411</v>
      </c>
      <c r="B444" s="4" t="s">
        <v>801</v>
      </c>
      <c r="C444" s="370" t="s">
        <v>802</v>
      </c>
      <c r="D444" s="367"/>
      <c r="E444" s="25"/>
      <c r="F444" s="25"/>
      <c r="G444" s="25"/>
      <c r="H444" s="33"/>
      <c r="I444" s="15"/>
      <c r="J444" s="15"/>
      <c r="K444" s="33"/>
      <c r="L444" s="15"/>
      <c r="M444" s="15"/>
      <c r="N444" s="33"/>
      <c r="O444" s="15"/>
      <c r="P444" s="15"/>
      <c r="Q444" s="33"/>
      <c r="R444" s="15"/>
      <c r="S444" s="15"/>
      <c r="T444" s="33"/>
      <c r="U444" s="5"/>
    </row>
    <row r="445" spans="1:21" x14ac:dyDescent="0.25">
      <c r="A445" s="3">
        <v>412</v>
      </c>
      <c r="B445" s="6" t="s">
        <v>803</v>
      </c>
      <c r="C445" s="366" t="s">
        <v>802</v>
      </c>
      <c r="D445" s="367"/>
      <c r="E445" s="20"/>
      <c r="F445" s="20"/>
      <c r="G445" s="20"/>
      <c r="H445" s="27"/>
      <c r="I445" s="16"/>
      <c r="J445" s="16"/>
      <c r="K445" s="27"/>
      <c r="L445" s="16"/>
      <c r="M445" s="16"/>
      <c r="N445" s="27"/>
      <c r="O445" s="16"/>
      <c r="P445" s="16"/>
      <c r="Q445" s="27"/>
      <c r="R445" s="16"/>
      <c r="S445" s="16"/>
      <c r="T445" s="27"/>
      <c r="U445" s="3"/>
    </row>
    <row r="446" spans="1:21" x14ac:dyDescent="0.25">
      <c r="A446" s="3">
        <v>413</v>
      </c>
      <c r="B446" s="6" t="s">
        <v>804</v>
      </c>
      <c r="C446" s="366" t="s">
        <v>805</v>
      </c>
      <c r="D446" s="367"/>
      <c r="E446" s="20"/>
      <c r="F446" s="20"/>
      <c r="G446" s="20"/>
      <c r="H446" s="27"/>
      <c r="I446" s="16"/>
      <c r="J446" s="16"/>
      <c r="K446" s="27"/>
      <c r="L446" s="16"/>
      <c r="M446" s="16"/>
      <c r="N446" s="27"/>
      <c r="O446" s="16"/>
      <c r="P446" s="16"/>
      <c r="Q446" s="27"/>
      <c r="R446" s="16"/>
      <c r="S446" s="16"/>
      <c r="T446" s="27"/>
      <c r="U446" s="3"/>
    </row>
    <row r="447" spans="1:21" x14ac:dyDescent="0.25">
      <c r="A447" s="3">
        <v>414</v>
      </c>
      <c r="B447" s="4" t="s">
        <v>806</v>
      </c>
      <c r="C447" s="370" t="s">
        <v>807</v>
      </c>
      <c r="D447" s="367"/>
      <c r="E447" s="25"/>
      <c r="F447" s="25"/>
      <c r="G447" s="25"/>
      <c r="H447" s="33"/>
      <c r="I447" s="15"/>
      <c r="J447" s="15"/>
      <c r="K447" s="33"/>
      <c r="L447" s="15"/>
      <c r="M447" s="15"/>
      <c r="N447" s="33"/>
      <c r="O447" s="15"/>
      <c r="P447" s="15"/>
      <c r="Q447" s="33"/>
      <c r="R447" s="15"/>
      <c r="S447" s="15"/>
      <c r="T447" s="33"/>
      <c r="U447" s="5"/>
    </row>
    <row r="448" spans="1:21" x14ac:dyDescent="0.25">
      <c r="A448" s="3">
        <v>415</v>
      </c>
      <c r="B448" s="6" t="s">
        <v>808</v>
      </c>
      <c r="C448" s="366" t="s">
        <v>807</v>
      </c>
      <c r="D448" s="367"/>
      <c r="E448" s="20"/>
      <c r="F448" s="20"/>
      <c r="G448" s="20"/>
      <c r="H448" s="27"/>
      <c r="I448" s="16"/>
      <c r="J448" s="16"/>
      <c r="K448" s="27"/>
      <c r="L448" s="16"/>
      <c r="M448" s="16"/>
      <c r="N448" s="27"/>
      <c r="O448" s="16"/>
      <c r="P448" s="16"/>
      <c r="Q448" s="27"/>
      <c r="R448" s="16"/>
      <c r="S448" s="16"/>
      <c r="T448" s="27"/>
      <c r="U448" s="3"/>
    </row>
    <row r="449" spans="1:21" x14ac:dyDescent="0.25">
      <c r="A449" s="3">
        <v>416</v>
      </c>
      <c r="B449" s="6" t="s">
        <v>809</v>
      </c>
      <c r="C449" s="366" t="s">
        <v>810</v>
      </c>
      <c r="D449" s="367"/>
      <c r="E449" s="20"/>
      <c r="F449" s="20"/>
      <c r="G449" s="20"/>
      <c r="H449" s="27"/>
      <c r="I449" s="16"/>
      <c r="J449" s="16"/>
      <c r="K449" s="27"/>
      <c r="L449" s="16"/>
      <c r="M449" s="16"/>
      <c r="N449" s="27"/>
      <c r="O449" s="16"/>
      <c r="P449" s="16"/>
      <c r="Q449" s="27"/>
      <c r="R449" s="16"/>
      <c r="S449" s="16"/>
      <c r="T449" s="27"/>
      <c r="U449" s="3"/>
    </row>
    <row r="450" spans="1:21" x14ac:dyDescent="0.25">
      <c r="A450" s="3">
        <v>417</v>
      </c>
      <c r="B450" s="4" t="s">
        <v>811</v>
      </c>
      <c r="C450" s="370" t="s">
        <v>812</v>
      </c>
      <c r="D450" s="367"/>
      <c r="E450" s="25"/>
      <c r="F450" s="25"/>
      <c r="G450" s="25"/>
      <c r="H450" s="33"/>
      <c r="I450" s="15"/>
      <c r="J450" s="15"/>
      <c r="K450" s="33"/>
      <c r="L450" s="15"/>
      <c r="M450" s="15"/>
      <c r="N450" s="33"/>
      <c r="O450" s="15"/>
      <c r="P450" s="15"/>
      <c r="Q450" s="33"/>
      <c r="R450" s="15"/>
      <c r="S450" s="15"/>
      <c r="T450" s="33"/>
      <c r="U450" s="5"/>
    </row>
    <row r="451" spans="1:21" x14ac:dyDescent="0.25">
      <c r="A451" s="3">
        <v>418</v>
      </c>
      <c r="B451" s="4" t="s">
        <v>813</v>
      </c>
      <c r="C451" s="370" t="s">
        <v>814</v>
      </c>
      <c r="D451" s="367"/>
      <c r="E451" s="25"/>
      <c r="F451" s="25"/>
      <c r="G451" s="25"/>
      <c r="H451" s="33"/>
      <c r="I451" s="15"/>
      <c r="J451" s="15"/>
      <c r="K451" s="33"/>
      <c r="L451" s="15"/>
      <c r="M451" s="15"/>
      <c r="N451" s="33"/>
      <c r="O451" s="15"/>
      <c r="P451" s="15"/>
      <c r="Q451" s="33"/>
      <c r="R451" s="15"/>
      <c r="S451" s="15"/>
      <c r="T451" s="33"/>
      <c r="U451" s="5"/>
    </row>
    <row r="452" spans="1:21" x14ac:dyDescent="0.25">
      <c r="A452" s="3">
        <v>419</v>
      </c>
      <c r="B452" s="6" t="s">
        <v>815</v>
      </c>
      <c r="C452" s="366" t="s">
        <v>816</v>
      </c>
      <c r="D452" s="367"/>
      <c r="E452" s="20"/>
      <c r="F452" s="20"/>
      <c r="G452" s="20"/>
      <c r="H452" s="27"/>
      <c r="I452" s="16"/>
      <c r="J452" s="16"/>
      <c r="K452" s="27"/>
      <c r="L452" s="16"/>
      <c r="M452" s="16"/>
      <c r="N452" s="27"/>
      <c r="O452" s="16"/>
      <c r="P452" s="16"/>
      <c r="Q452" s="27"/>
      <c r="R452" s="16"/>
      <c r="S452" s="16"/>
      <c r="T452" s="27"/>
      <c r="U452" s="3"/>
    </row>
    <row r="453" spans="1:21" x14ac:dyDescent="0.25">
      <c r="A453" s="3">
        <v>420</v>
      </c>
      <c r="B453" s="6" t="s">
        <v>817</v>
      </c>
      <c r="C453" s="366" t="s">
        <v>818</v>
      </c>
      <c r="D453" s="367"/>
      <c r="E453" s="20"/>
      <c r="F453" s="20"/>
      <c r="G453" s="20"/>
      <c r="H453" s="27"/>
      <c r="I453" s="16"/>
      <c r="J453" s="16"/>
      <c r="K453" s="27"/>
      <c r="L453" s="16"/>
      <c r="M453" s="16"/>
      <c r="N453" s="27"/>
      <c r="O453" s="16"/>
      <c r="P453" s="16"/>
      <c r="Q453" s="27"/>
      <c r="R453" s="16"/>
      <c r="S453" s="16"/>
      <c r="T453" s="27"/>
      <c r="U453" s="3"/>
    </row>
    <row r="454" spans="1:21" x14ac:dyDescent="0.25">
      <c r="A454" s="3">
        <v>421</v>
      </c>
      <c r="B454" s="4" t="s">
        <v>819</v>
      </c>
      <c r="C454" s="370" t="s">
        <v>820</v>
      </c>
      <c r="D454" s="367"/>
      <c r="E454" s="25"/>
      <c r="F454" s="25"/>
      <c r="G454" s="25"/>
      <c r="H454" s="33"/>
      <c r="I454" s="15"/>
      <c r="J454" s="15"/>
      <c r="K454" s="33"/>
      <c r="L454" s="15"/>
      <c r="M454" s="15"/>
      <c r="N454" s="33"/>
      <c r="O454" s="15"/>
      <c r="P454" s="15"/>
      <c r="Q454" s="33"/>
      <c r="R454" s="15"/>
      <c r="S454" s="15"/>
      <c r="T454" s="33"/>
      <c r="U454" s="5"/>
    </row>
    <row r="455" spans="1:21" x14ac:dyDescent="0.25">
      <c r="A455" s="3">
        <v>422</v>
      </c>
      <c r="B455" s="6" t="s">
        <v>821</v>
      </c>
      <c r="C455" s="366" t="s">
        <v>822</v>
      </c>
      <c r="D455" s="367"/>
      <c r="E455" s="20"/>
      <c r="F455" s="20"/>
      <c r="G455" s="20"/>
      <c r="H455" s="27"/>
      <c r="I455" s="16"/>
      <c r="J455" s="16"/>
      <c r="K455" s="27"/>
      <c r="L455" s="16"/>
      <c r="M455" s="16"/>
      <c r="N455" s="27"/>
      <c r="O455" s="16"/>
      <c r="P455" s="16"/>
      <c r="Q455" s="27"/>
      <c r="R455" s="16"/>
      <c r="S455" s="16"/>
      <c r="T455" s="27"/>
      <c r="U455" s="3"/>
    </row>
    <row r="456" spans="1:21" x14ac:dyDescent="0.25">
      <c r="A456" s="3">
        <v>423</v>
      </c>
      <c r="B456" s="6" t="s">
        <v>823</v>
      </c>
      <c r="C456" s="366" t="s">
        <v>824</v>
      </c>
      <c r="D456" s="367"/>
      <c r="E456" s="20"/>
      <c r="F456" s="20"/>
      <c r="G456" s="20"/>
      <c r="H456" s="27"/>
      <c r="I456" s="16"/>
      <c r="J456" s="16"/>
      <c r="K456" s="27"/>
      <c r="L456" s="16"/>
      <c r="M456" s="16"/>
      <c r="N456" s="27"/>
      <c r="O456" s="16"/>
      <c r="P456" s="16"/>
      <c r="Q456" s="27"/>
      <c r="R456" s="16"/>
      <c r="S456" s="16"/>
      <c r="T456" s="27"/>
      <c r="U456" s="3"/>
    </row>
    <row r="457" spans="1:21" x14ac:dyDescent="0.25">
      <c r="A457" s="3">
        <v>424</v>
      </c>
      <c r="B457" s="4" t="s">
        <v>825</v>
      </c>
      <c r="C457" s="370" t="s">
        <v>826</v>
      </c>
      <c r="D457" s="367"/>
      <c r="E457" s="25"/>
      <c r="F457" s="25"/>
      <c r="G457" s="25"/>
      <c r="H457" s="33"/>
      <c r="I457" s="15"/>
      <c r="J457" s="15"/>
      <c r="K457" s="33"/>
      <c r="L457" s="15"/>
      <c r="M457" s="15"/>
      <c r="N457" s="33"/>
      <c r="O457" s="15"/>
      <c r="P457" s="15"/>
      <c r="Q457" s="33"/>
      <c r="R457" s="15"/>
      <c r="S457" s="15"/>
      <c r="T457" s="33"/>
      <c r="U457" s="5"/>
    </row>
    <row r="458" spans="1:21" x14ac:dyDescent="0.25">
      <c r="A458" s="3">
        <v>425</v>
      </c>
      <c r="B458" s="6" t="s">
        <v>827</v>
      </c>
      <c r="C458" s="366" t="s">
        <v>828</v>
      </c>
      <c r="D458" s="367"/>
      <c r="E458" s="20"/>
      <c r="F458" s="20"/>
      <c r="G458" s="20"/>
      <c r="H458" s="27"/>
      <c r="I458" s="16"/>
      <c r="J458" s="16"/>
      <c r="K458" s="27"/>
      <c r="L458" s="16"/>
      <c r="M458" s="16"/>
      <c r="N458" s="27"/>
      <c r="O458" s="16"/>
      <c r="P458" s="16"/>
      <c r="Q458" s="27"/>
      <c r="R458" s="16"/>
      <c r="S458" s="16"/>
      <c r="T458" s="27"/>
      <c r="U458" s="3"/>
    </row>
    <row r="459" spans="1:21" x14ac:dyDescent="0.25">
      <c r="A459" s="3">
        <v>426</v>
      </c>
      <c r="B459" s="6" t="s">
        <v>829</v>
      </c>
      <c r="C459" s="366" t="s">
        <v>830</v>
      </c>
      <c r="D459" s="367"/>
      <c r="E459" s="20"/>
      <c r="F459" s="20"/>
      <c r="G459" s="20"/>
      <c r="H459" s="27"/>
      <c r="I459" s="16"/>
      <c r="J459" s="16"/>
      <c r="K459" s="27"/>
      <c r="L459" s="16"/>
      <c r="M459" s="16"/>
      <c r="N459" s="27"/>
      <c r="O459" s="16"/>
      <c r="P459" s="16"/>
      <c r="Q459" s="27"/>
      <c r="R459" s="16"/>
      <c r="S459" s="16"/>
      <c r="T459" s="27"/>
      <c r="U459" s="3"/>
    </row>
    <row r="460" spans="1:21" x14ac:dyDescent="0.25">
      <c r="A460" s="3">
        <v>427</v>
      </c>
      <c r="B460" s="4" t="s">
        <v>831</v>
      </c>
      <c r="C460" s="370" t="s">
        <v>832</v>
      </c>
      <c r="D460" s="367"/>
      <c r="E460" s="25"/>
      <c r="F460" s="25"/>
      <c r="G460" s="25"/>
      <c r="H460" s="33"/>
      <c r="I460" s="15"/>
      <c r="J460" s="15"/>
      <c r="K460" s="33"/>
      <c r="L460" s="15"/>
      <c r="M460" s="15"/>
      <c r="N460" s="33"/>
      <c r="O460" s="15"/>
      <c r="P460" s="15"/>
      <c r="Q460" s="33"/>
      <c r="R460" s="15"/>
      <c r="S460" s="15"/>
      <c r="T460" s="33"/>
      <c r="U460" s="5"/>
    </row>
    <row r="461" spans="1:21" x14ac:dyDescent="0.25">
      <c r="A461" s="3">
        <v>428</v>
      </c>
      <c r="B461" s="4" t="s">
        <v>833</v>
      </c>
      <c r="C461" s="370" t="s">
        <v>834</v>
      </c>
      <c r="D461" s="367"/>
      <c r="E461" s="25"/>
      <c r="F461" s="25"/>
      <c r="G461" s="25"/>
      <c r="H461" s="33"/>
      <c r="I461" s="15"/>
      <c r="J461" s="15"/>
      <c r="K461" s="33"/>
      <c r="L461" s="15"/>
      <c r="M461" s="15"/>
      <c r="N461" s="33"/>
      <c r="O461" s="15"/>
      <c r="P461" s="15"/>
      <c r="Q461" s="33"/>
      <c r="R461" s="15"/>
      <c r="S461" s="15"/>
      <c r="T461" s="33"/>
      <c r="U461" s="5"/>
    </row>
    <row r="462" spans="1:21" x14ac:dyDescent="0.25">
      <c r="A462" s="3">
        <v>429</v>
      </c>
      <c r="B462" s="6" t="s">
        <v>835</v>
      </c>
      <c r="C462" s="366" t="s">
        <v>836</v>
      </c>
      <c r="D462" s="367"/>
      <c r="E462" s="20"/>
      <c r="F462" s="20"/>
      <c r="G462" s="20"/>
      <c r="H462" s="27"/>
      <c r="I462" s="16"/>
      <c r="J462" s="16"/>
      <c r="K462" s="27"/>
      <c r="L462" s="16"/>
      <c r="M462" s="16"/>
      <c r="N462" s="27"/>
      <c r="O462" s="16"/>
      <c r="P462" s="16"/>
      <c r="Q462" s="27"/>
      <c r="R462" s="16"/>
      <c r="S462" s="16"/>
      <c r="T462" s="27"/>
      <c r="U462" s="3"/>
    </row>
    <row r="463" spans="1:21" x14ac:dyDescent="0.25">
      <c r="A463" s="3">
        <v>430</v>
      </c>
      <c r="B463" s="6" t="s">
        <v>837</v>
      </c>
      <c r="C463" s="366" t="s">
        <v>838</v>
      </c>
      <c r="D463" s="367"/>
      <c r="E463" s="20"/>
      <c r="F463" s="20"/>
      <c r="G463" s="20"/>
      <c r="H463" s="27"/>
      <c r="I463" s="16"/>
      <c r="J463" s="16"/>
      <c r="K463" s="27"/>
      <c r="L463" s="16"/>
      <c r="M463" s="16"/>
      <c r="N463" s="27"/>
      <c r="O463" s="16"/>
      <c r="P463" s="16"/>
      <c r="Q463" s="27"/>
      <c r="R463" s="16"/>
      <c r="S463" s="16"/>
      <c r="T463" s="27"/>
      <c r="U463" s="3"/>
    </row>
    <row r="464" spans="1:21" x14ac:dyDescent="0.25">
      <c r="A464" s="3">
        <v>431</v>
      </c>
      <c r="B464" s="4" t="s">
        <v>839</v>
      </c>
      <c r="C464" s="370" t="s">
        <v>840</v>
      </c>
      <c r="D464" s="367"/>
      <c r="E464" s="25"/>
      <c r="F464" s="25"/>
      <c r="G464" s="25"/>
      <c r="H464" s="33"/>
      <c r="I464" s="15"/>
      <c r="J464" s="15"/>
      <c r="K464" s="33"/>
      <c r="L464" s="15"/>
      <c r="M464" s="15"/>
      <c r="N464" s="33"/>
      <c r="O464" s="15"/>
      <c r="P464" s="15"/>
      <c r="Q464" s="33"/>
      <c r="R464" s="15"/>
      <c r="S464" s="15"/>
      <c r="T464" s="33"/>
      <c r="U464" s="5"/>
    </row>
    <row r="465" spans="1:21" x14ac:dyDescent="0.25">
      <c r="A465" s="3">
        <v>432</v>
      </c>
      <c r="B465" s="6" t="s">
        <v>841</v>
      </c>
      <c r="C465" s="366" t="s">
        <v>842</v>
      </c>
      <c r="D465" s="367"/>
      <c r="E465" s="20"/>
      <c r="F465" s="20"/>
      <c r="G465" s="20"/>
      <c r="H465" s="27"/>
      <c r="I465" s="16"/>
      <c r="J465" s="16"/>
      <c r="K465" s="27"/>
      <c r="L465" s="16"/>
      <c r="M465" s="16"/>
      <c r="N465" s="27"/>
      <c r="O465" s="16"/>
      <c r="P465" s="16"/>
      <c r="Q465" s="27"/>
      <c r="R465" s="16"/>
      <c r="S465" s="16"/>
      <c r="T465" s="27"/>
      <c r="U465" s="3"/>
    </row>
    <row r="466" spans="1:21" x14ac:dyDescent="0.25">
      <c r="A466" s="3">
        <v>433</v>
      </c>
      <c r="B466" s="6" t="s">
        <v>843</v>
      </c>
      <c r="C466" s="366" t="s">
        <v>844</v>
      </c>
      <c r="D466" s="367"/>
      <c r="E466" s="20"/>
      <c r="F466" s="20"/>
      <c r="G466" s="20"/>
      <c r="H466" s="27"/>
      <c r="I466" s="16"/>
      <c r="J466" s="16"/>
      <c r="K466" s="27"/>
      <c r="L466" s="16"/>
      <c r="M466" s="16"/>
      <c r="N466" s="27"/>
      <c r="O466" s="16"/>
      <c r="P466" s="16"/>
      <c r="Q466" s="27"/>
      <c r="R466" s="16"/>
      <c r="S466" s="16"/>
      <c r="T466" s="27"/>
      <c r="U466" s="3"/>
    </row>
    <row r="467" spans="1:21" x14ac:dyDescent="0.25">
      <c r="A467" s="3">
        <v>434</v>
      </c>
      <c r="B467" s="4" t="s">
        <v>845</v>
      </c>
      <c r="C467" s="370" t="s">
        <v>846</v>
      </c>
      <c r="D467" s="367"/>
      <c r="E467" s="25"/>
      <c r="F467" s="25"/>
      <c r="G467" s="25"/>
      <c r="H467" s="33"/>
      <c r="I467" s="15"/>
      <c r="J467" s="15"/>
      <c r="K467" s="33"/>
      <c r="L467" s="15"/>
      <c r="M467" s="15"/>
      <c r="N467" s="33"/>
      <c r="O467" s="15"/>
      <c r="P467" s="15"/>
      <c r="Q467" s="33"/>
      <c r="R467" s="15"/>
      <c r="S467" s="15"/>
      <c r="T467" s="33"/>
      <c r="U467" s="5"/>
    </row>
    <row r="468" spans="1:21" x14ac:dyDescent="0.25">
      <c r="A468" s="3">
        <v>435</v>
      </c>
      <c r="B468" s="6" t="s">
        <v>847</v>
      </c>
      <c r="C468" s="366" t="s">
        <v>848</v>
      </c>
      <c r="D468" s="367"/>
      <c r="E468" s="20"/>
      <c r="F468" s="20"/>
      <c r="G468" s="20"/>
      <c r="H468" s="27"/>
      <c r="I468" s="16"/>
      <c r="J468" s="16"/>
      <c r="K468" s="27"/>
      <c r="L468" s="16"/>
      <c r="M468" s="16"/>
      <c r="N468" s="27"/>
      <c r="O468" s="16"/>
      <c r="P468" s="16"/>
      <c r="Q468" s="27"/>
      <c r="R468" s="16"/>
      <c r="S468" s="16"/>
      <c r="T468" s="27"/>
      <c r="U468" s="3"/>
    </row>
    <row r="469" spans="1:21" x14ac:dyDescent="0.25">
      <c r="A469" s="3">
        <v>436</v>
      </c>
      <c r="B469" s="6" t="s">
        <v>849</v>
      </c>
      <c r="C469" s="366" t="s">
        <v>850</v>
      </c>
      <c r="D469" s="367"/>
      <c r="E469" s="20"/>
      <c r="F469" s="20"/>
      <c r="G469" s="20"/>
      <c r="H469" s="27"/>
      <c r="I469" s="16"/>
      <c r="J469" s="16"/>
      <c r="K469" s="27"/>
      <c r="L469" s="16"/>
      <c r="M469" s="16"/>
      <c r="N469" s="27"/>
      <c r="O469" s="16"/>
      <c r="P469" s="16"/>
      <c r="Q469" s="27"/>
      <c r="R469" s="16"/>
      <c r="S469" s="16"/>
      <c r="T469" s="27"/>
      <c r="U469" s="3"/>
    </row>
    <row r="470" spans="1:21" x14ac:dyDescent="0.25">
      <c r="A470" s="3">
        <v>437</v>
      </c>
      <c r="B470" s="4" t="s">
        <v>851</v>
      </c>
      <c r="C470" s="370" t="s">
        <v>852</v>
      </c>
      <c r="D470" s="367"/>
      <c r="E470" s="25"/>
      <c r="F470" s="25"/>
      <c r="G470" s="25"/>
      <c r="H470" s="33"/>
      <c r="I470" s="15"/>
      <c r="J470" s="15"/>
      <c r="K470" s="33"/>
      <c r="L470" s="15"/>
      <c r="M470" s="15"/>
      <c r="N470" s="33"/>
      <c r="O470" s="15"/>
      <c r="P470" s="15"/>
      <c r="Q470" s="33"/>
      <c r="R470" s="15"/>
      <c r="S470" s="15"/>
      <c r="T470" s="33"/>
      <c r="U470" s="5"/>
    </row>
    <row r="471" spans="1:21" x14ac:dyDescent="0.25">
      <c r="A471" s="3">
        <v>438</v>
      </c>
      <c r="B471" s="6" t="s">
        <v>853</v>
      </c>
      <c r="C471" s="366" t="s">
        <v>854</v>
      </c>
      <c r="D471" s="367"/>
      <c r="E471" s="20"/>
      <c r="F471" s="20"/>
      <c r="G471" s="20"/>
      <c r="H471" s="27"/>
      <c r="I471" s="16"/>
      <c r="J471" s="16"/>
      <c r="K471" s="27"/>
      <c r="L471" s="16"/>
      <c r="M471" s="16"/>
      <c r="N471" s="27"/>
      <c r="O471" s="16"/>
      <c r="P471" s="16"/>
      <c r="Q471" s="27"/>
      <c r="R471" s="16"/>
      <c r="S471" s="16"/>
      <c r="T471" s="27"/>
      <c r="U471" s="3"/>
    </row>
    <row r="472" spans="1:21" x14ac:dyDescent="0.25">
      <c r="A472" s="3">
        <v>439</v>
      </c>
      <c r="B472" s="6" t="s">
        <v>855</v>
      </c>
      <c r="C472" s="366" t="s">
        <v>856</v>
      </c>
      <c r="D472" s="367"/>
      <c r="E472" s="20"/>
      <c r="F472" s="20"/>
      <c r="G472" s="20"/>
      <c r="H472" s="27"/>
      <c r="I472" s="16"/>
      <c r="J472" s="16"/>
      <c r="K472" s="27"/>
      <c r="L472" s="16"/>
      <c r="M472" s="16"/>
      <c r="N472" s="27"/>
      <c r="O472" s="16"/>
      <c r="P472" s="16"/>
      <c r="Q472" s="27"/>
      <c r="R472" s="16"/>
      <c r="S472" s="16"/>
      <c r="T472" s="27"/>
      <c r="U472" s="3"/>
    </row>
    <row r="473" spans="1:21" x14ac:dyDescent="0.25">
      <c r="A473" s="3">
        <v>440</v>
      </c>
      <c r="B473" s="4" t="s">
        <v>857</v>
      </c>
      <c r="C473" s="370" t="s">
        <v>858</v>
      </c>
      <c r="D473" s="367"/>
      <c r="E473" s="25"/>
      <c r="F473" s="25"/>
      <c r="G473" s="25"/>
      <c r="H473" s="33"/>
      <c r="I473" s="15"/>
      <c r="J473" s="15"/>
      <c r="K473" s="33"/>
      <c r="L473" s="15"/>
      <c r="M473" s="15"/>
      <c r="N473" s="33"/>
      <c r="O473" s="15"/>
      <c r="P473" s="15"/>
      <c r="Q473" s="33"/>
      <c r="R473" s="15"/>
      <c r="S473" s="15"/>
      <c r="T473" s="33"/>
      <c r="U473" s="5"/>
    </row>
    <row r="474" spans="1:21" x14ac:dyDescent="0.25">
      <c r="A474" s="3">
        <v>441</v>
      </c>
      <c r="B474" s="6" t="s">
        <v>859</v>
      </c>
      <c r="C474" s="366" t="s">
        <v>860</v>
      </c>
      <c r="D474" s="367"/>
      <c r="E474" s="20"/>
      <c r="F474" s="20"/>
      <c r="G474" s="20"/>
      <c r="H474" s="27"/>
      <c r="I474" s="16"/>
      <c r="J474" s="16"/>
      <c r="K474" s="27"/>
      <c r="L474" s="16"/>
      <c r="M474" s="16"/>
      <c r="N474" s="27"/>
      <c r="O474" s="16"/>
      <c r="P474" s="16"/>
      <c r="Q474" s="27"/>
      <c r="R474" s="16"/>
      <c r="S474" s="16"/>
      <c r="T474" s="27"/>
      <c r="U474" s="3"/>
    </row>
    <row r="475" spans="1:21" x14ac:dyDescent="0.25">
      <c r="A475" s="3">
        <v>442</v>
      </c>
      <c r="B475" s="6" t="s">
        <v>861</v>
      </c>
      <c r="C475" s="366" t="s">
        <v>862</v>
      </c>
      <c r="D475" s="367"/>
      <c r="E475" s="20"/>
      <c r="F475" s="20"/>
      <c r="G475" s="20"/>
      <c r="H475" s="27"/>
      <c r="I475" s="16"/>
      <c r="J475" s="16"/>
      <c r="K475" s="27"/>
      <c r="L475" s="16"/>
      <c r="M475" s="16"/>
      <c r="N475" s="27"/>
      <c r="O475" s="16"/>
      <c r="P475" s="16"/>
      <c r="Q475" s="27"/>
      <c r="R475" s="16"/>
      <c r="S475" s="16"/>
      <c r="T475" s="27"/>
      <c r="U475" s="3"/>
    </row>
    <row r="476" spans="1:21" x14ac:dyDescent="0.25">
      <c r="A476" s="3">
        <v>443</v>
      </c>
      <c r="B476" s="4" t="s">
        <v>863</v>
      </c>
      <c r="C476" s="370" t="s">
        <v>864</v>
      </c>
      <c r="D476" s="367"/>
      <c r="E476" s="25"/>
      <c r="F476" s="25"/>
      <c r="G476" s="25"/>
      <c r="H476" s="33"/>
      <c r="I476" s="15"/>
      <c r="J476" s="15"/>
      <c r="K476" s="33"/>
      <c r="L476" s="15"/>
      <c r="M476" s="15"/>
      <c r="N476" s="33"/>
      <c r="O476" s="15"/>
      <c r="P476" s="15"/>
      <c r="Q476" s="33"/>
      <c r="R476" s="15"/>
      <c r="S476" s="15"/>
      <c r="T476" s="33"/>
      <c r="U476" s="5"/>
    </row>
    <row r="477" spans="1:21" x14ac:dyDescent="0.25">
      <c r="A477" s="3">
        <v>444</v>
      </c>
      <c r="B477" s="6" t="s">
        <v>865</v>
      </c>
      <c r="C477" s="366" t="s">
        <v>866</v>
      </c>
      <c r="D477" s="367"/>
      <c r="E477" s="20"/>
      <c r="F477" s="20"/>
      <c r="G477" s="20"/>
      <c r="H477" s="27"/>
      <c r="I477" s="16"/>
      <c r="J477" s="16"/>
      <c r="K477" s="27"/>
      <c r="L477" s="16"/>
      <c r="M477" s="16"/>
      <c r="N477" s="27"/>
      <c r="O477" s="16"/>
      <c r="P477" s="16"/>
      <c r="Q477" s="27"/>
      <c r="R477" s="16"/>
      <c r="S477" s="16"/>
      <c r="T477" s="27"/>
      <c r="U477" s="3"/>
    </row>
    <row r="478" spans="1:21" x14ac:dyDescent="0.25">
      <c r="A478" s="3">
        <v>445</v>
      </c>
      <c r="B478" s="6" t="s">
        <v>867</v>
      </c>
      <c r="C478" s="366" t="s">
        <v>868</v>
      </c>
      <c r="D478" s="367"/>
      <c r="E478" s="20"/>
      <c r="F478" s="20"/>
      <c r="G478" s="20"/>
      <c r="H478" s="27"/>
      <c r="I478" s="16"/>
      <c r="J478" s="16"/>
      <c r="K478" s="27"/>
      <c r="L478" s="16"/>
      <c r="M478" s="16"/>
      <c r="N478" s="27"/>
      <c r="O478" s="16"/>
      <c r="P478" s="16"/>
      <c r="Q478" s="27"/>
      <c r="R478" s="16"/>
      <c r="S478" s="16"/>
      <c r="T478" s="27"/>
      <c r="U478" s="3"/>
    </row>
    <row r="479" spans="1:21" x14ac:dyDescent="0.25">
      <c r="A479" s="3">
        <v>446</v>
      </c>
      <c r="B479" s="4" t="s">
        <v>869</v>
      </c>
      <c r="C479" s="370" t="s">
        <v>870</v>
      </c>
      <c r="D479" s="367"/>
      <c r="E479" s="25"/>
      <c r="F479" s="25"/>
      <c r="G479" s="25"/>
      <c r="H479" s="33"/>
      <c r="I479" s="15"/>
      <c r="J479" s="15"/>
      <c r="K479" s="33"/>
      <c r="L479" s="15"/>
      <c r="M479" s="15"/>
      <c r="N479" s="33"/>
      <c r="O479" s="15"/>
      <c r="P479" s="15"/>
      <c r="Q479" s="33"/>
      <c r="R479" s="15"/>
      <c r="S479" s="15"/>
      <c r="T479" s="33"/>
      <c r="U479" s="5"/>
    </row>
    <row r="480" spans="1:21" x14ac:dyDescent="0.25">
      <c r="A480" s="3">
        <v>447</v>
      </c>
      <c r="B480" s="6" t="s">
        <v>871</v>
      </c>
      <c r="C480" s="366" t="s">
        <v>872</v>
      </c>
      <c r="D480" s="367"/>
      <c r="E480" s="20"/>
      <c r="F480" s="20"/>
      <c r="G480" s="20"/>
      <c r="H480" s="27"/>
      <c r="I480" s="16"/>
      <c r="J480" s="16"/>
      <c r="K480" s="27"/>
      <c r="L480" s="16"/>
      <c r="M480" s="16"/>
      <c r="N480" s="27"/>
      <c r="O480" s="16"/>
      <c r="P480" s="16"/>
      <c r="Q480" s="27"/>
      <c r="R480" s="16"/>
      <c r="S480" s="16"/>
      <c r="T480" s="27"/>
      <c r="U480" s="3"/>
    </row>
    <row r="481" spans="1:21" x14ac:dyDescent="0.25">
      <c r="A481" s="3">
        <v>448</v>
      </c>
      <c r="B481" s="6" t="s">
        <v>873</v>
      </c>
      <c r="C481" s="366" t="s">
        <v>874</v>
      </c>
      <c r="D481" s="367"/>
      <c r="E481" s="20"/>
      <c r="F481" s="20"/>
      <c r="G481" s="20"/>
      <c r="H481" s="27"/>
      <c r="I481" s="16"/>
      <c r="J481" s="16"/>
      <c r="K481" s="27"/>
      <c r="L481" s="16"/>
      <c r="M481" s="16"/>
      <c r="N481" s="27"/>
      <c r="O481" s="16"/>
      <c r="P481" s="16"/>
      <c r="Q481" s="27"/>
      <c r="R481" s="16"/>
      <c r="S481" s="16"/>
      <c r="T481" s="27"/>
      <c r="U481" s="3"/>
    </row>
    <row r="482" spans="1:21" x14ac:dyDescent="0.25">
      <c r="A482" s="3">
        <v>449</v>
      </c>
      <c r="B482" s="4" t="s">
        <v>875</v>
      </c>
      <c r="C482" s="370" t="s">
        <v>876</v>
      </c>
      <c r="D482" s="367"/>
      <c r="E482" s="25"/>
      <c r="F482" s="25"/>
      <c r="G482" s="25"/>
      <c r="H482" s="33"/>
      <c r="I482" s="15"/>
      <c r="J482" s="15"/>
      <c r="K482" s="33"/>
      <c r="L482" s="15"/>
      <c r="M482" s="15"/>
      <c r="N482" s="33"/>
      <c r="O482" s="15"/>
      <c r="P482" s="15"/>
      <c r="Q482" s="33"/>
      <c r="R482" s="15"/>
      <c r="S482" s="15"/>
      <c r="T482" s="33"/>
      <c r="U482" s="5"/>
    </row>
    <row r="483" spans="1:21" x14ac:dyDescent="0.25">
      <c r="A483" s="3">
        <v>450</v>
      </c>
      <c r="B483" s="6" t="s">
        <v>877</v>
      </c>
      <c r="C483" s="366" t="s">
        <v>878</v>
      </c>
      <c r="D483" s="367"/>
      <c r="E483" s="20"/>
      <c r="F483" s="20"/>
      <c r="G483" s="20"/>
      <c r="H483" s="27"/>
      <c r="I483" s="16"/>
      <c r="J483" s="16"/>
      <c r="K483" s="27"/>
      <c r="L483" s="16"/>
      <c r="M483" s="16"/>
      <c r="N483" s="27"/>
      <c r="O483" s="16"/>
      <c r="P483" s="16"/>
      <c r="Q483" s="27"/>
      <c r="R483" s="16"/>
      <c r="S483" s="16"/>
      <c r="T483" s="27"/>
      <c r="U483" s="3"/>
    </row>
    <row r="484" spans="1:21" x14ac:dyDescent="0.25">
      <c r="A484" s="3">
        <v>451</v>
      </c>
      <c r="B484" s="6" t="s">
        <v>879</v>
      </c>
      <c r="C484" s="366" t="s">
        <v>880</v>
      </c>
      <c r="D484" s="367"/>
      <c r="E484" s="20"/>
      <c r="F484" s="20"/>
      <c r="G484" s="20"/>
      <c r="H484" s="27"/>
      <c r="I484" s="16"/>
      <c r="J484" s="16"/>
      <c r="K484" s="27"/>
      <c r="L484" s="16"/>
      <c r="M484" s="16"/>
      <c r="N484" s="27"/>
      <c r="O484" s="16"/>
      <c r="P484" s="16"/>
      <c r="Q484" s="27"/>
      <c r="R484" s="16"/>
      <c r="S484" s="16"/>
      <c r="T484" s="27"/>
      <c r="U484" s="3"/>
    </row>
    <row r="485" spans="1:21" x14ac:dyDescent="0.25">
      <c r="A485" s="3">
        <v>452</v>
      </c>
      <c r="B485" s="4" t="s">
        <v>881</v>
      </c>
      <c r="C485" s="370" t="s">
        <v>882</v>
      </c>
      <c r="D485" s="367"/>
      <c r="E485" s="25"/>
      <c r="F485" s="25"/>
      <c r="G485" s="25"/>
      <c r="H485" s="33"/>
      <c r="I485" s="15"/>
      <c r="J485" s="15"/>
      <c r="K485" s="33"/>
      <c r="L485" s="15"/>
      <c r="M485" s="15"/>
      <c r="N485" s="33"/>
      <c r="O485" s="15"/>
      <c r="P485" s="15"/>
      <c r="Q485" s="33"/>
      <c r="R485" s="15"/>
      <c r="S485" s="15"/>
      <c r="T485" s="33"/>
      <c r="U485" s="5"/>
    </row>
    <row r="486" spans="1:21" x14ac:dyDescent="0.25">
      <c r="A486" s="3">
        <v>453</v>
      </c>
      <c r="B486" s="6" t="s">
        <v>883</v>
      </c>
      <c r="C486" s="366" t="s">
        <v>802</v>
      </c>
      <c r="D486" s="367"/>
      <c r="E486" s="20"/>
      <c r="F486" s="20"/>
      <c r="G486" s="20"/>
      <c r="H486" s="27"/>
      <c r="I486" s="16"/>
      <c r="J486" s="16"/>
      <c r="K486" s="27"/>
      <c r="L486" s="16"/>
      <c r="M486" s="16"/>
      <c r="N486" s="27"/>
      <c r="O486" s="16"/>
      <c r="P486" s="16"/>
      <c r="Q486" s="27"/>
      <c r="R486" s="16"/>
      <c r="S486" s="16"/>
      <c r="T486" s="27"/>
      <c r="U486" s="3"/>
    </row>
    <row r="487" spans="1:21" x14ac:dyDescent="0.25">
      <c r="A487" s="3">
        <v>454</v>
      </c>
      <c r="B487" s="6" t="s">
        <v>884</v>
      </c>
      <c r="C487" s="366" t="s">
        <v>805</v>
      </c>
      <c r="D487" s="367"/>
      <c r="E487" s="20"/>
      <c r="F487" s="20"/>
      <c r="G487" s="20"/>
      <c r="H487" s="27"/>
      <c r="I487" s="16"/>
      <c r="J487" s="16"/>
      <c r="K487" s="27"/>
      <c r="L487" s="16"/>
      <c r="M487" s="16"/>
      <c r="N487" s="27"/>
      <c r="O487" s="16"/>
      <c r="P487" s="16"/>
      <c r="Q487" s="27"/>
      <c r="R487" s="16"/>
      <c r="S487" s="16"/>
      <c r="T487" s="27"/>
      <c r="U487" s="3"/>
    </row>
    <row r="488" spans="1:21" x14ac:dyDescent="0.25">
      <c r="A488" s="3">
        <v>455</v>
      </c>
      <c r="B488" s="4" t="s">
        <v>885</v>
      </c>
      <c r="C488" s="370" t="s">
        <v>886</v>
      </c>
      <c r="D488" s="367"/>
      <c r="E488" s="25"/>
      <c r="F488" s="25"/>
      <c r="G488" s="25"/>
      <c r="H488" s="33"/>
      <c r="I488" s="15"/>
      <c r="J488" s="15"/>
      <c r="K488" s="33"/>
      <c r="L488" s="15"/>
      <c r="M488" s="15"/>
      <c r="N488" s="33"/>
      <c r="O488" s="15"/>
      <c r="P488" s="15"/>
      <c r="Q488" s="33"/>
      <c r="R488" s="15"/>
      <c r="S488" s="15"/>
      <c r="T488" s="33"/>
      <c r="U488" s="5"/>
    </row>
    <row r="489" spans="1:21" x14ac:dyDescent="0.25">
      <c r="A489" s="3">
        <v>456</v>
      </c>
      <c r="B489" s="6" t="s">
        <v>887</v>
      </c>
      <c r="C489" s="366" t="s">
        <v>807</v>
      </c>
      <c r="D489" s="367"/>
      <c r="E489" s="20"/>
      <c r="F489" s="20"/>
      <c r="G489" s="20"/>
      <c r="H489" s="27"/>
      <c r="I489" s="16"/>
      <c r="J489" s="16"/>
      <c r="K489" s="27"/>
      <c r="L489" s="16"/>
      <c r="M489" s="16"/>
      <c r="N489" s="27"/>
      <c r="O489" s="16"/>
      <c r="P489" s="16"/>
      <c r="Q489" s="27"/>
      <c r="R489" s="16"/>
      <c r="S489" s="16"/>
      <c r="T489" s="27"/>
      <c r="U489" s="3"/>
    </row>
    <row r="490" spans="1:21" x14ac:dyDescent="0.25">
      <c r="A490" s="3">
        <v>457</v>
      </c>
      <c r="B490" s="6" t="s">
        <v>888</v>
      </c>
      <c r="C490" s="366" t="s">
        <v>810</v>
      </c>
      <c r="D490" s="367"/>
      <c r="E490" s="20"/>
      <c r="F490" s="20"/>
      <c r="G490" s="20"/>
      <c r="H490" s="27"/>
      <c r="I490" s="16"/>
      <c r="J490" s="16"/>
      <c r="K490" s="27"/>
      <c r="L490" s="16"/>
      <c r="M490" s="16"/>
      <c r="N490" s="27"/>
      <c r="O490" s="16"/>
      <c r="P490" s="16"/>
      <c r="Q490" s="27"/>
      <c r="R490" s="16"/>
      <c r="S490" s="16"/>
      <c r="T490" s="27"/>
      <c r="U490" s="3"/>
    </row>
    <row r="491" spans="1:21" x14ac:dyDescent="0.25">
      <c r="A491" s="3">
        <v>458</v>
      </c>
      <c r="B491" s="4" t="s">
        <v>889</v>
      </c>
      <c r="C491" s="370" t="s">
        <v>890</v>
      </c>
      <c r="D491" s="367"/>
      <c r="E491" s="25"/>
      <c r="F491" s="25"/>
      <c r="G491" s="25"/>
      <c r="H491" s="33"/>
      <c r="I491" s="15"/>
      <c r="J491" s="15"/>
      <c r="K491" s="33"/>
      <c r="L491" s="15"/>
      <c r="M491" s="15"/>
      <c r="N491" s="33"/>
      <c r="O491" s="15"/>
      <c r="P491" s="15"/>
      <c r="Q491" s="33"/>
      <c r="R491" s="15"/>
      <c r="S491" s="15"/>
      <c r="T491" s="33"/>
      <c r="U491" s="5"/>
    </row>
    <row r="492" spans="1:21" x14ac:dyDescent="0.25">
      <c r="A492" s="3">
        <v>459</v>
      </c>
      <c r="B492" s="4" t="s">
        <v>891</v>
      </c>
      <c r="C492" s="370" t="s">
        <v>892</v>
      </c>
      <c r="D492" s="367"/>
      <c r="E492" s="25"/>
      <c r="F492" s="25"/>
      <c r="G492" s="25"/>
      <c r="H492" s="33"/>
      <c r="I492" s="15"/>
      <c r="J492" s="15"/>
      <c r="K492" s="33"/>
      <c r="L492" s="15"/>
      <c r="M492" s="15"/>
      <c r="N492" s="33"/>
      <c r="O492" s="15"/>
      <c r="P492" s="15"/>
      <c r="Q492" s="33"/>
      <c r="R492" s="15"/>
      <c r="S492" s="15"/>
      <c r="T492" s="33"/>
      <c r="U492" s="5"/>
    </row>
    <row r="493" spans="1:21" x14ac:dyDescent="0.25">
      <c r="A493" s="3">
        <v>460</v>
      </c>
      <c r="B493" s="6" t="s">
        <v>893</v>
      </c>
      <c r="C493" s="366" t="s">
        <v>894</v>
      </c>
      <c r="D493" s="367"/>
      <c r="E493" s="20"/>
      <c r="F493" s="20"/>
      <c r="G493" s="20"/>
      <c r="H493" s="27"/>
      <c r="I493" s="16"/>
      <c r="J493" s="16"/>
      <c r="K493" s="27"/>
      <c r="L493" s="16"/>
      <c r="M493" s="16"/>
      <c r="N493" s="27"/>
      <c r="O493" s="16"/>
      <c r="P493" s="16"/>
      <c r="Q493" s="27"/>
      <c r="R493" s="16"/>
      <c r="S493" s="16"/>
      <c r="T493" s="27"/>
      <c r="U493" s="3"/>
    </row>
    <row r="494" spans="1:21" x14ac:dyDescent="0.25">
      <c r="A494" s="3">
        <v>461</v>
      </c>
      <c r="B494" s="6" t="s">
        <v>895</v>
      </c>
      <c r="C494" s="366" t="s">
        <v>896</v>
      </c>
      <c r="D494" s="367"/>
      <c r="E494" s="20"/>
      <c r="F494" s="20"/>
      <c r="G494" s="20"/>
      <c r="H494" s="27"/>
      <c r="I494" s="16"/>
      <c r="J494" s="16"/>
      <c r="K494" s="27"/>
      <c r="L494" s="16"/>
      <c r="M494" s="16"/>
      <c r="N494" s="27"/>
      <c r="O494" s="16"/>
      <c r="P494" s="16"/>
      <c r="Q494" s="27"/>
      <c r="R494" s="16"/>
      <c r="S494" s="16"/>
      <c r="T494" s="27"/>
      <c r="U494" s="3"/>
    </row>
    <row r="495" spans="1:21" x14ac:dyDescent="0.25">
      <c r="A495" s="3">
        <v>462</v>
      </c>
      <c r="B495" s="4" t="s">
        <v>897</v>
      </c>
      <c r="C495" s="370" t="s">
        <v>898</v>
      </c>
      <c r="D495" s="367"/>
      <c r="E495" s="25"/>
      <c r="F495" s="25"/>
      <c r="G495" s="25"/>
      <c r="H495" s="33"/>
      <c r="I495" s="15"/>
      <c r="J495" s="15"/>
      <c r="K495" s="33"/>
      <c r="L495" s="15"/>
      <c r="M495" s="15"/>
      <c r="N495" s="33"/>
      <c r="O495" s="15"/>
      <c r="P495" s="15"/>
      <c r="Q495" s="33"/>
      <c r="R495" s="15"/>
      <c r="S495" s="15"/>
      <c r="T495" s="33"/>
      <c r="U495" s="5"/>
    </row>
    <row r="496" spans="1:21" x14ac:dyDescent="0.25">
      <c r="A496" s="3">
        <v>463</v>
      </c>
      <c r="B496" s="6" t="s">
        <v>899</v>
      </c>
      <c r="C496" s="366" t="s">
        <v>900</v>
      </c>
      <c r="D496" s="367"/>
      <c r="E496" s="20"/>
      <c r="F496" s="20"/>
      <c r="G496" s="20"/>
      <c r="H496" s="27"/>
      <c r="I496" s="16"/>
      <c r="J496" s="16"/>
      <c r="K496" s="27"/>
      <c r="L496" s="16"/>
      <c r="M496" s="16"/>
      <c r="N496" s="27"/>
      <c r="O496" s="16"/>
      <c r="P496" s="16"/>
      <c r="Q496" s="27"/>
      <c r="R496" s="16"/>
      <c r="S496" s="16"/>
      <c r="T496" s="27"/>
      <c r="U496" s="3"/>
    </row>
    <row r="497" spans="1:21" x14ac:dyDescent="0.25">
      <c r="A497" s="3">
        <v>464</v>
      </c>
      <c r="B497" s="6" t="s">
        <v>901</v>
      </c>
      <c r="C497" s="366" t="s">
        <v>902</v>
      </c>
      <c r="D497" s="367"/>
      <c r="E497" s="20"/>
      <c r="F497" s="20"/>
      <c r="G497" s="20"/>
      <c r="H497" s="27"/>
      <c r="I497" s="16"/>
      <c r="J497" s="16"/>
      <c r="K497" s="27"/>
      <c r="L497" s="16"/>
      <c r="M497" s="16"/>
      <c r="N497" s="27"/>
      <c r="O497" s="16"/>
      <c r="P497" s="16"/>
      <c r="Q497" s="27"/>
      <c r="R497" s="16"/>
      <c r="S497" s="16"/>
      <c r="T497" s="27"/>
      <c r="U497" s="3"/>
    </row>
    <row r="498" spans="1:21" x14ac:dyDescent="0.25">
      <c r="A498" s="3">
        <v>465</v>
      </c>
      <c r="B498" s="4" t="s">
        <v>903</v>
      </c>
      <c r="C498" s="370" t="s">
        <v>904</v>
      </c>
      <c r="D498" s="367"/>
      <c r="E498" s="25"/>
      <c r="F498" s="25"/>
      <c r="G498" s="25"/>
      <c r="H498" s="33"/>
      <c r="I498" s="15"/>
      <c r="J498" s="15"/>
      <c r="K498" s="33"/>
      <c r="L498" s="15"/>
      <c r="M498" s="15"/>
      <c r="N498" s="33"/>
      <c r="O498" s="15"/>
      <c r="P498" s="15"/>
      <c r="Q498" s="33"/>
      <c r="R498" s="15"/>
      <c r="S498" s="15"/>
      <c r="T498" s="33"/>
      <c r="U498" s="5"/>
    </row>
    <row r="499" spans="1:21" x14ac:dyDescent="0.25">
      <c r="A499" s="3">
        <v>466</v>
      </c>
      <c r="B499" s="6" t="s">
        <v>905</v>
      </c>
      <c r="C499" s="366" t="s">
        <v>906</v>
      </c>
      <c r="D499" s="367"/>
      <c r="E499" s="20"/>
      <c r="F499" s="20"/>
      <c r="G499" s="20"/>
      <c r="H499" s="27"/>
      <c r="I499" s="16"/>
      <c r="J499" s="16"/>
      <c r="K499" s="27"/>
      <c r="L499" s="16"/>
      <c r="M499" s="16"/>
      <c r="N499" s="27"/>
      <c r="O499" s="16"/>
      <c r="P499" s="16"/>
      <c r="Q499" s="27"/>
      <c r="R499" s="16"/>
      <c r="S499" s="16"/>
      <c r="T499" s="27"/>
      <c r="U499" s="3"/>
    </row>
    <row r="500" spans="1:21" x14ac:dyDescent="0.25">
      <c r="A500" s="3">
        <v>467</v>
      </c>
      <c r="B500" s="6" t="s">
        <v>907</v>
      </c>
      <c r="C500" s="366" t="s">
        <v>908</v>
      </c>
      <c r="D500" s="367"/>
      <c r="E500" s="20"/>
      <c r="F500" s="20"/>
      <c r="G500" s="20"/>
      <c r="H500" s="27"/>
      <c r="I500" s="16"/>
      <c r="J500" s="16"/>
      <c r="K500" s="27"/>
      <c r="L500" s="16"/>
      <c r="M500" s="16"/>
      <c r="N500" s="27"/>
      <c r="O500" s="16"/>
      <c r="P500" s="16"/>
      <c r="Q500" s="27"/>
      <c r="R500" s="16"/>
      <c r="S500" s="16"/>
      <c r="T500" s="27"/>
      <c r="U500" s="3"/>
    </row>
    <row r="501" spans="1:21" x14ac:dyDescent="0.25">
      <c r="A501" s="3">
        <v>468</v>
      </c>
      <c r="B501" s="4" t="s">
        <v>909</v>
      </c>
      <c r="C501" s="370" t="s">
        <v>910</v>
      </c>
      <c r="D501" s="367"/>
      <c r="E501" s="25"/>
      <c r="F501" s="25"/>
      <c r="G501" s="25"/>
      <c r="H501" s="33"/>
      <c r="I501" s="15"/>
      <c r="J501" s="15"/>
      <c r="K501" s="33"/>
      <c r="L501" s="15"/>
      <c r="M501" s="15"/>
      <c r="N501" s="33"/>
      <c r="O501" s="15"/>
      <c r="P501" s="15"/>
      <c r="Q501" s="33"/>
      <c r="R501" s="15"/>
      <c r="S501" s="15"/>
      <c r="T501" s="33"/>
      <c r="U501" s="5"/>
    </row>
    <row r="502" spans="1:21" x14ac:dyDescent="0.25">
      <c r="A502" s="3">
        <v>469</v>
      </c>
      <c r="B502" s="4" t="s">
        <v>911</v>
      </c>
      <c r="C502" s="370" t="s">
        <v>912</v>
      </c>
      <c r="D502" s="367"/>
      <c r="E502" s="25"/>
      <c r="F502" s="25"/>
      <c r="G502" s="25"/>
      <c r="H502" s="33"/>
      <c r="I502" s="15"/>
      <c r="J502" s="15"/>
      <c r="K502" s="33"/>
      <c r="L502" s="15"/>
      <c r="M502" s="15"/>
      <c r="N502" s="33"/>
      <c r="O502" s="15"/>
      <c r="P502" s="15"/>
      <c r="Q502" s="33"/>
      <c r="R502" s="15"/>
      <c r="S502" s="15"/>
      <c r="T502" s="33"/>
      <c r="U502" s="5"/>
    </row>
    <row r="503" spans="1:21" x14ac:dyDescent="0.25">
      <c r="A503" s="3">
        <v>470</v>
      </c>
      <c r="B503" s="4" t="s">
        <v>913</v>
      </c>
      <c r="C503" s="370" t="s">
        <v>914</v>
      </c>
      <c r="D503" s="367"/>
      <c r="E503" s="25"/>
      <c r="F503" s="25"/>
      <c r="G503" s="25"/>
      <c r="H503" s="33"/>
      <c r="I503" s="15"/>
      <c r="J503" s="15"/>
      <c r="K503" s="33"/>
      <c r="L503" s="15"/>
      <c r="M503" s="15"/>
      <c r="N503" s="33"/>
      <c r="O503" s="15"/>
      <c r="P503" s="15"/>
      <c r="Q503" s="33"/>
      <c r="R503" s="15"/>
      <c r="S503" s="15"/>
      <c r="T503" s="33"/>
      <c r="U503" s="5"/>
    </row>
    <row r="504" spans="1:21" x14ac:dyDescent="0.25">
      <c r="A504" s="3">
        <v>471</v>
      </c>
      <c r="B504" s="6" t="s">
        <v>915</v>
      </c>
      <c r="C504" s="366" t="s">
        <v>914</v>
      </c>
      <c r="D504" s="367"/>
      <c r="E504" s="20"/>
      <c r="F504" s="20"/>
      <c r="G504" s="20"/>
      <c r="H504" s="27"/>
      <c r="I504" s="16"/>
      <c r="J504" s="16"/>
      <c r="K504" s="27"/>
      <c r="L504" s="16"/>
      <c r="M504" s="16"/>
      <c r="N504" s="27"/>
      <c r="O504" s="16"/>
      <c r="P504" s="16"/>
      <c r="Q504" s="27"/>
      <c r="R504" s="16"/>
      <c r="S504" s="16"/>
      <c r="T504" s="27"/>
      <c r="U504" s="3"/>
    </row>
    <row r="505" spans="1:21" x14ac:dyDescent="0.25">
      <c r="A505" s="3">
        <v>472</v>
      </c>
      <c r="B505" s="6" t="s">
        <v>916</v>
      </c>
      <c r="C505" s="366" t="s">
        <v>917</v>
      </c>
      <c r="D505" s="367"/>
      <c r="E505" s="20"/>
      <c r="F505" s="20"/>
      <c r="G505" s="20"/>
      <c r="H505" s="27"/>
      <c r="I505" s="16"/>
      <c r="J505" s="16"/>
      <c r="K505" s="27"/>
      <c r="L505" s="16"/>
      <c r="M505" s="16"/>
      <c r="N505" s="27"/>
      <c r="O505" s="16"/>
      <c r="P505" s="16"/>
      <c r="Q505" s="27"/>
      <c r="R505" s="16"/>
      <c r="S505" s="16"/>
      <c r="T505" s="27"/>
      <c r="U505" s="3"/>
    </row>
    <row r="506" spans="1:21" x14ac:dyDescent="0.25">
      <c r="A506" s="3">
        <v>473</v>
      </c>
      <c r="B506" s="4" t="s">
        <v>918</v>
      </c>
      <c r="C506" s="370" t="s">
        <v>919</v>
      </c>
      <c r="D506" s="367"/>
      <c r="E506" s="25"/>
      <c r="F506" s="25"/>
      <c r="G506" s="25"/>
      <c r="H506" s="33"/>
      <c r="I506" s="15"/>
      <c r="J506" s="15"/>
      <c r="K506" s="33"/>
      <c r="L506" s="15"/>
      <c r="M506" s="15"/>
      <c r="N506" s="33"/>
      <c r="O506" s="15"/>
      <c r="P506" s="15"/>
      <c r="Q506" s="33"/>
      <c r="R506" s="15"/>
      <c r="S506" s="15"/>
      <c r="T506" s="33"/>
      <c r="U506" s="5"/>
    </row>
    <row r="507" spans="1:21" x14ac:dyDescent="0.25">
      <c r="A507" s="3">
        <v>474</v>
      </c>
      <c r="B507" s="6" t="s">
        <v>920</v>
      </c>
      <c r="C507" s="366" t="s">
        <v>919</v>
      </c>
      <c r="D507" s="367"/>
      <c r="E507" s="20"/>
      <c r="F507" s="20"/>
      <c r="G507" s="20"/>
      <c r="H507" s="27"/>
      <c r="I507" s="16"/>
      <c r="J507" s="16"/>
      <c r="K507" s="27"/>
      <c r="L507" s="16"/>
      <c r="M507" s="16"/>
      <c r="N507" s="27"/>
      <c r="O507" s="16"/>
      <c r="P507" s="16"/>
      <c r="Q507" s="27"/>
      <c r="R507" s="16"/>
      <c r="S507" s="16"/>
      <c r="T507" s="27"/>
      <c r="U507" s="3"/>
    </row>
    <row r="508" spans="1:21" x14ac:dyDescent="0.25">
      <c r="A508" s="3">
        <v>475</v>
      </c>
      <c r="B508" s="6" t="s">
        <v>921</v>
      </c>
      <c r="C508" s="366" t="s">
        <v>922</v>
      </c>
      <c r="D508" s="367"/>
      <c r="E508" s="20"/>
      <c r="F508" s="20"/>
      <c r="G508" s="20"/>
      <c r="H508" s="27"/>
      <c r="I508" s="16"/>
      <c r="J508" s="16"/>
      <c r="K508" s="27"/>
      <c r="L508" s="16"/>
      <c r="M508" s="16"/>
      <c r="N508" s="27"/>
      <c r="O508" s="16"/>
      <c r="P508" s="16"/>
      <c r="Q508" s="27"/>
      <c r="R508" s="16"/>
      <c r="S508" s="16"/>
      <c r="T508" s="27"/>
      <c r="U508" s="3"/>
    </row>
    <row r="509" spans="1:21" x14ac:dyDescent="0.25">
      <c r="A509" s="3">
        <v>476</v>
      </c>
      <c r="B509" s="4" t="s">
        <v>923</v>
      </c>
      <c r="C509" s="370" t="s">
        <v>924</v>
      </c>
      <c r="D509" s="367"/>
      <c r="E509" s="25"/>
      <c r="F509" s="25"/>
      <c r="G509" s="25"/>
      <c r="H509" s="33"/>
      <c r="I509" s="15"/>
      <c r="J509" s="15"/>
      <c r="K509" s="33"/>
      <c r="L509" s="15"/>
      <c r="M509" s="15"/>
      <c r="N509" s="33"/>
      <c r="O509" s="15"/>
      <c r="P509" s="15"/>
      <c r="Q509" s="33"/>
      <c r="R509" s="15"/>
      <c r="S509" s="15"/>
      <c r="T509" s="33"/>
      <c r="U509" s="5"/>
    </row>
    <row r="510" spans="1:21" x14ac:dyDescent="0.25">
      <c r="A510" s="3">
        <v>477</v>
      </c>
      <c r="B510" s="6" t="s">
        <v>925</v>
      </c>
      <c r="C510" s="366" t="s">
        <v>924</v>
      </c>
      <c r="D510" s="367"/>
      <c r="E510" s="20"/>
      <c r="F510" s="20"/>
      <c r="G510" s="20"/>
      <c r="H510" s="27"/>
      <c r="I510" s="16"/>
      <c r="J510" s="16"/>
      <c r="K510" s="27"/>
      <c r="L510" s="16"/>
      <c r="M510" s="16"/>
      <c r="N510" s="27"/>
      <c r="O510" s="16"/>
      <c r="P510" s="16"/>
      <c r="Q510" s="27"/>
      <c r="R510" s="16"/>
      <c r="S510" s="16"/>
      <c r="T510" s="27"/>
      <c r="U510" s="3"/>
    </row>
    <row r="511" spans="1:21" x14ac:dyDescent="0.25">
      <c r="A511" s="3">
        <v>478</v>
      </c>
      <c r="B511" s="6" t="s">
        <v>926</v>
      </c>
      <c r="C511" s="366" t="s">
        <v>927</v>
      </c>
      <c r="D511" s="367"/>
      <c r="E511" s="20"/>
      <c r="F511" s="20"/>
      <c r="G511" s="20"/>
      <c r="H511" s="27"/>
      <c r="I511" s="16"/>
      <c r="J511" s="16"/>
      <c r="K511" s="27"/>
      <c r="L511" s="16"/>
      <c r="M511" s="16"/>
      <c r="N511" s="27"/>
      <c r="O511" s="16"/>
      <c r="P511" s="16"/>
      <c r="Q511" s="27"/>
      <c r="R511" s="16"/>
      <c r="S511" s="16"/>
      <c r="T511" s="27"/>
      <c r="U511" s="3"/>
    </row>
    <row r="512" spans="1:21" x14ac:dyDescent="0.25">
      <c r="A512" s="3">
        <v>479</v>
      </c>
      <c r="B512" s="4" t="s">
        <v>928</v>
      </c>
      <c r="C512" s="370" t="s">
        <v>929</v>
      </c>
      <c r="D512" s="367"/>
      <c r="E512" s="25"/>
      <c r="F512" s="25"/>
      <c r="G512" s="25"/>
      <c r="H512" s="33"/>
      <c r="I512" s="15"/>
      <c r="J512" s="15"/>
      <c r="K512" s="33"/>
      <c r="L512" s="15"/>
      <c r="M512" s="15"/>
      <c r="N512" s="33"/>
      <c r="O512" s="15"/>
      <c r="P512" s="15"/>
      <c r="Q512" s="33"/>
      <c r="R512" s="15"/>
      <c r="S512" s="15"/>
      <c r="T512" s="33"/>
      <c r="U512" s="5"/>
    </row>
    <row r="513" spans="1:21" x14ac:dyDescent="0.25">
      <c r="A513" s="3">
        <v>480</v>
      </c>
      <c r="B513" s="6" t="s">
        <v>930</v>
      </c>
      <c r="C513" s="366" t="s">
        <v>929</v>
      </c>
      <c r="D513" s="367"/>
      <c r="E513" s="20"/>
      <c r="F513" s="20"/>
      <c r="G513" s="20"/>
      <c r="H513" s="27"/>
      <c r="I513" s="16"/>
      <c r="J513" s="16"/>
      <c r="K513" s="27"/>
      <c r="L513" s="16"/>
      <c r="M513" s="16"/>
      <c r="N513" s="27"/>
      <c r="O513" s="16"/>
      <c r="P513" s="16"/>
      <c r="Q513" s="27"/>
      <c r="R513" s="16"/>
      <c r="S513" s="16"/>
      <c r="T513" s="27"/>
      <c r="U513" s="3"/>
    </row>
    <row r="514" spans="1:21" x14ac:dyDescent="0.25">
      <c r="A514" s="3">
        <v>481</v>
      </c>
      <c r="B514" s="6" t="s">
        <v>931</v>
      </c>
      <c r="C514" s="366" t="s">
        <v>932</v>
      </c>
      <c r="D514" s="367"/>
      <c r="E514" s="20"/>
      <c r="F514" s="20"/>
      <c r="G514" s="20"/>
      <c r="H514" s="27"/>
      <c r="I514" s="16"/>
      <c r="J514" s="16"/>
      <c r="K514" s="27"/>
      <c r="L514" s="16"/>
      <c r="M514" s="16"/>
      <c r="N514" s="27"/>
      <c r="O514" s="16"/>
      <c r="P514" s="16"/>
      <c r="Q514" s="27"/>
      <c r="R514" s="16"/>
      <c r="S514" s="16"/>
      <c r="T514" s="27"/>
      <c r="U514" s="3"/>
    </row>
    <row r="515" spans="1:21" x14ac:dyDescent="0.25">
      <c r="A515" s="3">
        <v>482</v>
      </c>
      <c r="B515" s="4" t="s">
        <v>933</v>
      </c>
      <c r="C515" s="370" t="s">
        <v>934</v>
      </c>
      <c r="D515" s="367"/>
      <c r="E515" s="25"/>
      <c r="F515" s="25"/>
      <c r="G515" s="25"/>
      <c r="H515" s="33"/>
      <c r="I515" s="15"/>
      <c r="J515" s="15"/>
      <c r="K515" s="33"/>
      <c r="L515" s="15"/>
      <c r="M515" s="15"/>
      <c r="N515" s="33"/>
      <c r="O515" s="15"/>
      <c r="P515" s="15"/>
      <c r="Q515" s="33"/>
      <c r="R515" s="15"/>
      <c r="S515" s="15"/>
      <c r="T515" s="33"/>
      <c r="U515" s="5"/>
    </row>
    <row r="516" spans="1:21" x14ac:dyDescent="0.25">
      <c r="A516" s="3">
        <v>483</v>
      </c>
      <c r="B516" s="6" t="s">
        <v>935</v>
      </c>
      <c r="C516" s="366" t="s">
        <v>934</v>
      </c>
      <c r="D516" s="367"/>
      <c r="E516" s="20"/>
      <c r="F516" s="20"/>
      <c r="G516" s="20"/>
      <c r="H516" s="27"/>
      <c r="I516" s="16"/>
      <c r="J516" s="16"/>
      <c r="K516" s="27"/>
      <c r="L516" s="16"/>
      <c r="M516" s="16"/>
      <c r="N516" s="27"/>
      <c r="O516" s="16"/>
      <c r="P516" s="16"/>
      <c r="Q516" s="27"/>
      <c r="R516" s="16"/>
      <c r="S516" s="16"/>
      <c r="T516" s="27"/>
      <c r="U516" s="3"/>
    </row>
    <row r="517" spans="1:21" x14ac:dyDescent="0.25">
      <c r="A517" s="3">
        <v>484</v>
      </c>
      <c r="B517" s="6" t="s">
        <v>936</v>
      </c>
      <c r="C517" s="366" t="s">
        <v>937</v>
      </c>
      <c r="D517" s="367"/>
      <c r="E517" s="20"/>
      <c r="F517" s="20"/>
      <c r="G517" s="20"/>
      <c r="H517" s="27"/>
      <c r="I517" s="16"/>
      <c r="J517" s="16"/>
      <c r="K517" s="27"/>
      <c r="L517" s="16"/>
      <c r="M517" s="16"/>
      <c r="N517" s="27"/>
      <c r="O517" s="16"/>
      <c r="P517" s="16"/>
      <c r="Q517" s="27"/>
      <c r="R517" s="16"/>
      <c r="S517" s="16"/>
      <c r="T517" s="27"/>
      <c r="U517" s="3"/>
    </row>
    <row r="518" spans="1:21" x14ac:dyDescent="0.25">
      <c r="A518" s="3">
        <v>485</v>
      </c>
      <c r="B518" s="4" t="s">
        <v>938</v>
      </c>
      <c r="C518" s="370" t="s">
        <v>939</v>
      </c>
      <c r="D518" s="367"/>
      <c r="E518" s="25"/>
      <c r="F518" s="25"/>
      <c r="G518" s="25"/>
      <c r="H518" s="33"/>
      <c r="I518" s="15"/>
      <c r="J518" s="15"/>
      <c r="K518" s="33"/>
      <c r="L518" s="15"/>
      <c r="M518" s="15"/>
      <c r="N518" s="33"/>
      <c r="O518" s="15"/>
      <c r="P518" s="15"/>
      <c r="Q518" s="33"/>
      <c r="R518" s="15"/>
      <c r="S518" s="15"/>
      <c r="T518" s="33"/>
      <c r="U518" s="5"/>
    </row>
    <row r="519" spans="1:21" x14ac:dyDescent="0.25">
      <c r="A519" s="3">
        <v>486</v>
      </c>
      <c r="B519" s="6" t="s">
        <v>940</v>
      </c>
      <c r="C519" s="366" t="s">
        <v>939</v>
      </c>
      <c r="D519" s="367"/>
      <c r="E519" s="20"/>
      <c r="F519" s="20"/>
      <c r="G519" s="20"/>
      <c r="H519" s="27"/>
      <c r="I519" s="16"/>
      <c r="J519" s="16"/>
      <c r="K519" s="27"/>
      <c r="L519" s="16"/>
      <c r="M519" s="16"/>
      <c r="N519" s="27"/>
      <c r="O519" s="16"/>
      <c r="P519" s="16"/>
      <c r="Q519" s="27"/>
      <c r="R519" s="16"/>
      <c r="S519" s="16"/>
      <c r="T519" s="27"/>
      <c r="U519" s="3"/>
    </row>
    <row r="520" spans="1:21" x14ac:dyDescent="0.25">
      <c r="A520" s="3">
        <v>487</v>
      </c>
      <c r="B520" s="6" t="s">
        <v>941</v>
      </c>
      <c r="C520" s="366" t="s">
        <v>942</v>
      </c>
      <c r="D520" s="367"/>
      <c r="E520" s="20"/>
      <c r="F520" s="20"/>
      <c r="G520" s="20"/>
      <c r="H520" s="27"/>
      <c r="I520" s="16"/>
      <c r="J520" s="16"/>
      <c r="K520" s="27"/>
      <c r="L520" s="16"/>
      <c r="M520" s="16"/>
      <c r="N520" s="27"/>
      <c r="O520" s="16"/>
      <c r="P520" s="16"/>
      <c r="Q520" s="27"/>
      <c r="R520" s="16"/>
      <c r="S520" s="16"/>
      <c r="T520" s="27"/>
      <c r="U520" s="3"/>
    </row>
    <row r="521" spans="1:21" x14ac:dyDescent="0.25">
      <c r="A521" s="3">
        <v>488</v>
      </c>
      <c r="B521" s="4" t="s">
        <v>943</v>
      </c>
      <c r="C521" s="370" t="s">
        <v>944</v>
      </c>
      <c r="D521" s="367"/>
      <c r="E521" s="25"/>
      <c r="F521" s="25"/>
      <c r="G521" s="25"/>
      <c r="H521" s="33"/>
      <c r="I521" s="15"/>
      <c r="J521" s="15"/>
      <c r="K521" s="33"/>
      <c r="L521" s="15"/>
      <c r="M521" s="15"/>
      <c r="N521" s="33"/>
      <c r="O521" s="15"/>
      <c r="P521" s="15"/>
      <c r="Q521" s="33"/>
      <c r="R521" s="15"/>
      <c r="S521" s="15"/>
      <c r="T521" s="33"/>
      <c r="U521" s="5"/>
    </row>
    <row r="522" spans="1:21" x14ac:dyDescent="0.25">
      <c r="A522" s="3">
        <v>489</v>
      </c>
      <c r="B522" s="6" t="s">
        <v>945</v>
      </c>
      <c r="C522" s="366" t="s">
        <v>944</v>
      </c>
      <c r="D522" s="367"/>
      <c r="E522" s="20"/>
      <c r="F522" s="20"/>
      <c r="G522" s="20"/>
      <c r="H522" s="27"/>
      <c r="I522" s="16"/>
      <c r="J522" s="16"/>
      <c r="K522" s="27"/>
      <c r="L522" s="16"/>
      <c r="M522" s="16"/>
      <c r="N522" s="27"/>
      <c r="O522" s="16"/>
      <c r="P522" s="16"/>
      <c r="Q522" s="27"/>
      <c r="R522" s="16"/>
      <c r="S522" s="16"/>
      <c r="T522" s="27"/>
      <c r="U522" s="3"/>
    </row>
    <row r="523" spans="1:21" x14ac:dyDescent="0.25">
      <c r="A523" s="3">
        <v>490</v>
      </c>
      <c r="B523" s="6" t="s">
        <v>946</v>
      </c>
      <c r="C523" s="366" t="s">
        <v>947</v>
      </c>
      <c r="D523" s="367"/>
      <c r="E523" s="20"/>
      <c r="F523" s="20"/>
      <c r="G523" s="20"/>
      <c r="H523" s="27"/>
      <c r="I523" s="16"/>
      <c r="J523" s="16"/>
      <c r="K523" s="27"/>
      <c r="L523" s="16"/>
      <c r="M523" s="16"/>
      <c r="N523" s="27"/>
      <c r="O523" s="16"/>
      <c r="P523" s="16"/>
      <c r="Q523" s="27"/>
      <c r="R523" s="16"/>
      <c r="S523" s="16"/>
      <c r="T523" s="27"/>
      <c r="U523" s="3"/>
    </row>
    <row r="524" spans="1:21" x14ac:dyDescent="0.25">
      <c r="A524" s="3">
        <v>491</v>
      </c>
      <c r="B524" s="4" t="s">
        <v>948</v>
      </c>
      <c r="C524" s="370" t="s">
        <v>949</v>
      </c>
      <c r="D524" s="367"/>
      <c r="E524" s="25"/>
      <c r="F524" s="25"/>
      <c r="G524" s="25"/>
      <c r="H524" s="33"/>
      <c r="I524" s="15"/>
      <c r="J524" s="15"/>
      <c r="K524" s="33"/>
      <c r="L524" s="15"/>
      <c r="M524" s="15"/>
      <c r="N524" s="33"/>
      <c r="O524" s="15"/>
      <c r="P524" s="15"/>
      <c r="Q524" s="33"/>
      <c r="R524" s="15"/>
      <c r="S524" s="15"/>
      <c r="T524" s="33"/>
      <c r="U524" s="5"/>
    </row>
    <row r="525" spans="1:21" x14ac:dyDescent="0.25">
      <c r="A525" s="3">
        <v>492</v>
      </c>
      <c r="B525" s="6" t="s">
        <v>950</v>
      </c>
      <c r="C525" s="366" t="s">
        <v>949</v>
      </c>
      <c r="D525" s="367"/>
      <c r="E525" s="20"/>
      <c r="F525" s="20"/>
      <c r="G525" s="20"/>
      <c r="H525" s="27"/>
      <c r="I525" s="16"/>
      <c r="J525" s="16"/>
      <c r="K525" s="27"/>
      <c r="L525" s="16"/>
      <c r="M525" s="16"/>
      <c r="N525" s="27"/>
      <c r="O525" s="16"/>
      <c r="P525" s="16"/>
      <c r="Q525" s="27"/>
      <c r="R525" s="16"/>
      <c r="S525" s="16"/>
      <c r="T525" s="27"/>
      <c r="U525" s="3"/>
    </row>
    <row r="526" spans="1:21" x14ac:dyDescent="0.25">
      <c r="A526" s="3">
        <v>493</v>
      </c>
      <c r="B526" s="6" t="s">
        <v>951</v>
      </c>
      <c r="C526" s="366" t="s">
        <v>952</v>
      </c>
      <c r="D526" s="367"/>
      <c r="E526" s="20"/>
      <c r="F526" s="20"/>
      <c r="G526" s="20"/>
      <c r="H526" s="27"/>
      <c r="I526" s="16"/>
      <c r="J526" s="16"/>
      <c r="K526" s="27"/>
      <c r="L526" s="16"/>
      <c r="M526" s="16"/>
      <c r="N526" s="27"/>
      <c r="O526" s="16"/>
      <c r="P526" s="16"/>
      <c r="Q526" s="27"/>
      <c r="R526" s="16"/>
      <c r="S526" s="16"/>
      <c r="T526" s="27"/>
      <c r="U526" s="3"/>
    </row>
    <row r="527" spans="1:21" x14ac:dyDescent="0.25">
      <c r="A527" s="3">
        <v>494</v>
      </c>
      <c r="B527" s="4" t="s">
        <v>953</v>
      </c>
      <c r="C527" s="370" t="s">
        <v>954</v>
      </c>
      <c r="D527" s="367"/>
      <c r="E527" s="25"/>
      <c r="F527" s="25"/>
      <c r="G527" s="25"/>
      <c r="H527" s="33"/>
      <c r="I527" s="15"/>
      <c r="J527" s="15"/>
      <c r="K527" s="33"/>
      <c r="L527" s="15"/>
      <c r="M527" s="15"/>
      <c r="N527" s="33"/>
      <c r="O527" s="15"/>
      <c r="P527" s="15"/>
      <c r="Q527" s="33"/>
      <c r="R527" s="15"/>
      <c r="S527" s="15"/>
      <c r="T527" s="33"/>
      <c r="U527" s="5"/>
    </row>
    <row r="528" spans="1:21" x14ac:dyDescent="0.25">
      <c r="A528" s="3">
        <v>495</v>
      </c>
      <c r="B528" s="6" t="s">
        <v>955</v>
      </c>
      <c r="C528" s="366" t="s">
        <v>954</v>
      </c>
      <c r="D528" s="367"/>
      <c r="E528" s="20"/>
      <c r="F528" s="20"/>
      <c r="G528" s="20"/>
      <c r="H528" s="27"/>
      <c r="I528" s="16"/>
      <c r="J528" s="16"/>
      <c r="K528" s="27"/>
      <c r="L528" s="16"/>
      <c r="M528" s="16"/>
      <c r="N528" s="27"/>
      <c r="O528" s="16"/>
      <c r="P528" s="16"/>
      <c r="Q528" s="27"/>
      <c r="R528" s="16"/>
      <c r="S528" s="16"/>
      <c r="T528" s="27"/>
      <c r="U528" s="3"/>
    </row>
    <row r="529" spans="1:21" x14ac:dyDescent="0.25">
      <c r="A529" s="3">
        <v>496</v>
      </c>
      <c r="B529" s="6" t="s">
        <v>956</v>
      </c>
      <c r="C529" s="366" t="s">
        <v>957</v>
      </c>
      <c r="D529" s="367"/>
      <c r="E529" s="20"/>
      <c r="F529" s="20"/>
      <c r="G529" s="20"/>
      <c r="H529" s="27"/>
      <c r="I529" s="16"/>
      <c r="J529" s="16"/>
      <c r="K529" s="27"/>
      <c r="L529" s="16"/>
      <c r="M529" s="16"/>
      <c r="N529" s="27"/>
      <c r="O529" s="16"/>
      <c r="P529" s="16"/>
      <c r="Q529" s="27"/>
      <c r="R529" s="16"/>
      <c r="S529" s="16"/>
      <c r="T529" s="27"/>
      <c r="U529" s="3"/>
    </row>
    <row r="530" spans="1:21" x14ac:dyDescent="0.25">
      <c r="A530" s="3">
        <v>497</v>
      </c>
      <c r="B530" s="4" t="s">
        <v>958</v>
      </c>
      <c r="C530" s="370" t="s">
        <v>959</v>
      </c>
      <c r="D530" s="367"/>
      <c r="E530" s="25"/>
      <c r="F530" s="25"/>
      <c r="G530" s="25"/>
      <c r="H530" s="33"/>
      <c r="I530" s="15"/>
      <c r="J530" s="15"/>
      <c r="K530" s="33"/>
      <c r="L530" s="15"/>
      <c r="M530" s="15"/>
      <c r="N530" s="33"/>
      <c r="O530" s="15"/>
      <c r="P530" s="15"/>
      <c r="Q530" s="33"/>
      <c r="R530" s="15"/>
      <c r="S530" s="15"/>
      <c r="T530" s="33"/>
      <c r="U530" s="5"/>
    </row>
    <row r="531" spans="1:21" x14ac:dyDescent="0.25">
      <c r="A531" s="3">
        <v>498</v>
      </c>
      <c r="B531" s="6" t="s">
        <v>960</v>
      </c>
      <c r="C531" s="366" t="s">
        <v>959</v>
      </c>
      <c r="D531" s="367"/>
      <c r="E531" s="20"/>
      <c r="F531" s="20"/>
      <c r="G531" s="20"/>
      <c r="H531" s="27"/>
      <c r="I531" s="16"/>
      <c r="J531" s="16"/>
      <c r="K531" s="27"/>
      <c r="L531" s="16"/>
      <c r="M531" s="16"/>
      <c r="N531" s="27"/>
      <c r="O531" s="16"/>
      <c r="P531" s="16"/>
      <c r="Q531" s="27"/>
      <c r="R531" s="16"/>
      <c r="S531" s="16"/>
      <c r="T531" s="27"/>
      <c r="U531" s="3"/>
    </row>
    <row r="532" spans="1:21" x14ac:dyDescent="0.25">
      <c r="A532" s="3">
        <v>499</v>
      </c>
      <c r="B532" s="6" t="s">
        <v>961</v>
      </c>
      <c r="C532" s="366" t="s">
        <v>962</v>
      </c>
      <c r="D532" s="367"/>
      <c r="E532" s="20"/>
      <c r="F532" s="20"/>
      <c r="G532" s="20"/>
      <c r="H532" s="27"/>
      <c r="I532" s="16"/>
      <c r="J532" s="16"/>
      <c r="K532" s="27"/>
      <c r="L532" s="16"/>
      <c r="M532" s="16"/>
      <c r="N532" s="27"/>
      <c r="O532" s="16"/>
      <c r="P532" s="16"/>
      <c r="Q532" s="27"/>
      <c r="R532" s="16"/>
      <c r="S532" s="16"/>
      <c r="T532" s="27"/>
      <c r="U532" s="3"/>
    </row>
    <row r="533" spans="1:21" x14ac:dyDescent="0.25">
      <c r="A533" s="3">
        <v>500</v>
      </c>
      <c r="B533" s="4" t="s">
        <v>963</v>
      </c>
      <c r="C533" s="370" t="s">
        <v>964</v>
      </c>
      <c r="D533" s="367"/>
      <c r="E533" s="25"/>
      <c r="F533" s="25"/>
      <c r="G533" s="25"/>
      <c r="H533" s="33"/>
      <c r="I533" s="15"/>
      <c r="J533" s="15"/>
      <c r="K533" s="33"/>
      <c r="L533" s="15"/>
      <c r="M533" s="15"/>
      <c r="N533" s="33"/>
      <c r="O533" s="15"/>
      <c r="P533" s="15"/>
      <c r="Q533" s="33"/>
      <c r="R533" s="15"/>
      <c r="S533" s="15"/>
      <c r="T533" s="33"/>
      <c r="U533" s="5"/>
    </row>
    <row r="534" spans="1:21" x14ac:dyDescent="0.25">
      <c r="A534" s="3">
        <v>501</v>
      </c>
      <c r="B534" s="4" t="s">
        <v>965</v>
      </c>
      <c r="C534" s="370" t="s">
        <v>966</v>
      </c>
      <c r="D534" s="367"/>
      <c r="E534" s="25"/>
      <c r="F534" s="25"/>
      <c r="G534" s="25"/>
      <c r="H534" s="33"/>
      <c r="I534" s="15"/>
      <c r="J534" s="15"/>
      <c r="K534" s="33"/>
      <c r="L534" s="15"/>
      <c r="M534" s="15"/>
      <c r="N534" s="33"/>
      <c r="O534" s="15"/>
      <c r="P534" s="15"/>
      <c r="Q534" s="33"/>
      <c r="R534" s="15"/>
      <c r="S534" s="15"/>
      <c r="T534" s="33"/>
      <c r="U534" s="5"/>
    </row>
    <row r="535" spans="1:21" x14ac:dyDescent="0.25">
      <c r="A535" s="3">
        <v>502</v>
      </c>
      <c r="B535" s="6" t="s">
        <v>967</v>
      </c>
      <c r="C535" s="366" t="s">
        <v>968</v>
      </c>
      <c r="D535" s="367"/>
      <c r="E535" s="20"/>
      <c r="F535" s="20"/>
      <c r="G535" s="20"/>
      <c r="H535" s="27"/>
      <c r="I535" s="16"/>
      <c r="J535" s="16"/>
      <c r="K535" s="27"/>
      <c r="L535" s="16"/>
      <c r="M535" s="16"/>
      <c r="N535" s="27"/>
      <c r="O535" s="16"/>
      <c r="P535" s="16"/>
      <c r="Q535" s="27"/>
      <c r="R535" s="16"/>
      <c r="S535" s="16"/>
      <c r="T535" s="27"/>
      <c r="U535" s="3"/>
    </row>
    <row r="536" spans="1:21" x14ac:dyDescent="0.25">
      <c r="A536" s="3">
        <v>503</v>
      </c>
      <c r="B536" s="6" t="s">
        <v>969</v>
      </c>
      <c r="C536" s="366" t="s">
        <v>970</v>
      </c>
      <c r="D536" s="367"/>
      <c r="E536" s="20"/>
      <c r="F536" s="20"/>
      <c r="G536" s="20"/>
      <c r="H536" s="27"/>
      <c r="I536" s="16"/>
      <c r="J536" s="16"/>
      <c r="K536" s="27"/>
      <c r="L536" s="16"/>
      <c r="M536" s="16"/>
      <c r="N536" s="27"/>
      <c r="O536" s="16"/>
      <c r="P536" s="16"/>
      <c r="Q536" s="27"/>
      <c r="R536" s="16"/>
      <c r="S536" s="16"/>
      <c r="T536" s="27"/>
      <c r="U536" s="3"/>
    </row>
    <row r="537" spans="1:21" x14ac:dyDescent="0.25">
      <c r="A537" s="3">
        <v>504</v>
      </c>
      <c r="B537" s="4" t="s">
        <v>971</v>
      </c>
      <c r="C537" s="370" t="s">
        <v>972</v>
      </c>
      <c r="D537" s="367"/>
      <c r="E537" s="25"/>
      <c r="F537" s="25"/>
      <c r="G537" s="25"/>
      <c r="H537" s="33"/>
      <c r="I537" s="15"/>
      <c r="J537" s="15"/>
      <c r="K537" s="33"/>
      <c r="L537" s="15"/>
      <c r="M537" s="15"/>
      <c r="N537" s="33"/>
      <c r="O537" s="15"/>
      <c r="P537" s="15"/>
      <c r="Q537" s="33"/>
      <c r="R537" s="15"/>
      <c r="S537" s="15"/>
      <c r="T537" s="33"/>
      <c r="U537" s="5"/>
    </row>
    <row r="538" spans="1:21" x14ac:dyDescent="0.25">
      <c r="A538" s="3">
        <v>505</v>
      </c>
      <c r="B538" s="6" t="s">
        <v>973</v>
      </c>
      <c r="C538" s="366" t="s">
        <v>974</v>
      </c>
      <c r="D538" s="367"/>
      <c r="E538" s="20"/>
      <c r="F538" s="20"/>
      <c r="G538" s="20"/>
      <c r="H538" s="27"/>
      <c r="I538" s="16"/>
      <c r="J538" s="16"/>
      <c r="K538" s="27"/>
      <c r="L538" s="16"/>
      <c r="M538" s="16"/>
      <c r="N538" s="27"/>
      <c r="O538" s="16"/>
      <c r="P538" s="16"/>
      <c r="Q538" s="27"/>
      <c r="R538" s="16"/>
      <c r="S538" s="16"/>
      <c r="T538" s="27"/>
      <c r="U538" s="3"/>
    </row>
    <row r="539" spans="1:21" x14ac:dyDescent="0.25">
      <c r="A539" s="3">
        <v>506</v>
      </c>
      <c r="B539" s="6" t="s">
        <v>975</v>
      </c>
      <c r="C539" s="366" t="s">
        <v>976</v>
      </c>
      <c r="D539" s="367"/>
      <c r="E539" s="20"/>
      <c r="F539" s="20"/>
      <c r="G539" s="20"/>
      <c r="H539" s="27"/>
      <c r="I539" s="16"/>
      <c r="J539" s="16"/>
      <c r="K539" s="27"/>
      <c r="L539" s="16"/>
      <c r="M539" s="16"/>
      <c r="N539" s="27"/>
      <c r="O539" s="16"/>
      <c r="P539" s="16"/>
      <c r="Q539" s="27"/>
      <c r="R539" s="16"/>
      <c r="S539" s="16"/>
      <c r="T539" s="27"/>
      <c r="U539" s="3"/>
    </row>
    <row r="540" spans="1:21" x14ac:dyDescent="0.25">
      <c r="A540" s="3">
        <v>507</v>
      </c>
      <c r="B540" s="4" t="s">
        <v>977</v>
      </c>
      <c r="C540" s="370" t="s">
        <v>978</v>
      </c>
      <c r="D540" s="367"/>
      <c r="E540" s="25"/>
      <c r="F540" s="25"/>
      <c r="G540" s="25"/>
      <c r="H540" s="33"/>
      <c r="I540" s="15"/>
      <c r="J540" s="15"/>
      <c r="K540" s="33"/>
      <c r="L540" s="15"/>
      <c r="M540" s="15"/>
      <c r="N540" s="33"/>
      <c r="O540" s="15"/>
      <c r="P540" s="15"/>
      <c r="Q540" s="33"/>
      <c r="R540" s="15"/>
      <c r="S540" s="15"/>
      <c r="T540" s="33"/>
      <c r="U540" s="5"/>
    </row>
    <row r="541" spans="1:21" x14ac:dyDescent="0.25">
      <c r="A541" s="3">
        <v>508</v>
      </c>
      <c r="B541" s="6" t="s">
        <v>979</v>
      </c>
      <c r="C541" s="366" t="s">
        <v>980</v>
      </c>
      <c r="D541" s="367"/>
      <c r="E541" s="20"/>
      <c r="F541" s="20"/>
      <c r="G541" s="20"/>
      <c r="H541" s="27"/>
      <c r="I541" s="16"/>
      <c r="J541" s="16"/>
      <c r="K541" s="27"/>
      <c r="L541" s="16"/>
      <c r="M541" s="16"/>
      <c r="N541" s="27"/>
      <c r="O541" s="16"/>
      <c r="P541" s="16"/>
      <c r="Q541" s="27"/>
      <c r="R541" s="16"/>
      <c r="S541" s="16"/>
      <c r="T541" s="27"/>
      <c r="U541" s="3"/>
    </row>
    <row r="542" spans="1:21" x14ac:dyDescent="0.25">
      <c r="A542" s="3">
        <v>509</v>
      </c>
      <c r="B542" s="6" t="s">
        <v>981</v>
      </c>
      <c r="C542" s="366" t="s">
        <v>982</v>
      </c>
      <c r="D542" s="367"/>
      <c r="E542" s="20"/>
      <c r="F542" s="20"/>
      <c r="G542" s="20"/>
      <c r="H542" s="27"/>
      <c r="I542" s="16"/>
      <c r="J542" s="16"/>
      <c r="K542" s="27"/>
      <c r="L542" s="16"/>
      <c r="M542" s="16"/>
      <c r="N542" s="27"/>
      <c r="O542" s="16"/>
      <c r="P542" s="16"/>
      <c r="Q542" s="27"/>
      <c r="R542" s="16"/>
      <c r="S542" s="16"/>
      <c r="T542" s="27"/>
      <c r="U542" s="3"/>
    </row>
    <row r="543" spans="1:21" x14ac:dyDescent="0.25">
      <c r="A543" s="3">
        <v>510</v>
      </c>
      <c r="B543" s="4" t="s">
        <v>983</v>
      </c>
      <c r="C543" s="370" t="s">
        <v>984</v>
      </c>
      <c r="D543" s="367"/>
      <c r="E543" s="25"/>
      <c r="F543" s="25"/>
      <c r="G543" s="25"/>
      <c r="H543" s="33"/>
      <c r="I543" s="15"/>
      <c r="J543" s="15"/>
      <c r="K543" s="33"/>
      <c r="L543" s="15"/>
      <c r="M543" s="15"/>
      <c r="N543" s="33"/>
      <c r="O543" s="15"/>
      <c r="P543" s="15"/>
      <c r="Q543" s="33"/>
      <c r="R543" s="15"/>
      <c r="S543" s="15"/>
      <c r="T543" s="33"/>
      <c r="U543" s="5"/>
    </row>
    <row r="544" spans="1:21" x14ac:dyDescent="0.25">
      <c r="A544" s="3">
        <v>511</v>
      </c>
      <c r="B544" s="6" t="s">
        <v>985</v>
      </c>
      <c r="C544" s="366" t="s">
        <v>986</v>
      </c>
      <c r="D544" s="367"/>
      <c r="E544" s="20"/>
      <c r="F544" s="20"/>
      <c r="G544" s="20"/>
      <c r="H544" s="27"/>
      <c r="I544" s="16"/>
      <c r="J544" s="16"/>
      <c r="K544" s="27"/>
      <c r="L544" s="16"/>
      <c r="M544" s="16"/>
      <c r="N544" s="27"/>
      <c r="O544" s="16"/>
      <c r="P544" s="16"/>
      <c r="Q544" s="27"/>
      <c r="R544" s="16"/>
      <c r="S544" s="16"/>
      <c r="T544" s="27"/>
      <c r="U544" s="3"/>
    </row>
    <row r="545" spans="1:21" x14ac:dyDescent="0.25">
      <c r="A545" s="3">
        <v>512</v>
      </c>
      <c r="B545" s="6" t="s">
        <v>987</v>
      </c>
      <c r="C545" s="366" t="s">
        <v>988</v>
      </c>
      <c r="D545" s="367"/>
      <c r="E545" s="20"/>
      <c r="F545" s="20"/>
      <c r="G545" s="20"/>
      <c r="H545" s="27"/>
      <c r="I545" s="16"/>
      <c r="J545" s="16"/>
      <c r="K545" s="27"/>
      <c r="L545" s="16"/>
      <c r="M545" s="16"/>
      <c r="N545" s="27"/>
      <c r="O545" s="16"/>
      <c r="P545" s="16"/>
      <c r="Q545" s="27"/>
      <c r="R545" s="16"/>
      <c r="S545" s="16"/>
      <c r="T545" s="27"/>
      <c r="U545" s="3"/>
    </row>
    <row r="546" spans="1:21" x14ac:dyDescent="0.25">
      <c r="A546" s="3">
        <v>513</v>
      </c>
      <c r="B546" s="4" t="s">
        <v>989</v>
      </c>
      <c r="C546" s="370" t="s">
        <v>990</v>
      </c>
      <c r="D546" s="367"/>
      <c r="E546" s="25"/>
      <c r="F546" s="25"/>
      <c r="G546" s="25"/>
      <c r="H546" s="33"/>
      <c r="I546" s="15"/>
      <c r="J546" s="15"/>
      <c r="K546" s="33"/>
      <c r="L546" s="15"/>
      <c r="M546" s="15"/>
      <c r="N546" s="33"/>
      <c r="O546" s="15"/>
      <c r="P546" s="15"/>
      <c r="Q546" s="33"/>
      <c r="R546" s="15"/>
      <c r="S546" s="15"/>
      <c r="T546" s="33"/>
      <c r="U546" s="5"/>
    </row>
    <row r="547" spans="1:21" x14ac:dyDescent="0.25">
      <c r="A547" s="3">
        <v>514</v>
      </c>
      <c r="B547" s="4" t="s">
        <v>991</v>
      </c>
      <c r="C547" s="370" t="s">
        <v>992</v>
      </c>
      <c r="D547" s="367"/>
      <c r="E547" s="25"/>
      <c r="F547" s="25"/>
      <c r="G547" s="25"/>
      <c r="H547" s="33"/>
      <c r="I547" s="15"/>
      <c r="J547" s="15"/>
      <c r="K547" s="33"/>
      <c r="L547" s="15"/>
      <c r="M547" s="15"/>
      <c r="N547" s="33"/>
      <c r="O547" s="15"/>
      <c r="P547" s="15"/>
      <c r="Q547" s="33"/>
      <c r="R547" s="15"/>
      <c r="S547" s="15"/>
      <c r="T547" s="33"/>
      <c r="U547" s="5"/>
    </row>
    <row r="548" spans="1:21" x14ac:dyDescent="0.25">
      <c r="A548" s="3">
        <v>515</v>
      </c>
      <c r="B548" s="6" t="s">
        <v>993</v>
      </c>
      <c r="C548" s="366" t="s">
        <v>994</v>
      </c>
      <c r="D548" s="367"/>
      <c r="E548" s="20"/>
      <c r="F548" s="20"/>
      <c r="G548" s="20"/>
      <c r="H548" s="27"/>
      <c r="I548" s="16"/>
      <c r="J548" s="16"/>
      <c r="K548" s="27"/>
      <c r="L548" s="16"/>
      <c r="M548" s="16"/>
      <c r="N548" s="27"/>
      <c r="O548" s="16"/>
      <c r="P548" s="16"/>
      <c r="Q548" s="27"/>
      <c r="R548" s="16"/>
      <c r="S548" s="16"/>
      <c r="T548" s="27"/>
      <c r="U548" s="3"/>
    </row>
    <row r="549" spans="1:21" x14ac:dyDescent="0.25">
      <c r="A549" s="3">
        <v>516</v>
      </c>
      <c r="B549" s="6" t="s">
        <v>995</v>
      </c>
      <c r="C549" s="366" t="s">
        <v>996</v>
      </c>
      <c r="D549" s="367"/>
      <c r="E549" s="20"/>
      <c r="F549" s="20"/>
      <c r="G549" s="20"/>
      <c r="H549" s="27"/>
      <c r="I549" s="16"/>
      <c r="J549" s="16"/>
      <c r="K549" s="27"/>
      <c r="L549" s="16"/>
      <c r="M549" s="16"/>
      <c r="N549" s="27"/>
      <c r="O549" s="16"/>
      <c r="P549" s="16"/>
      <c r="Q549" s="27"/>
      <c r="R549" s="16"/>
      <c r="S549" s="16"/>
      <c r="T549" s="27"/>
      <c r="U549" s="3"/>
    </row>
    <row r="550" spans="1:21" x14ac:dyDescent="0.25">
      <c r="A550" s="3">
        <v>517</v>
      </c>
      <c r="B550" s="6" t="s">
        <v>997</v>
      </c>
      <c r="C550" s="366" t="s">
        <v>998</v>
      </c>
      <c r="D550" s="367"/>
      <c r="E550" s="20"/>
      <c r="F550" s="20"/>
      <c r="G550" s="20"/>
      <c r="H550" s="27"/>
      <c r="I550" s="16"/>
      <c r="J550" s="16"/>
      <c r="K550" s="27"/>
      <c r="L550" s="16"/>
      <c r="M550" s="16"/>
      <c r="N550" s="27"/>
      <c r="O550" s="16"/>
      <c r="P550" s="16"/>
      <c r="Q550" s="27"/>
      <c r="R550" s="16"/>
      <c r="S550" s="16"/>
      <c r="T550" s="27"/>
      <c r="U550" s="3"/>
    </row>
    <row r="551" spans="1:21" x14ac:dyDescent="0.25">
      <c r="A551" s="3">
        <v>518</v>
      </c>
      <c r="B551" s="6" t="s">
        <v>999</v>
      </c>
      <c r="C551" s="366" t="s">
        <v>1000</v>
      </c>
      <c r="D551" s="367"/>
      <c r="E551" s="20"/>
      <c r="F551" s="20"/>
      <c r="G551" s="20"/>
      <c r="H551" s="27"/>
      <c r="I551" s="16"/>
      <c r="J551" s="16"/>
      <c r="K551" s="27"/>
      <c r="L551" s="16"/>
      <c r="M551" s="16"/>
      <c r="N551" s="27"/>
      <c r="O551" s="16"/>
      <c r="P551" s="16"/>
      <c r="Q551" s="27"/>
      <c r="R551" s="16"/>
      <c r="S551" s="16"/>
      <c r="T551" s="27"/>
      <c r="U551" s="3"/>
    </row>
    <row r="552" spans="1:21" x14ac:dyDescent="0.25">
      <c r="A552" s="3">
        <v>519</v>
      </c>
      <c r="B552" s="6" t="s">
        <v>1001</v>
      </c>
      <c r="C552" s="366" t="s">
        <v>1002</v>
      </c>
      <c r="D552" s="367"/>
      <c r="E552" s="20"/>
      <c r="F552" s="20"/>
      <c r="G552" s="20"/>
      <c r="H552" s="27"/>
      <c r="I552" s="16"/>
      <c r="J552" s="16"/>
      <c r="K552" s="27"/>
      <c r="L552" s="16"/>
      <c r="M552" s="16"/>
      <c r="N552" s="27"/>
      <c r="O552" s="16"/>
      <c r="P552" s="16"/>
      <c r="Q552" s="27"/>
      <c r="R552" s="16"/>
      <c r="S552" s="16"/>
      <c r="T552" s="27"/>
      <c r="U552" s="3"/>
    </row>
    <row r="553" spans="1:21" x14ac:dyDescent="0.25">
      <c r="A553" s="3">
        <v>520</v>
      </c>
      <c r="B553" s="6" t="s">
        <v>1003</v>
      </c>
      <c r="C553" s="366" t="s">
        <v>1004</v>
      </c>
      <c r="D553" s="367"/>
      <c r="E553" s="20"/>
      <c r="F553" s="20"/>
      <c r="G553" s="20"/>
      <c r="H553" s="27"/>
      <c r="I553" s="16"/>
      <c r="J553" s="16"/>
      <c r="K553" s="27"/>
      <c r="L553" s="16"/>
      <c r="M553" s="16"/>
      <c r="N553" s="27"/>
      <c r="O553" s="16"/>
      <c r="P553" s="16"/>
      <c r="Q553" s="27"/>
      <c r="R553" s="16"/>
      <c r="S553" s="16"/>
      <c r="T553" s="27"/>
      <c r="U553" s="3"/>
    </row>
    <row r="554" spans="1:21" x14ac:dyDescent="0.25">
      <c r="A554" s="3">
        <v>521</v>
      </c>
      <c r="B554" s="4" t="s">
        <v>1005</v>
      </c>
      <c r="C554" s="370" t="s">
        <v>1006</v>
      </c>
      <c r="D554" s="367"/>
      <c r="E554" s="25"/>
      <c r="F554" s="25"/>
      <c r="G554" s="25"/>
      <c r="H554" s="33"/>
      <c r="I554" s="15"/>
      <c r="J554" s="15"/>
      <c r="K554" s="33"/>
      <c r="L554" s="15"/>
      <c r="M554" s="15"/>
      <c r="N554" s="33"/>
      <c r="O554" s="15"/>
      <c r="P554" s="15"/>
      <c r="Q554" s="33"/>
      <c r="R554" s="15"/>
      <c r="S554" s="15"/>
      <c r="T554" s="33"/>
      <c r="U554" s="5"/>
    </row>
    <row r="555" spans="1:21" x14ac:dyDescent="0.25">
      <c r="A555" s="3">
        <v>522</v>
      </c>
      <c r="B555" s="4" t="s">
        <v>1007</v>
      </c>
      <c r="C555" s="370" t="s">
        <v>1008</v>
      </c>
      <c r="D555" s="367"/>
      <c r="E555" s="25"/>
      <c r="F555" s="25"/>
      <c r="G555" s="25"/>
      <c r="H555" s="33"/>
      <c r="I555" s="15"/>
      <c r="J555" s="15"/>
      <c r="K555" s="33"/>
      <c r="L555" s="15"/>
      <c r="M555" s="15"/>
      <c r="N555" s="33"/>
      <c r="O555" s="15"/>
      <c r="P555" s="15"/>
      <c r="Q555" s="33"/>
      <c r="R555" s="15"/>
      <c r="S555" s="15"/>
      <c r="T555" s="33"/>
      <c r="U555" s="5"/>
    </row>
    <row r="556" spans="1:21" x14ac:dyDescent="0.25">
      <c r="A556" s="3">
        <v>523</v>
      </c>
      <c r="B556" s="6" t="s">
        <v>1009</v>
      </c>
      <c r="C556" s="366" t="s">
        <v>1010</v>
      </c>
      <c r="D556" s="367"/>
      <c r="E556" s="20"/>
      <c r="F556" s="20"/>
      <c r="G556" s="20"/>
      <c r="H556" s="27"/>
      <c r="I556" s="16"/>
      <c r="J556" s="16"/>
      <c r="K556" s="27"/>
      <c r="L556" s="16"/>
      <c r="M556" s="16"/>
      <c r="N556" s="27"/>
      <c r="O556" s="16"/>
      <c r="P556" s="16"/>
      <c r="Q556" s="27"/>
      <c r="R556" s="16"/>
      <c r="S556" s="16"/>
      <c r="T556" s="27"/>
      <c r="U556" s="3"/>
    </row>
    <row r="557" spans="1:21" x14ac:dyDescent="0.25">
      <c r="A557" s="3">
        <v>524</v>
      </c>
      <c r="B557" s="6" t="s">
        <v>1011</v>
      </c>
      <c r="C557" s="366" t="s">
        <v>1012</v>
      </c>
      <c r="D557" s="367"/>
      <c r="E557" s="20"/>
      <c r="F557" s="20"/>
      <c r="G557" s="20"/>
      <c r="H557" s="27"/>
      <c r="I557" s="16"/>
      <c r="J557" s="16"/>
      <c r="K557" s="27"/>
      <c r="L557" s="16"/>
      <c r="M557" s="16"/>
      <c r="N557" s="27"/>
      <c r="O557" s="16"/>
      <c r="P557" s="16"/>
      <c r="Q557" s="27"/>
      <c r="R557" s="16"/>
      <c r="S557" s="16"/>
      <c r="T557" s="27"/>
      <c r="U557" s="3"/>
    </row>
    <row r="558" spans="1:21" x14ac:dyDescent="0.25">
      <c r="A558" s="3">
        <v>525</v>
      </c>
      <c r="B558" s="7" t="s">
        <v>1013</v>
      </c>
      <c r="C558" s="370" t="s">
        <v>1014</v>
      </c>
      <c r="D558" s="367"/>
      <c r="E558" s="25">
        <f>+E559</f>
        <v>40171899.68</v>
      </c>
      <c r="F558" s="25"/>
      <c r="G558" s="25"/>
      <c r="H558" s="33">
        <f t="shared" ref="H558:H560" si="107">+H559</f>
        <v>37608934.729999997</v>
      </c>
      <c r="I558" s="15"/>
      <c r="J558" s="15"/>
      <c r="K558" s="33">
        <f t="shared" ref="K558:K560" si="108">+K559</f>
        <v>46832781.349999994</v>
      </c>
      <c r="L558" s="15"/>
      <c r="M558" s="15"/>
      <c r="N558" s="33">
        <f t="shared" ref="N558:N560" si="109">+N559</f>
        <v>44394074.569999993</v>
      </c>
      <c r="O558" s="15"/>
      <c r="P558" s="15"/>
      <c r="Q558" s="33">
        <f t="shared" ref="Q558:Q560" si="110">+Q559</f>
        <v>42034023.949999996</v>
      </c>
      <c r="R558" s="15"/>
      <c r="S558" s="15"/>
      <c r="T558" s="33">
        <f t="shared" ref="T558:T560" si="111">+T559</f>
        <v>31327504.019999996</v>
      </c>
      <c r="U558" s="5"/>
    </row>
    <row r="559" spans="1:21" x14ac:dyDescent="0.25">
      <c r="A559" s="3">
        <v>526</v>
      </c>
      <c r="B559" s="7" t="s">
        <v>1015</v>
      </c>
      <c r="C559" s="370" t="s">
        <v>1016</v>
      </c>
      <c r="D559" s="367"/>
      <c r="E559" s="25">
        <f>+E560</f>
        <v>40171899.68</v>
      </c>
      <c r="F559" s="25"/>
      <c r="G559" s="25"/>
      <c r="H559" s="33">
        <f t="shared" si="107"/>
        <v>37608934.729999997</v>
      </c>
      <c r="I559" s="15"/>
      <c r="J559" s="15"/>
      <c r="K559" s="33">
        <f t="shared" si="108"/>
        <v>46832781.349999994</v>
      </c>
      <c r="L559" s="15"/>
      <c r="M559" s="15"/>
      <c r="N559" s="33">
        <f t="shared" si="109"/>
        <v>44394074.569999993</v>
      </c>
      <c r="O559" s="15"/>
      <c r="P559" s="15"/>
      <c r="Q559" s="33">
        <f t="shared" si="110"/>
        <v>42034023.949999996</v>
      </c>
      <c r="R559" s="15"/>
      <c r="S559" s="15"/>
      <c r="T559" s="33">
        <f t="shared" si="111"/>
        <v>31327504.019999996</v>
      </c>
      <c r="U559" s="5"/>
    </row>
    <row r="560" spans="1:21" x14ac:dyDescent="0.25">
      <c r="A560" s="3">
        <v>527</v>
      </c>
      <c r="B560" s="4" t="s">
        <v>1017</v>
      </c>
      <c r="C560" s="350" t="s">
        <v>1018</v>
      </c>
      <c r="D560" s="348"/>
      <c r="E560" s="25">
        <f>+E561</f>
        <v>40171899.68</v>
      </c>
      <c r="F560" s="25"/>
      <c r="G560" s="25"/>
      <c r="H560" s="33">
        <f t="shared" si="107"/>
        <v>37608934.729999997</v>
      </c>
      <c r="I560" s="15"/>
      <c r="J560" s="15"/>
      <c r="K560" s="33">
        <f t="shared" si="108"/>
        <v>46832781.349999994</v>
      </c>
      <c r="L560" s="15"/>
      <c r="M560" s="15"/>
      <c r="N560" s="33">
        <f t="shared" si="109"/>
        <v>44394074.569999993</v>
      </c>
      <c r="O560" s="15"/>
      <c r="P560" s="15"/>
      <c r="Q560" s="33">
        <f t="shared" si="110"/>
        <v>42034023.949999996</v>
      </c>
      <c r="R560" s="15"/>
      <c r="S560" s="15"/>
      <c r="T560" s="33">
        <f t="shared" si="111"/>
        <v>31327504.019999996</v>
      </c>
      <c r="U560" s="5"/>
    </row>
    <row r="561" spans="1:21" x14ac:dyDescent="0.25">
      <c r="A561" s="3">
        <v>528</v>
      </c>
      <c r="B561" s="4" t="s">
        <v>1019</v>
      </c>
      <c r="C561" s="350" t="s">
        <v>1020</v>
      </c>
      <c r="D561" s="348"/>
      <c r="E561" s="25">
        <f>SUM(E562:E568)</f>
        <v>40171899.68</v>
      </c>
      <c r="F561" s="25"/>
      <c r="G561" s="25"/>
      <c r="H561" s="33">
        <f t="shared" ref="H561" si="112">SUM(H562:H568)</f>
        <v>37608934.729999997</v>
      </c>
      <c r="I561" s="15"/>
      <c r="J561" s="15"/>
      <c r="K561" s="33">
        <f t="shared" ref="K561" si="113">SUM(K562:K568)</f>
        <v>46832781.349999994</v>
      </c>
      <c r="L561" s="15"/>
      <c r="M561" s="15"/>
      <c r="N561" s="33">
        <f t="shared" ref="N561" si="114">SUM(N562:N568)</f>
        <v>44394074.569999993</v>
      </c>
      <c r="O561" s="15"/>
      <c r="P561" s="15"/>
      <c r="Q561" s="33">
        <f t="shared" ref="Q561" si="115">SUM(Q562:Q568)</f>
        <v>42034023.949999996</v>
      </c>
      <c r="R561" s="15"/>
      <c r="S561" s="15"/>
      <c r="T561" s="33">
        <f t="shared" ref="T561" si="116">SUM(T562:T568)</f>
        <v>31327504.019999996</v>
      </c>
      <c r="U561" s="5"/>
    </row>
    <row r="562" spans="1:21" x14ac:dyDescent="0.25">
      <c r="A562" s="3">
        <v>529</v>
      </c>
      <c r="B562" s="6" t="s">
        <v>1021</v>
      </c>
      <c r="C562" s="352" t="s">
        <v>1022</v>
      </c>
      <c r="D562" s="348"/>
      <c r="E562" s="20">
        <v>0</v>
      </c>
      <c r="F562" s="20">
        <v>0</v>
      </c>
      <c r="G562" s="20">
        <v>0</v>
      </c>
      <c r="H562" s="27"/>
      <c r="I562" s="16"/>
      <c r="J562" s="16"/>
      <c r="K562" s="27"/>
      <c r="L562" s="16"/>
      <c r="M562" s="16"/>
      <c r="N562" s="27"/>
      <c r="O562" s="16"/>
      <c r="P562" s="16"/>
      <c r="Q562" s="27"/>
      <c r="R562" s="16"/>
      <c r="S562" s="16"/>
      <c r="T562" s="27"/>
      <c r="U562" s="3"/>
    </row>
    <row r="563" spans="1:21" x14ac:dyDescent="0.25">
      <c r="A563" s="3">
        <v>530</v>
      </c>
      <c r="B563" s="6" t="s">
        <v>1023</v>
      </c>
      <c r="C563" s="352" t="s">
        <v>1024</v>
      </c>
      <c r="D563" s="348"/>
      <c r="E563" s="20">
        <v>40171899.68</v>
      </c>
      <c r="F563" s="20">
        <v>0</v>
      </c>
      <c r="G563" s="20">
        <v>2562964.9500000002</v>
      </c>
      <c r="H563" s="27">
        <f>+E563+F563-G563</f>
        <v>37608934.729999997</v>
      </c>
      <c r="I563" s="16">
        <v>11426560.539999999</v>
      </c>
      <c r="J563" s="16">
        <v>2202713.92</v>
      </c>
      <c r="K563" s="27">
        <f>+H563+I563-J563</f>
        <v>46832781.349999994</v>
      </c>
      <c r="L563" s="16">
        <v>0</v>
      </c>
      <c r="M563" s="16">
        <v>2438706.7799999998</v>
      </c>
      <c r="N563" s="27">
        <f>+K563+L563-M563</f>
        <v>44394074.569999993</v>
      </c>
      <c r="O563" s="16">
        <v>0</v>
      </c>
      <c r="P563" s="16">
        <v>2360050.62</v>
      </c>
      <c r="Q563" s="27">
        <f>+N563+O563-P563</f>
        <v>42034023.949999996</v>
      </c>
      <c r="R563" s="16">
        <v>0</v>
      </c>
      <c r="S563" s="16">
        <v>10706519.93</v>
      </c>
      <c r="T563" s="27">
        <f>+Q563+R563-S563</f>
        <v>31327504.019999996</v>
      </c>
      <c r="U563" s="3"/>
    </row>
    <row r="564" spans="1:21" x14ac:dyDescent="0.25">
      <c r="A564" s="3">
        <v>531</v>
      </c>
      <c r="B564" s="6" t="s">
        <v>1025</v>
      </c>
      <c r="C564" s="352" t="s">
        <v>1026</v>
      </c>
      <c r="D564" s="348"/>
      <c r="E564" s="20"/>
      <c r="F564" s="20"/>
      <c r="G564" s="20"/>
      <c r="H564" s="27"/>
      <c r="I564" s="16"/>
      <c r="J564" s="16"/>
      <c r="K564" s="27"/>
      <c r="L564" s="16"/>
      <c r="M564" s="16"/>
      <c r="N564" s="27"/>
      <c r="O564" s="16"/>
      <c r="P564" s="16"/>
      <c r="Q564" s="27"/>
      <c r="R564" s="16"/>
      <c r="S564" s="16"/>
      <c r="T564" s="27"/>
      <c r="U564" s="3"/>
    </row>
    <row r="565" spans="1:21" x14ac:dyDescent="0.25">
      <c r="A565" s="3">
        <v>532</v>
      </c>
      <c r="B565" s="6" t="s">
        <v>1027</v>
      </c>
      <c r="C565" s="352" t="s">
        <v>1028</v>
      </c>
      <c r="D565" s="348"/>
      <c r="E565" s="20"/>
      <c r="F565" s="20"/>
      <c r="G565" s="20"/>
      <c r="H565" s="27"/>
      <c r="I565" s="16"/>
      <c r="J565" s="16"/>
      <c r="K565" s="27"/>
      <c r="L565" s="16"/>
      <c r="M565" s="16"/>
      <c r="N565" s="27"/>
      <c r="O565" s="16"/>
      <c r="P565" s="16"/>
      <c r="Q565" s="27"/>
      <c r="R565" s="16"/>
      <c r="S565" s="16"/>
      <c r="T565" s="27"/>
      <c r="U565" s="3"/>
    </row>
    <row r="566" spans="1:21" x14ac:dyDescent="0.25">
      <c r="A566" s="3">
        <v>533</v>
      </c>
      <c r="B566" s="6" t="s">
        <v>1029</v>
      </c>
      <c r="C566" s="352" t="s">
        <v>1030</v>
      </c>
      <c r="D566" s="348"/>
      <c r="E566" s="20"/>
      <c r="F566" s="20"/>
      <c r="G566" s="20"/>
      <c r="H566" s="27"/>
      <c r="I566" s="16"/>
      <c r="J566" s="16"/>
      <c r="K566" s="27"/>
      <c r="L566" s="16"/>
      <c r="M566" s="16"/>
      <c r="N566" s="27"/>
      <c r="O566" s="16"/>
      <c r="P566" s="16"/>
      <c r="Q566" s="27"/>
      <c r="R566" s="16"/>
      <c r="S566" s="16"/>
      <c r="T566" s="27"/>
      <c r="U566" s="3"/>
    </row>
    <row r="567" spans="1:21" x14ac:dyDescent="0.25">
      <c r="A567" s="3">
        <v>534</v>
      </c>
      <c r="B567" s="6" t="s">
        <v>1031</v>
      </c>
      <c r="C567" s="352" t="s">
        <v>1032</v>
      </c>
      <c r="D567" s="348"/>
      <c r="E567" s="20"/>
      <c r="F567" s="20"/>
      <c r="G567" s="20"/>
      <c r="H567" s="27"/>
      <c r="I567" s="16"/>
      <c r="J567" s="16"/>
      <c r="K567" s="27"/>
      <c r="L567" s="16"/>
      <c r="M567" s="16"/>
      <c r="N567" s="27"/>
      <c r="O567" s="16"/>
      <c r="P567" s="16"/>
      <c r="Q567" s="27"/>
      <c r="R567" s="16"/>
      <c r="S567" s="16"/>
      <c r="T567" s="27"/>
      <c r="U567" s="3"/>
    </row>
    <row r="568" spans="1:21" x14ac:dyDescent="0.25">
      <c r="A568" s="3">
        <v>535</v>
      </c>
      <c r="B568" s="6" t="s">
        <v>1033</v>
      </c>
      <c r="C568" s="352" t="s">
        <v>1034</v>
      </c>
      <c r="D568" s="348"/>
      <c r="E568" s="20"/>
      <c r="F568" s="20"/>
      <c r="G568" s="20"/>
      <c r="H568" s="27"/>
      <c r="I568" s="16"/>
      <c r="J568" s="16"/>
      <c r="K568" s="27"/>
      <c r="L568" s="16"/>
      <c r="M568" s="16"/>
      <c r="N568" s="27"/>
      <c r="O568" s="16"/>
      <c r="P568" s="16"/>
      <c r="Q568" s="27"/>
      <c r="R568" s="16"/>
      <c r="S568" s="16"/>
      <c r="T568" s="27"/>
      <c r="U568" s="3"/>
    </row>
    <row r="569" spans="1:21" x14ac:dyDescent="0.25">
      <c r="A569" s="3">
        <v>536</v>
      </c>
      <c r="B569" s="4" t="s">
        <v>1035</v>
      </c>
      <c r="C569" s="350" t="s">
        <v>1036</v>
      </c>
      <c r="D569" s="348"/>
      <c r="E569" s="25"/>
      <c r="F569" s="25"/>
      <c r="G569" s="25"/>
      <c r="H569" s="33"/>
      <c r="I569" s="15"/>
      <c r="J569" s="15"/>
      <c r="K569" s="33"/>
      <c r="L569" s="15"/>
      <c r="M569" s="15"/>
      <c r="N569" s="33"/>
      <c r="O569" s="15"/>
      <c r="P569" s="15"/>
      <c r="Q569" s="33"/>
      <c r="R569" s="15"/>
      <c r="S569" s="15"/>
      <c r="T569" s="33"/>
      <c r="U569" s="5"/>
    </row>
    <row r="570" spans="1:21" x14ac:dyDescent="0.25">
      <c r="A570" s="3">
        <v>537</v>
      </c>
      <c r="B570" s="6" t="s">
        <v>1037</v>
      </c>
      <c r="C570" s="352" t="s">
        <v>1038</v>
      </c>
      <c r="D570" s="348"/>
      <c r="E570" s="20"/>
      <c r="F570" s="20"/>
      <c r="G570" s="20"/>
      <c r="H570" s="27"/>
      <c r="I570" s="16"/>
      <c r="J570" s="16"/>
      <c r="K570" s="27"/>
      <c r="L570" s="16"/>
      <c r="M570" s="16"/>
      <c r="N570" s="27"/>
      <c r="O570" s="16"/>
      <c r="P570" s="16"/>
      <c r="Q570" s="27"/>
      <c r="R570" s="16"/>
      <c r="S570" s="16"/>
      <c r="T570" s="27"/>
      <c r="U570" s="3"/>
    </row>
    <row r="571" spans="1:21" x14ac:dyDescent="0.25">
      <c r="A571" s="3">
        <v>538</v>
      </c>
      <c r="B571" s="6" t="s">
        <v>1039</v>
      </c>
      <c r="C571" s="352" t="s">
        <v>1040</v>
      </c>
      <c r="D571" s="348"/>
      <c r="E571" s="20"/>
      <c r="F571" s="20"/>
      <c r="G571" s="20"/>
      <c r="H571" s="27"/>
      <c r="I571" s="16"/>
      <c r="J571" s="16"/>
      <c r="K571" s="27"/>
      <c r="L571" s="16"/>
      <c r="M571" s="16"/>
      <c r="N571" s="27"/>
      <c r="O571" s="16"/>
      <c r="P571" s="16"/>
      <c r="Q571" s="27"/>
      <c r="R571" s="16"/>
      <c r="S571" s="16"/>
      <c r="T571" s="27"/>
      <c r="U571" s="3"/>
    </row>
    <row r="572" spans="1:21" x14ac:dyDescent="0.25">
      <c r="A572" s="3">
        <v>539</v>
      </c>
      <c r="B572" s="6" t="s">
        <v>1041</v>
      </c>
      <c r="C572" s="352" t="s">
        <v>1042</v>
      </c>
      <c r="D572" s="348"/>
      <c r="E572" s="20"/>
      <c r="F572" s="20"/>
      <c r="G572" s="20"/>
      <c r="H572" s="27"/>
      <c r="I572" s="16"/>
      <c r="J572" s="16"/>
      <c r="K572" s="27"/>
      <c r="L572" s="16"/>
      <c r="M572" s="16"/>
      <c r="N572" s="27"/>
      <c r="O572" s="16"/>
      <c r="P572" s="16"/>
      <c r="Q572" s="27"/>
      <c r="R572" s="16"/>
      <c r="S572" s="16"/>
      <c r="T572" s="27"/>
      <c r="U572" s="3"/>
    </row>
    <row r="573" spans="1:21" x14ac:dyDescent="0.25">
      <c r="A573" s="3">
        <v>540</v>
      </c>
      <c r="B573" s="6" t="s">
        <v>1043</v>
      </c>
      <c r="C573" s="352" t="s">
        <v>1044</v>
      </c>
      <c r="D573" s="348"/>
      <c r="E573" s="20"/>
      <c r="F573" s="20"/>
      <c r="G573" s="20"/>
      <c r="H573" s="27"/>
      <c r="I573" s="16"/>
      <c r="J573" s="16"/>
      <c r="K573" s="27"/>
      <c r="L573" s="16"/>
      <c r="M573" s="16"/>
      <c r="N573" s="27"/>
      <c r="O573" s="16"/>
      <c r="P573" s="16"/>
      <c r="Q573" s="27"/>
      <c r="R573" s="16"/>
      <c r="S573" s="16"/>
      <c r="T573" s="27"/>
      <c r="U573" s="3"/>
    </row>
    <row r="574" spans="1:21" x14ac:dyDescent="0.25">
      <c r="A574" s="3">
        <v>541</v>
      </c>
      <c r="B574" s="6" t="s">
        <v>1045</v>
      </c>
      <c r="C574" s="352" t="s">
        <v>1046</v>
      </c>
      <c r="D574" s="348"/>
      <c r="E574" s="20"/>
      <c r="F574" s="20"/>
      <c r="G574" s="20"/>
      <c r="H574" s="27"/>
      <c r="I574" s="16"/>
      <c r="J574" s="16"/>
      <c r="K574" s="27"/>
      <c r="L574" s="16"/>
      <c r="M574" s="16"/>
      <c r="N574" s="27"/>
      <c r="O574" s="16"/>
      <c r="P574" s="16"/>
      <c r="Q574" s="27"/>
      <c r="R574" s="16"/>
      <c r="S574" s="16"/>
      <c r="T574" s="27"/>
      <c r="U574" s="3"/>
    </row>
    <row r="575" spans="1:21" x14ac:dyDescent="0.25">
      <c r="A575" s="3">
        <v>542</v>
      </c>
      <c r="B575" s="6" t="s">
        <v>1047</v>
      </c>
      <c r="C575" s="352" t="s">
        <v>1048</v>
      </c>
      <c r="D575" s="348"/>
      <c r="E575" s="20"/>
      <c r="F575" s="20"/>
      <c r="G575" s="20"/>
      <c r="H575" s="27"/>
      <c r="I575" s="16"/>
      <c r="J575" s="16"/>
      <c r="K575" s="27"/>
      <c r="L575" s="16"/>
      <c r="M575" s="16"/>
      <c r="N575" s="27"/>
      <c r="O575" s="16"/>
      <c r="P575" s="16"/>
      <c r="Q575" s="27"/>
      <c r="R575" s="16"/>
      <c r="S575" s="16"/>
      <c r="T575" s="27"/>
      <c r="U575" s="3"/>
    </row>
    <row r="576" spans="1:21" x14ac:dyDescent="0.25">
      <c r="A576" s="3">
        <v>543</v>
      </c>
      <c r="B576" s="6" t="s">
        <v>1049</v>
      </c>
      <c r="C576" s="352" t="s">
        <v>1050</v>
      </c>
      <c r="D576" s="348"/>
      <c r="E576" s="20"/>
      <c r="F576" s="20"/>
      <c r="G576" s="20"/>
      <c r="H576" s="27"/>
      <c r="I576" s="16"/>
      <c r="J576" s="16"/>
      <c r="K576" s="27"/>
      <c r="L576" s="16"/>
      <c r="M576" s="16"/>
      <c r="N576" s="27"/>
      <c r="O576" s="16"/>
      <c r="P576" s="16"/>
      <c r="Q576" s="27"/>
      <c r="R576" s="16"/>
      <c r="S576" s="16"/>
      <c r="T576" s="27"/>
      <c r="U576" s="3"/>
    </row>
    <row r="577" spans="1:21" x14ac:dyDescent="0.25">
      <c r="A577" s="3">
        <v>544</v>
      </c>
      <c r="B577" s="6" t="s">
        <v>1051</v>
      </c>
      <c r="C577" s="352" t="s">
        <v>1052</v>
      </c>
      <c r="D577" s="348"/>
      <c r="E577" s="20"/>
      <c r="F577" s="20"/>
      <c r="G577" s="20"/>
      <c r="H577" s="27"/>
      <c r="I577" s="16"/>
      <c r="J577" s="16"/>
      <c r="K577" s="27"/>
      <c r="L577" s="16"/>
      <c r="M577" s="16"/>
      <c r="N577" s="27"/>
      <c r="O577" s="16"/>
      <c r="P577" s="16"/>
      <c r="Q577" s="27"/>
      <c r="R577" s="16"/>
      <c r="S577" s="16"/>
      <c r="T577" s="27"/>
      <c r="U577" s="3"/>
    </row>
    <row r="578" spans="1:21" x14ac:dyDescent="0.25">
      <c r="A578" s="3">
        <v>545</v>
      </c>
      <c r="B578" s="6" t="s">
        <v>1053</v>
      </c>
      <c r="C578" s="352" t="s">
        <v>1054</v>
      </c>
      <c r="D578" s="348"/>
      <c r="E578" s="20"/>
      <c r="F578" s="20"/>
      <c r="G578" s="20"/>
      <c r="H578" s="27"/>
      <c r="I578" s="16"/>
      <c r="J578" s="16"/>
      <c r="K578" s="27"/>
      <c r="L578" s="16"/>
      <c r="M578" s="16"/>
      <c r="N578" s="27"/>
      <c r="O578" s="16"/>
      <c r="P578" s="16"/>
      <c r="Q578" s="27"/>
      <c r="R578" s="16"/>
      <c r="S578" s="16"/>
      <c r="T578" s="27"/>
      <c r="U578" s="3"/>
    </row>
    <row r="579" spans="1:21" x14ac:dyDescent="0.25">
      <c r="A579" s="3">
        <v>546</v>
      </c>
      <c r="B579" s="4" t="s">
        <v>1055</v>
      </c>
      <c r="C579" s="350" t="s">
        <v>1056</v>
      </c>
      <c r="D579" s="348"/>
      <c r="E579" s="25">
        <f>SUM(E580:E584)</f>
        <v>0</v>
      </c>
      <c r="F579" s="25"/>
      <c r="G579" s="25"/>
      <c r="H579" s="33">
        <f>SUM(H580:H584)</f>
        <v>-2342242.42</v>
      </c>
      <c r="I579" s="15"/>
      <c r="J579" s="15"/>
      <c r="K579" s="33">
        <f>SUM(K580:K584)</f>
        <v>-5348839.4399999995</v>
      </c>
      <c r="L579" s="15"/>
      <c r="M579" s="15"/>
      <c r="N579" s="33">
        <f>SUM(N580:N584)</f>
        <v>-8677571.8599999994</v>
      </c>
      <c r="O579" s="15"/>
      <c r="P579" s="15"/>
      <c r="Q579" s="33">
        <f>SUM(Q580:Q584)</f>
        <v>-9807926.6600000001</v>
      </c>
      <c r="R579" s="15"/>
      <c r="S579" s="15"/>
      <c r="T579" s="33">
        <f>SUM(T580:T584)</f>
        <v>-13136445.33</v>
      </c>
      <c r="U579" s="5"/>
    </row>
    <row r="580" spans="1:21" s="53" customFormat="1" x14ac:dyDescent="0.25">
      <c r="A580" s="49">
        <v>547</v>
      </c>
      <c r="B580" s="50" t="s">
        <v>1057</v>
      </c>
      <c r="C580" s="371" t="s">
        <v>1058</v>
      </c>
      <c r="D580" s="372"/>
      <c r="E580" s="52">
        <v>0</v>
      </c>
      <c r="F580" s="52">
        <v>986490</v>
      </c>
      <c r="G580" s="52">
        <v>3328732.42</v>
      </c>
      <c r="H580" s="52">
        <f>+E580+F580-G580</f>
        <v>-2342242.42</v>
      </c>
      <c r="I580" s="52">
        <v>0</v>
      </c>
      <c r="J580" s="52">
        <v>3006597.02</v>
      </c>
      <c r="K580" s="52">
        <f>+H580+I580-J580</f>
        <v>-5348839.4399999995</v>
      </c>
      <c r="L580" s="52">
        <v>0</v>
      </c>
      <c r="M580" s="52">
        <v>3328732.42</v>
      </c>
      <c r="N580" s="52">
        <f>+K580+L580-M580</f>
        <v>-8677571.8599999994</v>
      </c>
      <c r="O580" s="52">
        <v>2090999.15</v>
      </c>
      <c r="P580" s="52">
        <v>3221353.95</v>
      </c>
      <c r="Q580" s="52">
        <f>+N580+O580-P580</f>
        <v>-9807926.6600000001</v>
      </c>
      <c r="R580" s="52">
        <v>1289450</v>
      </c>
      <c r="S580" s="52">
        <v>4617968.67</v>
      </c>
      <c r="T580" s="52">
        <f>+Q580+R580-S580</f>
        <v>-13136445.33</v>
      </c>
      <c r="U580" s="49"/>
    </row>
    <row r="581" spans="1:21" x14ac:dyDescent="0.25">
      <c r="A581" s="3">
        <v>548</v>
      </c>
      <c r="B581" s="6" t="s">
        <v>1059</v>
      </c>
      <c r="C581" s="352" t="s">
        <v>1060</v>
      </c>
      <c r="D581" s="348"/>
      <c r="E581" s="20"/>
      <c r="F581" s="20"/>
      <c r="G581" s="20"/>
      <c r="H581" s="27"/>
      <c r="I581" s="16"/>
      <c r="J581" s="16"/>
      <c r="K581" s="27"/>
      <c r="L581" s="16"/>
      <c r="M581" s="16"/>
      <c r="N581" s="27"/>
      <c r="O581" s="16"/>
      <c r="P581" s="16"/>
      <c r="Q581" s="27"/>
      <c r="R581" s="16"/>
      <c r="S581" s="16"/>
      <c r="T581" s="27"/>
      <c r="U581" s="3"/>
    </row>
    <row r="582" spans="1:21" x14ac:dyDescent="0.25">
      <c r="A582" s="3">
        <v>549</v>
      </c>
      <c r="B582" s="6" t="s">
        <v>1061</v>
      </c>
      <c r="C582" s="352" t="s">
        <v>1062</v>
      </c>
      <c r="D582" s="348"/>
      <c r="E582" s="20"/>
      <c r="F582" s="20"/>
      <c r="G582" s="20"/>
      <c r="H582" s="27"/>
      <c r="I582" s="16"/>
      <c r="J582" s="16"/>
      <c r="K582" s="27"/>
      <c r="L582" s="16"/>
      <c r="M582" s="16"/>
      <c r="N582" s="27"/>
      <c r="O582" s="16"/>
      <c r="P582" s="16"/>
      <c r="Q582" s="27"/>
      <c r="R582" s="16"/>
      <c r="S582" s="16"/>
      <c r="T582" s="27"/>
      <c r="U582" s="3"/>
    </row>
    <row r="583" spans="1:21" x14ac:dyDescent="0.25">
      <c r="A583" s="3">
        <v>550</v>
      </c>
      <c r="B583" s="6" t="s">
        <v>1063</v>
      </c>
      <c r="C583" s="352" t="s">
        <v>1064</v>
      </c>
      <c r="D583" s="348"/>
      <c r="E583" s="20"/>
      <c r="F583" s="20"/>
      <c r="G583" s="20"/>
      <c r="H583" s="27"/>
      <c r="I583" s="16"/>
      <c r="J583" s="16"/>
      <c r="K583" s="27"/>
      <c r="L583" s="16"/>
      <c r="M583" s="16"/>
      <c r="N583" s="27"/>
      <c r="O583" s="16"/>
      <c r="P583" s="16"/>
      <c r="Q583" s="27"/>
      <c r="R583" s="16"/>
      <c r="S583" s="16"/>
      <c r="T583" s="27"/>
      <c r="U583" s="3"/>
    </row>
    <row r="584" spans="1:21" x14ac:dyDescent="0.25">
      <c r="A584" s="3">
        <v>551</v>
      </c>
      <c r="B584" s="6" t="s">
        <v>1065</v>
      </c>
      <c r="C584" s="352" t="s">
        <v>1066</v>
      </c>
      <c r="D584" s="348"/>
      <c r="E584" s="20"/>
      <c r="F584" s="20"/>
      <c r="G584" s="20"/>
      <c r="H584" s="27"/>
      <c r="I584" s="16"/>
      <c r="J584" s="16"/>
      <c r="K584" s="27"/>
      <c r="L584" s="16"/>
      <c r="M584" s="16"/>
      <c r="N584" s="27"/>
      <c r="O584" s="16"/>
      <c r="P584" s="16"/>
      <c r="Q584" s="27"/>
      <c r="R584" s="16"/>
      <c r="S584" s="16"/>
      <c r="T584" s="27"/>
      <c r="U584" s="3"/>
    </row>
    <row r="585" spans="1:21" x14ac:dyDescent="0.25">
      <c r="A585" s="3">
        <v>552</v>
      </c>
      <c r="B585" s="4" t="s">
        <v>1067</v>
      </c>
      <c r="C585" s="350" t="s">
        <v>1068</v>
      </c>
      <c r="D585" s="348"/>
      <c r="E585" s="25"/>
      <c r="F585" s="25"/>
      <c r="G585" s="25"/>
      <c r="H585" s="33"/>
      <c r="I585" s="15"/>
      <c r="J585" s="15"/>
      <c r="K585" s="33"/>
      <c r="L585" s="15"/>
      <c r="M585" s="15"/>
      <c r="N585" s="33"/>
      <c r="O585" s="15"/>
      <c r="P585" s="15"/>
      <c r="Q585" s="33"/>
      <c r="R585" s="15"/>
      <c r="S585" s="15"/>
      <c r="T585" s="33"/>
      <c r="U585" s="5"/>
    </row>
    <row r="586" spans="1:21" x14ac:dyDescent="0.25">
      <c r="A586" s="3">
        <v>553</v>
      </c>
      <c r="B586" s="6" t="s">
        <v>1069</v>
      </c>
      <c r="C586" s="352" t="s">
        <v>1068</v>
      </c>
      <c r="D586" s="348"/>
      <c r="E586" s="20"/>
      <c r="F586" s="20"/>
      <c r="G586" s="20"/>
      <c r="H586" s="27"/>
      <c r="I586" s="16"/>
      <c r="J586" s="16"/>
      <c r="K586" s="27"/>
      <c r="L586" s="16"/>
      <c r="M586" s="16"/>
      <c r="N586" s="27"/>
      <c r="O586" s="16"/>
      <c r="P586" s="16"/>
      <c r="Q586" s="27"/>
      <c r="R586" s="16"/>
      <c r="S586" s="16"/>
      <c r="T586" s="27"/>
      <c r="U586" s="3"/>
    </row>
    <row r="587" spans="1:21" x14ac:dyDescent="0.25">
      <c r="A587" s="3">
        <v>554</v>
      </c>
      <c r="B587" s="4" t="s">
        <v>1070</v>
      </c>
      <c r="C587" s="350" t="s">
        <v>1071</v>
      </c>
      <c r="D587" s="348"/>
      <c r="E587" s="25"/>
      <c r="F587" s="25"/>
      <c r="G587" s="25"/>
      <c r="H587" s="33"/>
      <c r="I587" s="15"/>
      <c r="J587" s="15"/>
      <c r="K587" s="33"/>
      <c r="L587" s="15"/>
      <c r="M587" s="15"/>
      <c r="N587" s="33"/>
      <c r="O587" s="15"/>
      <c r="P587" s="15"/>
      <c r="Q587" s="33"/>
      <c r="R587" s="15"/>
      <c r="S587" s="15"/>
      <c r="T587" s="33"/>
      <c r="U587" s="5"/>
    </row>
    <row r="588" spans="1:21" x14ac:dyDescent="0.25">
      <c r="A588" s="3">
        <v>555</v>
      </c>
      <c r="B588" s="4" t="s">
        <v>1072</v>
      </c>
      <c r="C588" s="350" t="s">
        <v>1073</v>
      </c>
      <c r="D588" s="348"/>
      <c r="E588" s="25"/>
      <c r="F588" s="25"/>
      <c r="G588" s="25"/>
      <c r="H588" s="33"/>
      <c r="I588" s="15"/>
      <c r="J588" s="15"/>
      <c r="K588" s="33"/>
      <c r="L588" s="15"/>
      <c r="M588" s="15"/>
      <c r="N588" s="33"/>
      <c r="O588" s="15"/>
      <c r="P588" s="15"/>
      <c r="Q588" s="33"/>
      <c r="R588" s="15"/>
      <c r="S588" s="15"/>
      <c r="T588" s="33"/>
      <c r="U588" s="5"/>
    </row>
    <row r="589" spans="1:21" x14ac:dyDescent="0.25">
      <c r="A589" s="3">
        <v>556</v>
      </c>
      <c r="B589" s="6" t="s">
        <v>1074</v>
      </c>
      <c r="C589" s="352" t="s">
        <v>1075</v>
      </c>
      <c r="D589" s="348"/>
      <c r="E589" s="20"/>
      <c r="F589" s="20"/>
      <c r="G589" s="20"/>
      <c r="H589" s="27"/>
      <c r="I589" s="16"/>
      <c r="J589" s="16"/>
      <c r="K589" s="27"/>
      <c r="L589" s="16"/>
      <c r="M589" s="16"/>
      <c r="N589" s="27"/>
      <c r="O589" s="16"/>
      <c r="P589" s="16"/>
      <c r="Q589" s="27"/>
      <c r="R589" s="16"/>
      <c r="S589" s="16"/>
      <c r="T589" s="27"/>
      <c r="U589" s="3"/>
    </row>
    <row r="590" spans="1:21" x14ac:dyDescent="0.25">
      <c r="A590" s="3">
        <v>557</v>
      </c>
      <c r="B590" s="6" t="s">
        <v>1076</v>
      </c>
      <c r="C590" s="352" t="s">
        <v>1077</v>
      </c>
      <c r="D590" s="348"/>
      <c r="E590" s="20"/>
      <c r="F590" s="20"/>
      <c r="G590" s="20"/>
      <c r="H590" s="27"/>
      <c r="I590" s="16"/>
      <c r="J590" s="16"/>
      <c r="K590" s="27"/>
      <c r="L590" s="16"/>
      <c r="M590" s="16"/>
      <c r="N590" s="27"/>
      <c r="O590" s="16"/>
      <c r="P590" s="16"/>
      <c r="Q590" s="27"/>
      <c r="R590" s="16"/>
      <c r="S590" s="16"/>
      <c r="T590" s="27"/>
      <c r="U590" s="3"/>
    </row>
    <row r="591" spans="1:21" x14ac:dyDescent="0.25">
      <c r="A591" s="3">
        <v>558</v>
      </c>
      <c r="B591" s="6" t="s">
        <v>1078</v>
      </c>
      <c r="C591" s="352" t="s">
        <v>1079</v>
      </c>
      <c r="D591" s="348"/>
      <c r="E591" s="20"/>
      <c r="F591" s="20"/>
      <c r="G591" s="20"/>
      <c r="H591" s="27"/>
      <c r="I591" s="16"/>
      <c r="J591" s="16"/>
      <c r="K591" s="27"/>
      <c r="L591" s="16"/>
      <c r="M591" s="16"/>
      <c r="N591" s="27"/>
      <c r="O591" s="16"/>
      <c r="P591" s="16"/>
      <c r="Q591" s="27"/>
      <c r="R591" s="16"/>
      <c r="S591" s="16"/>
      <c r="T591" s="27"/>
      <c r="U591" s="3"/>
    </row>
    <row r="592" spans="1:21" x14ac:dyDescent="0.25">
      <c r="A592" s="3">
        <v>559</v>
      </c>
      <c r="B592" s="6" t="s">
        <v>1080</v>
      </c>
      <c r="C592" s="352" t="s">
        <v>1081</v>
      </c>
      <c r="D592" s="348"/>
      <c r="E592" s="20"/>
      <c r="F592" s="20"/>
      <c r="G592" s="20"/>
      <c r="H592" s="27"/>
      <c r="I592" s="16"/>
      <c r="J592" s="16"/>
      <c r="K592" s="27"/>
      <c r="L592" s="16"/>
      <c r="M592" s="16"/>
      <c r="N592" s="27"/>
      <c r="O592" s="16"/>
      <c r="P592" s="16"/>
      <c r="Q592" s="27"/>
      <c r="R592" s="16"/>
      <c r="S592" s="16"/>
      <c r="T592" s="27"/>
      <c r="U592" s="3"/>
    </row>
    <row r="593" spans="1:21" x14ac:dyDescent="0.25">
      <c r="A593" s="3">
        <v>560</v>
      </c>
      <c r="B593" s="6" t="s">
        <v>1082</v>
      </c>
      <c r="C593" s="352" t="s">
        <v>1083</v>
      </c>
      <c r="D593" s="348"/>
      <c r="E593" s="20"/>
      <c r="F593" s="20"/>
      <c r="G593" s="20"/>
      <c r="H593" s="27"/>
      <c r="I593" s="16"/>
      <c r="J593" s="16"/>
      <c r="K593" s="27"/>
      <c r="L593" s="16"/>
      <c r="M593" s="16"/>
      <c r="N593" s="27"/>
      <c r="O593" s="16"/>
      <c r="P593" s="16"/>
      <c r="Q593" s="27"/>
      <c r="R593" s="16"/>
      <c r="S593" s="16"/>
      <c r="T593" s="27"/>
      <c r="U593" s="3"/>
    </row>
    <row r="594" spans="1:21" x14ac:dyDescent="0.25">
      <c r="A594" s="3">
        <v>561</v>
      </c>
      <c r="B594" s="6" t="s">
        <v>1084</v>
      </c>
      <c r="C594" s="352" t="s">
        <v>1085</v>
      </c>
      <c r="D594" s="348"/>
      <c r="E594" s="20"/>
      <c r="F594" s="20"/>
      <c r="G594" s="20"/>
      <c r="H594" s="27"/>
      <c r="I594" s="16"/>
      <c r="J594" s="16"/>
      <c r="K594" s="27"/>
      <c r="L594" s="16"/>
      <c r="M594" s="16"/>
      <c r="N594" s="27"/>
      <c r="O594" s="16"/>
      <c r="P594" s="16"/>
      <c r="Q594" s="27"/>
      <c r="R594" s="16"/>
      <c r="S594" s="16"/>
      <c r="T594" s="27"/>
      <c r="U594" s="3"/>
    </row>
    <row r="595" spans="1:21" x14ac:dyDescent="0.25">
      <c r="A595" s="3">
        <v>562</v>
      </c>
      <c r="B595" s="6" t="s">
        <v>1086</v>
      </c>
      <c r="C595" s="352" t="s">
        <v>1087</v>
      </c>
      <c r="D595" s="348"/>
      <c r="E595" s="20"/>
      <c r="F595" s="20"/>
      <c r="G595" s="20"/>
      <c r="H595" s="27"/>
      <c r="I595" s="16"/>
      <c r="J595" s="16"/>
      <c r="K595" s="27"/>
      <c r="L595" s="16"/>
      <c r="M595" s="16"/>
      <c r="N595" s="27"/>
      <c r="O595" s="16"/>
      <c r="P595" s="16"/>
      <c r="Q595" s="27"/>
      <c r="R595" s="16"/>
      <c r="S595" s="16"/>
      <c r="T595" s="27"/>
      <c r="U595" s="3"/>
    </row>
    <row r="596" spans="1:21" x14ac:dyDescent="0.25">
      <c r="A596" s="3">
        <v>563</v>
      </c>
      <c r="B596" s="6" t="s">
        <v>1088</v>
      </c>
      <c r="C596" s="352" t="s">
        <v>1089</v>
      </c>
      <c r="D596" s="348"/>
      <c r="E596" s="20"/>
      <c r="F596" s="20"/>
      <c r="G596" s="20"/>
      <c r="H596" s="27"/>
      <c r="I596" s="16"/>
      <c r="J596" s="16"/>
      <c r="K596" s="27"/>
      <c r="L596" s="16"/>
      <c r="M596" s="16"/>
      <c r="N596" s="27"/>
      <c r="O596" s="16"/>
      <c r="P596" s="16"/>
      <c r="Q596" s="27"/>
      <c r="R596" s="16"/>
      <c r="S596" s="16"/>
      <c r="T596" s="27"/>
      <c r="U596" s="3"/>
    </row>
    <row r="597" spans="1:21" x14ac:dyDescent="0.25">
      <c r="A597" s="3">
        <v>564</v>
      </c>
      <c r="B597" s="6" t="s">
        <v>1090</v>
      </c>
      <c r="C597" s="352" t="s">
        <v>1091</v>
      </c>
      <c r="D597" s="348"/>
      <c r="E597" s="20"/>
      <c r="F597" s="20"/>
      <c r="G597" s="20"/>
      <c r="H597" s="27"/>
      <c r="I597" s="16"/>
      <c r="J597" s="16"/>
      <c r="K597" s="27"/>
      <c r="L597" s="16"/>
      <c r="M597" s="16"/>
      <c r="N597" s="27"/>
      <c r="O597" s="16"/>
      <c r="P597" s="16"/>
      <c r="Q597" s="27"/>
      <c r="R597" s="16"/>
      <c r="S597" s="16"/>
      <c r="T597" s="27"/>
      <c r="U597" s="3"/>
    </row>
    <row r="598" spans="1:21" x14ac:dyDescent="0.25">
      <c r="A598" s="3">
        <v>565</v>
      </c>
      <c r="B598" s="6" t="s">
        <v>1092</v>
      </c>
      <c r="C598" s="352" t="s">
        <v>1093</v>
      </c>
      <c r="D598" s="348"/>
      <c r="E598" s="20"/>
      <c r="F598" s="20"/>
      <c r="G598" s="20"/>
      <c r="H598" s="27"/>
      <c r="I598" s="16"/>
      <c r="J598" s="16"/>
      <c r="K598" s="27"/>
      <c r="L598" s="16"/>
      <c r="M598" s="16"/>
      <c r="N598" s="27"/>
      <c r="O598" s="16"/>
      <c r="P598" s="16"/>
      <c r="Q598" s="27"/>
      <c r="R598" s="16"/>
      <c r="S598" s="16"/>
      <c r="T598" s="27"/>
      <c r="U598" s="3"/>
    </row>
    <row r="599" spans="1:21" x14ac:dyDescent="0.25">
      <c r="A599" s="3">
        <v>566</v>
      </c>
      <c r="B599" s="6" t="s">
        <v>1095</v>
      </c>
      <c r="C599" s="352" t="s">
        <v>1096</v>
      </c>
      <c r="D599" s="348"/>
      <c r="E599" s="20"/>
      <c r="F599" s="20"/>
      <c r="G599" s="20"/>
      <c r="H599" s="27"/>
      <c r="I599" s="16"/>
      <c r="J599" s="16"/>
      <c r="K599" s="27"/>
      <c r="L599" s="16"/>
      <c r="M599" s="16"/>
      <c r="N599" s="27"/>
      <c r="O599" s="16"/>
      <c r="P599" s="16"/>
      <c r="Q599" s="27"/>
      <c r="R599" s="16"/>
      <c r="S599" s="16"/>
      <c r="T599" s="27"/>
      <c r="U599" s="3"/>
    </row>
    <row r="600" spans="1:21" x14ac:dyDescent="0.25">
      <c r="A600" s="3">
        <v>567</v>
      </c>
      <c r="B600" s="6" t="s">
        <v>1097</v>
      </c>
      <c r="C600" s="352" t="s">
        <v>1098</v>
      </c>
      <c r="D600" s="348"/>
      <c r="E600" s="20"/>
      <c r="F600" s="20"/>
      <c r="G600" s="20"/>
      <c r="H600" s="27"/>
      <c r="I600" s="16"/>
      <c r="J600" s="16"/>
      <c r="K600" s="27"/>
      <c r="L600" s="16"/>
      <c r="M600" s="16"/>
      <c r="N600" s="27"/>
      <c r="O600" s="16"/>
      <c r="P600" s="16"/>
      <c r="Q600" s="27"/>
      <c r="R600" s="16"/>
      <c r="S600" s="16"/>
      <c r="T600" s="27"/>
      <c r="U600" s="3"/>
    </row>
    <row r="601" spans="1:21" x14ac:dyDescent="0.25">
      <c r="A601" s="3">
        <v>568</v>
      </c>
      <c r="B601" s="6" t="s">
        <v>1100</v>
      </c>
      <c r="C601" s="352" t="s">
        <v>1101</v>
      </c>
      <c r="D601" s="348"/>
      <c r="E601" s="20"/>
      <c r="F601" s="20"/>
      <c r="G601" s="20"/>
      <c r="H601" s="27"/>
      <c r="I601" s="16"/>
      <c r="J601" s="16"/>
      <c r="K601" s="27"/>
      <c r="L601" s="16"/>
      <c r="M601" s="16"/>
      <c r="N601" s="27"/>
      <c r="O601" s="16"/>
      <c r="P601" s="16"/>
      <c r="Q601" s="27"/>
      <c r="R601" s="16"/>
      <c r="S601" s="16"/>
      <c r="T601" s="27"/>
      <c r="U601" s="3"/>
    </row>
    <row r="602" spans="1:21" x14ac:dyDescent="0.25">
      <c r="A602" s="3">
        <v>569</v>
      </c>
      <c r="B602" s="6" t="s">
        <v>1103</v>
      </c>
      <c r="C602" s="352" t="s">
        <v>1104</v>
      </c>
      <c r="D602" s="348"/>
      <c r="E602" s="20"/>
      <c r="F602" s="20"/>
      <c r="G602" s="20"/>
      <c r="H602" s="27"/>
      <c r="I602" s="16"/>
      <c r="J602" s="16"/>
      <c r="K602" s="27"/>
      <c r="L602" s="16"/>
      <c r="M602" s="16"/>
      <c r="N602" s="27"/>
      <c r="O602" s="16"/>
      <c r="P602" s="16"/>
      <c r="Q602" s="27"/>
      <c r="R602" s="16"/>
      <c r="S602" s="16"/>
      <c r="T602" s="27"/>
      <c r="U602" s="3"/>
    </row>
    <row r="603" spans="1:21" x14ac:dyDescent="0.25">
      <c r="A603" s="3">
        <v>570</v>
      </c>
      <c r="B603" s="6" t="s">
        <v>1106</v>
      </c>
      <c r="C603" s="352" t="s">
        <v>1107</v>
      </c>
      <c r="D603" s="348"/>
      <c r="E603" s="20"/>
      <c r="F603" s="20"/>
      <c r="G603" s="20"/>
      <c r="H603" s="27"/>
      <c r="I603" s="16"/>
      <c r="J603" s="16"/>
      <c r="K603" s="27"/>
      <c r="L603" s="16"/>
      <c r="M603" s="16"/>
      <c r="N603" s="27"/>
      <c r="O603" s="16"/>
      <c r="P603" s="16"/>
      <c r="Q603" s="27"/>
      <c r="R603" s="16"/>
      <c r="S603" s="16"/>
      <c r="T603" s="27"/>
      <c r="U603" s="3"/>
    </row>
    <row r="604" spans="1:21" x14ac:dyDescent="0.25">
      <c r="A604" s="3">
        <v>571</v>
      </c>
      <c r="B604" s="6" t="s">
        <v>1109</v>
      </c>
      <c r="C604" s="352" t="s">
        <v>1110</v>
      </c>
      <c r="D604" s="348"/>
      <c r="E604" s="20"/>
      <c r="F604" s="20"/>
      <c r="G604" s="20"/>
      <c r="H604" s="27"/>
      <c r="I604" s="16"/>
      <c r="J604" s="16"/>
      <c r="K604" s="27"/>
      <c r="L604" s="16"/>
      <c r="M604" s="16"/>
      <c r="N604" s="27"/>
      <c r="O604" s="16"/>
      <c r="P604" s="16"/>
      <c r="Q604" s="27"/>
      <c r="R604" s="16"/>
      <c r="S604" s="16"/>
      <c r="T604" s="27"/>
      <c r="U604" s="3"/>
    </row>
    <row r="605" spans="1:21" x14ac:dyDescent="0.25">
      <c r="A605" s="3">
        <v>572</v>
      </c>
      <c r="B605" s="6" t="s">
        <v>1112</v>
      </c>
      <c r="C605" s="352" t="s">
        <v>1113</v>
      </c>
      <c r="D605" s="348"/>
      <c r="E605" s="20"/>
      <c r="F605" s="20"/>
      <c r="G605" s="20"/>
      <c r="H605" s="27"/>
      <c r="I605" s="16"/>
      <c r="J605" s="16"/>
      <c r="K605" s="27"/>
      <c r="L605" s="16"/>
      <c r="M605" s="16"/>
      <c r="N605" s="27"/>
      <c r="O605" s="16"/>
      <c r="P605" s="16"/>
      <c r="Q605" s="27"/>
      <c r="R605" s="16"/>
      <c r="S605" s="16"/>
      <c r="T605" s="27"/>
      <c r="U605" s="3"/>
    </row>
    <row r="606" spans="1:21" x14ac:dyDescent="0.25">
      <c r="A606" s="3">
        <v>573</v>
      </c>
      <c r="B606" s="6" t="s">
        <v>1115</v>
      </c>
      <c r="C606" s="352" t="s">
        <v>1116</v>
      </c>
      <c r="D606" s="348"/>
      <c r="E606" s="20"/>
      <c r="F606" s="20"/>
      <c r="G606" s="20"/>
      <c r="H606" s="27"/>
      <c r="I606" s="16"/>
      <c r="J606" s="16"/>
      <c r="K606" s="27"/>
      <c r="L606" s="16"/>
      <c r="M606" s="16"/>
      <c r="N606" s="27"/>
      <c r="O606" s="16"/>
      <c r="P606" s="16"/>
      <c r="Q606" s="27"/>
      <c r="R606" s="16"/>
      <c r="S606" s="16"/>
      <c r="T606" s="27"/>
      <c r="U606" s="3"/>
    </row>
    <row r="607" spans="1:21" x14ac:dyDescent="0.25">
      <c r="A607" s="3">
        <v>574</v>
      </c>
      <c r="B607" s="6" t="s">
        <v>1118</v>
      </c>
      <c r="C607" s="352" t="s">
        <v>1119</v>
      </c>
      <c r="D607" s="348"/>
      <c r="E607" s="20"/>
      <c r="F607" s="20"/>
      <c r="G607" s="20"/>
      <c r="H607" s="27"/>
      <c r="I607" s="16"/>
      <c r="J607" s="16"/>
      <c r="K607" s="27"/>
      <c r="L607" s="16"/>
      <c r="M607" s="16"/>
      <c r="N607" s="27"/>
      <c r="O607" s="16"/>
      <c r="P607" s="16"/>
      <c r="Q607" s="27"/>
      <c r="R607" s="16"/>
      <c r="S607" s="16"/>
      <c r="T607" s="27"/>
      <c r="U607" s="3"/>
    </row>
    <row r="608" spans="1:21" x14ac:dyDescent="0.25">
      <c r="A608" s="3">
        <v>575</v>
      </c>
      <c r="B608" s="6" t="s">
        <v>1121</v>
      </c>
      <c r="C608" s="352" t="s">
        <v>1122</v>
      </c>
      <c r="D608" s="348"/>
      <c r="E608" s="20"/>
      <c r="F608" s="20"/>
      <c r="G608" s="20"/>
      <c r="H608" s="27"/>
      <c r="I608" s="16"/>
      <c r="J608" s="16"/>
      <c r="K608" s="27"/>
      <c r="L608" s="16"/>
      <c r="M608" s="16"/>
      <c r="N608" s="27"/>
      <c r="O608" s="16"/>
      <c r="P608" s="16"/>
      <c r="Q608" s="27"/>
      <c r="R608" s="16"/>
      <c r="S608" s="16"/>
      <c r="T608" s="27"/>
      <c r="U608" s="3"/>
    </row>
    <row r="609" spans="1:21" x14ac:dyDescent="0.25">
      <c r="A609" s="3">
        <v>576</v>
      </c>
      <c r="B609" s="6" t="s">
        <v>1124</v>
      </c>
      <c r="C609" s="352" t="s">
        <v>1125</v>
      </c>
      <c r="D609" s="348"/>
      <c r="E609" s="20"/>
      <c r="F609" s="20"/>
      <c r="G609" s="20"/>
      <c r="H609" s="27"/>
      <c r="I609" s="16"/>
      <c r="J609" s="16"/>
      <c r="K609" s="27"/>
      <c r="L609" s="16"/>
      <c r="M609" s="16"/>
      <c r="N609" s="27"/>
      <c r="O609" s="16"/>
      <c r="P609" s="16"/>
      <c r="Q609" s="27"/>
      <c r="R609" s="16"/>
      <c r="S609" s="16"/>
      <c r="T609" s="27"/>
      <c r="U609" s="3"/>
    </row>
    <row r="610" spans="1:21" x14ac:dyDescent="0.25">
      <c r="A610" s="3">
        <v>577</v>
      </c>
      <c r="B610" s="6" t="s">
        <v>1127</v>
      </c>
      <c r="C610" s="352" t="s">
        <v>1128</v>
      </c>
      <c r="D610" s="348"/>
      <c r="E610" s="20"/>
      <c r="F610" s="20"/>
      <c r="G610" s="20"/>
      <c r="H610" s="27"/>
      <c r="I610" s="16"/>
      <c r="J610" s="16"/>
      <c r="K610" s="27"/>
      <c r="L610" s="16"/>
      <c r="M610" s="16"/>
      <c r="N610" s="27"/>
      <c r="O610" s="16"/>
      <c r="P610" s="16"/>
      <c r="Q610" s="27"/>
      <c r="R610" s="16"/>
      <c r="S610" s="16"/>
      <c r="T610" s="27"/>
      <c r="U610" s="3"/>
    </row>
    <row r="611" spans="1:21" x14ac:dyDescent="0.25">
      <c r="A611" s="3">
        <v>578</v>
      </c>
      <c r="B611" s="6" t="s">
        <v>1130</v>
      </c>
      <c r="C611" s="352" t="s">
        <v>1131</v>
      </c>
      <c r="D611" s="348"/>
      <c r="E611" s="20"/>
      <c r="F611" s="20"/>
      <c r="G611" s="20"/>
      <c r="H611" s="27"/>
      <c r="I611" s="16"/>
      <c r="J611" s="16"/>
      <c r="K611" s="27"/>
      <c r="L611" s="16"/>
      <c r="M611" s="16"/>
      <c r="N611" s="27"/>
      <c r="O611" s="16"/>
      <c r="P611" s="16"/>
      <c r="Q611" s="27"/>
      <c r="R611" s="16"/>
      <c r="S611" s="16"/>
      <c r="T611" s="27"/>
      <c r="U611" s="3"/>
    </row>
    <row r="612" spans="1:21" x14ac:dyDescent="0.25">
      <c r="A612" s="3">
        <v>579</v>
      </c>
      <c r="B612" s="6" t="s">
        <v>1133</v>
      </c>
      <c r="C612" s="352" t="s">
        <v>1134</v>
      </c>
      <c r="D612" s="348"/>
      <c r="E612" s="20"/>
      <c r="F612" s="20"/>
      <c r="G612" s="20"/>
      <c r="H612" s="27"/>
      <c r="I612" s="16"/>
      <c r="J612" s="16"/>
      <c r="K612" s="27"/>
      <c r="L612" s="16"/>
      <c r="M612" s="16"/>
      <c r="N612" s="27"/>
      <c r="O612" s="16"/>
      <c r="P612" s="16"/>
      <c r="Q612" s="27"/>
      <c r="R612" s="16"/>
      <c r="S612" s="16"/>
      <c r="T612" s="27"/>
      <c r="U612" s="3"/>
    </row>
    <row r="613" spans="1:21" x14ac:dyDescent="0.25">
      <c r="A613" s="3">
        <v>580</v>
      </c>
      <c r="B613" s="6" t="s">
        <v>1136</v>
      </c>
      <c r="C613" s="352" t="s">
        <v>1137</v>
      </c>
      <c r="D613" s="348"/>
      <c r="E613" s="20"/>
      <c r="F613" s="20"/>
      <c r="G613" s="20"/>
      <c r="H613" s="27"/>
      <c r="I613" s="16"/>
      <c r="J613" s="16"/>
      <c r="K613" s="27"/>
      <c r="L613" s="16"/>
      <c r="M613" s="16"/>
      <c r="N613" s="27"/>
      <c r="O613" s="16"/>
      <c r="P613" s="16"/>
      <c r="Q613" s="27"/>
      <c r="R613" s="16"/>
      <c r="S613" s="16"/>
      <c r="T613" s="27"/>
      <c r="U613" s="3"/>
    </row>
    <row r="614" spans="1:21" x14ac:dyDescent="0.25">
      <c r="A614" s="3">
        <v>581</v>
      </c>
      <c r="B614" s="6" t="s">
        <v>1139</v>
      </c>
      <c r="C614" s="352" t="s">
        <v>1140</v>
      </c>
      <c r="D614" s="348"/>
      <c r="E614" s="20"/>
      <c r="F614" s="20"/>
      <c r="G614" s="20"/>
      <c r="H614" s="27"/>
      <c r="I614" s="16"/>
      <c r="J614" s="16"/>
      <c r="K614" s="27"/>
      <c r="L614" s="16"/>
      <c r="M614" s="16"/>
      <c r="N614" s="27"/>
      <c r="O614" s="16"/>
      <c r="P614" s="16"/>
      <c r="Q614" s="27"/>
      <c r="R614" s="16"/>
      <c r="S614" s="16"/>
      <c r="T614" s="27"/>
      <c r="U614" s="3"/>
    </row>
    <row r="615" spans="1:21" x14ac:dyDescent="0.25">
      <c r="A615" s="3">
        <v>582</v>
      </c>
      <c r="B615" s="6" t="s">
        <v>1142</v>
      </c>
      <c r="C615" s="352" t="s">
        <v>1143</v>
      </c>
      <c r="D615" s="348"/>
      <c r="E615" s="20"/>
      <c r="F615" s="20"/>
      <c r="G615" s="20"/>
      <c r="H615" s="27"/>
      <c r="I615" s="16"/>
      <c r="J615" s="16"/>
      <c r="K615" s="27"/>
      <c r="L615" s="16"/>
      <c r="M615" s="16"/>
      <c r="N615" s="27"/>
      <c r="O615" s="16"/>
      <c r="P615" s="16"/>
      <c r="Q615" s="27"/>
      <c r="R615" s="16"/>
      <c r="S615" s="16"/>
      <c r="T615" s="27"/>
      <c r="U615" s="3"/>
    </row>
    <row r="616" spans="1:21" x14ac:dyDescent="0.25">
      <c r="A616" s="3">
        <v>583</v>
      </c>
      <c r="B616" s="6" t="s">
        <v>1145</v>
      </c>
      <c r="C616" s="352" t="s">
        <v>1146</v>
      </c>
      <c r="D616" s="348"/>
      <c r="E616" s="20"/>
      <c r="F616" s="20"/>
      <c r="G616" s="20"/>
      <c r="H616" s="27"/>
      <c r="I616" s="16"/>
      <c r="J616" s="16"/>
      <c r="K616" s="27"/>
      <c r="L616" s="16"/>
      <c r="M616" s="16"/>
      <c r="N616" s="27"/>
      <c r="O616" s="16"/>
      <c r="P616" s="16"/>
      <c r="Q616" s="27"/>
      <c r="R616" s="16"/>
      <c r="S616" s="16"/>
      <c r="T616" s="27"/>
      <c r="U616" s="3"/>
    </row>
    <row r="617" spans="1:21" x14ac:dyDescent="0.25">
      <c r="A617" s="3">
        <v>584</v>
      </c>
      <c r="B617" s="6" t="s">
        <v>1148</v>
      </c>
      <c r="C617" s="352" t="s">
        <v>1149</v>
      </c>
      <c r="D617" s="348"/>
      <c r="E617" s="20"/>
      <c r="F617" s="20"/>
      <c r="G617" s="20"/>
      <c r="H617" s="27"/>
      <c r="I617" s="16"/>
      <c r="J617" s="16"/>
      <c r="K617" s="27"/>
      <c r="L617" s="16"/>
      <c r="M617" s="16"/>
      <c r="N617" s="27"/>
      <c r="O617" s="16"/>
      <c r="P617" s="16"/>
      <c r="Q617" s="27"/>
      <c r="R617" s="16"/>
      <c r="S617" s="16"/>
      <c r="T617" s="27"/>
      <c r="U617" s="3"/>
    </row>
    <row r="618" spans="1:21" x14ac:dyDescent="0.25">
      <c r="A618" s="3">
        <v>585</v>
      </c>
      <c r="B618" s="6" t="s">
        <v>1151</v>
      </c>
      <c r="C618" s="352" t="s">
        <v>1152</v>
      </c>
      <c r="D618" s="348"/>
      <c r="E618" s="20"/>
      <c r="F618" s="20"/>
      <c r="G618" s="20"/>
      <c r="H618" s="27"/>
      <c r="I618" s="16"/>
      <c r="J618" s="16"/>
      <c r="K618" s="27"/>
      <c r="L618" s="16"/>
      <c r="M618" s="16"/>
      <c r="N618" s="27"/>
      <c r="O618" s="16"/>
      <c r="P618" s="16"/>
      <c r="Q618" s="27"/>
      <c r="R618" s="16"/>
      <c r="S618" s="16"/>
      <c r="T618" s="27"/>
      <c r="U618" s="3"/>
    </row>
    <row r="619" spans="1:21" x14ac:dyDescent="0.25">
      <c r="A619" s="3">
        <v>586</v>
      </c>
      <c r="B619" s="6" t="s">
        <v>1154</v>
      </c>
      <c r="C619" s="352" t="s">
        <v>1155</v>
      </c>
      <c r="D619" s="348"/>
      <c r="E619" s="20"/>
      <c r="F619" s="20"/>
      <c r="G619" s="20"/>
      <c r="H619" s="27"/>
      <c r="I619" s="16"/>
      <c r="J619" s="16"/>
      <c r="K619" s="27"/>
      <c r="L619" s="16"/>
      <c r="M619" s="16"/>
      <c r="N619" s="27"/>
      <c r="O619" s="16"/>
      <c r="P619" s="16"/>
      <c r="Q619" s="27"/>
      <c r="R619" s="16"/>
      <c r="S619" s="16"/>
      <c r="T619" s="27"/>
      <c r="U619" s="3"/>
    </row>
    <row r="620" spans="1:21" x14ac:dyDescent="0.25">
      <c r="A620" s="3">
        <v>587</v>
      </c>
      <c r="B620" s="6" t="s">
        <v>1157</v>
      </c>
      <c r="C620" s="352" t="s">
        <v>1158</v>
      </c>
      <c r="D620" s="348"/>
      <c r="E620" s="20"/>
      <c r="F620" s="20"/>
      <c r="G620" s="20"/>
      <c r="H620" s="27"/>
      <c r="I620" s="16"/>
      <c r="J620" s="16"/>
      <c r="K620" s="27"/>
      <c r="L620" s="16"/>
      <c r="M620" s="16"/>
      <c r="N620" s="27"/>
      <c r="O620" s="16"/>
      <c r="P620" s="16"/>
      <c r="Q620" s="27"/>
      <c r="R620" s="16"/>
      <c r="S620" s="16"/>
      <c r="T620" s="27"/>
      <c r="U620" s="3"/>
    </row>
    <row r="621" spans="1:21" x14ac:dyDescent="0.25">
      <c r="A621" s="3">
        <v>588</v>
      </c>
      <c r="B621" s="6" t="s">
        <v>1160</v>
      </c>
      <c r="C621" s="352" t="s">
        <v>1161</v>
      </c>
      <c r="D621" s="348"/>
      <c r="E621" s="20"/>
      <c r="F621" s="20"/>
      <c r="G621" s="20"/>
      <c r="H621" s="27"/>
      <c r="I621" s="16"/>
      <c r="J621" s="16"/>
      <c r="K621" s="27"/>
      <c r="L621" s="16"/>
      <c r="M621" s="16"/>
      <c r="N621" s="27"/>
      <c r="O621" s="16"/>
      <c r="P621" s="16"/>
      <c r="Q621" s="27"/>
      <c r="R621" s="16"/>
      <c r="S621" s="16"/>
      <c r="T621" s="27"/>
      <c r="U621" s="3"/>
    </row>
    <row r="622" spans="1:21" x14ac:dyDescent="0.25">
      <c r="A622" s="3">
        <v>589</v>
      </c>
      <c r="B622" s="6" t="s">
        <v>1163</v>
      </c>
      <c r="C622" s="352" t="s">
        <v>1164</v>
      </c>
      <c r="D622" s="348"/>
      <c r="E622" s="20"/>
      <c r="F622" s="20"/>
      <c r="G622" s="20"/>
      <c r="H622" s="27"/>
      <c r="I622" s="16"/>
      <c r="J622" s="16"/>
      <c r="K622" s="27"/>
      <c r="L622" s="16"/>
      <c r="M622" s="16"/>
      <c r="N622" s="27"/>
      <c r="O622" s="16"/>
      <c r="P622" s="16"/>
      <c r="Q622" s="27"/>
      <c r="R622" s="16"/>
      <c r="S622" s="16"/>
      <c r="T622" s="27"/>
      <c r="U622" s="3"/>
    </row>
    <row r="623" spans="1:21" x14ac:dyDescent="0.25">
      <c r="A623" s="3">
        <v>590</v>
      </c>
      <c r="B623" s="6" t="s">
        <v>1166</v>
      </c>
      <c r="C623" s="352" t="s">
        <v>1167</v>
      </c>
      <c r="D623" s="348"/>
      <c r="E623" s="20"/>
      <c r="F623" s="20"/>
      <c r="G623" s="20"/>
      <c r="H623" s="27"/>
      <c r="I623" s="16"/>
      <c r="J623" s="16"/>
      <c r="K623" s="27"/>
      <c r="L623" s="16"/>
      <c r="M623" s="16"/>
      <c r="N623" s="27"/>
      <c r="O623" s="16"/>
      <c r="P623" s="16"/>
      <c r="Q623" s="27"/>
      <c r="R623" s="16"/>
      <c r="S623" s="16"/>
      <c r="T623" s="27"/>
      <c r="U623" s="3"/>
    </row>
    <row r="624" spans="1:21" x14ac:dyDescent="0.25">
      <c r="A624" s="3">
        <v>591</v>
      </c>
      <c r="B624" s="6" t="s">
        <v>1169</v>
      </c>
      <c r="C624" s="352" t="s">
        <v>1170</v>
      </c>
      <c r="D624" s="348"/>
      <c r="E624" s="20"/>
      <c r="F624" s="20"/>
      <c r="G624" s="20"/>
      <c r="H624" s="27"/>
      <c r="I624" s="16"/>
      <c r="J624" s="16"/>
      <c r="K624" s="27"/>
      <c r="L624" s="16"/>
      <c r="M624" s="16"/>
      <c r="N624" s="27"/>
      <c r="O624" s="16"/>
      <c r="P624" s="16"/>
      <c r="Q624" s="27"/>
      <c r="R624" s="16"/>
      <c r="S624" s="16"/>
      <c r="T624" s="27"/>
      <c r="U624" s="3"/>
    </row>
    <row r="625" spans="1:21" x14ac:dyDescent="0.25">
      <c r="A625" s="3">
        <v>592</v>
      </c>
      <c r="B625" s="6" t="s">
        <v>1172</v>
      </c>
      <c r="C625" s="352" t="s">
        <v>1173</v>
      </c>
      <c r="D625" s="348"/>
      <c r="E625" s="20"/>
      <c r="F625" s="20"/>
      <c r="G625" s="20"/>
      <c r="H625" s="27"/>
      <c r="I625" s="16"/>
      <c r="J625" s="16"/>
      <c r="K625" s="27"/>
      <c r="L625" s="16"/>
      <c r="M625" s="16"/>
      <c r="N625" s="27"/>
      <c r="O625" s="16"/>
      <c r="P625" s="16"/>
      <c r="Q625" s="27"/>
      <c r="R625" s="16"/>
      <c r="S625" s="16"/>
      <c r="T625" s="27"/>
      <c r="U625" s="3"/>
    </row>
    <row r="626" spans="1:21" x14ac:dyDescent="0.25">
      <c r="A626" s="3">
        <v>593</v>
      </c>
      <c r="B626" s="6" t="s">
        <v>1175</v>
      </c>
      <c r="C626" s="352" t="s">
        <v>1176</v>
      </c>
      <c r="D626" s="348"/>
      <c r="E626" s="20"/>
      <c r="F626" s="20"/>
      <c r="G626" s="20"/>
      <c r="H626" s="27"/>
      <c r="I626" s="16"/>
      <c r="J626" s="16"/>
      <c r="K626" s="27"/>
      <c r="L626" s="16"/>
      <c r="M626" s="16"/>
      <c r="N626" s="27"/>
      <c r="O626" s="16"/>
      <c r="P626" s="16"/>
      <c r="Q626" s="27"/>
      <c r="R626" s="16"/>
      <c r="S626" s="16"/>
      <c r="T626" s="27"/>
      <c r="U626" s="3"/>
    </row>
    <row r="627" spans="1:21" x14ac:dyDescent="0.25">
      <c r="A627" s="3">
        <v>594</v>
      </c>
      <c r="B627" s="6" t="s">
        <v>1178</v>
      </c>
      <c r="C627" s="352" t="s">
        <v>1179</v>
      </c>
      <c r="D627" s="348"/>
      <c r="E627" s="20"/>
      <c r="F627" s="20"/>
      <c r="G627" s="20"/>
      <c r="H627" s="27"/>
      <c r="I627" s="16"/>
      <c r="J627" s="16"/>
      <c r="K627" s="27"/>
      <c r="L627" s="16"/>
      <c r="M627" s="16"/>
      <c r="N627" s="27"/>
      <c r="O627" s="16"/>
      <c r="P627" s="16"/>
      <c r="Q627" s="27"/>
      <c r="R627" s="16"/>
      <c r="S627" s="16"/>
      <c r="T627" s="27"/>
      <c r="U627" s="3"/>
    </row>
    <row r="628" spans="1:21" x14ac:dyDescent="0.25">
      <c r="A628" s="3">
        <v>595</v>
      </c>
      <c r="B628" s="6" t="s">
        <v>1181</v>
      </c>
      <c r="C628" s="352" t="s">
        <v>1182</v>
      </c>
      <c r="D628" s="348"/>
      <c r="E628" s="20"/>
      <c r="F628" s="20"/>
      <c r="G628" s="20"/>
      <c r="H628" s="27"/>
      <c r="I628" s="16"/>
      <c r="J628" s="16"/>
      <c r="K628" s="27"/>
      <c r="L628" s="16"/>
      <c r="M628" s="16"/>
      <c r="N628" s="27"/>
      <c r="O628" s="16"/>
      <c r="P628" s="16"/>
      <c r="Q628" s="27"/>
      <c r="R628" s="16"/>
      <c r="S628" s="16"/>
      <c r="T628" s="27"/>
      <c r="U628" s="3"/>
    </row>
    <row r="629" spans="1:21" x14ac:dyDescent="0.25">
      <c r="A629" s="3">
        <v>596</v>
      </c>
      <c r="B629" s="6" t="s">
        <v>1184</v>
      </c>
      <c r="C629" s="352" t="s">
        <v>1185</v>
      </c>
      <c r="D629" s="348"/>
      <c r="E629" s="20"/>
      <c r="F629" s="20"/>
      <c r="G629" s="20"/>
      <c r="H629" s="27"/>
      <c r="I629" s="16"/>
      <c r="J629" s="16"/>
      <c r="K629" s="27"/>
      <c r="L629" s="16"/>
      <c r="M629" s="16"/>
      <c r="N629" s="27"/>
      <c r="O629" s="16"/>
      <c r="P629" s="16"/>
      <c r="Q629" s="27"/>
      <c r="R629" s="16"/>
      <c r="S629" s="16"/>
      <c r="T629" s="27"/>
      <c r="U629" s="3"/>
    </row>
    <row r="630" spans="1:21" x14ac:dyDescent="0.25">
      <c r="A630" s="3">
        <v>597</v>
      </c>
      <c r="B630" s="6" t="s">
        <v>1187</v>
      </c>
      <c r="C630" s="352" t="s">
        <v>1188</v>
      </c>
      <c r="D630" s="348"/>
      <c r="E630" s="20"/>
      <c r="F630" s="20"/>
      <c r="G630" s="20"/>
      <c r="H630" s="27"/>
      <c r="I630" s="16"/>
      <c r="J630" s="16"/>
      <c r="K630" s="27"/>
      <c r="L630" s="16"/>
      <c r="M630" s="16"/>
      <c r="N630" s="27"/>
      <c r="O630" s="16"/>
      <c r="P630" s="16"/>
      <c r="Q630" s="27"/>
      <c r="R630" s="16"/>
      <c r="S630" s="16"/>
      <c r="T630" s="27"/>
      <c r="U630" s="3"/>
    </row>
    <row r="631" spans="1:21" x14ac:dyDescent="0.25">
      <c r="A631" s="3">
        <v>598</v>
      </c>
      <c r="B631" s="6" t="s">
        <v>1190</v>
      </c>
      <c r="C631" s="352" t="s">
        <v>1191</v>
      </c>
      <c r="D631" s="348"/>
      <c r="E631" s="20"/>
      <c r="F631" s="20"/>
      <c r="G631" s="20"/>
      <c r="H631" s="27"/>
      <c r="I631" s="16"/>
      <c r="J631" s="16"/>
      <c r="K631" s="27"/>
      <c r="L631" s="16"/>
      <c r="M631" s="16"/>
      <c r="N631" s="27"/>
      <c r="O631" s="16"/>
      <c r="P631" s="16"/>
      <c r="Q631" s="27"/>
      <c r="R631" s="16"/>
      <c r="S631" s="16"/>
      <c r="T631" s="27"/>
      <c r="U631" s="3"/>
    </row>
    <row r="632" spans="1:21" x14ac:dyDescent="0.25">
      <c r="A632" s="3">
        <v>599</v>
      </c>
      <c r="B632" s="6" t="s">
        <v>1193</v>
      </c>
      <c r="C632" s="352" t="s">
        <v>1194</v>
      </c>
      <c r="D632" s="348"/>
      <c r="E632" s="20"/>
      <c r="F632" s="20"/>
      <c r="G632" s="20"/>
      <c r="H632" s="27"/>
      <c r="I632" s="16"/>
      <c r="J632" s="16"/>
      <c r="K632" s="27"/>
      <c r="L632" s="16"/>
      <c r="M632" s="16"/>
      <c r="N632" s="27"/>
      <c r="O632" s="16"/>
      <c r="P632" s="16"/>
      <c r="Q632" s="27"/>
      <c r="R632" s="16"/>
      <c r="S632" s="16"/>
      <c r="T632" s="27"/>
      <c r="U632" s="3"/>
    </row>
    <row r="633" spans="1:21" x14ac:dyDescent="0.25">
      <c r="A633" s="3">
        <v>600</v>
      </c>
      <c r="B633" s="6" t="s">
        <v>1196</v>
      </c>
      <c r="C633" s="352" t="s">
        <v>1197</v>
      </c>
      <c r="D633" s="348"/>
      <c r="E633" s="20"/>
      <c r="F633" s="20"/>
      <c r="G633" s="20"/>
      <c r="H633" s="27"/>
      <c r="I633" s="16"/>
      <c r="J633" s="16"/>
      <c r="K633" s="27"/>
      <c r="L633" s="16"/>
      <c r="M633" s="16"/>
      <c r="N633" s="27"/>
      <c r="O633" s="16"/>
      <c r="P633" s="16"/>
      <c r="Q633" s="27"/>
      <c r="R633" s="16"/>
      <c r="S633" s="16"/>
      <c r="T633" s="27"/>
      <c r="U633" s="3"/>
    </row>
    <row r="634" spans="1:21" x14ac:dyDescent="0.25">
      <c r="A634" s="3">
        <v>601</v>
      </c>
      <c r="B634" s="6" t="s">
        <v>1199</v>
      </c>
      <c r="C634" s="352" t="s">
        <v>1200</v>
      </c>
      <c r="D634" s="348"/>
      <c r="E634" s="20"/>
      <c r="F634" s="20"/>
      <c r="G634" s="20"/>
      <c r="H634" s="27"/>
      <c r="I634" s="16"/>
      <c r="J634" s="16"/>
      <c r="K634" s="27"/>
      <c r="L634" s="16"/>
      <c r="M634" s="16"/>
      <c r="N634" s="27"/>
      <c r="O634" s="16"/>
      <c r="P634" s="16"/>
      <c r="Q634" s="27"/>
      <c r="R634" s="16"/>
      <c r="S634" s="16"/>
      <c r="T634" s="27"/>
      <c r="U634" s="3"/>
    </row>
    <row r="635" spans="1:21" x14ac:dyDescent="0.25">
      <c r="A635" s="3">
        <v>602</v>
      </c>
      <c r="B635" s="6" t="s">
        <v>1202</v>
      </c>
      <c r="C635" s="352" t="s">
        <v>1203</v>
      </c>
      <c r="D635" s="348"/>
      <c r="E635" s="20"/>
      <c r="F635" s="20"/>
      <c r="G635" s="20"/>
      <c r="H635" s="27"/>
      <c r="I635" s="16"/>
      <c r="J635" s="16"/>
      <c r="K635" s="27"/>
      <c r="L635" s="16"/>
      <c r="M635" s="16"/>
      <c r="N635" s="27"/>
      <c r="O635" s="16"/>
      <c r="P635" s="16"/>
      <c r="Q635" s="27"/>
      <c r="R635" s="16"/>
      <c r="S635" s="16"/>
      <c r="T635" s="27"/>
      <c r="U635" s="3"/>
    </row>
    <row r="636" spans="1:21" x14ac:dyDescent="0.25">
      <c r="A636" s="3">
        <v>603</v>
      </c>
      <c r="B636" s="6" t="s">
        <v>1205</v>
      </c>
      <c r="C636" s="352" t="s">
        <v>1206</v>
      </c>
      <c r="D636" s="348"/>
      <c r="E636" s="20"/>
      <c r="F636" s="20"/>
      <c r="G636" s="20"/>
      <c r="H636" s="27"/>
      <c r="I636" s="16"/>
      <c r="J636" s="16"/>
      <c r="K636" s="27"/>
      <c r="L636" s="16"/>
      <c r="M636" s="16"/>
      <c r="N636" s="27"/>
      <c r="O636" s="16"/>
      <c r="P636" s="16"/>
      <c r="Q636" s="27"/>
      <c r="R636" s="16"/>
      <c r="S636" s="16"/>
      <c r="T636" s="27"/>
      <c r="U636" s="3"/>
    </row>
    <row r="637" spans="1:21" x14ac:dyDescent="0.25">
      <c r="A637" s="3">
        <v>604</v>
      </c>
      <c r="B637" s="6" t="s">
        <v>1208</v>
      </c>
      <c r="C637" s="352" t="s">
        <v>1209</v>
      </c>
      <c r="D637" s="348"/>
      <c r="E637" s="20"/>
      <c r="F637" s="20"/>
      <c r="G637" s="20"/>
      <c r="H637" s="27"/>
      <c r="I637" s="16"/>
      <c r="J637" s="16"/>
      <c r="K637" s="27"/>
      <c r="L637" s="16"/>
      <c r="M637" s="16"/>
      <c r="N637" s="27"/>
      <c r="O637" s="16"/>
      <c r="P637" s="16"/>
      <c r="Q637" s="27"/>
      <c r="R637" s="16"/>
      <c r="S637" s="16"/>
      <c r="T637" s="27"/>
      <c r="U637" s="3"/>
    </row>
    <row r="638" spans="1:21" x14ac:dyDescent="0.25">
      <c r="A638" s="3">
        <v>605</v>
      </c>
      <c r="B638" s="6" t="s">
        <v>1211</v>
      </c>
      <c r="C638" s="352" t="s">
        <v>1212</v>
      </c>
      <c r="D638" s="348"/>
      <c r="E638" s="20"/>
      <c r="F638" s="20"/>
      <c r="G638" s="20"/>
      <c r="H638" s="27"/>
      <c r="I638" s="16"/>
      <c r="J638" s="16"/>
      <c r="K638" s="27"/>
      <c r="L638" s="16"/>
      <c r="M638" s="16"/>
      <c r="N638" s="27"/>
      <c r="O638" s="16"/>
      <c r="P638" s="16"/>
      <c r="Q638" s="27"/>
      <c r="R638" s="16"/>
      <c r="S638" s="16"/>
      <c r="T638" s="27"/>
      <c r="U638" s="3"/>
    </row>
    <row r="639" spans="1:21" x14ac:dyDescent="0.25">
      <c r="A639" s="3">
        <v>606</v>
      </c>
      <c r="B639" s="6" t="s">
        <v>1214</v>
      </c>
      <c r="C639" s="352" t="s">
        <v>1215</v>
      </c>
      <c r="D639" s="348"/>
      <c r="E639" s="20"/>
      <c r="F639" s="20"/>
      <c r="G639" s="20"/>
      <c r="H639" s="27"/>
      <c r="I639" s="16"/>
      <c r="J639" s="16"/>
      <c r="K639" s="27"/>
      <c r="L639" s="16"/>
      <c r="M639" s="16"/>
      <c r="N639" s="27"/>
      <c r="O639" s="16"/>
      <c r="P639" s="16"/>
      <c r="Q639" s="27"/>
      <c r="R639" s="16"/>
      <c r="S639" s="16"/>
      <c r="T639" s="27"/>
      <c r="U639" s="3"/>
    </row>
    <row r="640" spans="1:21" x14ac:dyDescent="0.25">
      <c r="A640" s="3">
        <v>607</v>
      </c>
      <c r="B640" s="6" t="s">
        <v>1217</v>
      </c>
      <c r="C640" s="352" t="s">
        <v>1218</v>
      </c>
      <c r="D640" s="348"/>
      <c r="E640" s="20"/>
      <c r="F640" s="20"/>
      <c r="G640" s="20"/>
      <c r="H640" s="27"/>
      <c r="I640" s="16"/>
      <c r="J640" s="16"/>
      <c r="K640" s="27"/>
      <c r="L640" s="16"/>
      <c r="M640" s="16"/>
      <c r="N640" s="27"/>
      <c r="O640" s="16"/>
      <c r="P640" s="16"/>
      <c r="Q640" s="27"/>
      <c r="R640" s="16"/>
      <c r="S640" s="16"/>
      <c r="T640" s="27"/>
      <c r="U640" s="3"/>
    </row>
    <row r="641" spans="1:21" x14ac:dyDescent="0.25">
      <c r="A641" s="3">
        <v>608</v>
      </c>
      <c r="B641" s="6" t="s">
        <v>1220</v>
      </c>
      <c r="C641" s="352" t="s">
        <v>1221</v>
      </c>
      <c r="D641" s="348"/>
      <c r="E641" s="20"/>
      <c r="F641" s="20"/>
      <c r="G641" s="20"/>
      <c r="H641" s="27"/>
      <c r="I641" s="16"/>
      <c r="J641" s="16"/>
      <c r="K641" s="27"/>
      <c r="L641" s="16"/>
      <c r="M641" s="16"/>
      <c r="N641" s="27"/>
      <c r="O641" s="16"/>
      <c r="P641" s="16"/>
      <c r="Q641" s="27"/>
      <c r="R641" s="16"/>
      <c r="S641" s="16"/>
      <c r="T641" s="27"/>
      <c r="U641" s="3"/>
    </row>
    <row r="642" spans="1:21" x14ac:dyDescent="0.25">
      <c r="A642" s="3">
        <v>609</v>
      </c>
      <c r="B642" s="6" t="s">
        <v>1223</v>
      </c>
      <c r="C642" s="352" t="s">
        <v>1224</v>
      </c>
      <c r="D642" s="348"/>
      <c r="E642" s="20"/>
      <c r="F642" s="20"/>
      <c r="G642" s="20"/>
      <c r="H642" s="27"/>
      <c r="I642" s="16"/>
      <c r="J642" s="16"/>
      <c r="K642" s="27"/>
      <c r="L642" s="16"/>
      <c r="M642" s="16"/>
      <c r="N642" s="27"/>
      <c r="O642" s="16"/>
      <c r="P642" s="16"/>
      <c r="Q642" s="27"/>
      <c r="R642" s="16"/>
      <c r="S642" s="16"/>
      <c r="T642" s="27"/>
      <c r="U642" s="3"/>
    </row>
    <row r="643" spans="1:21" x14ac:dyDescent="0.25">
      <c r="A643" s="3">
        <v>610</v>
      </c>
      <c r="B643" s="6" t="s">
        <v>1226</v>
      </c>
      <c r="C643" s="352" t="s">
        <v>1227</v>
      </c>
      <c r="D643" s="348"/>
      <c r="E643" s="20"/>
      <c r="F643" s="20"/>
      <c r="G643" s="20"/>
      <c r="H643" s="27"/>
      <c r="I643" s="16"/>
      <c r="J643" s="16"/>
      <c r="K643" s="27"/>
      <c r="L643" s="16"/>
      <c r="M643" s="16"/>
      <c r="N643" s="27"/>
      <c r="O643" s="16"/>
      <c r="P643" s="16"/>
      <c r="Q643" s="27"/>
      <c r="R643" s="16"/>
      <c r="S643" s="16"/>
      <c r="T643" s="27"/>
      <c r="U643" s="3"/>
    </row>
    <row r="644" spans="1:21" x14ac:dyDescent="0.25">
      <c r="A644" s="3">
        <v>611</v>
      </c>
      <c r="B644" s="6" t="s">
        <v>1229</v>
      </c>
      <c r="C644" s="352" t="s">
        <v>1230</v>
      </c>
      <c r="D644" s="348"/>
      <c r="E644" s="20"/>
      <c r="F644" s="20"/>
      <c r="G644" s="20"/>
      <c r="H644" s="27"/>
      <c r="I644" s="16"/>
      <c r="J644" s="16"/>
      <c r="K644" s="27"/>
      <c r="L644" s="16"/>
      <c r="M644" s="16"/>
      <c r="N644" s="27"/>
      <c r="O644" s="16"/>
      <c r="P644" s="16"/>
      <c r="Q644" s="27"/>
      <c r="R644" s="16"/>
      <c r="S644" s="16"/>
      <c r="T644" s="27"/>
      <c r="U644" s="3"/>
    </row>
    <row r="645" spans="1:21" x14ac:dyDescent="0.25">
      <c r="A645" s="3">
        <v>612</v>
      </c>
      <c r="B645" s="6" t="s">
        <v>1232</v>
      </c>
      <c r="C645" s="352" t="s">
        <v>1233</v>
      </c>
      <c r="D645" s="348"/>
      <c r="E645" s="20"/>
      <c r="F645" s="20"/>
      <c r="G645" s="20"/>
      <c r="H645" s="27"/>
      <c r="I645" s="16"/>
      <c r="J645" s="16"/>
      <c r="K645" s="27"/>
      <c r="L645" s="16"/>
      <c r="M645" s="16"/>
      <c r="N645" s="27"/>
      <c r="O645" s="16"/>
      <c r="P645" s="16"/>
      <c r="Q645" s="27"/>
      <c r="R645" s="16"/>
      <c r="S645" s="16"/>
      <c r="T645" s="27"/>
      <c r="U645" s="3"/>
    </row>
    <row r="646" spans="1:21" x14ac:dyDescent="0.25">
      <c r="A646" s="3">
        <v>613</v>
      </c>
      <c r="B646" s="6" t="s">
        <v>1235</v>
      </c>
      <c r="C646" s="352" t="s">
        <v>1236</v>
      </c>
      <c r="D646" s="348"/>
      <c r="E646" s="20"/>
      <c r="F646" s="20"/>
      <c r="G646" s="20"/>
      <c r="H646" s="27"/>
      <c r="I646" s="16"/>
      <c r="J646" s="16"/>
      <c r="K646" s="27"/>
      <c r="L646" s="16"/>
      <c r="M646" s="16"/>
      <c r="N646" s="27"/>
      <c r="O646" s="16"/>
      <c r="P646" s="16"/>
      <c r="Q646" s="27"/>
      <c r="R646" s="16"/>
      <c r="S646" s="16"/>
      <c r="T646" s="27"/>
      <c r="U646" s="3"/>
    </row>
    <row r="647" spans="1:21" x14ac:dyDescent="0.25">
      <c r="A647" s="3">
        <v>614</v>
      </c>
      <c r="B647" s="6" t="s">
        <v>1238</v>
      </c>
      <c r="C647" s="352" t="s">
        <v>1239</v>
      </c>
      <c r="D647" s="348"/>
      <c r="E647" s="20"/>
      <c r="F647" s="20"/>
      <c r="G647" s="20"/>
      <c r="H647" s="27"/>
      <c r="I647" s="16"/>
      <c r="J647" s="16"/>
      <c r="K647" s="27"/>
      <c r="L647" s="16"/>
      <c r="M647" s="16"/>
      <c r="N647" s="27"/>
      <c r="O647" s="16"/>
      <c r="P647" s="16"/>
      <c r="Q647" s="27"/>
      <c r="R647" s="16"/>
      <c r="S647" s="16"/>
      <c r="T647" s="27"/>
      <c r="U647" s="3"/>
    </row>
    <row r="648" spans="1:21" x14ac:dyDescent="0.25">
      <c r="A648" s="3">
        <v>615</v>
      </c>
      <c r="B648" s="6" t="s">
        <v>1241</v>
      </c>
      <c r="C648" s="352" t="s">
        <v>1242</v>
      </c>
      <c r="D648" s="348"/>
      <c r="E648" s="20"/>
      <c r="F648" s="20"/>
      <c r="G648" s="20"/>
      <c r="H648" s="27"/>
      <c r="I648" s="16"/>
      <c r="J648" s="16"/>
      <c r="K648" s="27"/>
      <c r="L648" s="16"/>
      <c r="M648" s="16"/>
      <c r="N648" s="27"/>
      <c r="O648" s="16"/>
      <c r="P648" s="16"/>
      <c r="Q648" s="27"/>
      <c r="R648" s="16"/>
      <c r="S648" s="16"/>
      <c r="T648" s="27"/>
      <c r="U648" s="3"/>
    </row>
    <row r="649" spans="1:21" x14ac:dyDescent="0.25">
      <c r="A649" s="3">
        <v>616</v>
      </c>
      <c r="B649" s="6" t="s">
        <v>1244</v>
      </c>
      <c r="C649" s="352" t="s">
        <v>1245</v>
      </c>
      <c r="D649" s="348"/>
      <c r="E649" s="20"/>
      <c r="F649" s="20"/>
      <c r="G649" s="20"/>
      <c r="H649" s="27"/>
      <c r="I649" s="16"/>
      <c r="J649" s="16"/>
      <c r="K649" s="27"/>
      <c r="L649" s="16"/>
      <c r="M649" s="16"/>
      <c r="N649" s="27"/>
      <c r="O649" s="16"/>
      <c r="P649" s="16"/>
      <c r="Q649" s="27"/>
      <c r="R649" s="16"/>
      <c r="S649" s="16"/>
      <c r="T649" s="27"/>
      <c r="U649" s="3"/>
    </row>
    <row r="650" spans="1:21" x14ac:dyDescent="0.25">
      <c r="A650" s="3">
        <v>617</v>
      </c>
      <c r="B650" s="6" t="s">
        <v>1247</v>
      </c>
      <c r="C650" s="352" t="s">
        <v>1248</v>
      </c>
      <c r="D650" s="348"/>
      <c r="E650" s="20"/>
      <c r="F650" s="20"/>
      <c r="G650" s="20"/>
      <c r="H650" s="27"/>
      <c r="I650" s="16"/>
      <c r="J650" s="16"/>
      <c r="K650" s="27"/>
      <c r="L650" s="16"/>
      <c r="M650" s="16"/>
      <c r="N650" s="27"/>
      <c r="O650" s="16"/>
      <c r="P650" s="16"/>
      <c r="Q650" s="27"/>
      <c r="R650" s="16"/>
      <c r="S650" s="16"/>
      <c r="T650" s="27"/>
      <c r="U650" s="3"/>
    </row>
    <row r="651" spans="1:21" x14ac:dyDescent="0.25">
      <c r="A651" s="3">
        <v>618</v>
      </c>
      <c r="B651" s="6" t="s">
        <v>1250</v>
      </c>
      <c r="C651" s="352" t="s">
        <v>1251</v>
      </c>
      <c r="D651" s="348"/>
      <c r="E651" s="20"/>
      <c r="F651" s="20"/>
      <c r="G651" s="20"/>
      <c r="H651" s="27"/>
      <c r="I651" s="16"/>
      <c r="J651" s="16"/>
      <c r="K651" s="27"/>
      <c r="L651" s="16"/>
      <c r="M651" s="16"/>
      <c r="N651" s="27"/>
      <c r="O651" s="16"/>
      <c r="P651" s="16"/>
      <c r="Q651" s="27"/>
      <c r="R651" s="16"/>
      <c r="S651" s="16"/>
      <c r="T651" s="27"/>
      <c r="U651" s="3"/>
    </row>
    <row r="652" spans="1:21" x14ac:dyDescent="0.25">
      <c r="A652" s="3">
        <v>619</v>
      </c>
      <c r="B652" s="6" t="s">
        <v>1253</v>
      </c>
      <c r="C652" s="352" t="s">
        <v>1254</v>
      </c>
      <c r="D652" s="348"/>
      <c r="E652" s="20"/>
      <c r="F652" s="20"/>
      <c r="G652" s="20"/>
      <c r="H652" s="27"/>
      <c r="I652" s="16"/>
      <c r="J652" s="16"/>
      <c r="K652" s="27"/>
      <c r="L652" s="16"/>
      <c r="M652" s="16"/>
      <c r="N652" s="27"/>
      <c r="O652" s="16"/>
      <c r="P652" s="16"/>
      <c r="Q652" s="27"/>
      <c r="R652" s="16"/>
      <c r="S652" s="16"/>
      <c r="T652" s="27"/>
      <c r="U652" s="3"/>
    </row>
    <row r="653" spans="1:21" x14ac:dyDescent="0.25">
      <c r="A653" s="3">
        <v>620</v>
      </c>
      <c r="B653" s="6" t="s">
        <v>1256</v>
      </c>
      <c r="C653" s="352" t="s">
        <v>1257</v>
      </c>
      <c r="D653" s="348"/>
      <c r="E653" s="20"/>
      <c r="F653" s="20"/>
      <c r="G653" s="20"/>
      <c r="H653" s="27"/>
      <c r="I653" s="16"/>
      <c r="J653" s="16"/>
      <c r="K653" s="27"/>
      <c r="L653" s="16"/>
      <c r="M653" s="16"/>
      <c r="N653" s="27"/>
      <c r="O653" s="16"/>
      <c r="P653" s="16"/>
      <c r="Q653" s="27"/>
      <c r="R653" s="16"/>
      <c r="S653" s="16"/>
      <c r="T653" s="27"/>
      <c r="U653" s="3"/>
    </row>
    <row r="654" spans="1:21" x14ac:dyDescent="0.25">
      <c r="A654" s="3">
        <v>621</v>
      </c>
      <c r="B654" s="6" t="s">
        <v>1259</v>
      </c>
      <c r="C654" s="352" t="s">
        <v>1260</v>
      </c>
      <c r="D654" s="348"/>
      <c r="E654" s="20"/>
      <c r="F654" s="20"/>
      <c r="G654" s="20"/>
      <c r="H654" s="27"/>
      <c r="I654" s="16"/>
      <c r="J654" s="16"/>
      <c r="K654" s="27"/>
      <c r="L654" s="16"/>
      <c r="M654" s="16"/>
      <c r="N654" s="27"/>
      <c r="O654" s="16"/>
      <c r="P654" s="16"/>
      <c r="Q654" s="27"/>
      <c r="R654" s="16"/>
      <c r="S654" s="16"/>
      <c r="T654" s="27"/>
      <c r="U654" s="3"/>
    </row>
    <row r="655" spans="1:21" x14ac:dyDescent="0.25">
      <c r="A655" s="3">
        <v>622</v>
      </c>
      <c r="B655" s="6" t="s">
        <v>1262</v>
      </c>
      <c r="C655" s="352" t="s">
        <v>1263</v>
      </c>
      <c r="D655" s="348"/>
      <c r="E655" s="20"/>
      <c r="F655" s="20"/>
      <c r="G655" s="20"/>
      <c r="H655" s="27"/>
      <c r="I655" s="16"/>
      <c r="J655" s="16"/>
      <c r="K655" s="27"/>
      <c r="L655" s="16"/>
      <c r="M655" s="16"/>
      <c r="N655" s="27"/>
      <c r="O655" s="16"/>
      <c r="P655" s="16"/>
      <c r="Q655" s="27"/>
      <c r="R655" s="16"/>
      <c r="S655" s="16"/>
      <c r="T655" s="27"/>
      <c r="U655" s="3"/>
    </row>
    <row r="656" spans="1:21" x14ac:dyDescent="0.25">
      <c r="A656" s="3">
        <v>623</v>
      </c>
      <c r="B656" s="6" t="s">
        <v>1265</v>
      </c>
      <c r="C656" s="352" t="s">
        <v>1266</v>
      </c>
      <c r="D656" s="348"/>
      <c r="E656" s="20"/>
      <c r="F656" s="20"/>
      <c r="G656" s="20"/>
      <c r="H656" s="27"/>
      <c r="I656" s="16"/>
      <c r="J656" s="16"/>
      <c r="K656" s="27"/>
      <c r="L656" s="16"/>
      <c r="M656" s="16"/>
      <c r="N656" s="27"/>
      <c r="O656" s="16"/>
      <c r="P656" s="16"/>
      <c r="Q656" s="27"/>
      <c r="R656" s="16"/>
      <c r="S656" s="16"/>
      <c r="T656" s="27"/>
      <c r="U656" s="3"/>
    </row>
    <row r="657" spans="1:21" x14ac:dyDescent="0.25">
      <c r="A657" s="3">
        <v>624</v>
      </c>
      <c r="B657" s="6" t="s">
        <v>1268</v>
      </c>
      <c r="C657" s="352" t="s">
        <v>1269</v>
      </c>
      <c r="D657" s="348"/>
      <c r="E657" s="20"/>
      <c r="F657" s="20"/>
      <c r="G657" s="20"/>
      <c r="H657" s="27"/>
      <c r="I657" s="16"/>
      <c r="J657" s="16"/>
      <c r="K657" s="27"/>
      <c r="L657" s="16"/>
      <c r="M657" s="16"/>
      <c r="N657" s="27"/>
      <c r="O657" s="16"/>
      <c r="P657" s="16"/>
      <c r="Q657" s="27"/>
      <c r="R657" s="16"/>
      <c r="S657" s="16"/>
      <c r="T657" s="27"/>
      <c r="U657" s="3"/>
    </row>
    <row r="658" spans="1:21" x14ac:dyDescent="0.25">
      <c r="A658" s="3">
        <v>625</v>
      </c>
      <c r="B658" s="6" t="s">
        <v>1271</v>
      </c>
      <c r="C658" s="352" t="s">
        <v>1272</v>
      </c>
      <c r="D658" s="348"/>
      <c r="E658" s="20"/>
      <c r="F658" s="20"/>
      <c r="G658" s="20"/>
      <c r="H658" s="27"/>
      <c r="I658" s="16"/>
      <c r="J658" s="16"/>
      <c r="K658" s="27"/>
      <c r="L658" s="16"/>
      <c r="M658" s="16"/>
      <c r="N658" s="27"/>
      <c r="O658" s="16"/>
      <c r="P658" s="16"/>
      <c r="Q658" s="27"/>
      <c r="R658" s="16"/>
      <c r="S658" s="16"/>
      <c r="T658" s="27"/>
      <c r="U658" s="3"/>
    </row>
    <row r="659" spans="1:21" x14ac:dyDescent="0.25">
      <c r="A659" s="3">
        <v>626</v>
      </c>
      <c r="B659" s="6" t="s">
        <v>1274</v>
      </c>
      <c r="C659" s="352" t="s">
        <v>1275</v>
      </c>
      <c r="D659" s="348"/>
      <c r="E659" s="20"/>
      <c r="F659" s="20"/>
      <c r="G659" s="20"/>
      <c r="H659" s="27"/>
      <c r="I659" s="16"/>
      <c r="J659" s="16"/>
      <c r="K659" s="27"/>
      <c r="L659" s="16"/>
      <c r="M659" s="16"/>
      <c r="N659" s="27"/>
      <c r="O659" s="16"/>
      <c r="P659" s="16"/>
      <c r="Q659" s="27"/>
      <c r="R659" s="16"/>
      <c r="S659" s="16"/>
      <c r="T659" s="27"/>
      <c r="U659" s="3"/>
    </row>
    <row r="660" spans="1:21" x14ac:dyDescent="0.25">
      <c r="A660" s="3">
        <v>627</v>
      </c>
      <c r="B660" s="6" t="s">
        <v>1277</v>
      </c>
      <c r="C660" s="352" t="s">
        <v>1278</v>
      </c>
      <c r="D660" s="348"/>
      <c r="E660" s="20"/>
      <c r="F660" s="20"/>
      <c r="G660" s="20"/>
      <c r="H660" s="27"/>
      <c r="I660" s="16"/>
      <c r="J660" s="16"/>
      <c r="K660" s="27"/>
      <c r="L660" s="16"/>
      <c r="M660" s="16"/>
      <c r="N660" s="27"/>
      <c r="O660" s="16"/>
      <c r="P660" s="16"/>
      <c r="Q660" s="27"/>
      <c r="R660" s="16"/>
      <c r="S660" s="16"/>
      <c r="T660" s="27"/>
      <c r="U660" s="3"/>
    </row>
    <row r="661" spans="1:21" x14ac:dyDescent="0.25">
      <c r="A661" s="3">
        <v>628</v>
      </c>
      <c r="B661" s="6" t="s">
        <v>1280</v>
      </c>
      <c r="C661" s="352" t="s">
        <v>1281</v>
      </c>
      <c r="D661" s="348"/>
      <c r="E661" s="20"/>
      <c r="F661" s="20"/>
      <c r="G661" s="20"/>
      <c r="H661" s="27"/>
      <c r="I661" s="16"/>
      <c r="J661" s="16"/>
      <c r="K661" s="27"/>
      <c r="L661" s="16"/>
      <c r="M661" s="16"/>
      <c r="N661" s="27"/>
      <c r="O661" s="16"/>
      <c r="P661" s="16"/>
      <c r="Q661" s="27"/>
      <c r="R661" s="16"/>
      <c r="S661" s="16"/>
      <c r="T661" s="27"/>
      <c r="U661" s="3"/>
    </row>
    <row r="662" spans="1:21" x14ac:dyDescent="0.25">
      <c r="A662" s="3">
        <v>629</v>
      </c>
      <c r="B662" s="6" t="s">
        <v>1283</v>
      </c>
      <c r="C662" s="352" t="s">
        <v>1284</v>
      </c>
      <c r="D662" s="348"/>
      <c r="E662" s="20"/>
      <c r="F662" s="20"/>
      <c r="G662" s="20"/>
      <c r="H662" s="27"/>
      <c r="I662" s="16"/>
      <c r="J662" s="16"/>
      <c r="K662" s="27"/>
      <c r="L662" s="16"/>
      <c r="M662" s="16"/>
      <c r="N662" s="27"/>
      <c r="O662" s="16"/>
      <c r="P662" s="16"/>
      <c r="Q662" s="27"/>
      <c r="R662" s="16"/>
      <c r="S662" s="16"/>
      <c r="T662" s="27"/>
      <c r="U662" s="3"/>
    </row>
    <row r="663" spans="1:21" x14ac:dyDescent="0.25">
      <c r="A663" s="3">
        <v>630</v>
      </c>
      <c r="B663" s="6" t="s">
        <v>1286</v>
      </c>
      <c r="C663" s="352" t="s">
        <v>1287</v>
      </c>
      <c r="D663" s="348"/>
      <c r="E663" s="20"/>
      <c r="F663" s="20"/>
      <c r="G663" s="20"/>
      <c r="H663" s="27"/>
      <c r="I663" s="16"/>
      <c r="J663" s="16"/>
      <c r="K663" s="27"/>
      <c r="L663" s="16"/>
      <c r="M663" s="16"/>
      <c r="N663" s="27"/>
      <c r="O663" s="16"/>
      <c r="P663" s="16"/>
      <c r="Q663" s="27"/>
      <c r="R663" s="16"/>
      <c r="S663" s="16"/>
      <c r="T663" s="27"/>
      <c r="U663" s="3"/>
    </row>
    <row r="664" spans="1:21" x14ac:dyDescent="0.25">
      <c r="A664" s="3">
        <v>631</v>
      </c>
      <c r="B664" s="6" t="s">
        <v>1289</v>
      </c>
      <c r="C664" s="352" t="s">
        <v>1290</v>
      </c>
      <c r="D664" s="348"/>
      <c r="E664" s="20"/>
      <c r="F664" s="20"/>
      <c r="G664" s="20"/>
      <c r="H664" s="27"/>
      <c r="I664" s="16"/>
      <c r="J664" s="16"/>
      <c r="K664" s="27"/>
      <c r="L664" s="16"/>
      <c r="M664" s="16"/>
      <c r="N664" s="27"/>
      <c r="O664" s="16"/>
      <c r="P664" s="16"/>
      <c r="Q664" s="27"/>
      <c r="R664" s="16"/>
      <c r="S664" s="16"/>
      <c r="T664" s="27"/>
      <c r="U664" s="3"/>
    </row>
    <row r="665" spans="1:21" x14ac:dyDescent="0.25">
      <c r="A665" s="3">
        <v>632</v>
      </c>
      <c r="B665" s="6" t="s">
        <v>1292</v>
      </c>
      <c r="C665" s="352" t="s">
        <v>1293</v>
      </c>
      <c r="D665" s="348"/>
      <c r="E665" s="20"/>
      <c r="F665" s="20"/>
      <c r="G665" s="20"/>
      <c r="H665" s="27"/>
      <c r="I665" s="16"/>
      <c r="J665" s="16"/>
      <c r="K665" s="27"/>
      <c r="L665" s="16"/>
      <c r="M665" s="16"/>
      <c r="N665" s="27"/>
      <c r="O665" s="16"/>
      <c r="P665" s="16"/>
      <c r="Q665" s="27"/>
      <c r="R665" s="16"/>
      <c r="S665" s="16"/>
      <c r="T665" s="27"/>
      <c r="U665" s="3"/>
    </row>
    <row r="666" spans="1:21" x14ac:dyDescent="0.25">
      <c r="A666" s="3">
        <v>633</v>
      </c>
      <c r="B666" s="6" t="s">
        <v>1295</v>
      </c>
      <c r="C666" s="352" t="s">
        <v>1296</v>
      </c>
      <c r="D666" s="348"/>
      <c r="E666" s="20"/>
      <c r="F666" s="20"/>
      <c r="G666" s="20"/>
      <c r="H666" s="27"/>
      <c r="I666" s="16"/>
      <c r="J666" s="16"/>
      <c r="K666" s="27"/>
      <c r="L666" s="16"/>
      <c r="M666" s="16"/>
      <c r="N666" s="27"/>
      <c r="O666" s="16"/>
      <c r="P666" s="16"/>
      <c r="Q666" s="27"/>
      <c r="R666" s="16"/>
      <c r="S666" s="16"/>
      <c r="T666" s="27"/>
      <c r="U666" s="3"/>
    </row>
    <row r="667" spans="1:21" x14ac:dyDescent="0.25">
      <c r="A667" s="3">
        <v>634</v>
      </c>
      <c r="B667" s="6" t="s">
        <v>1298</v>
      </c>
      <c r="C667" s="352" t="s">
        <v>1299</v>
      </c>
      <c r="D667" s="348"/>
      <c r="E667" s="20"/>
      <c r="F667" s="20"/>
      <c r="G667" s="20"/>
      <c r="H667" s="27"/>
      <c r="I667" s="16"/>
      <c r="J667" s="16"/>
      <c r="K667" s="27"/>
      <c r="L667" s="16"/>
      <c r="M667" s="16"/>
      <c r="N667" s="27"/>
      <c r="O667" s="16"/>
      <c r="P667" s="16"/>
      <c r="Q667" s="27"/>
      <c r="R667" s="16"/>
      <c r="S667" s="16"/>
      <c r="T667" s="27"/>
      <c r="U667" s="3"/>
    </row>
    <row r="668" spans="1:21" x14ac:dyDescent="0.25">
      <c r="A668" s="3">
        <v>635</v>
      </c>
      <c r="B668" s="4" t="s">
        <v>1301</v>
      </c>
      <c r="C668" s="350" t="s">
        <v>1302</v>
      </c>
      <c r="D668" s="348"/>
      <c r="E668" s="25"/>
      <c r="F668" s="25"/>
      <c r="G668" s="25"/>
      <c r="H668" s="33"/>
      <c r="I668" s="15"/>
      <c r="J668" s="15"/>
      <c r="K668" s="33"/>
      <c r="L668" s="15"/>
      <c r="M668" s="15"/>
      <c r="N668" s="33"/>
      <c r="O668" s="15"/>
      <c r="P668" s="15"/>
      <c r="Q668" s="33"/>
      <c r="R668" s="15"/>
      <c r="S668" s="15"/>
      <c r="T668" s="33"/>
      <c r="U668" s="5"/>
    </row>
    <row r="669" spans="1:21" x14ac:dyDescent="0.25">
      <c r="A669" s="3">
        <v>636</v>
      </c>
      <c r="B669" s="6" t="s">
        <v>1303</v>
      </c>
      <c r="C669" s="352" t="s">
        <v>1304</v>
      </c>
      <c r="D669" s="348"/>
      <c r="E669" s="20"/>
      <c r="F669" s="20"/>
      <c r="G669" s="20"/>
      <c r="H669" s="27"/>
      <c r="I669" s="16"/>
      <c r="J669" s="16"/>
      <c r="K669" s="27"/>
      <c r="L669" s="16"/>
      <c r="M669" s="16"/>
      <c r="N669" s="27"/>
      <c r="O669" s="16"/>
      <c r="P669" s="16"/>
      <c r="Q669" s="27"/>
      <c r="R669" s="16"/>
      <c r="S669" s="16"/>
      <c r="T669" s="27"/>
      <c r="U669" s="3"/>
    </row>
    <row r="670" spans="1:21" x14ac:dyDescent="0.25">
      <c r="A670" s="3">
        <v>637</v>
      </c>
      <c r="B670" s="6" t="s">
        <v>1305</v>
      </c>
      <c r="C670" s="352" t="s">
        <v>1306</v>
      </c>
      <c r="D670" s="348"/>
      <c r="E670" s="20"/>
      <c r="F670" s="20"/>
      <c r="G670" s="20"/>
      <c r="H670" s="27"/>
      <c r="I670" s="16"/>
      <c r="J670" s="16"/>
      <c r="K670" s="27"/>
      <c r="L670" s="16"/>
      <c r="M670" s="16"/>
      <c r="N670" s="27"/>
      <c r="O670" s="16"/>
      <c r="P670" s="16"/>
      <c r="Q670" s="27"/>
      <c r="R670" s="16"/>
      <c r="S670" s="16"/>
      <c r="T670" s="27"/>
      <c r="U670" s="3"/>
    </row>
    <row r="671" spans="1:21" x14ac:dyDescent="0.25">
      <c r="A671" s="3">
        <v>638</v>
      </c>
      <c r="B671" s="6" t="s">
        <v>1307</v>
      </c>
      <c r="C671" s="352" t="s">
        <v>1308</v>
      </c>
      <c r="D671" s="348"/>
      <c r="E671" s="20"/>
      <c r="F671" s="20"/>
      <c r="G671" s="20"/>
      <c r="H671" s="27"/>
      <c r="I671" s="16"/>
      <c r="J671" s="16"/>
      <c r="K671" s="27"/>
      <c r="L671" s="16"/>
      <c r="M671" s="16"/>
      <c r="N671" s="27"/>
      <c r="O671" s="16"/>
      <c r="P671" s="16"/>
      <c r="Q671" s="27"/>
      <c r="R671" s="16"/>
      <c r="S671" s="16"/>
      <c r="T671" s="27"/>
      <c r="U671" s="3"/>
    </row>
    <row r="672" spans="1:21" x14ac:dyDescent="0.25">
      <c r="A672" s="3">
        <v>639</v>
      </c>
      <c r="B672" s="6" t="s">
        <v>1309</v>
      </c>
      <c r="C672" s="352" t="s">
        <v>1310</v>
      </c>
      <c r="D672" s="348"/>
      <c r="E672" s="20"/>
      <c r="F672" s="20"/>
      <c r="G672" s="20"/>
      <c r="H672" s="27"/>
      <c r="I672" s="16"/>
      <c r="J672" s="16"/>
      <c r="K672" s="27"/>
      <c r="L672" s="16"/>
      <c r="M672" s="16"/>
      <c r="N672" s="27"/>
      <c r="O672" s="16"/>
      <c r="P672" s="16"/>
      <c r="Q672" s="27"/>
      <c r="R672" s="16"/>
      <c r="S672" s="16"/>
      <c r="T672" s="27"/>
      <c r="U672" s="3"/>
    </row>
    <row r="673" spans="1:21" x14ac:dyDescent="0.25">
      <c r="A673" s="3">
        <v>640</v>
      </c>
      <c r="B673" s="6" t="s">
        <v>1311</v>
      </c>
      <c r="C673" s="352" t="s">
        <v>1312</v>
      </c>
      <c r="D673" s="348"/>
      <c r="E673" s="20"/>
      <c r="F673" s="20"/>
      <c r="G673" s="20"/>
      <c r="H673" s="27"/>
      <c r="I673" s="16"/>
      <c r="J673" s="16"/>
      <c r="K673" s="27"/>
      <c r="L673" s="16"/>
      <c r="M673" s="16"/>
      <c r="N673" s="27"/>
      <c r="O673" s="16"/>
      <c r="P673" s="16"/>
      <c r="Q673" s="27"/>
      <c r="R673" s="16"/>
      <c r="S673" s="16"/>
      <c r="T673" s="27"/>
      <c r="U673" s="3"/>
    </row>
    <row r="674" spans="1:21" x14ac:dyDescent="0.25">
      <c r="A674" s="3">
        <v>641</v>
      </c>
      <c r="B674" s="6" t="s">
        <v>1313</v>
      </c>
      <c r="C674" s="352" t="s">
        <v>1314</v>
      </c>
      <c r="D674" s="348"/>
      <c r="E674" s="20"/>
      <c r="F674" s="20"/>
      <c r="G674" s="20"/>
      <c r="H674" s="27"/>
      <c r="I674" s="16"/>
      <c r="J674" s="16"/>
      <c r="K674" s="27"/>
      <c r="L674" s="16"/>
      <c r="M674" s="16"/>
      <c r="N674" s="27"/>
      <c r="O674" s="16"/>
      <c r="P674" s="16"/>
      <c r="Q674" s="27"/>
      <c r="R674" s="16"/>
      <c r="S674" s="16"/>
      <c r="T674" s="27"/>
      <c r="U674" s="3"/>
    </row>
    <row r="675" spans="1:21" x14ac:dyDescent="0.25">
      <c r="A675" s="3">
        <v>642</v>
      </c>
      <c r="B675" s="6" t="s">
        <v>1315</v>
      </c>
      <c r="C675" s="352" t="s">
        <v>1316</v>
      </c>
      <c r="D675" s="348"/>
      <c r="E675" s="20"/>
      <c r="F675" s="20"/>
      <c r="G675" s="20"/>
      <c r="H675" s="27"/>
      <c r="I675" s="16"/>
      <c r="J675" s="16"/>
      <c r="K675" s="27"/>
      <c r="L675" s="16"/>
      <c r="M675" s="16"/>
      <c r="N675" s="27"/>
      <c r="O675" s="16"/>
      <c r="P675" s="16"/>
      <c r="Q675" s="27"/>
      <c r="R675" s="16"/>
      <c r="S675" s="16"/>
      <c r="T675" s="27"/>
      <c r="U675" s="3"/>
    </row>
    <row r="676" spans="1:21" x14ac:dyDescent="0.25">
      <c r="A676" s="3">
        <v>643</v>
      </c>
      <c r="B676" s="6" t="s">
        <v>1317</v>
      </c>
      <c r="C676" s="352" t="s">
        <v>1318</v>
      </c>
      <c r="D676" s="348"/>
      <c r="E676" s="20"/>
      <c r="F676" s="20"/>
      <c r="G676" s="20"/>
      <c r="H676" s="27"/>
      <c r="I676" s="16"/>
      <c r="J676" s="16"/>
      <c r="K676" s="27"/>
      <c r="L676" s="16"/>
      <c r="M676" s="16"/>
      <c r="N676" s="27"/>
      <c r="O676" s="16"/>
      <c r="P676" s="16"/>
      <c r="Q676" s="27"/>
      <c r="R676" s="16"/>
      <c r="S676" s="16"/>
      <c r="T676" s="27"/>
      <c r="U676" s="3"/>
    </row>
    <row r="677" spans="1:21" x14ac:dyDescent="0.25">
      <c r="A677" s="3">
        <v>644</v>
      </c>
      <c r="B677" s="6" t="s">
        <v>1319</v>
      </c>
      <c r="C677" s="352" t="s">
        <v>1320</v>
      </c>
      <c r="D677" s="348"/>
      <c r="E677" s="20"/>
      <c r="F677" s="20"/>
      <c r="G677" s="20"/>
      <c r="H677" s="27"/>
      <c r="I677" s="16"/>
      <c r="J677" s="16"/>
      <c r="K677" s="27"/>
      <c r="L677" s="16"/>
      <c r="M677" s="16"/>
      <c r="N677" s="27"/>
      <c r="O677" s="16"/>
      <c r="P677" s="16"/>
      <c r="Q677" s="27"/>
      <c r="R677" s="16"/>
      <c r="S677" s="16"/>
      <c r="T677" s="27"/>
      <c r="U677" s="3"/>
    </row>
    <row r="678" spans="1:21" x14ac:dyDescent="0.25">
      <c r="A678" s="3">
        <v>645</v>
      </c>
      <c r="B678" s="6" t="s">
        <v>1321</v>
      </c>
      <c r="C678" s="352" t="s">
        <v>1322</v>
      </c>
      <c r="D678" s="348"/>
      <c r="E678" s="20"/>
      <c r="F678" s="20"/>
      <c r="G678" s="20"/>
      <c r="H678" s="27"/>
      <c r="I678" s="16"/>
      <c r="J678" s="16"/>
      <c r="K678" s="27"/>
      <c r="L678" s="16"/>
      <c r="M678" s="16"/>
      <c r="N678" s="27"/>
      <c r="O678" s="16"/>
      <c r="P678" s="16"/>
      <c r="Q678" s="27"/>
      <c r="R678" s="16"/>
      <c r="S678" s="16"/>
      <c r="T678" s="27"/>
      <c r="U678" s="3"/>
    </row>
    <row r="679" spans="1:21" x14ac:dyDescent="0.25">
      <c r="A679" s="3">
        <v>646</v>
      </c>
      <c r="B679" s="4" t="s">
        <v>1323</v>
      </c>
      <c r="C679" s="350" t="s">
        <v>1324</v>
      </c>
      <c r="D679" s="348"/>
      <c r="E679" s="25"/>
      <c r="F679" s="25"/>
      <c r="G679" s="25"/>
      <c r="H679" s="33"/>
      <c r="I679" s="15"/>
      <c r="J679" s="15"/>
      <c r="K679" s="33"/>
      <c r="L679" s="15"/>
      <c r="M679" s="15"/>
      <c r="N679" s="33"/>
      <c r="O679" s="15"/>
      <c r="P679" s="15"/>
      <c r="Q679" s="33"/>
      <c r="R679" s="15"/>
      <c r="S679" s="15"/>
      <c r="T679" s="33"/>
      <c r="U679" s="5"/>
    </row>
    <row r="680" spans="1:21" x14ac:dyDescent="0.25">
      <c r="A680" s="3">
        <v>647</v>
      </c>
      <c r="B680" s="6" t="s">
        <v>1325</v>
      </c>
      <c r="C680" s="352" t="s">
        <v>1326</v>
      </c>
      <c r="D680" s="348"/>
      <c r="E680" s="20"/>
      <c r="F680" s="20"/>
      <c r="G680" s="20"/>
      <c r="H680" s="27"/>
      <c r="I680" s="16"/>
      <c r="J680" s="16"/>
      <c r="K680" s="27"/>
      <c r="L680" s="16"/>
      <c r="M680" s="16"/>
      <c r="N680" s="27"/>
      <c r="O680" s="16"/>
      <c r="P680" s="16"/>
      <c r="Q680" s="27"/>
      <c r="R680" s="16"/>
      <c r="S680" s="16"/>
      <c r="T680" s="27"/>
      <c r="U680" s="3"/>
    </row>
    <row r="681" spans="1:21" x14ac:dyDescent="0.25">
      <c r="A681" s="3">
        <v>648</v>
      </c>
      <c r="B681" s="6" t="s">
        <v>1327</v>
      </c>
      <c r="C681" s="352" t="s">
        <v>1328</v>
      </c>
      <c r="D681" s="348"/>
      <c r="E681" s="20"/>
      <c r="F681" s="20"/>
      <c r="G681" s="20"/>
      <c r="H681" s="27"/>
      <c r="I681" s="16"/>
      <c r="J681" s="16"/>
      <c r="K681" s="27"/>
      <c r="L681" s="16"/>
      <c r="M681" s="16"/>
      <c r="N681" s="27"/>
      <c r="O681" s="16"/>
      <c r="P681" s="16"/>
      <c r="Q681" s="27"/>
      <c r="R681" s="16"/>
      <c r="S681" s="16"/>
      <c r="T681" s="27"/>
      <c r="U681" s="3"/>
    </row>
    <row r="682" spans="1:21" x14ac:dyDescent="0.25">
      <c r="A682" s="3">
        <v>649</v>
      </c>
      <c r="B682" s="6" t="s">
        <v>1329</v>
      </c>
      <c r="C682" s="352" t="s">
        <v>1330</v>
      </c>
      <c r="D682" s="348"/>
      <c r="E682" s="20"/>
      <c r="F682" s="20"/>
      <c r="G682" s="20"/>
      <c r="H682" s="27"/>
      <c r="I682" s="16"/>
      <c r="J682" s="16"/>
      <c r="K682" s="27"/>
      <c r="L682" s="16"/>
      <c r="M682" s="16"/>
      <c r="N682" s="27"/>
      <c r="O682" s="16"/>
      <c r="P682" s="16"/>
      <c r="Q682" s="27"/>
      <c r="R682" s="16"/>
      <c r="S682" s="16"/>
      <c r="T682" s="27"/>
      <c r="U682" s="3"/>
    </row>
    <row r="683" spans="1:21" x14ac:dyDescent="0.25">
      <c r="A683" s="3">
        <v>650</v>
      </c>
      <c r="B683" s="6" t="s">
        <v>1331</v>
      </c>
      <c r="C683" s="352" t="s">
        <v>1332</v>
      </c>
      <c r="D683" s="348"/>
      <c r="E683" s="20"/>
      <c r="F683" s="20"/>
      <c r="G683" s="20"/>
      <c r="H683" s="27"/>
      <c r="I683" s="16"/>
      <c r="J683" s="16"/>
      <c r="K683" s="27"/>
      <c r="L683" s="16"/>
      <c r="M683" s="16"/>
      <c r="N683" s="27"/>
      <c r="O683" s="16"/>
      <c r="P683" s="16"/>
      <c r="Q683" s="27"/>
      <c r="R683" s="16"/>
      <c r="S683" s="16"/>
      <c r="T683" s="27"/>
      <c r="U683" s="3"/>
    </row>
    <row r="684" spans="1:21" x14ac:dyDescent="0.25">
      <c r="A684" s="3">
        <v>651</v>
      </c>
      <c r="B684" s="6" t="s">
        <v>1333</v>
      </c>
      <c r="C684" s="352" t="s">
        <v>1334</v>
      </c>
      <c r="D684" s="348"/>
      <c r="E684" s="20"/>
      <c r="F684" s="20"/>
      <c r="G684" s="20"/>
      <c r="H684" s="27"/>
      <c r="I684" s="16"/>
      <c r="J684" s="16"/>
      <c r="K684" s="27"/>
      <c r="L684" s="16"/>
      <c r="M684" s="16"/>
      <c r="N684" s="27"/>
      <c r="O684" s="16"/>
      <c r="P684" s="16"/>
      <c r="Q684" s="27"/>
      <c r="R684" s="16"/>
      <c r="S684" s="16"/>
      <c r="T684" s="27"/>
      <c r="U684" s="3"/>
    </row>
    <row r="685" spans="1:21" x14ac:dyDescent="0.25">
      <c r="A685" s="3">
        <v>652</v>
      </c>
      <c r="B685" s="6" t="s">
        <v>1335</v>
      </c>
      <c r="C685" s="352" t="s">
        <v>1336</v>
      </c>
      <c r="D685" s="348"/>
      <c r="E685" s="20"/>
      <c r="F685" s="20"/>
      <c r="G685" s="20"/>
      <c r="H685" s="27"/>
      <c r="I685" s="16"/>
      <c r="J685" s="16"/>
      <c r="K685" s="27"/>
      <c r="L685" s="16"/>
      <c r="M685" s="16"/>
      <c r="N685" s="27"/>
      <c r="O685" s="16"/>
      <c r="P685" s="16"/>
      <c r="Q685" s="27"/>
      <c r="R685" s="16"/>
      <c r="S685" s="16"/>
      <c r="T685" s="27"/>
      <c r="U685" s="3"/>
    </row>
    <row r="686" spans="1:21" x14ac:dyDescent="0.25">
      <c r="A686" s="3">
        <v>653</v>
      </c>
      <c r="B686" s="6" t="s">
        <v>1337</v>
      </c>
      <c r="C686" s="352" t="s">
        <v>1338</v>
      </c>
      <c r="D686" s="348"/>
      <c r="E686" s="20"/>
      <c r="F686" s="20"/>
      <c r="G686" s="20"/>
      <c r="H686" s="27"/>
      <c r="I686" s="16"/>
      <c r="J686" s="16"/>
      <c r="K686" s="27"/>
      <c r="L686" s="16"/>
      <c r="M686" s="16"/>
      <c r="N686" s="27"/>
      <c r="O686" s="16"/>
      <c r="P686" s="16"/>
      <c r="Q686" s="27"/>
      <c r="R686" s="16"/>
      <c r="S686" s="16"/>
      <c r="T686" s="27"/>
      <c r="U686" s="3"/>
    </row>
    <row r="687" spans="1:21" x14ac:dyDescent="0.25">
      <c r="A687" s="3">
        <v>654</v>
      </c>
      <c r="B687" s="6" t="s">
        <v>1339</v>
      </c>
      <c r="C687" s="352" t="s">
        <v>1340</v>
      </c>
      <c r="D687" s="348"/>
      <c r="E687" s="20"/>
      <c r="F687" s="20"/>
      <c r="G687" s="20"/>
      <c r="H687" s="27"/>
      <c r="I687" s="16"/>
      <c r="J687" s="16"/>
      <c r="K687" s="27"/>
      <c r="L687" s="16"/>
      <c r="M687" s="16"/>
      <c r="N687" s="27"/>
      <c r="O687" s="16"/>
      <c r="P687" s="16"/>
      <c r="Q687" s="27"/>
      <c r="R687" s="16"/>
      <c r="S687" s="16"/>
      <c r="T687" s="27"/>
      <c r="U687" s="3"/>
    </row>
    <row r="688" spans="1:21" x14ac:dyDescent="0.25">
      <c r="A688" s="3">
        <v>655</v>
      </c>
      <c r="B688" s="6" t="s">
        <v>1341</v>
      </c>
      <c r="C688" s="352" t="s">
        <v>1342</v>
      </c>
      <c r="D688" s="348"/>
      <c r="E688" s="20"/>
      <c r="F688" s="20"/>
      <c r="G688" s="20"/>
      <c r="H688" s="27"/>
      <c r="I688" s="16"/>
      <c r="J688" s="16"/>
      <c r="K688" s="27"/>
      <c r="L688" s="16"/>
      <c r="M688" s="16"/>
      <c r="N688" s="27"/>
      <c r="O688" s="16"/>
      <c r="P688" s="16"/>
      <c r="Q688" s="27"/>
      <c r="R688" s="16"/>
      <c r="S688" s="16"/>
      <c r="T688" s="27"/>
      <c r="U688" s="3"/>
    </row>
    <row r="689" spans="1:21" x14ac:dyDescent="0.25">
      <c r="A689" s="3">
        <v>656</v>
      </c>
      <c r="B689" s="6" t="s">
        <v>1343</v>
      </c>
      <c r="C689" s="352" t="s">
        <v>1344</v>
      </c>
      <c r="D689" s="348"/>
      <c r="E689" s="20"/>
      <c r="F689" s="20"/>
      <c r="G689" s="20"/>
      <c r="H689" s="27"/>
      <c r="I689" s="16"/>
      <c r="J689" s="16"/>
      <c r="K689" s="27"/>
      <c r="L689" s="16"/>
      <c r="M689" s="16"/>
      <c r="N689" s="27"/>
      <c r="O689" s="16"/>
      <c r="P689" s="16"/>
      <c r="Q689" s="27"/>
      <c r="R689" s="16"/>
      <c r="S689" s="16"/>
      <c r="T689" s="27"/>
      <c r="U689" s="3"/>
    </row>
    <row r="690" spans="1:21" x14ac:dyDescent="0.25">
      <c r="A690" s="3">
        <v>657</v>
      </c>
      <c r="B690" s="6" t="s">
        <v>1345</v>
      </c>
      <c r="C690" s="352" t="s">
        <v>1346</v>
      </c>
      <c r="D690" s="348"/>
      <c r="E690" s="20"/>
      <c r="F690" s="20"/>
      <c r="G690" s="20"/>
      <c r="H690" s="27"/>
      <c r="I690" s="16"/>
      <c r="J690" s="16"/>
      <c r="K690" s="27"/>
      <c r="L690" s="16"/>
      <c r="M690" s="16"/>
      <c r="N690" s="27"/>
      <c r="O690" s="16"/>
      <c r="P690" s="16"/>
      <c r="Q690" s="27"/>
      <c r="R690" s="16"/>
      <c r="S690" s="16"/>
      <c r="T690" s="27"/>
      <c r="U690" s="3"/>
    </row>
    <row r="691" spans="1:21" x14ac:dyDescent="0.25">
      <c r="A691" s="3">
        <v>658</v>
      </c>
      <c r="B691" s="6" t="s">
        <v>1347</v>
      </c>
      <c r="C691" s="352" t="s">
        <v>1348</v>
      </c>
      <c r="D691" s="348"/>
      <c r="E691" s="20"/>
      <c r="F691" s="20"/>
      <c r="G691" s="20"/>
      <c r="H691" s="27"/>
      <c r="I691" s="16"/>
      <c r="J691" s="16"/>
      <c r="K691" s="27"/>
      <c r="L691" s="16"/>
      <c r="M691" s="16"/>
      <c r="N691" s="27"/>
      <c r="O691" s="16"/>
      <c r="P691" s="16"/>
      <c r="Q691" s="27"/>
      <c r="R691" s="16"/>
      <c r="S691" s="16"/>
      <c r="T691" s="27"/>
      <c r="U691" s="3"/>
    </row>
    <row r="692" spans="1:21" x14ac:dyDescent="0.25">
      <c r="A692" s="3">
        <v>659</v>
      </c>
      <c r="B692" s="6" t="s">
        <v>1349</v>
      </c>
      <c r="C692" s="352" t="s">
        <v>1350</v>
      </c>
      <c r="D692" s="348"/>
      <c r="E692" s="20"/>
      <c r="F692" s="20"/>
      <c r="G692" s="20"/>
      <c r="H692" s="27"/>
      <c r="I692" s="16"/>
      <c r="J692" s="16"/>
      <c r="K692" s="27"/>
      <c r="L692" s="16"/>
      <c r="M692" s="16"/>
      <c r="N692" s="27"/>
      <c r="O692" s="16"/>
      <c r="P692" s="16"/>
      <c r="Q692" s="27"/>
      <c r="R692" s="16"/>
      <c r="S692" s="16"/>
      <c r="T692" s="27"/>
      <c r="U692" s="3"/>
    </row>
    <row r="693" spans="1:21" x14ac:dyDescent="0.25">
      <c r="A693" s="3">
        <v>660</v>
      </c>
      <c r="B693" s="6" t="s">
        <v>1351</v>
      </c>
      <c r="C693" s="352" t="s">
        <v>1352</v>
      </c>
      <c r="D693" s="348"/>
      <c r="E693" s="20"/>
      <c r="F693" s="20"/>
      <c r="G693" s="20"/>
      <c r="H693" s="27"/>
      <c r="I693" s="16"/>
      <c r="J693" s="16"/>
      <c r="K693" s="27"/>
      <c r="L693" s="16"/>
      <c r="M693" s="16"/>
      <c r="N693" s="27"/>
      <c r="O693" s="16"/>
      <c r="P693" s="16"/>
      <c r="Q693" s="27"/>
      <c r="R693" s="16"/>
      <c r="S693" s="16"/>
      <c r="T693" s="27"/>
      <c r="U693" s="3"/>
    </row>
    <row r="694" spans="1:21" x14ac:dyDescent="0.25">
      <c r="A694" s="3">
        <v>661</v>
      </c>
      <c r="B694" s="6" t="s">
        <v>1353</v>
      </c>
      <c r="C694" s="352" t="s">
        <v>1354</v>
      </c>
      <c r="D694" s="348"/>
      <c r="E694" s="20"/>
      <c r="F694" s="20"/>
      <c r="G694" s="20"/>
      <c r="H694" s="27"/>
      <c r="I694" s="16"/>
      <c r="J694" s="16"/>
      <c r="K694" s="27"/>
      <c r="L694" s="16"/>
      <c r="M694" s="16"/>
      <c r="N694" s="27"/>
      <c r="O694" s="16"/>
      <c r="P694" s="16"/>
      <c r="Q694" s="27"/>
      <c r="R694" s="16"/>
      <c r="S694" s="16"/>
      <c r="T694" s="27"/>
      <c r="U694" s="3"/>
    </row>
    <row r="695" spans="1:21" x14ac:dyDescent="0.25">
      <c r="A695" s="3">
        <v>662</v>
      </c>
      <c r="B695" s="6" t="s">
        <v>1355</v>
      </c>
      <c r="C695" s="352" t="s">
        <v>1356</v>
      </c>
      <c r="D695" s="348"/>
      <c r="E695" s="20"/>
      <c r="F695" s="20"/>
      <c r="G695" s="20"/>
      <c r="H695" s="27"/>
      <c r="I695" s="16"/>
      <c r="J695" s="16"/>
      <c r="K695" s="27"/>
      <c r="L695" s="16"/>
      <c r="M695" s="16"/>
      <c r="N695" s="27"/>
      <c r="O695" s="16"/>
      <c r="P695" s="16"/>
      <c r="Q695" s="27"/>
      <c r="R695" s="16"/>
      <c r="S695" s="16"/>
      <c r="T695" s="27"/>
      <c r="U695" s="3"/>
    </row>
    <row r="696" spans="1:21" x14ac:dyDescent="0.25">
      <c r="A696" s="3">
        <v>663</v>
      </c>
      <c r="B696" s="6" t="s">
        <v>1357</v>
      </c>
      <c r="C696" s="352" t="s">
        <v>1358</v>
      </c>
      <c r="D696" s="348"/>
      <c r="E696" s="20"/>
      <c r="F696" s="20"/>
      <c r="G696" s="20"/>
      <c r="H696" s="27"/>
      <c r="I696" s="16"/>
      <c r="J696" s="16"/>
      <c r="K696" s="27"/>
      <c r="L696" s="16"/>
      <c r="M696" s="16"/>
      <c r="N696" s="27"/>
      <c r="O696" s="16"/>
      <c r="P696" s="16"/>
      <c r="Q696" s="27"/>
      <c r="R696" s="16"/>
      <c r="S696" s="16"/>
      <c r="T696" s="27"/>
      <c r="U696" s="3"/>
    </row>
    <row r="697" spans="1:21" x14ac:dyDescent="0.25">
      <c r="A697" s="3">
        <v>664</v>
      </c>
      <c r="B697" s="6" t="s">
        <v>1359</v>
      </c>
      <c r="C697" s="352" t="s">
        <v>1360</v>
      </c>
      <c r="D697" s="348"/>
      <c r="E697" s="20"/>
      <c r="F697" s="20"/>
      <c r="G697" s="20"/>
      <c r="H697" s="27"/>
      <c r="I697" s="16"/>
      <c r="J697" s="16"/>
      <c r="K697" s="27"/>
      <c r="L697" s="16"/>
      <c r="M697" s="16"/>
      <c r="N697" s="27"/>
      <c r="O697" s="16"/>
      <c r="P697" s="16"/>
      <c r="Q697" s="27"/>
      <c r="R697" s="16"/>
      <c r="S697" s="16"/>
      <c r="T697" s="27"/>
      <c r="U697" s="3"/>
    </row>
    <row r="698" spans="1:21" x14ac:dyDescent="0.25">
      <c r="A698" s="3">
        <v>665</v>
      </c>
      <c r="B698" s="6" t="s">
        <v>1361</v>
      </c>
      <c r="C698" s="352" t="s">
        <v>1362</v>
      </c>
      <c r="D698" s="348"/>
      <c r="E698" s="20"/>
      <c r="F698" s="20"/>
      <c r="G698" s="20"/>
      <c r="H698" s="27"/>
      <c r="I698" s="16"/>
      <c r="J698" s="16"/>
      <c r="K698" s="27"/>
      <c r="L698" s="16"/>
      <c r="M698" s="16"/>
      <c r="N698" s="27"/>
      <c r="O698" s="16"/>
      <c r="P698" s="16"/>
      <c r="Q698" s="27"/>
      <c r="R698" s="16"/>
      <c r="S698" s="16"/>
      <c r="T698" s="27"/>
      <c r="U698" s="3"/>
    </row>
    <row r="699" spans="1:21" x14ac:dyDescent="0.25">
      <c r="A699" s="3">
        <v>666</v>
      </c>
      <c r="B699" s="6" t="s">
        <v>1363</v>
      </c>
      <c r="C699" s="352" t="s">
        <v>1364</v>
      </c>
      <c r="D699" s="348"/>
      <c r="E699" s="20"/>
      <c r="F699" s="20"/>
      <c r="G699" s="20"/>
      <c r="H699" s="27"/>
      <c r="I699" s="16"/>
      <c r="J699" s="16"/>
      <c r="K699" s="27"/>
      <c r="L699" s="16"/>
      <c r="M699" s="16"/>
      <c r="N699" s="27"/>
      <c r="O699" s="16"/>
      <c r="P699" s="16"/>
      <c r="Q699" s="27"/>
      <c r="R699" s="16"/>
      <c r="S699" s="16"/>
      <c r="T699" s="27"/>
      <c r="U699" s="3"/>
    </row>
    <row r="700" spans="1:21" x14ac:dyDescent="0.25">
      <c r="A700" s="3">
        <v>667</v>
      </c>
      <c r="B700" s="6" t="s">
        <v>1365</v>
      </c>
      <c r="C700" s="352" t="s">
        <v>1366</v>
      </c>
      <c r="D700" s="348"/>
      <c r="E700" s="20"/>
      <c r="F700" s="20"/>
      <c r="G700" s="20"/>
      <c r="H700" s="27"/>
      <c r="I700" s="16"/>
      <c r="J700" s="16"/>
      <c r="K700" s="27"/>
      <c r="L700" s="16"/>
      <c r="M700" s="16"/>
      <c r="N700" s="27"/>
      <c r="O700" s="16"/>
      <c r="P700" s="16"/>
      <c r="Q700" s="27"/>
      <c r="R700" s="16"/>
      <c r="S700" s="16"/>
      <c r="T700" s="27"/>
      <c r="U700" s="3"/>
    </row>
    <row r="701" spans="1:21" x14ac:dyDescent="0.25">
      <c r="A701" s="3">
        <v>668</v>
      </c>
      <c r="B701" s="6" t="s">
        <v>1367</v>
      </c>
      <c r="C701" s="352" t="s">
        <v>1368</v>
      </c>
      <c r="D701" s="348"/>
      <c r="E701" s="20"/>
      <c r="F701" s="20"/>
      <c r="G701" s="20"/>
      <c r="H701" s="27"/>
      <c r="I701" s="16"/>
      <c r="J701" s="16"/>
      <c r="K701" s="27"/>
      <c r="L701" s="16"/>
      <c r="M701" s="16"/>
      <c r="N701" s="27"/>
      <c r="O701" s="16"/>
      <c r="P701" s="16"/>
      <c r="Q701" s="27"/>
      <c r="R701" s="16"/>
      <c r="S701" s="16"/>
      <c r="T701" s="27"/>
      <c r="U701" s="3"/>
    </row>
    <row r="702" spans="1:21" x14ac:dyDescent="0.25">
      <c r="A702" s="3">
        <v>669</v>
      </c>
      <c r="B702" s="6" t="s">
        <v>1369</v>
      </c>
      <c r="C702" s="352" t="s">
        <v>1370</v>
      </c>
      <c r="D702" s="348"/>
      <c r="E702" s="20"/>
      <c r="F702" s="20"/>
      <c r="G702" s="20"/>
      <c r="H702" s="27"/>
      <c r="I702" s="16"/>
      <c r="J702" s="16"/>
      <c r="K702" s="27"/>
      <c r="L702" s="16"/>
      <c r="M702" s="16"/>
      <c r="N702" s="27"/>
      <c r="O702" s="16"/>
      <c r="P702" s="16"/>
      <c r="Q702" s="27"/>
      <c r="R702" s="16"/>
      <c r="S702" s="16"/>
      <c r="T702" s="27"/>
      <c r="U702" s="3"/>
    </row>
    <row r="703" spans="1:21" x14ac:dyDescent="0.25">
      <c r="A703" s="3">
        <v>670</v>
      </c>
      <c r="B703" s="4" t="s">
        <v>1371</v>
      </c>
      <c r="C703" s="350" t="s">
        <v>1372</v>
      </c>
      <c r="D703" s="348"/>
      <c r="E703" s="25"/>
      <c r="F703" s="25"/>
      <c r="G703" s="25"/>
      <c r="H703" s="33"/>
      <c r="I703" s="15"/>
      <c r="J703" s="15"/>
      <c r="K703" s="33"/>
      <c r="L703" s="15"/>
      <c r="M703" s="15"/>
      <c r="N703" s="33"/>
      <c r="O703" s="15"/>
      <c r="P703" s="15"/>
      <c r="Q703" s="33"/>
      <c r="R703" s="15"/>
      <c r="S703" s="15"/>
      <c r="T703" s="33"/>
      <c r="U703" s="5"/>
    </row>
    <row r="704" spans="1:21" x14ac:dyDescent="0.25">
      <c r="A704" s="3">
        <v>671</v>
      </c>
      <c r="B704" s="4" t="s">
        <v>1373</v>
      </c>
      <c r="C704" s="350" t="s">
        <v>1374</v>
      </c>
      <c r="D704" s="348"/>
      <c r="E704" s="25"/>
      <c r="F704" s="25"/>
      <c r="G704" s="25"/>
      <c r="H704" s="33"/>
      <c r="I704" s="15"/>
      <c r="J704" s="15"/>
      <c r="K704" s="33"/>
      <c r="L704" s="15"/>
      <c r="M704" s="15"/>
      <c r="N704" s="33"/>
      <c r="O704" s="15"/>
      <c r="P704" s="15"/>
      <c r="Q704" s="33"/>
      <c r="R704" s="15"/>
      <c r="S704" s="15"/>
      <c r="T704" s="33"/>
      <c r="U704" s="5"/>
    </row>
    <row r="705" spans="1:21" x14ac:dyDescent="0.25">
      <c r="A705" s="3">
        <v>672</v>
      </c>
      <c r="B705" s="4" t="s">
        <v>1375</v>
      </c>
      <c r="C705" s="350" t="s">
        <v>1376</v>
      </c>
      <c r="D705" s="348"/>
      <c r="E705" s="25"/>
      <c r="F705" s="25"/>
      <c r="G705" s="25"/>
      <c r="H705" s="33"/>
      <c r="I705" s="15"/>
      <c r="J705" s="15"/>
      <c r="K705" s="33"/>
      <c r="L705" s="15"/>
      <c r="M705" s="15"/>
      <c r="N705" s="33"/>
      <c r="O705" s="15"/>
      <c r="P705" s="15"/>
      <c r="Q705" s="33"/>
      <c r="R705" s="15"/>
      <c r="S705" s="15"/>
      <c r="T705" s="33"/>
      <c r="U705" s="5"/>
    </row>
    <row r="706" spans="1:21" x14ac:dyDescent="0.25">
      <c r="A706" s="3">
        <v>673</v>
      </c>
      <c r="B706" s="6" t="s">
        <v>1377</v>
      </c>
      <c r="C706" s="352" t="s">
        <v>1378</v>
      </c>
      <c r="D706" s="348"/>
      <c r="E706" s="20"/>
      <c r="F706" s="20"/>
      <c r="G706" s="20"/>
      <c r="H706" s="27"/>
      <c r="I706" s="16"/>
      <c r="J706" s="16"/>
      <c r="K706" s="27"/>
      <c r="L706" s="16"/>
      <c r="M706" s="16"/>
      <c r="N706" s="27"/>
      <c r="O706" s="16"/>
      <c r="P706" s="16"/>
      <c r="Q706" s="27"/>
      <c r="R706" s="16"/>
      <c r="S706" s="16"/>
      <c r="T706" s="27"/>
      <c r="U706" s="3"/>
    </row>
    <row r="707" spans="1:21" x14ac:dyDescent="0.25">
      <c r="A707" s="3">
        <v>674</v>
      </c>
      <c r="B707" s="6" t="s">
        <v>1379</v>
      </c>
      <c r="C707" s="352" t="s">
        <v>1380</v>
      </c>
      <c r="D707" s="348"/>
      <c r="E707" s="20"/>
      <c r="F707" s="20"/>
      <c r="G707" s="20"/>
      <c r="H707" s="27"/>
      <c r="I707" s="16"/>
      <c r="J707" s="16"/>
      <c r="K707" s="27"/>
      <c r="L707" s="16"/>
      <c r="M707" s="16"/>
      <c r="N707" s="27"/>
      <c r="O707" s="16"/>
      <c r="P707" s="16"/>
      <c r="Q707" s="27"/>
      <c r="R707" s="16"/>
      <c r="S707" s="16"/>
      <c r="T707" s="27"/>
      <c r="U707" s="3"/>
    </row>
    <row r="708" spans="1:21" x14ac:dyDescent="0.25">
      <c r="A708" s="3">
        <v>675</v>
      </c>
      <c r="B708" s="6" t="s">
        <v>1381</v>
      </c>
      <c r="C708" s="352" t="s">
        <v>1382</v>
      </c>
      <c r="D708" s="348"/>
      <c r="E708" s="20"/>
      <c r="F708" s="20"/>
      <c r="G708" s="20"/>
      <c r="H708" s="27"/>
      <c r="I708" s="16"/>
      <c r="J708" s="16"/>
      <c r="K708" s="27"/>
      <c r="L708" s="16"/>
      <c r="M708" s="16"/>
      <c r="N708" s="27"/>
      <c r="O708" s="16"/>
      <c r="P708" s="16"/>
      <c r="Q708" s="27"/>
      <c r="R708" s="16"/>
      <c r="S708" s="16"/>
      <c r="T708" s="27"/>
      <c r="U708" s="3"/>
    </row>
    <row r="709" spans="1:21" x14ac:dyDescent="0.25">
      <c r="A709" s="3">
        <v>676</v>
      </c>
      <c r="B709" s="6" t="s">
        <v>1383</v>
      </c>
      <c r="C709" s="352" t="s">
        <v>1384</v>
      </c>
      <c r="D709" s="348"/>
      <c r="E709" s="20"/>
      <c r="F709" s="20"/>
      <c r="G709" s="20"/>
      <c r="H709" s="27"/>
      <c r="I709" s="16"/>
      <c r="J709" s="16"/>
      <c r="K709" s="27"/>
      <c r="L709" s="16"/>
      <c r="M709" s="16"/>
      <c r="N709" s="27"/>
      <c r="O709" s="16"/>
      <c r="P709" s="16"/>
      <c r="Q709" s="27"/>
      <c r="R709" s="16"/>
      <c r="S709" s="16"/>
      <c r="T709" s="27"/>
      <c r="U709" s="3"/>
    </row>
    <row r="710" spans="1:21" x14ac:dyDescent="0.25">
      <c r="A710" s="3">
        <v>677</v>
      </c>
      <c r="B710" s="4" t="s">
        <v>1385</v>
      </c>
      <c r="C710" s="350" t="s">
        <v>1386</v>
      </c>
      <c r="D710" s="348"/>
      <c r="E710" s="25"/>
      <c r="F710" s="25"/>
      <c r="G710" s="25"/>
      <c r="H710" s="33"/>
      <c r="I710" s="15"/>
      <c r="J710" s="15"/>
      <c r="K710" s="33"/>
      <c r="L710" s="15"/>
      <c r="M710" s="15"/>
      <c r="N710" s="33"/>
      <c r="O710" s="15"/>
      <c r="P710" s="15"/>
      <c r="Q710" s="33"/>
      <c r="R710" s="15"/>
      <c r="S710" s="15"/>
      <c r="T710" s="33"/>
      <c r="U710" s="5"/>
    </row>
    <row r="711" spans="1:21" x14ac:dyDescent="0.25">
      <c r="A711" s="3">
        <v>678</v>
      </c>
      <c r="B711" s="6" t="s">
        <v>1387</v>
      </c>
      <c r="C711" s="352" t="s">
        <v>1388</v>
      </c>
      <c r="D711" s="348"/>
      <c r="E711" s="20"/>
      <c r="F711" s="20"/>
      <c r="G711" s="20"/>
      <c r="H711" s="27"/>
      <c r="I711" s="16"/>
      <c r="J711" s="16"/>
      <c r="K711" s="27"/>
      <c r="L711" s="16"/>
      <c r="M711" s="16"/>
      <c r="N711" s="27"/>
      <c r="O711" s="16"/>
      <c r="P711" s="16"/>
      <c r="Q711" s="27"/>
      <c r="R711" s="16"/>
      <c r="S711" s="16"/>
      <c r="T711" s="27"/>
      <c r="U711" s="3"/>
    </row>
    <row r="712" spans="1:21" x14ac:dyDescent="0.25">
      <c r="A712" s="3">
        <v>679</v>
      </c>
      <c r="B712" s="6" t="s">
        <v>1389</v>
      </c>
      <c r="C712" s="352" t="s">
        <v>1390</v>
      </c>
      <c r="D712" s="348"/>
      <c r="E712" s="20"/>
      <c r="F712" s="20"/>
      <c r="G712" s="20"/>
      <c r="H712" s="27"/>
      <c r="I712" s="16"/>
      <c r="J712" s="16"/>
      <c r="K712" s="27"/>
      <c r="L712" s="16"/>
      <c r="M712" s="16"/>
      <c r="N712" s="27"/>
      <c r="O712" s="16"/>
      <c r="P712" s="16"/>
      <c r="Q712" s="27"/>
      <c r="R712" s="16"/>
      <c r="S712" s="16"/>
      <c r="T712" s="27"/>
      <c r="U712" s="3"/>
    </row>
    <row r="713" spans="1:21" x14ac:dyDescent="0.25">
      <c r="A713" s="3">
        <v>680</v>
      </c>
      <c r="B713" s="6" t="s">
        <v>1391</v>
      </c>
      <c r="C713" s="352" t="s">
        <v>1392</v>
      </c>
      <c r="D713" s="348"/>
      <c r="E713" s="20"/>
      <c r="F713" s="20"/>
      <c r="G713" s="20"/>
      <c r="H713" s="27"/>
      <c r="I713" s="16"/>
      <c r="J713" s="16"/>
      <c r="K713" s="27"/>
      <c r="L713" s="16"/>
      <c r="M713" s="16"/>
      <c r="N713" s="27"/>
      <c r="O713" s="16"/>
      <c r="P713" s="16"/>
      <c r="Q713" s="27"/>
      <c r="R713" s="16"/>
      <c r="S713" s="16"/>
      <c r="T713" s="27"/>
      <c r="U713" s="3"/>
    </row>
    <row r="714" spans="1:21" x14ac:dyDescent="0.25">
      <c r="A714" s="3">
        <v>681</v>
      </c>
      <c r="B714" s="6" t="s">
        <v>1393</v>
      </c>
      <c r="C714" s="352" t="s">
        <v>1394</v>
      </c>
      <c r="D714" s="348"/>
      <c r="E714" s="20"/>
      <c r="F714" s="20"/>
      <c r="G714" s="20"/>
      <c r="H714" s="27"/>
      <c r="I714" s="16"/>
      <c r="J714" s="16"/>
      <c r="K714" s="27"/>
      <c r="L714" s="16"/>
      <c r="M714" s="16"/>
      <c r="N714" s="27"/>
      <c r="O714" s="16"/>
      <c r="P714" s="16"/>
      <c r="Q714" s="27"/>
      <c r="R714" s="16"/>
      <c r="S714" s="16"/>
      <c r="T714" s="27"/>
      <c r="U714" s="3"/>
    </row>
    <row r="715" spans="1:21" x14ac:dyDescent="0.25">
      <c r="A715" s="3">
        <v>682</v>
      </c>
      <c r="B715" s="6" t="s">
        <v>1395</v>
      </c>
      <c r="C715" s="352" t="s">
        <v>1396</v>
      </c>
      <c r="D715" s="348"/>
      <c r="E715" s="20"/>
      <c r="F715" s="20"/>
      <c r="G715" s="20"/>
      <c r="H715" s="27"/>
      <c r="I715" s="16"/>
      <c r="J715" s="16"/>
      <c r="K715" s="27"/>
      <c r="L715" s="16"/>
      <c r="M715" s="16"/>
      <c r="N715" s="27"/>
      <c r="O715" s="16"/>
      <c r="P715" s="16"/>
      <c r="Q715" s="27"/>
      <c r="R715" s="16"/>
      <c r="S715" s="16"/>
      <c r="T715" s="27"/>
      <c r="U715" s="3"/>
    </row>
    <row r="716" spans="1:21" x14ac:dyDescent="0.25">
      <c r="A716" s="3">
        <v>683</v>
      </c>
      <c r="B716" s="6" t="s">
        <v>1397</v>
      </c>
      <c r="C716" s="352" t="s">
        <v>1398</v>
      </c>
      <c r="D716" s="348"/>
      <c r="E716" s="20"/>
      <c r="F716" s="20"/>
      <c r="G716" s="20"/>
      <c r="H716" s="27"/>
      <c r="I716" s="16"/>
      <c r="J716" s="16"/>
      <c r="K716" s="27"/>
      <c r="L716" s="16"/>
      <c r="M716" s="16"/>
      <c r="N716" s="27"/>
      <c r="O716" s="16"/>
      <c r="P716" s="16"/>
      <c r="Q716" s="27"/>
      <c r="R716" s="16"/>
      <c r="S716" s="16"/>
      <c r="T716" s="27"/>
      <c r="U716" s="3"/>
    </row>
    <row r="717" spans="1:21" x14ac:dyDescent="0.25">
      <c r="A717" s="3">
        <v>684</v>
      </c>
      <c r="B717" s="6" t="s">
        <v>1399</v>
      </c>
      <c r="C717" s="352" t="s">
        <v>1400</v>
      </c>
      <c r="D717" s="348"/>
      <c r="E717" s="20"/>
      <c r="F717" s="20"/>
      <c r="G717" s="20"/>
      <c r="H717" s="27"/>
      <c r="I717" s="16"/>
      <c r="J717" s="16"/>
      <c r="K717" s="27"/>
      <c r="L717" s="16"/>
      <c r="M717" s="16"/>
      <c r="N717" s="27"/>
      <c r="O717" s="16"/>
      <c r="P717" s="16"/>
      <c r="Q717" s="27"/>
      <c r="R717" s="16"/>
      <c r="S717" s="16"/>
      <c r="T717" s="27"/>
      <c r="U717" s="3"/>
    </row>
    <row r="718" spans="1:21" x14ac:dyDescent="0.25">
      <c r="A718" s="3">
        <v>685</v>
      </c>
      <c r="B718" s="6" t="s">
        <v>1401</v>
      </c>
      <c r="C718" s="352" t="s">
        <v>1402</v>
      </c>
      <c r="D718" s="348"/>
      <c r="E718" s="20"/>
      <c r="F718" s="20"/>
      <c r="G718" s="20"/>
      <c r="H718" s="27"/>
      <c r="I718" s="16"/>
      <c r="J718" s="16"/>
      <c r="K718" s="27"/>
      <c r="L718" s="16"/>
      <c r="M718" s="16"/>
      <c r="N718" s="27"/>
      <c r="O718" s="16"/>
      <c r="P718" s="16"/>
      <c r="Q718" s="27"/>
      <c r="R718" s="16"/>
      <c r="S718" s="16"/>
      <c r="T718" s="27"/>
      <c r="U718" s="3"/>
    </row>
    <row r="719" spans="1:21" x14ac:dyDescent="0.25">
      <c r="A719" s="3">
        <v>686</v>
      </c>
      <c r="B719" s="6" t="s">
        <v>1403</v>
      </c>
      <c r="C719" s="352" t="s">
        <v>1404</v>
      </c>
      <c r="D719" s="348"/>
      <c r="E719" s="20"/>
      <c r="F719" s="20"/>
      <c r="G719" s="20"/>
      <c r="H719" s="27"/>
      <c r="I719" s="16"/>
      <c r="J719" s="16"/>
      <c r="K719" s="27"/>
      <c r="L719" s="16"/>
      <c r="M719" s="16"/>
      <c r="N719" s="27"/>
      <c r="O719" s="16"/>
      <c r="P719" s="16"/>
      <c r="Q719" s="27"/>
      <c r="R719" s="16"/>
      <c r="S719" s="16"/>
      <c r="T719" s="27"/>
      <c r="U719" s="3"/>
    </row>
    <row r="720" spans="1:21" x14ac:dyDescent="0.25">
      <c r="A720" s="3">
        <v>687</v>
      </c>
      <c r="B720" s="6" t="s">
        <v>1405</v>
      </c>
      <c r="C720" s="352" t="s">
        <v>1406</v>
      </c>
      <c r="D720" s="348"/>
      <c r="E720" s="20"/>
      <c r="F720" s="20"/>
      <c r="G720" s="20"/>
      <c r="H720" s="27"/>
      <c r="I720" s="16"/>
      <c r="J720" s="16"/>
      <c r="K720" s="27"/>
      <c r="L720" s="16"/>
      <c r="M720" s="16"/>
      <c r="N720" s="27"/>
      <c r="O720" s="16"/>
      <c r="P720" s="16"/>
      <c r="Q720" s="27"/>
      <c r="R720" s="16"/>
      <c r="S720" s="16"/>
      <c r="T720" s="27"/>
      <c r="U720" s="3"/>
    </row>
    <row r="721" spans="1:21" x14ac:dyDescent="0.25">
      <c r="A721" s="3">
        <v>688</v>
      </c>
      <c r="B721" s="6" t="s">
        <v>1407</v>
      </c>
      <c r="C721" s="352" t="s">
        <v>1408</v>
      </c>
      <c r="D721" s="348"/>
      <c r="E721" s="20"/>
      <c r="F721" s="20"/>
      <c r="G721" s="20"/>
      <c r="H721" s="27"/>
      <c r="I721" s="16"/>
      <c r="J721" s="16"/>
      <c r="K721" s="27"/>
      <c r="L721" s="16"/>
      <c r="M721" s="16"/>
      <c r="N721" s="27"/>
      <c r="O721" s="16"/>
      <c r="P721" s="16"/>
      <c r="Q721" s="27"/>
      <c r="R721" s="16"/>
      <c r="S721" s="16"/>
      <c r="T721" s="27"/>
      <c r="U721" s="3"/>
    </row>
    <row r="722" spans="1:21" x14ac:dyDescent="0.25">
      <c r="A722" s="3">
        <v>689</v>
      </c>
      <c r="B722" s="4" t="s">
        <v>1409</v>
      </c>
      <c r="C722" s="350" t="s">
        <v>1410</v>
      </c>
      <c r="D722" s="348"/>
      <c r="E722" s="25"/>
      <c r="F722" s="25"/>
      <c r="G722" s="25"/>
      <c r="H722" s="33"/>
      <c r="I722" s="15"/>
      <c r="J722" s="15"/>
      <c r="K722" s="33"/>
      <c r="L722" s="15"/>
      <c r="M722" s="15"/>
      <c r="N722" s="33"/>
      <c r="O722" s="15"/>
      <c r="P722" s="15"/>
      <c r="Q722" s="33"/>
      <c r="R722" s="15"/>
      <c r="S722" s="15"/>
      <c r="T722" s="33"/>
      <c r="U722" s="5"/>
    </row>
    <row r="723" spans="1:21" x14ac:dyDescent="0.25">
      <c r="A723" s="3">
        <v>690</v>
      </c>
      <c r="B723" s="6" t="s">
        <v>1411</v>
      </c>
      <c r="C723" s="352" t="s">
        <v>1412</v>
      </c>
      <c r="D723" s="348"/>
      <c r="E723" s="20"/>
      <c r="F723" s="20"/>
      <c r="G723" s="20"/>
      <c r="H723" s="27"/>
      <c r="I723" s="16"/>
      <c r="J723" s="16"/>
      <c r="K723" s="27"/>
      <c r="L723" s="16"/>
      <c r="M723" s="16"/>
      <c r="N723" s="27"/>
      <c r="O723" s="16"/>
      <c r="P723" s="16"/>
      <c r="Q723" s="27"/>
      <c r="R723" s="16"/>
      <c r="S723" s="16"/>
      <c r="T723" s="27"/>
      <c r="U723" s="3"/>
    </row>
    <row r="724" spans="1:21" x14ac:dyDescent="0.25">
      <c r="A724" s="3">
        <v>691</v>
      </c>
      <c r="B724" s="6" t="s">
        <v>1413</v>
      </c>
      <c r="C724" s="352" t="s">
        <v>1414</v>
      </c>
      <c r="D724" s="348"/>
      <c r="E724" s="20"/>
      <c r="F724" s="20"/>
      <c r="G724" s="20"/>
      <c r="H724" s="27"/>
      <c r="I724" s="16"/>
      <c r="J724" s="16"/>
      <c r="K724" s="27"/>
      <c r="L724" s="16"/>
      <c r="M724" s="16"/>
      <c r="N724" s="27"/>
      <c r="O724" s="16"/>
      <c r="P724" s="16"/>
      <c r="Q724" s="27"/>
      <c r="R724" s="16"/>
      <c r="S724" s="16"/>
      <c r="T724" s="27"/>
      <c r="U724" s="3"/>
    </row>
    <row r="725" spans="1:21" x14ac:dyDescent="0.25">
      <c r="A725" s="3">
        <v>692</v>
      </c>
      <c r="B725" s="6" t="s">
        <v>1415</v>
      </c>
      <c r="C725" s="352" t="s">
        <v>1416</v>
      </c>
      <c r="D725" s="348"/>
      <c r="E725" s="20"/>
      <c r="F725" s="20"/>
      <c r="G725" s="20"/>
      <c r="H725" s="27"/>
      <c r="I725" s="16"/>
      <c r="J725" s="16"/>
      <c r="K725" s="27"/>
      <c r="L725" s="16"/>
      <c r="M725" s="16"/>
      <c r="N725" s="27"/>
      <c r="O725" s="16"/>
      <c r="P725" s="16"/>
      <c r="Q725" s="27"/>
      <c r="R725" s="16"/>
      <c r="S725" s="16"/>
      <c r="T725" s="27"/>
      <c r="U725" s="3"/>
    </row>
    <row r="726" spans="1:21" x14ac:dyDescent="0.25">
      <c r="A726" s="3">
        <v>693</v>
      </c>
      <c r="B726" s="6" t="s">
        <v>1417</v>
      </c>
      <c r="C726" s="352" t="s">
        <v>1418</v>
      </c>
      <c r="D726" s="348"/>
      <c r="E726" s="20"/>
      <c r="F726" s="20"/>
      <c r="G726" s="20"/>
      <c r="H726" s="27"/>
      <c r="I726" s="16"/>
      <c r="J726" s="16"/>
      <c r="K726" s="27"/>
      <c r="L726" s="16"/>
      <c r="M726" s="16"/>
      <c r="N726" s="27"/>
      <c r="O726" s="16"/>
      <c r="P726" s="16"/>
      <c r="Q726" s="27"/>
      <c r="R726" s="16"/>
      <c r="S726" s="16"/>
      <c r="T726" s="27"/>
      <c r="U726" s="3"/>
    </row>
    <row r="727" spans="1:21" x14ac:dyDescent="0.25">
      <c r="A727" s="3">
        <v>694</v>
      </c>
      <c r="B727" s="6" t="s">
        <v>1419</v>
      </c>
      <c r="C727" s="352" t="s">
        <v>1420</v>
      </c>
      <c r="D727" s="348"/>
      <c r="E727" s="20"/>
      <c r="F727" s="20"/>
      <c r="G727" s="20"/>
      <c r="H727" s="27"/>
      <c r="I727" s="16"/>
      <c r="J727" s="16"/>
      <c r="K727" s="27"/>
      <c r="L727" s="16"/>
      <c r="M727" s="16"/>
      <c r="N727" s="27"/>
      <c r="O727" s="16"/>
      <c r="P727" s="16"/>
      <c r="Q727" s="27"/>
      <c r="R727" s="16"/>
      <c r="S727" s="16"/>
      <c r="T727" s="27"/>
      <c r="U727" s="3"/>
    </row>
    <row r="728" spans="1:21" x14ac:dyDescent="0.25">
      <c r="A728" s="3">
        <v>695</v>
      </c>
      <c r="B728" s="6" t="s">
        <v>1421</v>
      </c>
      <c r="C728" s="352" t="s">
        <v>1422</v>
      </c>
      <c r="D728" s="348"/>
      <c r="E728" s="20"/>
      <c r="F728" s="20"/>
      <c r="G728" s="20"/>
      <c r="H728" s="27"/>
      <c r="I728" s="16"/>
      <c r="J728" s="16"/>
      <c r="K728" s="27"/>
      <c r="L728" s="16"/>
      <c r="M728" s="16"/>
      <c r="N728" s="27"/>
      <c r="O728" s="16"/>
      <c r="P728" s="16"/>
      <c r="Q728" s="27"/>
      <c r="R728" s="16"/>
      <c r="S728" s="16"/>
      <c r="T728" s="27"/>
      <c r="U728" s="3"/>
    </row>
    <row r="729" spans="1:21" x14ac:dyDescent="0.25">
      <c r="A729" s="3">
        <v>696</v>
      </c>
      <c r="B729" s="6" t="s">
        <v>1423</v>
      </c>
      <c r="C729" s="352" t="s">
        <v>1424</v>
      </c>
      <c r="D729" s="348"/>
      <c r="E729" s="20"/>
      <c r="F729" s="20"/>
      <c r="G729" s="20"/>
      <c r="H729" s="27"/>
      <c r="I729" s="16"/>
      <c r="J729" s="16"/>
      <c r="K729" s="27"/>
      <c r="L729" s="16"/>
      <c r="M729" s="16"/>
      <c r="N729" s="27"/>
      <c r="O729" s="16"/>
      <c r="P729" s="16"/>
      <c r="Q729" s="27"/>
      <c r="R729" s="16"/>
      <c r="S729" s="16"/>
      <c r="T729" s="27"/>
      <c r="U729" s="3"/>
    </row>
    <row r="730" spans="1:21" x14ac:dyDescent="0.25">
      <c r="A730" s="3">
        <v>697</v>
      </c>
      <c r="B730" s="6" t="s">
        <v>1425</v>
      </c>
      <c r="C730" s="352" t="s">
        <v>1426</v>
      </c>
      <c r="D730" s="348"/>
      <c r="E730" s="20"/>
      <c r="F730" s="20"/>
      <c r="G730" s="20"/>
      <c r="H730" s="27"/>
      <c r="I730" s="16"/>
      <c r="J730" s="16"/>
      <c r="K730" s="27"/>
      <c r="L730" s="16"/>
      <c r="M730" s="16"/>
      <c r="N730" s="27"/>
      <c r="O730" s="16"/>
      <c r="P730" s="16"/>
      <c r="Q730" s="27"/>
      <c r="R730" s="16"/>
      <c r="S730" s="16"/>
      <c r="T730" s="27"/>
      <c r="U730" s="3"/>
    </row>
    <row r="731" spans="1:21" x14ac:dyDescent="0.25">
      <c r="A731" s="3">
        <v>698</v>
      </c>
      <c r="B731" s="6" t="s">
        <v>1427</v>
      </c>
      <c r="C731" s="352" t="s">
        <v>1428</v>
      </c>
      <c r="D731" s="348"/>
      <c r="E731" s="20"/>
      <c r="F731" s="20"/>
      <c r="G731" s="20"/>
      <c r="H731" s="27"/>
      <c r="I731" s="16"/>
      <c r="J731" s="16"/>
      <c r="K731" s="27"/>
      <c r="L731" s="16"/>
      <c r="M731" s="16"/>
      <c r="N731" s="27"/>
      <c r="O731" s="16"/>
      <c r="P731" s="16"/>
      <c r="Q731" s="27"/>
      <c r="R731" s="16"/>
      <c r="S731" s="16"/>
      <c r="T731" s="27"/>
      <c r="U731" s="3"/>
    </row>
    <row r="732" spans="1:21" x14ac:dyDescent="0.25">
      <c r="A732" s="3">
        <v>699</v>
      </c>
      <c r="B732" s="4" t="s">
        <v>1429</v>
      </c>
      <c r="C732" s="350" t="s">
        <v>1430</v>
      </c>
      <c r="D732" s="348"/>
      <c r="E732" s="25"/>
      <c r="F732" s="25"/>
      <c r="G732" s="25"/>
      <c r="H732" s="33"/>
      <c r="I732" s="15"/>
      <c r="J732" s="15"/>
      <c r="K732" s="33"/>
      <c r="L732" s="15"/>
      <c r="M732" s="15"/>
      <c r="N732" s="33"/>
      <c r="O732" s="15"/>
      <c r="P732" s="15"/>
      <c r="Q732" s="33"/>
      <c r="R732" s="15"/>
      <c r="S732" s="15"/>
      <c r="T732" s="33"/>
      <c r="U732" s="5"/>
    </row>
    <row r="733" spans="1:21" x14ac:dyDescent="0.25">
      <c r="A733" s="3">
        <v>700</v>
      </c>
      <c r="B733" s="6" t="s">
        <v>1431</v>
      </c>
      <c r="C733" s="352" t="s">
        <v>1432</v>
      </c>
      <c r="D733" s="348"/>
      <c r="E733" s="20"/>
      <c r="F733" s="20"/>
      <c r="G733" s="20"/>
      <c r="H733" s="27"/>
      <c r="I733" s="16"/>
      <c r="J733" s="16"/>
      <c r="K733" s="27"/>
      <c r="L733" s="16"/>
      <c r="M733" s="16"/>
      <c r="N733" s="27"/>
      <c r="O733" s="16"/>
      <c r="P733" s="16"/>
      <c r="Q733" s="27"/>
      <c r="R733" s="16"/>
      <c r="S733" s="16"/>
      <c r="T733" s="27"/>
      <c r="U733" s="3"/>
    </row>
    <row r="734" spans="1:21" x14ac:dyDescent="0.25">
      <c r="A734" s="3">
        <v>701</v>
      </c>
      <c r="B734" s="4" t="s">
        <v>1099</v>
      </c>
      <c r="C734" s="350" t="s">
        <v>1433</v>
      </c>
      <c r="D734" s="348"/>
      <c r="E734" s="25"/>
      <c r="F734" s="25"/>
      <c r="G734" s="25"/>
      <c r="H734" s="33"/>
      <c r="I734" s="15"/>
      <c r="J734" s="15"/>
      <c r="K734" s="33"/>
      <c r="L734" s="15"/>
      <c r="M734" s="15"/>
      <c r="N734" s="33"/>
      <c r="O734" s="15"/>
      <c r="P734" s="15"/>
      <c r="Q734" s="33"/>
      <c r="R734" s="15"/>
      <c r="S734" s="15"/>
      <c r="T734" s="33"/>
      <c r="U734" s="5"/>
    </row>
    <row r="735" spans="1:21" x14ac:dyDescent="0.25">
      <c r="A735" s="3">
        <v>702</v>
      </c>
      <c r="B735" s="4" t="s">
        <v>1434</v>
      </c>
      <c r="C735" s="350" t="s">
        <v>1435</v>
      </c>
      <c r="D735" s="348"/>
      <c r="E735" s="25"/>
      <c r="F735" s="25"/>
      <c r="G735" s="25"/>
      <c r="H735" s="33"/>
      <c r="I735" s="15"/>
      <c r="J735" s="15"/>
      <c r="K735" s="33"/>
      <c r="L735" s="15"/>
      <c r="M735" s="15"/>
      <c r="N735" s="33"/>
      <c r="O735" s="15"/>
      <c r="P735" s="15"/>
      <c r="Q735" s="33"/>
      <c r="R735" s="15"/>
      <c r="S735" s="15"/>
      <c r="T735" s="33"/>
      <c r="U735" s="5"/>
    </row>
    <row r="736" spans="1:21" x14ac:dyDescent="0.25">
      <c r="A736" s="3">
        <v>703</v>
      </c>
      <c r="B736" s="4" t="s">
        <v>1436</v>
      </c>
      <c r="C736" s="350" t="s">
        <v>396</v>
      </c>
      <c r="D736" s="348"/>
      <c r="E736" s="25"/>
      <c r="F736" s="25"/>
      <c r="G736" s="25"/>
      <c r="H736" s="33"/>
      <c r="I736" s="15"/>
      <c r="J736" s="15"/>
      <c r="K736" s="33"/>
      <c r="L736" s="15"/>
      <c r="M736" s="15"/>
      <c r="N736" s="33"/>
      <c r="O736" s="15"/>
      <c r="P736" s="15"/>
      <c r="Q736" s="33"/>
      <c r="R736" s="15"/>
      <c r="S736" s="15"/>
      <c r="T736" s="33"/>
      <c r="U736" s="5"/>
    </row>
    <row r="737" spans="1:21" x14ac:dyDescent="0.25">
      <c r="A737" s="3">
        <v>704</v>
      </c>
      <c r="B737" s="4" t="s">
        <v>1437</v>
      </c>
      <c r="C737" s="350" t="s">
        <v>398</v>
      </c>
      <c r="D737" s="348"/>
      <c r="E737" s="25"/>
      <c r="F737" s="25"/>
      <c r="G737" s="25"/>
      <c r="H737" s="33"/>
      <c r="I737" s="15"/>
      <c r="J737" s="15"/>
      <c r="K737" s="33"/>
      <c r="L737" s="15"/>
      <c r="M737" s="15"/>
      <c r="N737" s="33"/>
      <c r="O737" s="15"/>
      <c r="P737" s="15"/>
      <c r="Q737" s="33"/>
      <c r="R737" s="15"/>
      <c r="S737" s="15"/>
      <c r="T737" s="33"/>
      <c r="U737" s="5"/>
    </row>
    <row r="738" spans="1:21" x14ac:dyDescent="0.25">
      <c r="A738" s="3">
        <v>705</v>
      </c>
      <c r="B738" s="6" t="s">
        <v>1438</v>
      </c>
      <c r="C738" s="352" t="s">
        <v>1439</v>
      </c>
      <c r="D738" s="348"/>
      <c r="E738" s="20"/>
      <c r="F738" s="20"/>
      <c r="G738" s="20"/>
      <c r="H738" s="27"/>
      <c r="I738" s="16"/>
      <c r="J738" s="16"/>
      <c r="K738" s="27"/>
      <c r="L738" s="16"/>
      <c r="M738" s="16"/>
      <c r="N738" s="27"/>
      <c r="O738" s="16"/>
      <c r="P738" s="16"/>
      <c r="Q738" s="27"/>
      <c r="R738" s="16"/>
      <c r="S738" s="16"/>
      <c r="T738" s="27"/>
      <c r="U738" s="3"/>
    </row>
    <row r="739" spans="1:21" x14ac:dyDescent="0.25">
      <c r="A739" s="3">
        <v>706</v>
      </c>
      <c r="B739" s="6" t="s">
        <v>1440</v>
      </c>
      <c r="C739" s="352" t="s">
        <v>1441</v>
      </c>
      <c r="D739" s="348"/>
      <c r="E739" s="20"/>
      <c r="F739" s="20"/>
      <c r="G739" s="20"/>
      <c r="H739" s="27"/>
      <c r="I739" s="16"/>
      <c r="J739" s="16"/>
      <c r="K739" s="27"/>
      <c r="L739" s="16"/>
      <c r="M739" s="16"/>
      <c r="N739" s="27"/>
      <c r="O739" s="16"/>
      <c r="P739" s="16"/>
      <c r="Q739" s="27"/>
      <c r="R739" s="16"/>
      <c r="S739" s="16"/>
      <c r="T739" s="27"/>
      <c r="U739" s="3"/>
    </row>
    <row r="740" spans="1:21" x14ac:dyDescent="0.25">
      <c r="A740" s="3">
        <v>707</v>
      </c>
      <c r="B740" s="6" t="s">
        <v>1442</v>
      </c>
      <c r="C740" s="352" t="s">
        <v>1443</v>
      </c>
      <c r="D740" s="348"/>
      <c r="E740" s="20"/>
      <c r="F740" s="20"/>
      <c r="G740" s="20"/>
      <c r="H740" s="27"/>
      <c r="I740" s="16"/>
      <c r="J740" s="16"/>
      <c r="K740" s="27"/>
      <c r="L740" s="16"/>
      <c r="M740" s="16"/>
      <c r="N740" s="27"/>
      <c r="O740" s="16"/>
      <c r="P740" s="16"/>
      <c r="Q740" s="27"/>
      <c r="R740" s="16"/>
      <c r="S740" s="16"/>
      <c r="T740" s="27"/>
      <c r="U740" s="3"/>
    </row>
    <row r="741" spans="1:21" x14ac:dyDescent="0.25">
      <c r="A741" s="3">
        <v>708</v>
      </c>
      <c r="B741" s="6" t="s">
        <v>1444</v>
      </c>
      <c r="C741" s="352" t="s">
        <v>1445</v>
      </c>
      <c r="D741" s="348"/>
      <c r="E741" s="20"/>
      <c r="F741" s="20"/>
      <c r="G741" s="20"/>
      <c r="H741" s="27"/>
      <c r="I741" s="16"/>
      <c r="J741" s="16"/>
      <c r="K741" s="27"/>
      <c r="L741" s="16"/>
      <c r="M741" s="16"/>
      <c r="N741" s="27"/>
      <c r="O741" s="16"/>
      <c r="P741" s="16"/>
      <c r="Q741" s="27"/>
      <c r="R741" s="16"/>
      <c r="S741" s="16"/>
      <c r="T741" s="27"/>
      <c r="U741" s="3"/>
    </row>
    <row r="742" spans="1:21" x14ac:dyDescent="0.25">
      <c r="A742" s="3">
        <v>709</v>
      </c>
      <c r="B742" s="4" t="s">
        <v>1446</v>
      </c>
      <c r="C742" s="350" t="s">
        <v>408</v>
      </c>
      <c r="D742" s="348"/>
      <c r="E742" s="25"/>
      <c r="F742" s="25"/>
      <c r="G742" s="25"/>
      <c r="H742" s="33"/>
      <c r="I742" s="15"/>
      <c r="J742" s="15"/>
      <c r="K742" s="33"/>
      <c r="L742" s="15"/>
      <c r="M742" s="15"/>
      <c r="N742" s="33"/>
      <c r="O742" s="15"/>
      <c r="P742" s="15"/>
      <c r="Q742" s="33"/>
      <c r="R742" s="15"/>
      <c r="S742" s="15"/>
      <c r="T742" s="33"/>
      <c r="U742" s="5"/>
    </row>
    <row r="743" spans="1:21" x14ac:dyDescent="0.25">
      <c r="A743" s="3">
        <v>710</v>
      </c>
      <c r="B743" s="6" t="s">
        <v>1447</v>
      </c>
      <c r="C743" s="352" t="s">
        <v>1448</v>
      </c>
      <c r="D743" s="348"/>
      <c r="E743" s="20"/>
      <c r="F743" s="20"/>
      <c r="G743" s="20"/>
      <c r="H743" s="27"/>
      <c r="I743" s="16"/>
      <c r="J743" s="16"/>
      <c r="K743" s="27"/>
      <c r="L743" s="16"/>
      <c r="M743" s="16"/>
      <c r="N743" s="27"/>
      <c r="O743" s="16"/>
      <c r="P743" s="16"/>
      <c r="Q743" s="27"/>
      <c r="R743" s="16"/>
      <c r="S743" s="16"/>
      <c r="T743" s="27"/>
      <c r="U743" s="3"/>
    </row>
    <row r="744" spans="1:21" x14ac:dyDescent="0.25">
      <c r="A744" s="3">
        <v>711</v>
      </c>
      <c r="B744" s="6" t="s">
        <v>1449</v>
      </c>
      <c r="C744" s="352" t="s">
        <v>1450</v>
      </c>
      <c r="D744" s="348"/>
      <c r="E744" s="20"/>
      <c r="F744" s="20"/>
      <c r="G744" s="20"/>
      <c r="H744" s="27"/>
      <c r="I744" s="16"/>
      <c r="J744" s="16"/>
      <c r="K744" s="27"/>
      <c r="L744" s="16"/>
      <c r="M744" s="16"/>
      <c r="N744" s="27"/>
      <c r="O744" s="16"/>
      <c r="P744" s="16"/>
      <c r="Q744" s="27"/>
      <c r="R744" s="16"/>
      <c r="S744" s="16"/>
      <c r="T744" s="27"/>
      <c r="U744" s="3"/>
    </row>
    <row r="745" spans="1:21" x14ac:dyDescent="0.25">
      <c r="A745" s="3">
        <v>712</v>
      </c>
      <c r="B745" s="6" t="s">
        <v>1451</v>
      </c>
      <c r="C745" s="352" t="s">
        <v>1452</v>
      </c>
      <c r="D745" s="348"/>
      <c r="E745" s="20"/>
      <c r="F745" s="20"/>
      <c r="G745" s="20"/>
      <c r="H745" s="27"/>
      <c r="I745" s="16"/>
      <c r="J745" s="16"/>
      <c r="K745" s="27"/>
      <c r="L745" s="16"/>
      <c r="M745" s="16"/>
      <c r="N745" s="27"/>
      <c r="O745" s="16"/>
      <c r="P745" s="16"/>
      <c r="Q745" s="27"/>
      <c r="R745" s="16"/>
      <c r="S745" s="16"/>
      <c r="T745" s="27"/>
      <c r="U745" s="3"/>
    </row>
    <row r="746" spans="1:21" x14ac:dyDescent="0.25">
      <c r="A746" s="3">
        <v>713</v>
      </c>
      <c r="B746" s="6" t="s">
        <v>1453</v>
      </c>
      <c r="C746" s="352" t="s">
        <v>1454</v>
      </c>
      <c r="D746" s="348"/>
      <c r="E746" s="20"/>
      <c r="F746" s="20"/>
      <c r="G746" s="20"/>
      <c r="H746" s="27"/>
      <c r="I746" s="16"/>
      <c r="J746" s="16"/>
      <c r="K746" s="27"/>
      <c r="L746" s="16"/>
      <c r="M746" s="16"/>
      <c r="N746" s="27"/>
      <c r="O746" s="16"/>
      <c r="P746" s="16"/>
      <c r="Q746" s="27"/>
      <c r="R746" s="16"/>
      <c r="S746" s="16"/>
      <c r="T746" s="27"/>
      <c r="U746" s="3"/>
    </row>
    <row r="747" spans="1:21" x14ac:dyDescent="0.25">
      <c r="A747" s="3">
        <v>714</v>
      </c>
      <c r="B747" s="4" t="s">
        <v>1455</v>
      </c>
      <c r="C747" s="350" t="s">
        <v>418</v>
      </c>
      <c r="D747" s="348"/>
      <c r="E747" s="25"/>
      <c r="F747" s="25"/>
      <c r="G747" s="25"/>
      <c r="H747" s="33"/>
      <c r="I747" s="15"/>
      <c r="J747" s="15"/>
      <c r="K747" s="33"/>
      <c r="L747" s="15"/>
      <c r="M747" s="15"/>
      <c r="N747" s="33"/>
      <c r="O747" s="15"/>
      <c r="P747" s="15"/>
      <c r="Q747" s="33"/>
      <c r="R747" s="15"/>
      <c r="S747" s="15"/>
      <c r="T747" s="33"/>
      <c r="U747" s="5"/>
    </row>
    <row r="748" spans="1:21" x14ac:dyDescent="0.25">
      <c r="A748" s="3">
        <v>715</v>
      </c>
      <c r="B748" s="6" t="s">
        <v>1456</v>
      </c>
      <c r="C748" s="352" t="s">
        <v>1457</v>
      </c>
      <c r="D748" s="348"/>
      <c r="E748" s="20"/>
      <c r="F748" s="20"/>
      <c r="G748" s="20"/>
      <c r="H748" s="27"/>
      <c r="I748" s="16"/>
      <c r="J748" s="16"/>
      <c r="K748" s="27"/>
      <c r="L748" s="16"/>
      <c r="M748" s="16"/>
      <c r="N748" s="27"/>
      <c r="O748" s="16"/>
      <c r="P748" s="16"/>
      <c r="Q748" s="27"/>
      <c r="R748" s="16"/>
      <c r="S748" s="16"/>
      <c r="T748" s="27"/>
      <c r="U748" s="3"/>
    </row>
    <row r="749" spans="1:21" x14ac:dyDescent="0.25">
      <c r="A749" s="3">
        <v>716</v>
      </c>
      <c r="B749" s="6" t="s">
        <v>1458</v>
      </c>
      <c r="C749" s="352" t="s">
        <v>1459</v>
      </c>
      <c r="D749" s="348"/>
      <c r="E749" s="20"/>
      <c r="F749" s="20"/>
      <c r="G749" s="20"/>
      <c r="H749" s="27"/>
      <c r="I749" s="16"/>
      <c r="J749" s="16"/>
      <c r="K749" s="27"/>
      <c r="L749" s="16"/>
      <c r="M749" s="16"/>
      <c r="N749" s="27"/>
      <c r="O749" s="16"/>
      <c r="P749" s="16"/>
      <c r="Q749" s="27"/>
      <c r="R749" s="16"/>
      <c r="S749" s="16"/>
      <c r="T749" s="27"/>
      <c r="U749" s="3"/>
    </row>
    <row r="750" spans="1:21" x14ac:dyDescent="0.25">
      <c r="A750" s="3">
        <v>717</v>
      </c>
      <c r="B750" s="6" t="s">
        <v>1460</v>
      </c>
      <c r="C750" s="352" t="s">
        <v>1461</v>
      </c>
      <c r="D750" s="348"/>
      <c r="E750" s="20"/>
      <c r="F750" s="20"/>
      <c r="G750" s="20"/>
      <c r="H750" s="27"/>
      <c r="I750" s="16"/>
      <c r="J750" s="16"/>
      <c r="K750" s="27"/>
      <c r="L750" s="16"/>
      <c r="M750" s="16"/>
      <c r="N750" s="27"/>
      <c r="O750" s="16"/>
      <c r="P750" s="16"/>
      <c r="Q750" s="27"/>
      <c r="R750" s="16"/>
      <c r="S750" s="16"/>
      <c r="T750" s="27"/>
      <c r="U750" s="3"/>
    </row>
    <row r="751" spans="1:21" x14ac:dyDescent="0.25">
      <c r="A751" s="3">
        <v>718</v>
      </c>
      <c r="B751" s="6" t="s">
        <v>1462</v>
      </c>
      <c r="C751" s="352" t="s">
        <v>1463</v>
      </c>
      <c r="D751" s="348"/>
      <c r="E751" s="20"/>
      <c r="F751" s="20"/>
      <c r="G751" s="20"/>
      <c r="H751" s="27"/>
      <c r="I751" s="16"/>
      <c r="J751" s="16"/>
      <c r="K751" s="27"/>
      <c r="L751" s="16"/>
      <c r="M751" s="16"/>
      <c r="N751" s="27"/>
      <c r="O751" s="16"/>
      <c r="P751" s="16"/>
      <c r="Q751" s="27"/>
      <c r="R751" s="16"/>
      <c r="S751" s="16"/>
      <c r="T751" s="27"/>
      <c r="U751" s="3"/>
    </row>
    <row r="752" spans="1:21" x14ac:dyDescent="0.25">
      <c r="A752" s="3">
        <v>719</v>
      </c>
      <c r="B752" s="4" t="s">
        <v>1464</v>
      </c>
      <c r="C752" s="350" t="s">
        <v>1465</v>
      </c>
      <c r="D752" s="348"/>
      <c r="E752" s="25"/>
      <c r="F752" s="25"/>
      <c r="G752" s="25"/>
      <c r="H752" s="33"/>
      <c r="I752" s="15"/>
      <c r="J752" s="15"/>
      <c r="K752" s="33"/>
      <c r="L752" s="15"/>
      <c r="M752" s="15"/>
      <c r="N752" s="33"/>
      <c r="O752" s="15"/>
      <c r="P752" s="15"/>
      <c r="Q752" s="33"/>
      <c r="R752" s="15"/>
      <c r="S752" s="15"/>
      <c r="T752" s="33"/>
      <c r="U752" s="5"/>
    </row>
    <row r="753" spans="1:21" x14ac:dyDescent="0.25">
      <c r="A753" s="3">
        <v>720</v>
      </c>
      <c r="B753" s="4" t="s">
        <v>1466</v>
      </c>
      <c r="C753" s="350" t="s">
        <v>1467</v>
      </c>
      <c r="D753" s="348"/>
      <c r="E753" s="25"/>
      <c r="F753" s="25"/>
      <c r="G753" s="25"/>
      <c r="H753" s="33"/>
      <c r="I753" s="15"/>
      <c r="J753" s="15"/>
      <c r="K753" s="33"/>
      <c r="L753" s="15"/>
      <c r="M753" s="15"/>
      <c r="N753" s="33"/>
      <c r="O753" s="15"/>
      <c r="P753" s="15"/>
      <c r="Q753" s="33"/>
      <c r="R753" s="15"/>
      <c r="S753" s="15"/>
      <c r="T753" s="33"/>
      <c r="U753" s="5"/>
    </row>
    <row r="754" spans="1:21" x14ac:dyDescent="0.25">
      <c r="A754" s="3">
        <v>721</v>
      </c>
      <c r="B754" s="6" t="s">
        <v>1468</v>
      </c>
      <c r="C754" s="352" t="s">
        <v>1469</v>
      </c>
      <c r="D754" s="348"/>
      <c r="E754" s="20"/>
      <c r="F754" s="20"/>
      <c r="G754" s="20"/>
      <c r="H754" s="27"/>
      <c r="I754" s="16"/>
      <c r="J754" s="16"/>
      <c r="K754" s="27"/>
      <c r="L754" s="16"/>
      <c r="M754" s="16"/>
      <c r="N754" s="27"/>
      <c r="O754" s="16"/>
      <c r="P754" s="16"/>
      <c r="Q754" s="27"/>
      <c r="R754" s="16"/>
      <c r="S754" s="16"/>
      <c r="T754" s="27"/>
      <c r="U754" s="3"/>
    </row>
    <row r="755" spans="1:21" x14ac:dyDescent="0.25">
      <c r="A755" s="3">
        <v>722</v>
      </c>
      <c r="B755" s="6" t="s">
        <v>1470</v>
      </c>
      <c r="C755" s="352" t="s">
        <v>1471</v>
      </c>
      <c r="D755" s="348"/>
      <c r="E755" s="20"/>
      <c r="F755" s="20"/>
      <c r="G755" s="20"/>
      <c r="H755" s="27"/>
      <c r="I755" s="16"/>
      <c r="J755" s="16"/>
      <c r="K755" s="27"/>
      <c r="L755" s="16"/>
      <c r="M755" s="16"/>
      <c r="N755" s="27"/>
      <c r="O755" s="16"/>
      <c r="P755" s="16"/>
      <c r="Q755" s="27"/>
      <c r="R755" s="16"/>
      <c r="S755" s="16"/>
      <c r="T755" s="27"/>
      <c r="U755" s="3"/>
    </row>
    <row r="756" spans="1:21" x14ac:dyDescent="0.25">
      <c r="A756" s="3">
        <v>723</v>
      </c>
      <c r="B756" s="6" t="s">
        <v>1472</v>
      </c>
      <c r="C756" s="352" t="s">
        <v>1473</v>
      </c>
      <c r="D756" s="348"/>
      <c r="E756" s="20"/>
      <c r="F756" s="20"/>
      <c r="G756" s="20"/>
      <c r="H756" s="27"/>
      <c r="I756" s="16"/>
      <c r="J756" s="16"/>
      <c r="K756" s="27"/>
      <c r="L756" s="16"/>
      <c r="M756" s="16"/>
      <c r="N756" s="27"/>
      <c r="O756" s="16"/>
      <c r="P756" s="16"/>
      <c r="Q756" s="27"/>
      <c r="R756" s="16"/>
      <c r="S756" s="16"/>
      <c r="T756" s="27"/>
      <c r="U756" s="3"/>
    </row>
    <row r="757" spans="1:21" x14ac:dyDescent="0.25">
      <c r="A757" s="3">
        <v>724</v>
      </c>
      <c r="B757" s="6" t="s">
        <v>1474</v>
      </c>
      <c r="C757" s="352" t="s">
        <v>1475</v>
      </c>
      <c r="D757" s="348"/>
      <c r="E757" s="20"/>
      <c r="F757" s="20"/>
      <c r="G757" s="20"/>
      <c r="H757" s="27"/>
      <c r="I757" s="16"/>
      <c r="J757" s="16"/>
      <c r="K757" s="27"/>
      <c r="L757" s="16"/>
      <c r="M757" s="16"/>
      <c r="N757" s="27"/>
      <c r="O757" s="16"/>
      <c r="P757" s="16"/>
      <c r="Q757" s="27"/>
      <c r="R757" s="16"/>
      <c r="S757" s="16"/>
      <c r="T757" s="27"/>
      <c r="U757" s="3"/>
    </row>
    <row r="758" spans="1:21" x14ac:dyDescent="0.25">
      <c r="A758" s="3">
        <v>725</v>
      </c>
      <c r="B758" s="4" t="s">
        <v>1476</v>
      </c>
      <c r="C758" s="350" t="s">
        <v>1477</v>
      </c>
      <c r="D758" s="348"/>
      <c r="E758" s="25"/>
      <c r="F758" s="25"/>
      <c r="G758" s="25"/>
      <c r="H758" s="33"/>
      <c r="I758" s="15"/>
      <c r="J758" s="15"/>
      <c r="K758" s="33"/>
      <c r="L758" s="15"/>
      <c r="M758" s="15"/>
      <c r="N758" s="33"/>
      <c r="O758" s="15"/>
      <c r="P758" s="15"/>
      <c r="Q758" s="33"/>
      <c r="R758" s="15"/>
      <c r="S758" s="15"/>
      <c r="T758" s="33"/>
      <c r="U758" s="5"/>
    </row>
    <row r="759" spans="1:21" x14ac:dyDescent="0.25">
      <c r="A759" s="3">
        <v>726</v>
      </c>
      <c r="B759" s="6" t="s">
        <v>1478</v>
      </c>
      <c r="C759" s="352" t="s">
        <v>1479</v>
      </c>
      <c r="D759" s="348"/>
      <c r="E759" s="20"/>
      <c r="F759" s="20"/>
      <c r="G759" s="20"/>
      <c r="H759" s="27"/>
      <c r="I759" s="16"/>
      <c r="J759" s="16"/>
      <c r="K759" s="27"/>
      <c r="L759" s="16"/>
      <c r="M759" s="16"/>
      <c r="N759" s="27"/>
      <c r="O759" s="16"/>
      <c r="P759" s="16"/>
      <c r="Q759" s="27"/>
      <c r="R759" s="16"/>
      <c r="S759" s="16"/>
      <c r="T759" s="27"/>
      <c r="U759" s="3"/>
    </row>
    <row r="760" spans="1:21" x14ac:dyDescent="0.25">
      <c r="A760" s="3">
        <v>727</v>
      </c>
      <c r="B760" s="6" t="s">
        <v>1480</v>
      </c>
      <c r="C760" s="352" t="s">
        <v>1481</v>
      </c>
      <c r="D760" s="348"/>
      <c r="E760" s="20"/>
      <c r="F760" s="20"/>
      <c r="G760" s="20"/>
      <c r="H760" s="27"/>
      <c r="I760" s="16"/>
      <c r="J760" s="16"/>
      <c r="K760" s="27"/>
      <c r="L760" s="16"/>
      <c r="M760" s="16"/>
      <c r="N760" s="27"/>
      <c r="O760" s="16"/>
      <c r="P760" s="16"/>
      <c r="Q760" s="27"/>
      <c r="R760" s="16"/>
      <c r="S760" s="16"/>
      <c r="T760" s="27"/>
      <c r="U760" s="3"/>
    </row>
    <row r="761" spans="1:21" x14ac:dyDescent="0.25">
      <c r="A761" s="3">
        <v>728</v>
      </c>
      <c r="B761" s="6" t="s">
        <v>1482</v>
      </c>
      <c r="C761" s="352" t="s">
        <v>1483</v>
      </c>
      <c r="D761" s="348"/>
      <c r="E761" s="20"/>
      <c r="F761" s="20"/>
      <c r="G761" s="20"/>
      <c r="H761" s="27"/>
      <c r="I761" s="16"/>
      <c r="J761" s="16"/>
      <c r="K761" s="27"/>
      <c r="L761" s="16"/>
      <c r="M761" s="16"/>
      <c r="N761" s="27"/>
      <c r="O761" s="16"/>
      <c r="P761" s="16"/>
      <c r="Q761" s="27"/>
      <c r="R761" s="16"/>
      <c r="S761" s="16"/>
      <c r="T761" s="27"/>
      <c r="U761" s="3"/>
    </row>
    <row r="762" spans="1:21" x14ac:dyDescent="0.25">
      <c r="A762" s="3">
        <v>729</v>
      </c>
      <c r="B762" s="6" t="s">
        <v>1484</v>
      </c>
      <c r="C762" s="352" t="s">
        <v>1485</v>
      </c>
      <c r="D762" s="348"/>
      <c r="E762" s="20"/>
      <c r="F762" s="20"/>
      <c r="G762" s="20"/>
      <c r="H762" s="27"/>
      <c r="I762" s="16"/>
      <c r="J762" s="16"/>
      <c r="K762" s="27"/>
      <c r="L762" s="16"/>
      <c r="M762" s="16"/>
      <c r="N762" s="27"/>
      <c r="O762" s="16"/>
      <c r="P762" s="16"/>
      <c r="Q762" s="27"/>
      <c r="R762" s="16"/>
      <c r="S762" s="16"/>
      <c r="T762" s="27"/>
      <c r="U762" s="3"/>
    </row>
    <row r="763" spans="1:21" x14ac:dyDescent="0.25">
      <c r="A763" s="3">
        <v>730</v>
      </c>
      <c r="B763" s="4" t="s">
        <v>1486</v>
      </c>
      <c r="C763" s="350" t="s">
        <v>1487</v>
      </c>
      <c r="D763" s="348"/>
      <c r="E763" s="25"/>
      <c r="F763" s="25"/>
      <c r="G763" s="25"/>
      <c r="H763" s="33"/>
      <c r="I763" s="15"/>
      <c r="J763" s="15"/>
      <c r="K763" s="33"/>
      <c r="L763" s="15"/>
      <c r="M763" s="15"/>
      <c r="N763" s="33"/>
      <c r="O763" s="15"/>
      <c r="P763" s="15"/>
      <c r="Q763" s="33"/>
      <c r="R763" s="15"/>
      <c r="S763" s="15"/>
      <c r="T763" s="33"/>
      <c r="U763" s="5"/>
    </row>
    <row r="764" spans="1:21" x14ac:dyDescent="0.25">
      <c r="A764" s="3">
        <v>731</v>
      </c>
      <c r="B764" s="6" t="s">
        <v>1488</v>
      </c>
      <c r="C764" s="352" t="s">
        <v>1489</v>
      </c>
      <c r="D764" s="348"/>
      <c r="E764" s="20"/>
      <c r="F764" s="20"/>
      <c r="G764" s="20"/>
      <c r="H764" s="27"/>
      <c r="I764" s="16"/>
      <c r="J764" s="16"/>
      <c r="K764" s="27"/>
      <c r="L764" s="16"/>
      <c r="M764" s="16"/>
      <c r="N764" s="27"/>
      <c r="O764" s="16"/>
      <c r="P764" s="16"/>
      <c r="Q764" s="27"/>
      <c r="R764" s="16"/>
      <c r="S764" s="16"/>
      <c r="T764" s="27"/>
      <c r="U764" s="3"/>
    </row>
    <row r="765" spans="1:21" x14ac:dyDescent="0.25">
      <c r="A765" s="3">
        <v>732</v>
      </c>
      <c r="B765" s="6" t="s">
        <v>1490</v>
      </c>
      <c r="C765" s="352" t="s">
        <v>1491</v>
      </c>
      <c r="D765" s="348"/>
      <c r="E765" s="20"/>
      <c r="F765" s="20"/>
      <c r="G765" s="20"/>
      <c r="H765" s="27"/>
      <c r="I765" s="16"/>
      <c r="J765" s="16"/>
      <c r="K765" s="27"/>
      <c r="L765" s="16"/>
      <c r="M765" s="16"/>
      <c r="N765" s="27"/>
      <c r="O765" s="16"/>
      <c r="P765" s="16"/>
      <c r="Q765" s="27"/>
      <c r="R765" s="16"/>
      <c r="S765" s="16"/>
      <c r="T765" s="27"/>
      <c r="U765" s="3"/>
    </row>
    <row r="766" spans="1:21" x14ac:dyDescent="0.25">
      <c r="A766" s="3">
        <v>733</v>
      </c>
      <c r="B766" s="6" t="s">
        <v>1492</v>
      </c>
      <c r="C766" s="352" t="s">
        <v>1493</v>
      </c>
      <c r="D766" s="348"/>
      <c r="E766" s="20"/>
      <c r="F766" s="20"/>
      <c r="G766" s="20"/>
      <c r="H766" s="27"/>
      <c r="I766" s="16"/>
      <c r="J766" s="16"/>
      <c r="K766" s="27"/>
      <c r="L766" s="16"/>
      <c r="M766" s="16"/>
      <c r="N766" s="27"/>
      <c r="O766" s="16"/>
      <c r="P766" s="16"/>
      <c r="Q766" s="27"/>
      <c r="R766" s="16"/>
      <c r="S766" s="16"/>
      <c r="T766" s="27"/>
      <c r="U766" s="3"/>
    </row>
    <row r="767" spans="1:21" x14ac:dyDescent="0.25">
      <c r="A767" s="3">
        <v>734</v>
      </c>
      <c r="B767" s="6" t="s">
        <v>1494</v>
      </c>
      <c r="C767" s="352" t="s">
        <v>1495</v>
      </c>
      <c r="D767" s="348"/>
      <c r="E767" s="20"/>
      <c r="F767" s="20"/>
      <c r="G767" s="20"/>
      <c r="H767" s="27"/>
      <c r="I767" s="16"/>
      <c r="J767" s="16"/>
      <c r="K767" s="27"/>
      <c r="L767" s="16"/>
      <c r="M767" s="16"/>
      <c r="N767" s="27"/>
      <c r="O767" s="16"/>
      <c r="P767" s="16"/>
      <c r="Q767" s="27"/>
      <c r="R767" s="16"/>
      <c r="S767" s="16"/>
      <c r="T767" s="27"/>
      <c r="U767" s="3"/>
    </row>
    <row r="768" spans="1:21" x14ac:dyDescent="0.25">
      <c r="A768" s="3">
        <v>735</v>
      </c>
      <c r="B768" s="4" t="s">
        <v>1496</v>
      </c>
      <c r="C768" s="350" t="s">
        <v>1497</v>
      </c>
      <c r="D768" s="348"/>
      <c r="E768" s="25"/>
      <c r="F768" s="25"/>
      <c r="G768" s="25"/>
      <c r="H768" s="33"/>
      <c r="I768" s="15"/>
      <c r="J768" s="15"/>
      <c r="K768" s="33"/>
      <c r="L768" s="15"/>
      <c r="M768" s="15"/>
      <c r="N768" s="33"/>
      <c r="O768" s="15"/>
      <c r="P768" s="15"/>
      <c r="Q768" s="33"/>
      <c r="R768" s="15"/>
      <c r="S768" s="15"/>
      <c r="T768" s="33"/>
      <c r="U768" s="5"/>
    </row>
    <row r="769" spans="1:21" x14ac:dyDescent="0.25">
      <c r="A769" s="3">
        <v>736</v>
      </c>
      <c r="B769" s="4" t="s">
        <v>1498</v>
      </c>
      <c r="C769" s="350" t="s">
        <v>1499</v>
      </c>
      <c r="D769" s="348"/>
      <c r="E769" s="25"/>
      <c r="F769" s="25"/>
      <c r="G769" s="25"/>
      <c r="H769" s="33"/>
      <c r="I769" s="15"/>
      <c r="J769" s="15"/>
      <c r="K769" s="33"/>
      <c r="L769" s="15"/>
      <c r="M769" s="15"/>
      <c r="N769" s="33"/>
      <c r="O769" s="15"/>
      <c r="P769" s="15"/>
      <c r="Q769" s="33"/>
      <c r="R769" s="15"/>
      <c r="S769" s="15"/>
      <c r="T769" s="33"/>
      <c r="U769" s="5"/>
    </row>
    <row r="770" spans="1:21" x14ac:dyDescent="0.25">
      <c r="A770" s="3">
        <v>737</v>
      </c>
      <c r="B770" s="6" t="s">
        <v>1500</v>
      </c>
      <c r="C770" s="352" t="s">
        <v>1501</v>
      </c>
      <c r="D770" s="348"/>
      <c r="E770" s="20"/>
      <c r="F770" s="20"/>
      <c r="G770" s="20"/>
      <c r="H770" s="27"/>
      <c r="I770" s="16"/>
      <c r="J770" s="16"/>
      <c r="K770" s="27"/>
      <c r="L770" s="16"/>
      <c r="M770" s="16"/>
      <c r="N770" s="27"/>
      <c r="O770" s="16"/>
      <c r="P770" s="16"/>
      <c r="Q770" s="27"/>
      <c r="R770" s="16"/>
      <c r="S770" s="16"/>
      <c r="T770" s="27"/>
      <c r="U770" s="3"/>
    </row>
    <row r="771" spans="1:21" x14ac:dyDescent="0.25">
      <c r="A771" s="3">
        <v>738</v>
      </c>
      <c r="B771" s="6" t="s">
        <v>1502</v>
      </c>
      <c r="C771" s="352" t="s">
        <v>1503</v>
      </c>
      <c r="D771" s="348"/>
      <c r="E771" s="20"/>
      <c r="F771" s="20"/>
      <c r="G771" s="20"/>
      <c r="H771" s="27"/>
      <c r="I771" s="16"/>
      <c r="J771" s="16"/>
      <c r="K771" s="27"/>
      <c r="L771" s="16"/>
      <c r="M771" s="16"/>
      <c r="N771" s="27"/>
      <c r="O771" s="16"/>
      <c r="P771" s="16"/>
      <c r="Q771" s="27"/>
      <c r="R771" s="16"/>
      <c r="S771" s="16"/>
      <c r="T771" s="27"/>
      <c r="U771" s="3"/>
    </row>
    <row r="772" spans="1:21" x14ac:dyDescent="0.25">
      <c r="A772" s="3">
        <v>739</v>
      </c>
      <c r="B772" s="4" t="s">
        <v>1504</v>
      </c>
      <c r="C772" s="350" t="s">
        <v>1505</v>
      </c>
      <c r="D772" s="348"/>
      <c r="E772" s="25"/>
      <c r="F772" s="25"/>
      <c r="G772" s="25"/>
      <c r="H772" s="33"/>
      <c r="I772" s="15"/>
      <c r="J772" s="15"/>
      <c r="K772" s="33"/>
      <c r="L772" s="15"/>
      <c r="M772" s="15"/>
      <c r="N772" s="33"/>
      <c r="O772" s="15"/>
      <c r="P772" s="15"/>
      <c r="Q772" s="33"/>
      <c r="R772" s="15"/>
      <c r="S772" s="15"/>
      <c r="T772" s="33"/>
      <c r="U772" s="5"/>
    </row>
    <row r="773" spans="1:21" x14ac:dyDescent="0.25">
      <c r="A773" s="3">
        <v>740</v>
      </c>
      <c r="B773" s="6" t="s">
        <v>1506</v>
      </c>
      <c r="C773" s="352" t="s">
        <v>1507</v>
      </c>
      <c r="D773" s="348"/>
      <c r="E773" s="20"/>
      <c r="F773" s="20"/>
      <c r="G773" s="20"/>
      <c r="H773" s="27"/>
      <c r="I773" s="16"/>
      <c r="J773" s="16"/>
      <c r="K773" s="27"/>
      <c r="L773" s="16"/>
      <c r="M773" s="16"/>
      <c r="N773" s="27"/>
      <c r="O773" s="16"/>
      <c r="P773" s="16"/>
      <c r="Q773" s="27"/>
      <c r="R773" s="16"/>
      <c r="S773" s="16"/>
      <c r="T773" s="27"/>
      <c r="U773" s="3"/>
    </row>
    <row r="774" spans="1:21" x14ac:dyDescent="0.25">
      <c r="A774" s="3">
        <v>741</v>
      </c>
      <c r="B774" s="6" t="s">
        <v>1508</v>
      </c>
      <c r="C774" s="352" t="s">
        <v>1509</v>
      </c>
      <c r="D774" s="348"/>
      <c r="E774" s="20"/>
      <c r="F774" s="20"/>
      <c r="G774" s="20"/>
      <c r="H774" s="27"/>
      <c r="I774" s="16"/>
      <c r="J774" s="16"/>
      <c r="K774" s="27"/>
      <c r="L774" s="16"/>
      <c r="M774" s="16"/>
      <c r="N774" s="27"/>
      <c r="O774" s="16"/>
      <c r="P774" s="16"/>
      <c r="Q774" s="27"/>
      <c r="R774" s="16"/>
      <c r="S774" s="16"/>
      <c r="T774" s="27"/>
      <c r="U774" s="3"/>
    </row>
    <row r="775" spans="1:21" x14ac:dyDescent="0.25">
      <c r="A775" s="3">
        <v>742</v>
      </c>
      <c r="B775" s="4" t="s">
        <v>1510</v>
      </c>
      <c r="C775" s="350" t="s">
        <v>1511</v>
      </c>
      <c r="D775" s="348"/>
      <c r="E775" s="25"/>
      <c r="F775" s="25"/>
      <c r="G775" s="25"/>
      <c r="H775" s="33"/>
      <c r="I775" s="15"/>
      <c r="J775" s="15"/>
      <c r="K775" s="33"/>
      <c r="L775" s="15"/>
      <c r="M775" s="15"/>
      <c r="N775" s="33"/>
      <c r="O775" s="15"/>
      <c r="P775" s="15"/>
      <c r="Q775" s="33"/>
      <c r="R775" s="15"/>
      <c r="S775" s="15"/>
      <c r="T775" s="33"/>
      <c r="U775" s="5"/>
    </row>
    <row r="776" spans="1:21" x14ac:dyDescent="0.25">
      <c r="A776" s="3">
        <v>743</v>
      </c>
      <c r="B776" s="6" t="s">
        <v>1512</v>
      </c>
      <c r="C776" s="352" t="s">
        <v>1513</v>
      </c>
      <c r="D776" s="348"/>
      <c r="E776" s="20"/>
      <c r="F776" s="20"/>
      <c r="G776" s="20"/>
      <c r="H776" s="27"/>
      <c r="I776" s="16"/>
      <c r="J776" s="16"/>
      <c r="K776" s="27"/>
      <c r="L776" s="16"/>
      <c r="M776" s="16"/>
      <c r="N776" s="27"/>
      <c r="O776" s="16"/>
      <c r="P776" s="16"/>
      <c r="Q776" s="27"/>
      <c r="R776" s="16"/>
      <c r="S776" s="16"/>
      <c r="T776" s="27"/>
      <c r="U776" s="3"/>
    </row>
    <row r="777" spans="1:21" x14ac:dyDescent="0.25">
      <c r="A777" s="3">
        <v>744</v>
      </c>
      <c r="B777" s="6" t="s">
        <v>1514</v>
      </c>
      <c r="C777" s="352" t="s">
        <v>1515</v>
      </c>
      <c r="D777" s="348"/>
      <c r="E777" s="20"/>
      <c r="F777" s="20"/>
      <c r="G777" s="20"/>
      <c r="H777" s="27"/>
      <c r="I777" s="16"/>
      <c r="J777" s="16"/>
      <c r="K777" s="27"/>
      <c r="L777" s="16"/>
      <c r="M777" s="16"/>
      <c r="N777" s="27"/>
      <c r="O777" s="16"/>
      <c r="P777" s="16"/>
      <c r="Q777" s="27"/>
      <c r="R777" s="16"/>
      <c r="S777" s="16"/>
      <c r="T777" s="27"/>
      <c r="U777" s="3"/>
    </row>
    <row r="778" spans="1:21" x14ac:dyDescent="0.25">
      <c r="A778" s="3">
        <v>745</v>
      </c>
      <c r="B778" s="4" t="s">
        <v>1516</v>
      </c>
      <c r="C778" s="350" t="s">
        <v>1517</v>
      </c>
      <c r="D778" s="348"/>
      <c r="E778" s="25"/>
      <c r="F778" s="25"/>
      <c r="G778" s="25"/>
      <c r="H778" s="33"/>
      <c r="I778" s="15"/>
      <c r="J778" s="15"/>
      <c r="K778" s="33"/>
      <c r="L778" s="15"/>
      <c r="M778" s="15"/>
      <c r="N778" s="33"/>
      <c r="O778" s="15"/>
      <c r="P778" s="15"/>
      <c r="Q778" s="33"/>
      <c r="R778" s="15"/>
      <c r="S778" s="15"/>
      <c r="T778" s="33"/>
      <c r="U778" s="5"/>
    </row>
    <row r="779" spans="1:21" x14ac:dyDescent="0.25">
      <c r="A779" s="3">
        <v>746</v>
      </c>
      <c r="B779" s="4" t="s">
        <v>1518</v>
      </c>
      <c r="C779" s="350" t="s">
        <v>1519</v>
      </c>
      <c r="D779" s="348"/>
      <c r="E779" s="25"/>
      <c r="F779" s="25"/>
      <c r="G779" s="25"/>
      <c r="H779" s="33"/>
      <c r="I779" s="15"/>
      <c r="J779" s="15"/>
      <c r="K779" s="33"/>
      <c r="L779" s="15"/>
      <c r="M779" s="15"/>
      <c r="N779" s="33"/>
      <c r="O779" s="15"/>
      <c r="P779" s="15"/>
      <c r="Q779" s="33"/>
      <c r="R779" s="15"/>
      <c r="S779" s="15"/>
      <c r="T779" s="33"/>
      <c r="U779" s="5"/>
    </row>
    <row r="780" spans="1:21" x14ac:dyDescent="0.25">
      <c r="A780" s="3">
        <v>747</v>
      </c>
      <c r="B780" s="6" t="s">
        <v>1520</v>
      </c>
      <c r="C780" s="352" t="s">
        <v>533</v>
      </c>
      <c r="D780" s="348"/>
      <c r="E780" s="20"/>
      <c r="F780" s="20"/>
      <c r="G780" s="20"/>
      <c r="H780" s="27"/>
      <c r="I780" s="16"/>
      <c r="J780" s="16"/>
      <c r="K780" s="27"/>
      <c r="L780" s="16"/>
      <c r="M780" s="16"/>
      <c r="N780" s="27"/>
      <c r="O780" s="16"/>
      <c r="P780" s="16"/>
      <c r="Q780" s="27"/>
      <c r="R780" s="16"/>
      <c r="S780" s="16"/>
      <c r="T780" s="27"/>
      <c r="U780" s="3"/>
    </row>
    <row r="781" spans="1:21" x14ac:dyDescent="0.25">
      <c r="A781" s="3">
        <v>748</v>
      </c>
      <c r="B781" s="6" t="s">
        <v>1521</v>
      </c>
      <c r="C781" s="352" t="s">
        <v>535</v>
      </c>
      <c r="D781" s="348"/>
      <c r="E781" s="20"/>
      <c r="F781" s="20"/>
      <c r="G781" s="20"/>
      <c r="H781" s="27"/>
      <c r="I781" s="16"/>
      <c r="J781" s="16"/>
      <c r="K781" s="27"/>
      <c r="L781" s="16"/>
      <c r="M781" s="16"/>
      <c r="N781" s="27"/>
      <c r="O781" s="16"/>
      <c r="P781" s="16"/>
      <c r="Q781" s="27"/>
      <c r="R781" s="16"/>
      <c r="S781" s="16"/>
      <c r="T781" s="27"/>
      <c r="U781" s="3"/>
    </row>
    <row r="782" spans="1:21" x14ac:dyDescent="0.25">
      <c r="A782" s="3">
        <v>749</v>
      </c>
      <c r="B782" s="6" t="s">
        <v>1522</v>
      </c>
      <c r="C782" s="352" t="s">
        <v>537</v>
      </c>
      <c r="D782" s="348"/>
      <c r="E782" s="20"/>
      <c r="F782" s="20"/>
      <c r="G782" s="20"/>
      <c r="H782" s="27"/>
      <c r="I782" s="16"/>
      <c r="J782" s="16"/>
      <c r="K782" s="27"/>
      <c r="L782" s="16"/>
      <c r="M782" s="16"/>
      <c r="N782" s="27"/>
      <c r="O782" s="16"/>
      <c r="P782" s="16"/>
      <c r="Q782" s="27"/>
      <c r="R782" s="16"/>
      <c r="S782" s="16"/>
      <c r="T782" s="27"/>
      <c r="U782" s="3"/>
    </row>
    <row r="783" spans="1:21" x14ac:dyDescent="0.25">
      <c r="A783" s="3">
        <v>750</v>
      </c>
      <c r="B783" s="4" t="s">
        <v>1523</v>
      </c>
      <c r="C783" s="350" t="s">
        <v>539</v>
      </c>
      <c r="D783" s="348"/>
      <c r="E783" s="25"/>
      <c r="F783" s="25"/>
      <c r="G783" s="25"/>
      <c r="H783" s="33"/>
      <c r="I783" s="15"/>
      <c r="J783" s="15"/>
      <c r="K783" s="33"/>
      <c r="L783" s="15"/>
      <c r="M783" s="15"/>
      <c r="N783" s="33"/>
      <c r="O783" s="15"/>
      <c r="P783" s="15"/>
      <c r="Q783" s="33"/>
      <c r="R783" s="15"/>
      <c r="S783" s="15"/>
      <c r="T783" s="33"/>
      <c r="U783" s="5"/>
    </row>
    <row r="784" spans="1:21" x14ac:dyDescent="0.25">
      <c r="A784" s="3">
        <v>751</v>
      </c>
      <c r="B784" s="6" t="s">
        <v>1524</v>
      </c>
      <c r="C784" s="352" t="s">
        <v>541</v>
      </c>
      <c r="D784" s="348"/>
      <c r="E784" s="20"/>
      <c r="F784" s="20"/>
      <c r="G784" s="20"/>
      <c r="H784" s="27"/>
      <c r="I784" s="16"/>
      <c r="J784" s="16"/>
      <c r="K784" s="27"/>
      <c r="L784" s="16"/>
      <c r="M784" s="16"/>
      <c r="N784" s="27"/>
      <c r="O784" s="16"/>
      <c r="P784" s="16"/>
      <c r="Q784" s="27"/>
      <c r="R784" s="16"/>
      <c r="S784" s="16"/>
      <c r="T784" s="27"/>
      <c r="U784" s="3"/>
    </row>
    <row r="785" spans="1:21" x14ac:dyDescent="0.25">
      <c r="A785" s="3">
        <v>752</v>
      </c>
      <c r="B785" s="6" t="s">
        <v>1525</v>
      </c>
      <c r="C785" s="352" t="s">
        <v>543</v>
      </c>
      <c r="D785" s="348"/>
      <c r="E785" s="20"/>
      <c r="F785" s="20"/>
      <c r="G785" s="20"/>
      <c r="H785" s="27"/>
      <c r="I785" s="16"/>
      <c r="J785" s="16"/>
      <c r="K785" s="27"/>
      <c r="L785" s="16"/>
      <c r="M785" s="16"/>
      <c r="N785" s="27"/>
      <c r="O785" s="16"/>
      <c r="P785" s="16"/>
      <c r="Q785" s="27"/>
      <c r="R785" s="16"/>
      <c r="S785" s="16"/>
      <c r="T785" s="27"/>
      <c r="U785" s="3"/>
    </row>
    <row r="786" spans="1:21" x14ac:dyDescent="0.25">
      <c r="A786" s="3">
        <v>753</v>
      </c>
      <c r="B786" s="4" t="s">
        <v>1526</v>
      </c>
      <c r="C786" s="350" t="s">
        <v>1527</v>
      </c>
      <c r="D786" s="348"/>
      <c r="E786" s="25"/>
      <c r="F786" s="25"/>
      <c r="G786" s="25"/>
      <c r="H786" s="33"/>
      <c r="I786" s="15"/>
      <c r="J786" s="15"/>
      <c r="K786" s="33"/>
      <c r="L786" s="15"/>
      <c r="M786" s="15"/>
      <c r="N786" s="33"/>
      <c r="O786" s="15"/>
      <c r="P786" s="15"/>
      <c r="Q786" s="33"/>
      <c r="R786" s="15"/>
      <c r="S786" s="15"/>
      <c r="T786" s="33"/>
      <c r="U786" s="5"/>
    </row>
    <row r="787" spans="1:21" x14ac:dyDescent="0.25">
      <c r="A787" s="3">
        <v>754</v>
      </c>
      <c r="B787" s="6" t="s">
        <v>1528</v>
      </c>
      <c r="C787" s="352" t="s">
        <v>553</v>
      </c>
      <c r="D787" s="348"/>
      <c r="E787" s="20"/>
      <c r="F787" s="20"/>
      <c r="G787" s="20"/>
      <c r="H787" s="27"/>
      <c r="I787" s="16"/>
      <c r="J787" s="16"/>
      <c r="K787" s="27"/>
      <c r="L787" s="16"/>
      <c r="M787" s="16"/>
      <c r="N787" s="27"/>
      <c r="O787" s="16"/>
      <c r="P787" s="16"/>
      <c r="Q787" s="27"/>
      <c r="R787" s="16"/>
      <c r="S787" s="16"/>
      <c r="T787" s="27"/>
      <c r="U787" s="3"/>
    </row>
    <row r="788" spans="1:21" x14ac:dyDescent="0.25">
      <c r="A788" s="3">
        <v>755</v>
      </c>
      <c r="B788" s="6" t="s">
        <v>1529</v>
      </c>
      <c r="C788" s="352" t="s">
        <v>555</v>
      </c>
      <c r="D788" s="348"/>
      <c r="E788" s="20"/>
      <c r="F788" s="20"/>
      <c r="G788" s="20"/>
      <c r="H788" s="27"/>
      <c r="I788" s="16"/>
      <c r="J788" s="16"/>
      <c r="K788" s="27"/>
      <c r="L788" s="16"/>
      <c r="M788" s="16"/>
      <c r="N788" s="27"/>
      <c r="O788" s="16"/>
      <c r="P788" s="16"/>
      <c r="Q788" s="27"/>
      <c r="R788" s="16"/>
      <c r="S788" s="16"/>
      <c r="T788" s="27"/>
      <c r="U788" s="3"/>
    </row>
    <row r="789" spans="1:21" x14ac:dyDescent="0.25">
      <c r="A789" s="3">
        <v>756</v>
      </c>
      <c r="B789" s="4" t="s">
        <v>1530</v>
      </c>
      <c r="C789" s="350" t="s">
        <v>1531</v>
      </c>
      <c r="D789" s="348"/>
      <c r="E789" s="25"/>
      <c r="F789" s="25"/>
      <c r="G789" s="25"/>
      <c r="H789" s="33"/>
      <c r="I789" s="15"/>
      <c r="J789" s="15"/>
      <c r="K789" s="33"/>
      <c r="L789" s="15"/>
      <c r="M789" s="15"/>
      <c r="N789" s="33"/>
      <c r="O789" s="15"/>
      <c r="P789" s="15"/>
      <c r="Q789" s="33"/>
      <c r="R789" s="15"/>
      <c r="S789" s="15"/>
      <c r="T789" s="33"/>
      <c r="U789" s="5"/>
    </row>
    <row r="790" spans="1:21" x14ac:dyDescent="0.25">
      <c r="A790" s="3">
        <v>757</v>
      </c>
      <c r="B790" s="6" t="s">
        <v>1532</v>
      </c>
      <c r="C790" s="352" t="s">
        <v>1533</v>
      </c>
      <c r="D790" s="348"/>
      <c r="E790" s="20"/>
      <c r="F790" s="20"/>
      <c r="G790" s="20"/>
      <c r="H790" s="27"/>
      <c r="I790" s="16"/>
      <c r="J790" s="16"/>
      <c r="K790" s="27"/>
      <c r="L790" s="16"/>
      <c r="M790" s="16"/>
      <c r="N790" s="27"/>
      <c r="O790" s="16"/>
      <c r="P790" s="16"/>
      <c r="Q790" s="27"/>
      <c r="R790" s="16"/>
      <c r="S790" s="16"/>
      <c r="T790" s="27"/>
      <c r="U790" s="3"/>
    </row>
    <row r="791" spans="1:21" x14ac:dyDescent="0.25">
      <c r="A791" s="3">
        <v>758</v>
      </c>
      <c r="B791" s="6" t="s">
        <v>1534</v>
      </c>
      <c r="C791" s="352" t="s">
        <v>1535</v>
      </c>
      <c r="D791" s="348"/>
      <c r="E791" s="20"/>
      <c r="F791" s="20"/>
      <c r="G791" s="20"/>
      <c r="H791" s="27"/>
      <c r="I791" s="16"/>
      <c r="J791" s="16"/>
      <c r="K791" s="27"/>
      <c r="L791" s="16"/>
      <c r="M791" s="16"/>
      <c r="N791" s="27"/>
      <c r="O791" s="16"/>
      <c r="P791" s="16"/>
      <c r="Q791" s="27"/>
      <c r="R791" s="16"/>
      <c r="S791" s="16"/>
      <c r="T791" s="27"/>
      <c r="U791" s="3"/>
    </row>
    <row r="792" spans="1:21" x14ac:dyDescent="0.25">
      <c r="A792" s="3">
        <v>759</v>
      </c>
      <c r="B792" s="4" t="s">
        <v>1536</v>
      </c>
      <c r="C792" s="350" t="s">
        <v>1537</v>
      </c>
      <c r="D792" s="348"/>
      <c r="E792" s="25"/>
      <c r="F792" s="25"/>
      <c r="G792" s="25"/>
      <c r="H792" s="33"/>
      <c r="I792" s="15"/>
      <c r="J792" s="15"/>
      <c r="K792" s="33"/>
      <c r="L792" s="15"/>
      <c r="M792" s="15"/>
      <c r="N792" s="33"/>
      <c r="O792" s="15"/>
      <c r="P792" s="15"/>
      <c r="Q792" s="33"/>
      <c r="R792" s="15"/>
      <c r="S792" s="15"/>
      <c r="T792" s="33"/>
      <c r="U792" s="5"/>
    </row>
    <row r="793" spans="1:21" x14ac:dyDescent="0.25">
      <c r="A793" s="3">
        <v>760</v>
      </c>
      <c r="B793" s="6" t="s">
        <v>1538</v>
      </c>
      <c r="C793" s="352" t="s">
        <v>1539</v>
      </c>
      <c r="D793" s="348"/>
      <c r="E793" s="20"/>
      <c r="F793" s="20"/>
      <c r="G793" s="20"/>
      <c r="H793" s="27"/>
      <c r="I793" s="16"/>
      <c r="J793" s="16"/>
      <c r="K793" s="27"/>
      <c r="L793" s="16"/>
      <c r="M793" s="16"/>
      <c r="N793" s="27"/>
      <c r="O793" s="16"/>
      <c r="P793" s="16"/>
      <c r="Q793" s="27"/>
      <c r="R793" s="16"/>
      <c r="S793" s="16"/>
      <c r="T793" s="27"/>
      <c r="U793" s="3"/>
    </row>
    <row r="794" spans="1:21" x14ac:dyDescent="0.25">
      <c r="A794" s="3">
        <v>761</v>
      </c>
      <c r="B794" s="6" t="s">
        <v>1540</v>
      </c>
      <c r="C794" s="352" t="s">
        <v>1541</v>
      </c>
      <c r="D794" s="348"/>
      <c r="E794" s="20"/>
      <c r="F794" s="20"/>
      <c r="G794" s="20"/>
      <c r="H794" s="27"/>
      <c r="I794" s="16"/>
      <c r="J794" s="16"/>
      <c r="K794" s="27"/>
      <c r="L794" s="16"/>
      <c r="M794" s="16"/>
      <c r="N794" s="27"/>
      <c r="O794" s="16"/>
      <c r="P794" s="16"/>
      <c r="Q794" s="27"/>
      <c r="R794" s="16"/>
      <c r="S794" s="16"/>
      <c r="T794" s="27"/>
      <c r="U794" s="3"/>
    </row>
    <row r="795" spans="1:21" x14ac:dyDescent="0.25">
      <c r="A795" s="3">
        <v>762</v>
      </c>
      <c r="B795" s="6" t="s">
        <v>1542</v>
      </c>
      <c r="C795" s="352" t="s">
        <v>1543</v>
      </c>
      <c r="D795" s="348"/>
      <c r="E795" s="20"/>
      <c r="F795" s="20"/>
      <c r="G795" s="20"/>
      <c r="H795" s="27"/>
      <c r="I795" s="16"/>
      <c r="J795" s="16"/>
      <c r="K795" s="27"/>
      <c r="L795" s="16"/>
      <c r="M795" s="16"/>
      <c r="N795" s="27"/>
      <c r="O795" s="16"/>
      <c r="P795" s="16"/>
      <c r="Q795" s="27"/>
      <c r="R795" s="16"/>
      <c r="S795" s="16"/>
      <c r="T795" s="27"/>
      <c r="U795" s="3"/>
    </row>
    <row r="796" spans="1:21" x14ac:dyDescent="0.25">
      <c r="A796" s="3">
        <v>763</v>
      </c>
      <c r="B796" s="4" t="s">
        <v>1544</v>
      </c>
      <c r="C796" s="350" t="s">
        <v>557</v>
      </c>
      <c r="D796" s="348"/>
      <c r="E796" s="25"/>
      <c r="F796" s="25"/>
      <c r="G796" s="25"/>
      <c r="H796" s="33"/>
      <c r="I796" s="15"/>
      <c r="J796" s="15"/>
      <c r="K796" s="33"/>
      <c r="L796" s="15"/>
      <c r="M796" s="15"/>
      <c r="N796" s="33"/>
      <c r="O796" s="15"/>
      <c r="P796" s="15"/>
      <c r="Q796" s="33"/>
      <c r="R796" s="15"/>
      <c r="S796" s="15"/>
      <c r="T796" s="33"/>
      <c r="U796" s="5"/>
    </row>
    <row r="797" spans="1:21" x14ac:dyDescent="0.25">
      <c r="A797" s="3">
        <v>764</v>
      </c>
      <c r="B797" s="6" t="s">
        <v>1545</v>
      </c>
      <c r="C797" s="352" t="s">
        <v>559</v>
      </c>
      <c r="D797" s="348"/>
      <c r="E797" s="20"/>
      <c r="F797" s="20"/>
      <c r="G797" s="20"/>
      <c r="H797" s="27"/>
      <c r="I797" s="16"/>
      <c r="J797" s="16"/>
      <c r="K797" s="27"/>
      <c r="L797" s="16"/>
      <c r="M797" s="16"/>
      <c r="N797" s="27"/>
      <c r="O797" s="16"/>
      <c r="P797" s="16"/>
      <c r="Q797" s="27"/>
      <c r="R797" s="16"/>
      <c r="S797" s="16"/>
      <c r="T797" s="27"/>
      <c r="U797" s="3"/>
    </row>
    <row r="798" spans="1:21" x14ac:dyDescent="0.25">
      <c r="A798" s="3">
        <v>765</v>
      </c>
      <c r="B798" s="6" t="s">
        <v>1546</v>
      </c>
      <c r="C798" s="352" t="s">
        <v>561</v>
      </c>
      <c r="D798" s="348"/>
      <c r="E798" s="20"/>
      <c r="F798" s="20"/>
      <c r="G798" s="20"/>
      <c r="H798" s="27"/>
      <c r="I798" s="16"/>
      <c r="J798" s="16"/>
      <c r="K798" s="27"/>
      <c r="L798" s="16"/>
      <c r="M798" s="16"/>
      <c r="N798" s="27"/>
      <c r="O798" s="16"/>
      <c r="P798" s="16"/>
      <c r="Q798" s="27"/>
      <c r="R798" s="16"/>
      <c r="S798" s="16"/>
      <c r="T798" s="27"/>
      <c r="U798" s="3"/>
    </row>
    <row r="799" spans="1:21" x14ac:dyDescent="0.25">
      <c r="A799" s="3">
        <v>766</v>
      </c>
      <c r="B799" s="4" t="s">
        <v>1547</v>
      </c>
      <c r="C799" s="350" t="s">
        <v>1548</v>
      </c>
      <c r="D799" s="348"/>
      <c r="E799" s="25"/>
      <c r="F799" s="25"/>
      <c r="G799" s="25"/>
      <c r="H799" s="33"/>
      <c r="I799" s="15"/>
      <c r="J799" s="15"/>
      <c r="K799" s="33"/>
      <c r="L799" s="15"/>
      <c r="M799" s="15"/>
      <c r="N799" s="33"/>
      <c r="O799" s="15"/>
      <c r="P799" s="15"/>
      <c r="Q799" s="33"/>
      <c r="R799" s="15"/>
      <c r="S799" s="15"/>
      <c r="T799" s="33"/>
      <c r="U799" s="5"/>
    </row>
    <row r="800" spans="1:21" x14ac:dyDescent="0.25">
      <c r="A800" s="3">
        <v>767</v>
      </c>
      <c r="B800" s="4" t="s">
        <v>1549</v>
      </c>
      <c r="C800" s="350" t="s">
        <v>1550</v>
      </c>
      <c r="D800" s="348"/>
      <c r="E800" s="25"/>
      <c r="F800" s="25"/>
      <c r="G800" s="25"/>
      <c r="H800" s="33"/>
      <c r="I800" s="15"/>
      <c r="J800" s="15"/>
      <c r="K800" s="33"/>
      <c r="L800" s="15"/>
      <c r="M800" s="15"/>
      <c r="N800" s="33"/>
      <c r="O800" s="15"/>
      <c r="P800" s="15"/>
      <c r="Q800" s="33"/>
      <c r="R800" s="15"/>
      <c r="S800" s="15"/>
      <c r="T800" s="33"/>
      <c r="U800" s="5"/>
    </row>
    <row r="801" spans="1:21" x14ac:dyDescent="0.25">
      <c r="A801" s="3">
        <v>768</v>
      </c>
      <c r="B801" s="6" t="s">
        <v>1551</v>
      </c>
      <c r="C801" s="352" t="s">
        <v>1552</v>
      </c>
      <c r="D801" s="348"/>
      <c r="E801" s="20"/>
      <c r="F801" s="20"/>
      <c r="G801" s="20"/>
      <c r="H801" s="27"/>
      <c r="I801" s="16"/>
      <c r="J801" s="16"/>
      <c r="K801" s="27"/>
      <c r="L801" s="16"/>
      <c r="M801" s="16"/>
      <c r="N801" s="27"/>
      <c r="O801" s="16"/>
      <c r="P801" s="16"/>
      <c r="Q801" s="27"/>
      <c r="R801" s="16"/>
      <c r="S801" s="16"/>
      <c r="T801" s="27"/>
      <c r="U801" s="3"/>
    </row>
    <row r="802" spans="1:21" x14ac:dyDescent="0.25">
      <c r="A802" s="3">
        <v>769</v>
      </c>
      <c r="B802" s="6" t="s">
        <v>1553</v>
      </c>
      <c r="C802" s="352" t="s">
        <v>1554</v>
      </c>
      <c r="D802" s="348"/>
      <c r="E802" s="20"/>
      <c r="F802" s="20"/>
      <c r="G802" s="20"/>
      <c r="H802" s="27"/>
      <c r="I802" s="16"/>
      <c r="J802" s="16"/>
      <c r="K802" s="27"/>
      <c r="L802" s="16"/>
      <c r="M802" s="16"/>
      <c r="N802" s="27"/>
      <c r="O802" s="16"/>
      <c r="P802" s="16"/>
      <c r="Q802" s="27"/>
      <c r="R802" s="16"/>
      <c r="S802" s="16"/>
      <c r="T802" s="27"/>
      <c r="U802" s="3"/>
    </row>
    <row r="803" spans="1:21" x14ac:dyDescent="0.25">
      <c r="A803" s="3">
        <v>770</v>
      </c>
      <c r="B803" s="4" t="s">
        <v>1555</v>
      </c>
      <c r="C803" s="350" t="s">
        <v>1556</v>
      </c>
      <c r="D803" s="348"/>
      <c r="E803" s="25"/>
      <c r="F803" s="25"/>
      <c r="G803" s="25"/>
      <c r="H803" s="33"/>
      <c r="I803" s="15"/>
      <c r="J803" s="15"/>
      <c r="K803" s="33"/>
      <c r="L803" s="15"/>
      <c r="M803" s="15"/>
      <c r="N803" s="33"/>
      <c r="O803" s="15"/>
      <c r="P803" s="15"/>
      <c r="Q803" s="33"/>
      <c r="R803" s="15"/>
      <c r="S803" s="15"/>
      <c r="T803" s="33"/>
      <c r="U803" s="5"/>
    </row>
    <row r="804" spans="1:21" x14ac:dyDescent="0.25">
      <c r="A804" s="3">
        <v>771</v>
      </c>
      <c r="B804" s="6" t="s">
        <v>1557</v>
      </c>
      <c r="C804" s="352" t="s">
        <v>1558</v>
      </c>
      <c r="D804" s="348"/>
      <c r="E804" s="20"/>
      <c r="F804" s="20"/>
      <c r="G804" s="20"/>
      <c r="H804" s="27"/>
      <c r="I804" s="16"/>
      <c r="J804" s="16"/>
      <c r="K804" s="27"/>
      <c r="L804" s="16"/>
      <c r="M804" s="16"/>
      <c r="N804" s="27"/>
      <c r="O804" s="16"/>
      <c r="P804" s="16"/>
      <c r="Q804" s="27"/>
      <c r="R804" s="16"/>
      <c r="S804" s="16"/>
      <c r="T804" s="27"/>
      <c r="U804" s="3"/>
    </row>
    <row r="805" spans="1:21" x14ac:dyDescent="0.25">
      <c r="A805" s="3">
        <v>772</v>
      </c>
      <c r="B805" s="6" t="s">
        <v>1559</v>
      </c>
      <c r="C805" s="352" t="s">
        <v>1560</v>
      </c>
      <c r="D805" s="348"/>
      <c r="E805" s="20"/>
      <c r="F805" s="20"/>
      <c r="G805" s="20"/>
      <c r="H805" s="27"/>
      <c r="I805" s="16"/>
      <c r="J805" s="16"/>
      <c r="K805" s="27"/>
      <c r="L805" s="16"/>
      <c r="M805" s="16"/>
      <c r="N805" s="27"/>
      <c r="O805" s="16"/>
      <c r="P805" s="16"/>
      <c r="Q805" s="27"/>
      <c r="R805" s="16"/>
      <c r="S805" s="16"/>
      <c r="T805" s="27"/>
      <c r="U805" s="3"/>
    </row>
    <row r="806" spans="1:21" x14ac:dyDescent="0.25">
      <c r="A806" s="3">
        <v>773</v>
      </c>
      <c r="B806" s="4" t="s">
        <v>1561</v>
      </c>
      <c r="C806" s="350" t="s">
        <v>1562</v>
      </c>
      <c r="D806" s="348"/>
      <c r="E806" s="25"/>
      <c r="F806" s="25"/>
      <c r="G806" s="25"/>
      <c r="H806" s="33"/>
      <c r="I806" s="15"/>
      <c r="J806" s="15"/>
      <c r="K806" s="33"/>
      <c r="L806" s="15"/>
      <c r="M806" s="15"/>
      <c r="N806" s="33"/>
      <c r="O806" s="15"/>
      <c r="P806" s="15"/>
      <c r="Q806" s="33"/>
      <c r="R806" s="15"/>
      <c r="S806" s="15"/>
      <c r="T806" s="33"/>
      <c r="U806" s="5"/>
    </row>
    <row r="807" spans="1:21" x14ac:dyDescent="0.25">
      <c r="A807" s="3">
        <v>774</v>
      </c>
      <c r="B807" s="6" t="s">
        <v>1563</v>
      </c>
      <c r="C807" s="352" t="s">
        <v>1564</v>
      </c>
      <c r="D807" s="348"/>
      <c r="E807" s="20"/>
      <c r="F807" s="20"/>
      <c r="G807" s="20"/>
      <c r="H807" s="27"/>
      <c r="I807" s="16"/>
      <c r="J807" s="16"/>
      <c r="K807" s="27"/>
      <c r="L807" s="16"/>
      <c r="M807" s="16"/>
      <c r="N807" s="27"/>
      <c r="O807" s="16"/>
      <c r="P807" s="16"/>
      <c r="Q807" s="27"/>
      <c r="R807" s="16"/>
      <c r="S807" s="16"/>
      <c r="T807" s="27"/>
      <c r="U807" s="3"/>
    </row>
    <row r="808" spans="1:21" x14ac:dyDescent="0.25">
      <c r="A808" s="3">
        <v>775</v>
      </c>
      <c r="B808" s="6" t="s">
        <v>1565</v>
      </c>
      <c r="C808" s="352" t="s">
        <v>1566</v>
      </c>
      <c r="D808" s="348"/>
      <c r="E808" s="20"/>
      <c r="F808" s="20"/>
      <c r="G808" s="20"/>
      <c r="H808" s="27"/>
      <c r="I808" s="16"/>
      <c r="J808" s="16"/>
      <c r="K808" s="27"/>
      <c r="L808" s="16"/>
      <c r="M808" s="16"/>
      <c r="N808" s="27"/>
      <c r="O808" s="16"/>
      <c r="P808" s="16"/>
      <c r="Q808" s="27"/>
      <c r="R808" s="16"/>
      <c r="S808" s="16"/>
      <c r="T808" s="27"/>
      <c r="U808" s="3"/>
    </row>
    <row r="809" spans="1:21" x14ac:dyDescent="0.25">
      <c r="A809" s="3">
        <v>776</v>
      </c>
      <c r="B809" s="4" t="s">
        <v>1567</v>
      </c>
      <c r="C809" s="350" t="s">
        <v>1568</v>
      </c>
      <c r="D809" s="348"/>
      <c r="E809" s="25"/>
      <c r="F809" s="25"/>
      <c r="G809" s="25"/>
      <c r="H809" s="33"/>
      <c r="I809" s="15"/>
      <c r="J809" s="15"/>
      <c r="K809" s="33"/>
      <c r="L809" s="15"/>
      <c r="M809" s="15"/>
      <c r="N809" s="33"/>
      <c r="O809" s="15"/>
      <c r="P809" s="15"/>
      <c r="Q809" s="33"/>
      <c r="R809" s="15"/>
      <c r="S809" s="15"/>
      <c r="T809" s="33"/>
      <c r="U809" s="5"/>
    </row>
    <row r="810" spans="1:21" x14ac:dyDescent="0.25">
      <c r="A810" s="3">
        <v>777</v>
      </c>
      <c r="B810" s="4" t="s">
        <v>1569</v>
      </c>
      <c r="C810" s="350" t="s">
        <v>1570</v>
      </c>
      <c r="D810" s="348"/>
      <c r="E810" s="25"/>
      <c r="F810" s="25"/>
      <c r="G810" s="25"/>
      <c r="H810" s="33"/>
      <c r="I810" s="15"/>
      <c r="J810" s="15"/>
      <c r="K810" s="33"/>
      <c r="L810" s="15"/>
      <c r="M810" s="15"/>
      <c r="N810" s="33"/>
      <c r="O810" s="15"/>
      <c r="P810" s="15"/>
      <c r="Q810" s="33"/>
      <c r="R810" s="15"/>
      <c r="S810" s="15"/>
      <c r="T810" s="33"/>
      <c r="U810" s="5"/>
    </row>
    <row r="811" spans="1:21" x14ac:dyDescent="0.25">
      <c r="A811" s="3">
        <v>778</v>
      </c>
      <c r="B811" s="4" t="s">
        <v>1571</v>
      </c>
      <c r="C811" s="350" t="s">
        <v>1572</v>
      </c>
      <c r="D811" s="348"/>
      <c r="E811" s="25"/>
      <c r="F811" s="25"/>
      <c r="G811" s="25"/>
      <c r="H811" s="33"/>
      <c r="I811" s="15"/>
      <c r="J811" s="15"/>
      <c r="K811" s="33"/>
      <c r="L811" s="15"/>
      <c r="M811" s="15"/>
      <c r="N811" s="33"/>
      <c r="O811" s="15"/>
      <c r="P811" s="15"/>
      <c r="Q811" s="33"/>
      <c r="R811" s="15"/>
      <c r="S811" s="15"/>
      <c r="T811" s="33"/>
      <c r="U811" s="5"/>
    </row>
    <row r="812" spans="1:21" x14ac:dyDescent="0.25">
      <c r="A812" s="3">
        <v>779</v>
      </c>
      <c r="B812" s="4" t="s">
        <v>1573</v>
      </c>
      <c r="C812" s="350" t="s">
        <v>1574</v>
      </c>
      <c r="D812" s="348"/>
      <c r="E812" s="25"/>
      <c r="F812" s="25"/>
      <c r="G812" s="25"/>
      <c r="H812" s="33"/>
      <c r="I812" s="15"/>
      <c r="J812" s="15"/>
      <c r="K812" s="33"/>
      <c r="L812" s="15"/>
      <c r="M812" s="15"/>
      <c r="N812" s="33"/>
      <c r="O812" s="15"/>
      <c r="P812" s="15"/>
      <c r="Q812" s="33"/>
      <c r="R812" s="15"/>
      <c r="S812" s="15"/>
      <c r="T812" s="33"/>
      <c r="U812" s="5"/>
    </row>
    <row r="813" spans="1:21" x14ac:dyDescent="0.25">
      <c r="A813" s="3">
        <v>780</v>
      </c>
      <c r="B813" s="4" t="s">
        <v>1575</v>
      </c>
      <c r="C813" s="350" t="s">
        <v>1576</v>
      </c>
      <c r="D813" s="348"/>
      <c r="E813" s="25"/>
      <c r="F813" s="25"/>
      <c r="G813" s="25"/>
      <c r="H813" s="33"/>
      <c r="I813" s="15"/>
      <c r="J813" s="15"/>
      <c r="K813" s="33"/>
      <c r="L813" s="15"/>
      <c r="M813" s="15"/>
      <c r="N813" s="33"/>
      <c r="O813" s="15"/>
      <c r="P813" s="15"/>
      <c r="Q813" s="33"/>
      <c r="R813" s="15"/>
      <c r="S813" s="15"/>
      <c r="T813" s="33"/>
      <c r="U813" s="5"/>
    </row>
    <row r="814" spans="1:21" x14ac:dyDescent="0.25">
      <c r="A814" s="3">
        <v>781</v>
      </c>
      <c r="B814" s="4" t="s">
        <v>1577</v>
      </c>
      <c r="C814" s="350" t="s">
        <v>1578</v>
      </c>
      <c r="D814" s="348"/>
      <c r="E814" s="25"/>
      <c r="F814" s="25"/>
      <c r="G814" s="25"/>
      <c r="H814" s="33"/>
      <c r="I814" s="15"/>
      <c r="J814" s="15"/>
      <c r="K814" s="33"/>
      <c r="L814" s="15"/>
      <c r="M814" s="15"/>
      <c r="N814" s="33"/>
      <c r="O814" s="15"/>
      <c r="P814" s="15"/>
      <c r="Q814" s="33"/>
      <c r="R814" s="15"/>
      <c r="S814" s="15"/>
      <c r="T814" s="33"/>
      <c r="U814" s="5"/>
    </row>
    <row r="815" spans="1:21" x14ac:dyDescent="0.25">
      <c r="A815" s="3">
        <v>782</v>
      </c>
      <c r="B815" s="4" t="s">
        <v>1579</v>
      </c>
      <c r="C815" s="350" t="s">
        <v>1580</v>
      </c>
      <c r="D815" s="348"/>
      <c r="E815" s="25"/>
      <c r="F815" s="25"/>
      <c r="G815" s="25"/>
      <c r="H815" s="33"/>
      <c r="I815" s="15"/>
      <c r="J815" s="15"/>
      <c r="K815" s="33"/>
      <c r="L815" s="15"/>
      <c r="M815" s="15"/>
      <c r="N815" s="33"/>
      <c r="O815" s="15"/>
      <c r="P815" s="15"/>
      <c r="Q815" s="33"/>
      <c r="R815" s="15"/>
      <c r="S815" s="15"/>
      <c r="T815" s="33"/>
      <c r="U815" s="5"/>
    </row>
    <row r="816" spans="1:21" x14ac:dyDescent="0.25">
      <c r="A816" s="3">
        <v>783</v>
      </c>
      <c r="B816" s="6" t="s">
        <v>1581</v>
      </c>
      <c r="C816" s="352" t="s">
        <v>1582</v>
      </c>
      <c r="D816" s="348"/>
      <c r="E816" s="20"/>
      <c r="F816" s="20"/>
      <c r="G816" s="20"/>
      <c r="H816" s="27"/>
      <c r="I816" s="16"/>
      <c r="J816" s="16"/>
      <c r="K816" s="27"/>
      <c r="L816" s="16"/>
      <c r="M816" s="16"/>
      <c r="N816" s="27"/>
      <c r="O816" s="16"/>
      <c r="P816" s="16"/>
      <c r="Q816" s="27"/>
      <c r="R816" s="16"/>
      <c r="S816" s="16"/>
      <c r="T816" s="27"/>
      <c r="U816" s="3"/>
    </row>
    <row r="817" spans="1:21" x14ac:dyDescent="0.25">
      <c r="A817" s="3">
        <v>784</v>
      </c>
      <c r="B817" s="6" t="s">
        <v>1583</v>
      </c>
      <c r="C817" s="352" t="s">
        <v>1584</v>
      </c>
      <c r="D817" s="348"/>
      <c r="E817" s="20"/>
      <c r="F817" s="20"/>
      <c r="G817" s="20"/>
      <c r="H817" s="27"/>
      <c r="I817" s="16"/>
      <c r="J817" s="16"/>
      <c r="K817" s="27"/>
      <c r="L817" s="16"/>
      <c r="M817" s="16"/>
      <c r="N817" s="27"/>
      <c r="O817" s="16"/>
      <c r="P817" s="16"/>
      <c r="Q817" s="27"/>
      <c r="R817" s="16"/>
      <c r="S817" s="16"/>
      <c r="T817" s="27"/>
      <c r="U817" s="3"/>
    </row>
    <row r="818" spans="1:21" x14ac:dyDescent="0.25">
      <c r="A818" s="3">
        <v>785</v>
      </c>
      <c r="B818" s="6" t="s">
        <v>1585</v>
      </c>
      <c r="C818" s="352" t="s">
        <v>1586</v>
      </c>
      <c r="D818" s="348"/>
      <c r="E818" s="20"/>
      <c r="F818" s="20"/>
      <c r="G818" s="20"/>
      <c r="H818" s="27"/>
      <c r="I818" s="16"/>
      <c r="J818" s="16"/>
      <c r="K818" s="27"/>
      <c r="L818" s="16"/>
      <c r="M818" s="16"/>
      <c r="N818" s="27"/>
      <c r="O818" s="16"/>
      <c r="P818" s="16"/>
      <c r="Q818" s="27"/>
      <c r="R818" s="16"/>
      <c r="S818" s="16"/>
      <c r="T818" s="27"/>
      <c r="U818" s="3"/>
    </row>
    <row r="819" spans="1:21" x14ac:dyDescent="0.25">
      <c r="A819" s="3">
        <v>786</v>
      </c>
      <c r="B819" s="4" t="s">
        <v>1587</v>
      </c>
      <c r="C819" s="350" t="s">
        <v>1588</v>
      </c>
      <c r="D819" s="348"/>
      <c r="E819" s="25"/>
      <c r="F819" s="25"/>
      <c r="G819" s="25"/>
      <c r="H819" s="33"/>
      <c r="I819" s="15"/>
      <c r="J819" s="15"/>
      <c r="K819" s="33"/>
      <c r="L819" s="15"/>
      <c r="M819" s="15"/>
      <c r="N819" s="33"/>
      <c r="O819" s="15"/>
      <c r="P819" s="15"/>
      <c r="Q819" s="33"/>
      <c r="R819" s="15"/>
      <c r="S819" s="15"/>
      <c r="T819" s="33"/>
      <c r="U819" s="5"/>
    </row>
    <row r="820" spans="1:21" x14ac:dyDescent="0.25">
      <c r="A820" s="3">
        <v>787</v>
      </c>
      <c r="B820" s="6" t="s">
        <v>1589</v>
      </c>
      <c r="C820" s="352" t="s">
        <v>1590</v>
      </c>
      <c r="D820" s="348"/>
      <c r="E820" s="20"/>
      <c r="F820" s="20"/>
      <c r="G820" s="20"/>
      <c r="H820" s="27"/>
      <c r="I820" s="16"/>
      <c r="J820" s="16"/>
      <c r="K820" s="27"/>
      <c r="L820" s="16"/>
      <c r="M820" s="16"/>
      <c r="N820" s="27"/>
      <c r="O820" s="16"/>
      <c r="P820" s="16"/>
      <c r="Q820" s="27"/>
      <c r="R820" s="16"/>
      <c r="S820" s="16"/>
      <c r="T820" s="27"/>
      <c r="U820" s="3"/>
    </row>
    <row r="821" spans="1:21" x14ac:dyDescent="0.25">
      <c r="A821" s="3">
        <v>788</v>
      </c>
      <c r="B821" s="6" t="s">
        <v>1591</v>
      </c>
      <c r="C821" s="352" t="s">
        <v>1592</v>
      </c>
      <c r="D821" s="348"/>
      <c r="E821" s="20"/>
      <c r="F821" s="20"/>
      <c r="G821" s="20"/>
      <c r="H821" s="27"/>
      <c r="I821" s="16"/>
      <c r="J821" s="16"/>
      <c r="K821" s="27"/>
      <c r="L821" s="16"/>
      <c r="M821" s="16"/>
      <c r="N821" s="27"/>
      <c r="O821" s="16"/>
      <c r="P821" s="16"/>
      <c r="Q821" s="27"/>
      <c r="R821" s="16"/>
      <c r="S821" s="16"/>
      <c r="T821" s="27"/>
      <c r="U821" s="3"/>
    </row>
    <row r="822" spans="1:21" x14ac:dyDescent="0.25">
      <c r="A822" s="3">
        <v>789</v>
      </c>
      <c r="B822" s="6" t="s">
        <v>1593</v>
      </c>
      <c r="C822" s="352" t="s">
        <v>1594</v>
      </c>
      <c r="D822" s="348"/>
      <c r="E822" s="20"/>
      <c r="F822" s="20"/>
      <c r="G822" s="20"/>
      <c r="H822" s="27"/>
      <c r="I822" s="16"/>
      <c r="J822" s="16"/>
      <c r="K822" s="27"/>
      <c r="L822" s="16"/>
      <c r="M822" s="16"/>
      <c r="N822" s="27"/>
      <c r="O822" s="16"/>
      <c r="P822" s="16"/>
      <c r="Q822" s="27"/>
      <c r="R822" s="16"/>
      <c r="S822" s="16"/>
      <c r="T822" s="27"/>
      <c r="U822" s="3"/>
    </row>
    <row r="823" spans="1:21" x14ac:dyDescent="0.25">
      <c r="A823" s="3">
        <v>790</v>
      </c>
      <c r="B823" s="4" t="s">
        <v>1595</v>
      </c>
      <c r="C823" s="350" t="s">
        <v>1596</v>
      </c>
      <c r="D823" s="348"/>
      <c r="E823" s="25"/>
      <c r="F823" s="25"/>
      <c r="G823" s="25"/>
      <c r="H823" s="33"/>
      <c r="I823" s="15"/>
      <c r="J823" s="15"/>
      <c r="K823" s="33"/>
      <c r="L823" s="15"/>
      <c r="M823" s="15"/>
      <c r="N823" s="33"/>
      <c r="O823" s="15"/>
      <c r="P823" s="15"/>
      <c r="Q823" s="33"/>
      <c r="R823" s="15"/>
      <c r="S823" s="15"/>
      <c r="T823" s="33"/>
      <c r="U823" s="5"/>
    </row>
    <row r="824" spans="1:21" x14ac:dyDescent="0.25">
      <c r="A824" s="3">
        <v>791</v>
      </c>
      <c r="B824" s="6" t="s">
        <v>1597</v>
      </c>
      <c r="C824" s="352" t="s">
        <v>1598</v>
      </c>
      <c r="D824" s="348"/>
      <c r="E824" s="20"/>
      <c r="F824" s="20"/>
      <c r="G824" s="20"/>
      <c r="H824" s="27"/>
      <c r="I824" s="16"/>
      <c r="J824" s="16"/>
      <c r="K824" s="27"/>
      <c r="L824" s="16"/>
      <c r="M824" s="16"/>
      <c r="N824" s="27"/>
      <c r="O824" s="16"/>
      <c r="P824" s="16"/>
      <c r="Q824" s="27"/>
      <c r="R824" s="16"/>
      <c r="S824" s="16"/>
      <c r="T824" s="27"/>
      <c r="U824" s="3"/>
    </row>
    <row r="825" spans="1:21" x14ac:dyDescent="0.25">
      <c r="A825" s="3">
        <v>792</v>
      </c>
      <c r="B825" s="6" t="s">
        <v>1599</v>
      </c>
      <c r="C825" s="352" t="s">
        <v>1600</v>
      </c>
      <c r="D825" s="348"/>
      <c r="E825" s="20"/>
      <c r="F825" s="20"/>
      <c r="G825" s="20"/>
      <c r="H825" s="27"/>
      <c r="I825" s="16"/>
      <c r="J825" s="16"/>
      <c r="K825" s="27"/>
      <c r="L825" s="16"/>
      <c r="M825" s="16"/>
      <c r="N825" s="27"/>
      <c r="O825" s="16"/>
      <c r="P825" s="16"/>
      <c r="Q825" s="27"/>
      <c r="R825" s="16"/>
      <c r="S825" s="16"/>
      <c r="T825" s="27"/>
      <c r="U825" s="3"/>
    </row>
    <row r="826" spans="1:21" x14ac:dyDescent="0.25">
      <c r="A826" s="3">
        <v>793</v>
      </c>
      <c r="B826" s="6" t="s">
        <v>1601</v>
      </c>
      <c r="C826" s="352" t="s">
        <v>1602</v>
      </c>
      <c r="D826" s="348"/>
      <c r="E826" s="20"/>
      <c r="F826" s="20"/>
      <c r="G826" s="20"/>
      <c r="H826" s="27"/>
      <c r="I826" s="16"/>
      <c r="J826" s="16"/>
      <c r="K826" s="27"/>
      <c r="L826" s="16"/>
      <c r="M826" s="16"/>
      <c r="N826" s="27"/>
      <c r="O826" s="16"/>
      <c r="P826" s="16"/>
      <c r="Q826" s="27"/>
      <c r="R826" s="16"/>
      <c r="S826" s="16"/>
      <c r="T826" s="27"/>
      <c r="U826" s="3"/>
    </row>
    <row r="827" spans="1:21" x14ac:dyDescent="0.25">
      <c r="A827" s="3">
        <v>794</v>
      </c>
      <c r="B827" s="4" t="s">
        <v>1603</v>
      </c>
      <c r="C827" s="350" t="s">
        <v>1604</v>
      </c>
      <c r="D827" s="348"/>
      <c r="E827" s="25"/>
      <c r="F827" s="25"/>
      <c r="G827" s="25"/>
      <c r="H827" s="33"/>
      <c r="I827" s="15"/>
      <c r="J827" s="15"/>
      <c r="K827" s="33"/>
      <c r="L827" s="15"/>
      <c r="M827" s="15"/>
      <c r="N827" s="33"/>
      <c r="O827" s="15"/>
      <c r="P827" s="15"/>
      <c r="Q827" s="33"/>
      <c r="R827" s="15"/>
      <c r="S827" s="15"/>
      <c r="T827" s="33"/>
      <c r="U827" s="5"/>
    </row>
    <row r="828" spans="1:21" x14ac:dyDescent="0.25">
      <c r="A828" s="3">
        <v>795</v>
      </c>
      <c r="B828" s="4" t="s">
        <v>1605</v>
      </c>
      <c r="C828" s="350" t="s">
        <v>1606</v>
      </c>
      <c r="D828" s="348"/>
      <c r="E828" s="25"/>
      <c r="F828" s="25"/>
      <c r="G828" s="25"/>
      <c r="H828" s="33"/>
      <c r="I828" s="15"/>
      <c r="J828" s="15"/>
      <c r="K828" s="33"/>
      <c r="L828" s="15"/>
      <c r="M828" s="15"/>
      <c r="N828" s="33"/>
      <c r="O828" s="15"/>
      <c r="P828" s="15"/>
      <c r="Q828" s="33"/>
      <c r="R828" s="15"/>
      <c r="S828" s="15"/>
      <c r="T828" s="33"/>
      <c r="U828" s="5"/>
    </row>
    <row r="829" spans="1:21" x14ac:dyDescent="0.25">
      <c r="A829" s="3">
        <v>796</v>
      </c>
      <c r="B829" s="6" t="s">
        <v>1607</v>
      </c>
      <c r="C829" s="352" t="s">
        <v>1608</v>
      </c>
      <c r="D829" s="348"/>
      <c r="E829" s="20"/>
      <c r="F829" s="20"/>
      <c r="G829" s="20"/>
      <c r="H829" s="27"/>
      <c r="I829" s="16"/>
      <c r="J829" s="16"/>
      <c r="K829" s="27"/>
      <c r="L829" s="16"/>
      <c r="M829" s="16"/>
      <c r="N829" s="27"/>
      <c r="O829" s="16"/>
      <c r="P829" s="16"/>
      <c r="Q829" s="27"/>
      <c r="R829" s="16"/>
      <c r="S829" s="16"/>
      <c r="T829" s="27"/>
      <c r="U829" s="3"/>
    </row>
    <row r="830" spans="1:21" x14ac:dyDescent="0.25">
      <c r="A830" s="3">
        <v>797</v>
      </c>
      <c r="B830" s="6" t="s">
        <v>1609</v>
      </c>
      <c r="C830" s="352" t="s">
        <v>1610</v>
      </c>
      <c r="D830" s="348"/>
      <c r="E830" s="20"/>
      <c r="F830" s="20"/>
      <c r="G830" s="20"/>
      <c r="H830" s="27"/>
      <c r="I830" s="16"/>
      <c r="J830" s="16"/>
      <c r="K830" s="27"/>
      <c r="L830" s="16"/>
      <c r="M830" s="16"/>
      <c r="N830" s="27"/>
      <c r="O830" s="16"/>
      <c r="P830" s="16"/>
      <c r="Q830" s="27"/>
      <c r="R830" s="16"/>
      <c r="S830" s="16"/>
      <c r="T830" s="27"/>
      <c r="U830" s="3"/>
    </row>
    <row r="831" spans="1:21" x14ac:dyDescent="0.25">
      <c r="A831" s="3">
        <v>798</v>
      </c>
      <c r="B831" s="6" t="s">
        <v>1611</v>
      </c>
      <c r="C831" s="352" t="s">
        <v>1612</v>
      </c>
      <c r="D831" s="348"/>
      <c r="E831" s="20"/>
      <c r="F831" s="20"/>
      <c r="G831" s="20"/>
      <c r="H831" s="27"/>
      <c r="I831" s="16"/>
      <c r="J831" s="16"/>
      <c r="K831" s="27"/>
      <c r="L831" s="16"/>
      <c r="M831" s="16"/>
      <c r="N831" s="27"/>
      <c r="O831" s="16"/>
      <c r="P831" s="16"/>
      <c r="Q831" s="27"/>
      <c r="R831" s="16"/>
      <c r="S831" s="16"/>
      <c r="T831" s="27"/>
      <c r="U831" s="3"/>
    </row>
    <row r="832" spans="1:21" x14ac:dyDescent="0.25">
      <c r="A832" s="3">
        <v>799</v>
      </c>
      <c r="B832" s="4" t="s">
        <v>1613</v>
      </c>
      <c r="C832" s="350" t="s">
        <v>1614</v>
      </c>
      <c r="D832" s="348"/>
      <c r="E832" s="25"/>
      <c r="F832" s="25"/>
      <c r="G832" s="25"/>
      <c r="H832" s="33"/>
      <c r="I832" s="15"/>
      <c r="J832" s="15"/>
      <c r="K832" s="33"/>
      <c r="L832" s="15"/>
      <c r="M832" s="15"/>
      <c r="N832" s="33"/>
      <c r="O832" s="15"/>
      <c r="P832" s="15"/>
      <c r="Q832" s="33"/>
      <c r="R832" s="15"/>
      <c r="S832" s="15"/>
      <c r="T832" s="33"/>
      <c r="U832" s="5"/>
    </row>
    <row r="833" spans="1:21" x14ac:dyDescent="0.25">
      <c r="A833" s="3">
        <v>800</v>
      </c>
      <c r="B833" s="6" t="s">
        <v>1615</v>
      </c>
      <c r="C833" s="352" t="s">
        <v>1616</v>
      </c>
      <c r="D833" s="348"/>
      <c r="E833" s="20"/>
      <c r="F833" s="20"/>
      <c r="G833" s="20"/>
      <c r="H833" s="27"/>
      <c r="I833" s="16"/>
      <c r="J833" s="16"/>
      <c r="K833" s="27"/>
      <c r="L833" s="16"/>
      <c r="M833" s="16"/>
      <c r="N833" s="27"/>
      <c r="O833" s="16"/>
      <c r="P833" s="16"/>
      <c r="Q833" s="27"/>
      <c r="R833" s="16"/>
      <c r="S833" s="16"/>
      <c r="T833" s="27"/>
      <c r="U833" s="3"/>
    </row>
    <row r="834" spans="1:21" x14ac:dyDescent="0.25">
      <c r="A834" s="3">
        <v>801</v>
      </c>
      <c r="B834" s="6" t="s">
        <v>1617</v>
      </c>
      <c r="C834" s="352" t="s">
        <v>1618</v>
      </c>
      <c r="D834" s="348"/>
      <c r="E834" s="20"/>
      <c r="F834" s="20"/>
      <c r="G834" s="20"/>
      <c r="H834" s="27"/>
      <c r="I834" s="16"/>
      <c r="J834" s="16"/>
      <c r="K834" s="27"/>
      <c r="L834" s="16"/>
      <c r="M834" s="16"/>
      <c r="N834" s="27"/>
      <c r="O834" s="16"/>
      <c r="P834" s="16"/>
      <c r="Q834" s="27"/>
      <c r="R834" s="16"/>
      <c r="S834" s="16"/>
      <c r="T834" s="27"/>
      <c r="U834" s="3"/>
    </row>
    <row r="835" spans="1:21" x14ac:dyDescent="0.25">
      <c r="A835" s="3">
        <v>802</v>
      </c>
      <c r="B835" s="6" t="s">
        <v>1619</v>
      </c>
      <c r="C835" s="352" t="s">
        <v>1620</v>
      </c>
      <c r="D835" s="348"/>
      <c r="E835" s="20"/>
      <c r="F835" s="20"/>
      <c r="G835" s="20"/>
      <c r="H835" s="27"/>
      <c r="I835" s="16"/>
      <c r="J835" s="16"/>
      <c r="K835" s="27"/>
      <c r="L835" s="16"/>
      <c r="M835" s="16"/>
      <c r="N835" s="27"/>
      <c r="O835" s="16"/>
      <c r="P835" s="16"/>
      <c r="Q835" s="27"/>
      <c r="R835" s="16"/>
      <c r="S835" s="16"/>
      <c r="T835" s="27"/>
      <c r="U835" s="3"/>
    </row>
    <row r="836" spans="1:21" x14ac:dyDescent="0.25">
      <c r="A836" s="3">
        <v>803</v>
      </c>
      <c r="B836" s="4" t="s">
        <v>1621</v>
      </c>
      <c r="C836" s="350" t="s">
        <v>1622</v>
      </c>
      <c r="D836" s="348"/>
      <c r="E836" s="25"/>
      <c r="F836" s="25"/>
      <c r="G836" s="25"/>
      <c r="H836" s="33"/>
      <c r="I836" s="15"/>
      <c r="J836" s="15"/>
      <c r="K836" s="33"/>
      <c r="L836" s="15"/>
      <c r="M836" s="15"/>
      <c r="N836" s="33"/>
      <c r="O836" s="15"/>
      <c r="P836" s="15"/>
      <c r="Q836" s="33"/>
      <c r="R836" s="15"/>
      <c r="S836" s="15"/>
      <c r="T836" s="33"/>
      <c r="U836" s="5"/>
    </row>
    <row r="837" spans="1:21" x14ac:dyDescent="0.25">
      <c r="A837" s="3">
        <v>804</v>
      </c>
      <c r="B837" s="6" t="s">
        <v>1623</v>
      </c>
      <c r="C837" s="352" t="s">
        <v>1624</v>
      </c>
      <c r="D837" s="348"/>
      <c r="E837" s="20"/>
      <c r="F837" s="20"/>
      <c r="G837" s="20"/>
      <c r="H837" s="27"/>
      <c r="I837" s="16"/>
      <c r="J837" s="16"/>
      <c r="K837" s="27"/>
      <c r="L837" s="16"/>
      <c r="M837" s="16"/>
      <c r="N837" s="27"/>
      <c r="O837" s="16"/>
      <c r="P837" s="16"/>
      <c r="Q837" s="27"/>
      <c r="R837" s="16"/>
      <c r="S837" s="16"/>
      <c r="T837" s="27"/>
      <c r="U837" s="3"/>
    </row>
    <row r="838" spans="1:21" x14ac:dyDescent="0.25">
      <c r="A838" s="3">
        <v>805</v>
      </c>
      <c r="B838" s="6" t="s">
        <v>1625</v>
      </c>
      <c r="C838" s="352" t="s">
        <v>1626</v>
      </c>
      <c r="D838" s="348"/>
      <c r="E838" s="20"/>
      <c r="F838" s="20"/>
      <c r="G838" s="20"/>
      <c r="H838" s="27"/>
      <c r="I838" s="16"/>
      <c r="J838" s="16"/>
      <c r="K838" s="27"/>
      <c r="L838" s="16"/>
      <c r="M838" s="16"/>
      <c r="N838" s="27"/>
      <c r="O838" s="16"/>
      <c r="P838" s="16"/>
      <c r="Q838" s="27"/>
      <c r="R838" s="16"/>
      <c r="S838" s="16"/>
      <c r="T838" s="27"/>
      <c r="U838" s="3"/>
    </row>
    <row r="839" spans="1:21" x14ac:dyDescent="0.25">
      <c r="A839" s="3">
        <v>806</v>
      </c>
      <c r="B839" s="6" t="s">
        <v>1627</v>
      </c>
      <c r="C839" s="352" t="s">
        <v>1628</v>
      </c>
      <c r="D839" s="348"/>
      <c r="E839" s="20"/>
      <c r="F839" s="20"/>
      <c r="G839" s="20"/>
      <c r="H839" s="27"/>
      <c r="I839" s="16"/>
      <c r="J839" s="16"/>
      <c r="K839" s="27"/>
      <c r="L839" s="16"/>
      <c r="M839" s="16"/>
      <c r="N839" s="27"/>
      <c r="O839" s="16"/>
      <c r="P839" s="16"/>
      <c r="Q839" s="27"/>
      <c r="R839" s="16"/>
      <c r="S839" s="16"/>
      <c r="T839" s="27"/>
      <c r="U839" s="3"/>
    </row>
    <row r="840" spans="1:21" x14ac:dyDescent="0.25">
      <c r="A840" s="3">
        <v>807</v>
      </c>
      <c r="B840" s="4" t="s">
        <v>1629</v>
      </c>
      <c r="C840" s="350" t="s">
        <v>1630</v>
      </c>
      <c r="D840" s="348"/>
      <c r="E840" s="25"/>
      <c r="F840" s="25"/>
      <c r="G840" s="25"/>
      <c r="H840" s="33"/>
      <c r="I840" s="15"/>
      <c r="J840" s="15"/>
      <c r="K840" s="33"/>
      <c r="L840" s="15"/>
      <c r="M840" s="15"/>
      <c r="N840" s="33"/>
      <c r="O840" s="15"/>
      <c r="P840" s="15"/>
      <c r="Q840" s="33"/>
      <c r="R840" s="15"/>
      <c r="S840" s="15"/>
      <c r="T840" s="33"/>
      <c r="U840" s="5"/>
    </row>
    <row r="841" spans="1:21" x14ac:dyDescent="0.25">
      <c r="A841" s="3">
        <v>808</v>
      </c>
      <c r="B841" s="4" t="s">
        <v>1631</v>
      </c>
      <c r="C841" s="350" t="s">
        <v>1632</v>
      </c>
      <c r="D841" s="348"/>
      <c r="E841" s="25"/>
      <c r="F841" s="25"/>
      <c r="G841" s="25"/>
      <c r="H841" s="33"/>
      <c r="I841" s="15"/>
      <c r="J841" s="15"/>
      <c r="K841" s="33"/>
      <c r="L841" s="15"/>
      <c r="M841" s="15"/>
      <c r="N841" s="33"/>
      <c r="O841" s="15"/>
      <c r="P841" s="15"/>
      <c r="Q841" s="33"/>
      <c r="R841" s="15"/>
      <c r="S841" s="15"/>
      <c r="T841" s="33"/>
      <c r="U841" s="5"/>
    </row>
    <row r="842" spans="1:21" x14ac:dyDescent="0.25">
      <c r="A842" s="3">
        <v>809</v>
      </c>
      <c r="B842" s="6" t="s">
        <v>1633</v>
      </c>
      <c r="C842" s="352" t="s">
        <v>1634</v>
      </c>
      <c r="D842" s="348"/>
      <c r="E842" s="20"/>
      <c r="F842" s="20"/>
      <c r="G842" s="20"/>
      <c r="H842" s="27"/>
      <c r="I842" s="16"/>
      <c r="J842" s="16"/>
      <c r="K842" s="27"/>
      <c r="L842" s="16"/>
      <c r="M842" s="16"/>
      <c r="N842" s="27"/>
      <c r="O842" s="16"/>
      <c r="P842" s="16"/>
      <c r="Q842" s="27"/>
      <c r="R842" s="16"/>
      <c r="S842" s="16"/>
      <c r="T842" s="27"/>
      <c r="U842" s="3"/>
    </row>
    <row r="843" spans="1:21" x14ac:dyDescent="0.25">
      <c r="A843" s="3">
        <v>810</v>
      </c>
      <c r="B843" s="6" t="s">
        <v>1635</v>
      </c>
      <c r="C843" s="352" t="s">
        <v>1636</v>
      </c>
      <c r="D843" s="348"/>
      <c r="E843" s="20"/>
      <c r="F843" s="20"/>
      <c r="G843" s="20"/>
      <c r="H843" s="27"/>
      <c r="I843" s="16"/>
      <c r="J843" s="16"/>
      <c r="K843" s="27"/>
      <c r="L843" s="16"/>
      <c r="M843" s="16"/>
      <c r="N843" s="27"/>
      <c r="O843" s="16"/>
      <c r="P843" s="16"/>
      <c r="Q843" s="27"/>
      <c r="R843" s="16"/>
      <c r="S843" s="16"/>
      <c r="T843" s="27"/>
      <c r="U843" s="3"/>
    </row>
    <row r="844" spans="1:21" x14ac:dyDescent="0.25">
      <c r="A844" s="3">
        <v>811</v>
      </c>
      <c r="B844" s="6" t="s">
        <v>1637</v>
      </c>
      <c r="C844" s="352" t="s">
        <v>1638</v>
      </c>
      <c r="D844" s="348"/>
      <c r="E844" s="20"/>
      <c r="F844" s="20"/>
      <c r="G844" s="20"/>
      <c r="H844" s="27"/>
      <c r="I844" s="16"/>
      <c r="J844" s="16"/>
      <c r="K844" s="27"/>
      <c r="L844" s="16"/>
      <c r="M844" s="16"/>
      <c r="N844" s="27"/>
      <c r="O844" s="16"/>
      <c r="P844" s="16"/>
      <c r="Q844" s="27"/>
      <c r="R844" s="16"/>
      <c r="S844" s="16"/>
      <c r="T844" s="27"/>
      <c r="U844" s="3"/>
    </row>
    <row r="845" spans="1:21" x14ac:dyDescent="0.25">
      <c r="A845" s="3">
        <v>812</v>
      </c>
      <c r="B845" s="4" t="s">
        <v>1639</v>
      </c>
      <c r="C845" s="350" t="s">
        <v>1640</v>
      </c>
      <c r="D845" s="348"/>
      <c r="E845" s="25"/>
      <c r="F845" s="25"/>
      <c r="G845" s="25"/>
      <c r="H845" s="33"/>
      <c r="I845" s="15"/>
      <c r="J845" s="15"/>
      <c r="K845" s="33"/>
      <c r="L845" s="15"/>
      <c r="M845" s="15"/>
      <c r="N845" s="33"/>
      <c r="O845" s="15"/>
      <c r="P845" s="15"/>
      <c r="Q845" s="33"/>
      <c r="R845" s="15"/>
      <c r="S845" s="15"/>
      <c r="T845" s="33"/>
      <c r="U845" s="5"/>
    </row>
    <row r="846" spans="1:21" x14ac:dyDescent="0.25">
      <c r="A846" s="3">
        <v>813</v>
      </c>
      <c r="B846" s="6" t="s">
        <v>1641</v>
      </c>
      <c r="C846" s="352" t="s">
        <v>1642</v>
      </c>
      <c r="D846" s="348"/>
      <c r="E846" s="20"/>
      <c r="F846" s="20"/>
      <c r="G846" s="20"/>
      <c r="H846" s="27"/>
      <c r="I846" s="16"/>
      <c r="J846" s="16"/>
      <c r="K846" s="27"/>
      <c r="L846" s="16"/>
      <c r="M846" s="16"/>
      <c r="N846" s="27"/>
      <c r="O846" s="16"/>
      <c r="P846" s="16"/>
      <c r="Q846" s="27"/>
      <c r="R846" s="16"/>
      <c r="S846" s="16"/>
      <c r="T846" s="27"/>
      <c r="U846" s="3"/>
    </row>
    <row r="847" spans="1:21" x14ac:dyDescent="0.25">
      <c r="A847" s="3">
        <v>814</v>
      </c>
      <c r="B847" s="6" t="s">
        <v>1643</v>
      </c>
      <c r="C847" s="352" t="s">
        <v>1644</v>
      </c>
      <c r="D847" s="348"/>
      <c r="E847" s="20"/>
      <c r="F847" s="20"/>
      <c r="G847" s="20"/>
      <c r="H847" s="27"/>
      <c r="I847" s="16"/>
      <c r="J847" s="16"/>
      <c r="K847" s="27"/>
      <c r="L847" s="16"/>
      <c r="M847" s="16"/>
      <c r="N847" s="27"/>
      <c r="O847" s="16"/>
      <c r="P847" s="16"/>
      <c r="Q847" s="27"/>
      <c r="R847" s="16"/>
      <c r="S847" s="16"/>
      <c r="T847" s="27"/>
      <c r="U847" s="3"/>
    </row>
    <row r="848" spans="1:21" x14ac:dyDescent="0.25">
      <c r="A848" s="3">
        <v>815</v>
      </c>
      <c r="B848" s="6" t="s">
        <v>1645</v>
      </c>
      <c r="C848" s="352" t="s">
        <v>1646</v>
      </c>
      <c r="D848" s="348"/>
      <c r="E848" s="20"/>
      <c r="F848" s="20"/>
      <c r="G848" s="20"/>
      <c r="H848" s="27"/>
      <c r="I848" s="16"/>
      <c r="J848" s="16"/>
      <c r="K848" s="27"/>
      <c r="L848" s="16"/>
      <c r="M848" s="16"/>
      <c r="N848" s="27"/>
      <c r="O848" s="16"/>
      <c r="P848" s="16"/>
      <c r="Q848" s="27"/>
      <c r="R848" s="16"/>
      <c r="S848" s="16"/>
      <c r="T848" s="27"/>
      <c r="U848" s="3"/>
    </row>
    <row r="849" spans="1:21" x14ac:dyDescent="0.25">
      <c r="A849" s="3">
        <v>816</v>
      </c>
      <c r="B849" s="4" t="s">
        <v>1647</v>
      </c>
      <c r="C849" s="350" t="s">
        <v>1648</v>
      </c>
      <c r="D849" s="348"/>
      <c r="E849" s="25"/>
      <c r="F849" s="25"/>
      <c r="G849" s="25"/>
      <c r="H849" s="33"/>
      <c r="I849" s="15"/>
      <c r="J849" s="15"/>
      <c r="K849" s="33"/>
      <c r="L849" s="15"/>
      <c r="M849" s="15"/>
      <c r="N849" s="33"/>
      <c r="O849" s="15"/>
      <c r="P849" s="15"/>
      <c r="Q849" s="33"/>
      <c r="R849" s="15"/>
      <c r="S849" s="15"/>
      <c r="T849" s="33"/>
      <c r="U849" s="5"/>
    </row>
    <row r="850" spans="1:21" x14ac:dyDescent="0.25">
      <c r="A850" s="3">
        <v>817</v>
      </c>
      <c r="B850" s="6" t="s">
        <v>1649</v>
      </c>
      <c r="C850" s="352" t="s">
        <v>1650</v>
      </c>
      <c r="D850" s="348"/>
      <c r="E850" s="20"/>
      <c r="F850" s="20"/>
      <c r="G850" s="20"/>
      <c r="H850" s="27"/>
      <c r="I850" s="16"/>
      <c r="J850" s="16"/>
      <c r="K850" s="27"/>
      <c r="L850" s="16"/>
      <c r="M850" s="16"/>
      <c r="N850" s="27"/>
      <c r="O850" s="16"/>
      <c r="P850" s="16"/>
      <c r="Q850" s="27"/>
      <c r="R850" s="16"/>
      <c r="S850" s="16"/>
      <c r="T850" s="27"/>
      <c r="U850" s="3"/>
    </row>
    <row r="851" spans="1:21" x14ac:dyDescent="0.25">
      <c r="A851" s="3">
        <v>818</v>
      </c>
      <c r="B851" s="6" t="s">
        <v>1651</v>
      </c>
      <c r="C851" s="352" t="s">
        <v>1652</v>
      </c>
      <c r="D851" s="348"/>
      <c r="E851" s="20"/>
      <c r="F851" s="20"/>
      <c r="G851" s="20"/>
      <c r="H851" s="27"/>
      <c r="I851" s="16"/>
      <c r="J851" s="16"/>
      <c r="K851" s="27"/>
      <c r="L851" s="16"/>
      <c r="M851" s="16"/>
      <c r="N851" s="27"/>
      <c r="O851" s="16"/>
      <c r="P851" s="16"/>
      <c r="Q851" s="27"/>
      <c r="R851" s="16"/>
      <c r="S851" s="16"/>
      <c r="T851" s="27"/>
      <c r="U851" s="3"/>
    </row>
    <row r="852" spans="1:21" x14ac:dyDescent="0.25">
      <c r="A852" s="3">
        <v>819</v>
      </c>
      <c r="B852" s="6" t="s">
        <v>1653</v>
      </c>
      <c r="C852" s="352" t="s">
        <v>1654</v>
      </c>
      <c r="D852" s="348"/>
      <c r="E852" s="20"/>
      <c r="F852" s="20"/>
      <c r="G852" s="20"/>
      <c r="H852" s="27"/>
      <c r="I852" s="16"/>
      <c r="J852" s="16"/>
      <c r="K852" s="27"/>
      <c r="L852" s="16"/>
      <c r="M852" s="16"/>
      <c r="N852" s="27"/>
      <c r="O852" s="16"/>
      <c r="P852" s="16"/>
      <c r="Q852" s="27"/>
      <c r="R852" s="16"/>
      <c r="S852" s="16"/>
      <c r="T852" s="27"/>
      <c r="U852" s="3"/>
    </row>
    <row r="853" spans="1:21" x14ac:dyDescent="0.25">
      <c r="A853" s="3">
        <v>820</v>
      </c>
      <c r="B853" s="4" t="s">
        <v>1655</v>
      </c>
      <c r="C853" s="350" t="s">
        <v>1656</v>
      </c>
      <c r="D853" s="348"/>
      <c r="E853" s="25"/>
      <c r="F853" s="25"/>
      <c r="G853" s="25"/>
      <c r="H853" s="33"/>
      <c r="I853" s="15"/>
      <c r="J853" s="15"/>
      <c r="K853" s="33"/>
      <c r="L853" s="15"/>
      <c r="M853" s="15"/>
      <c r="N853" s="33"/>
      <c r="O853" s="15"/>
      <c r="P853" s="15"/>
      <c r="Q853" s="33"/>
      <c r="R853" s="15"/>
      <c r="S853" s="15"/>
      <c r="T853" s="33"/>
      <c r="U853" s="5"/>
    </row>
    <row r="854" spans="1:21" x14ac:dyDescent="0.25">
      <c r="A854" s="3">
        <v>821</v>
      </c>
      <c r="B854" s="4" t="s">
        <v>1657</v>
      </c>
      <c r="C854" s="350" t="s">
        <v>1658</v>
      </c>
      <c r="D854" s="348"/>
      <c r="E854" s="25"/>
      <c r="F854" s="25"/>
      <c r="G854" s="25"/>
      <c r="H854" s="33"/>
      <c r="I854" s="15"/>
      <c r="J854" s="15"/>
      <c r="K854" s="33"/>
      <c r="L854" s="15"/>
      <c r="M854" s="15"/>
      <c r="N854" s="33"/>
      <c r="O854" s="15"/>
      <c r="P854" s="15"/>
      <c r="Q854" s="33"/>
      <c r="R854" s="15"/>
      <c r="S854" s="15"/>
      <c r="T854" s="33"/>
      <c r="U854" s="5"/>
    </row>
    <row r="855" spans="1:21" x14ac:dyDescent="0.25">
      <c r="A855" s="3">
        <v>822</v>
      </c>
      <c r="B855" s="6" t="s">
        <v>1659</v>
      </c>
      <c r="C855" s="352" t="s">
        <v>1660</v>
      </c>
      <c r="D855" s="348"/>
      <c r="E855" s="20"/>
      <c r="F855" s="20"/>
      <c r="G855" s="20"/>
      <c r="H855" s="27"/>
      <c r="I855" s="16"/>
      <c r="J855" s="16"/>
      <c r="K855" s="27"/>
      <c r="L855" s="16"/>
      <c r="M855" s="16"/>
      <c r="N855" s="27"/>
      <c r="O855" s="16"/>
      <c r="P855" s="16"/>
      <c r="Q855" s="27"/>
      <c r="R855" s="16"/>
      <c r="S855" s="16"/>
      <c r="T855" s="27"/>
      <c r="U855" s="3"/>
    </row>
    <row r="856" spans="1:21" x14ac:dyDescent="0.25">
      <c r="A856" s="3">
        <v>823</v>
      </c>
      <c r="B856" s="6" t="s">
        <v>1661</v>
      </c>
      <c r="C856" s="352" t="s">
        <v>1662</v>
      </c>
      <c r="D856" s="348"/>
      <c r="E856" s="20"/>
      <c r="F856" s="20"/>
      <c r="G856" s="20"/>
      <c r="H856" s="27"/>
      <c r="I856" s="16"/>
      <c r="J856" s="16"/>
      <c r="K856" s="27"/>
      <c r="L856" s="16"/>
      <c r="M856" s="16"/>
      <c r="N856" s="27"/>
      <c r="O856" s="16"/>
      <c r="P856" s="16"/>
      <c r="Q856" s="27"/>
      <c r="R856" s="16"/>
      <c r="S856" s="16"/>
      <c r="T856" s="27"/>
      <c r="U856" s="3"/>
    </row>
    <row r="857" spans="1:21" x14ac:dyDescent="0.25">
      <c r="A857" s="3">
        <v>824</v>
      </c>
      <c r="B857" s="6" t="s">
        <v>1663</v>
      </c>
      <c r="C857" s="352" t="s">
        <v>1664</v>
      </c>
      <c r="D857" s="348"/>
      <c r="E857" s="20"/>
      <c r="F857" s="20"/>
      <c r="G857" s="20"/>
      <c r="H857" s="27"/>
      <c r="I857" s="16"/>
      <c r="J857" s="16"/>
      <c r="K857" s="27"/>
      <c r="L857" s="16"/>
      <c r="M857" s="16"/>
      <c r="N857" s="27"/>
      <c r="O857" s="16"/>
      <c r="P857" s="16"/>
      <c r="Q857" s="27"/>
      <c r="R857" s="16"/>
      <c r="S857" s="16"/>
      <c r="T857" s="27"/>
      <c r="U857" s="3"/>
    </row>
    <row r="858" spans="1:21" x14ac:dyDescent="0.25">
      <c r="A858" s="3">
        <v>825</v>
      </c>
      <c r="B858" s="4" t="s">
        <v>1665</v>
      </c>
      <c r="C858" s="350" t="s">
        <v>1666</v>
      </c>
      <c r="D858" s="348"/>
      <c r="E858" s="25"/>
      <c r="F858" s="25"/>
      <c r="G858" s="25"/>
      <c r="H858" s="33"/>
      <c r="I858" s="15"/>
      <c r="J858" s="15"/>
      <c r="K858" s="33"/>
      <c r="L858" s="15"/>
      <c r="M858" s="15"/>
      <c r="N858" s="33"/>
      <c r="O858" s="15"/>
      <c r="P858" s="15"/>
      <c r="Q858" s="33"/>
      <c r="R858" s="15"/>
      <c r="S858" s="15"/>
      <c r="T858" s="33"/>
      <c r="U858" s="5"/>
    </row>
    <row r="859" spans="1:21" x14ac:dyDescent="0.25">
      <c r="A859" s="3">
        <v>826</v>
      </c>
      <c r="B859" s="6" t="s">
        <v>1667</v>
      </c>
      <c r="C859" s="352" t="s">
        <v>1668</v>
      </c>
      <c r="D859" s="348"/>
      <c r="E859" s="20"/>
      <c r="F859" s="20"/>
      <c r="G859" s="20"/>
      <c r="H859" s="27"/>
      <c r="I859" s="16"/>
      <c r="J859" s="16"/>
      <c r="K859" s="27"/>
      <c r="L859" s="16"/>
      <c r="M859" s="16"/>
      <c r="N859" s="27"/>
      <c r="O859" s="16"/>
      <c r="P859" s="16"/>
      <c r="Q859" s="27"/>
      <c r="R859" s="16"/>
      <c r="S859" s="16"/>
      <c r="T859" s="27"/>
      <c r="U859" s="3"/>
    </row>
    <row r="860" spans="1:21" x14ac:dyDescent="0.25">
      <c r="A860" s="3">
        <v>827</v>
      </c>
      <c r="B860" s="6" t="s">
        <v>1669</v>
      </c>
      <c r="C860" s="352" t="s">
        <v>1670</v>
      </c>
      <c r="D860" s="348"/>
      <c r="E860" s="20"/>
      <c r="F860" s="20"/>
      <c r="G860" s="20"/>
      <c r="H860" s="27"/>
      <c r="I860" s="16"/>
      <c r="J860" s="16"/>
      <c r="K860" s="27"/>
      <c r="L860" s="16"/>
      <c r="M860" s="16"/>
      <c r="N860" s="27"/>
      <c r="O860" s="16"/>
      <c r="P860" s="16"/>
      <c r="Q860" s="27"/>
      <c r="R860" s="16"/>
      <c r="S860" s="16"/>
      <c r="T860" s="27"/>
      <c r="U860" s="3"/>
    </row>
    <row r="861" spans="1:21" x14ac:dyDescent="0.25">
      <c r="A861" s="3">
        <v>828</v>
      </c>
      <c r="B861" s="6" t="s">
        <v>1671</v>
      </c>
      <c r="C861" s="352" t="s">
        <v>1672</v>
      </c>
      <c r="D861" s="348"/>
      <c r="E861" s="20"/>
      <c r="F861" s="20"/>
      <c r="G861" s="20"/>
      <c r="H861" s="27"/>
      <c r="I861" s="16"/>
      <c r="J861" s="16"/>
      <c r="K861" s="27"/>
      <c r="L861" s="16"/>
      <c r="M861" s="16"/>
      <c r="N861" s="27"/>
      <c r="O861" s="16"/>
      <c r="P861" s="16"/>
      <c r="Q861" s="27"/>
      <c r="R861" s="16"/>
      <c r="S861" s="16"/>
      <c r="T861" s="27"/>
      <c r="U861" s="3"/>
    </row>
    <row r="862" spans="1:21" x14ac:dyDescent="0.25">
      <c r="A862" s="3">
        <v>829</v>
      </c>
      <c r="B862" s="4" t="s">
        <v>1673</v>
      </c>
      <c r="C862" s="350" t="s">
        <v>1674</v>
      </c>
      <c r="D862" s="348"/>
      <c r="E862" s="25"/>
      <c r="F862" s="25"/>
      <c r="G862" s="25"/>
      <c r="H862" s="33"/>
      <c r="I862" s="15"/>
      <c r="J862" s="15"/>
      <c r="K862" s="33"/>
      <c r="L862" s="15"/>
      <c r="M862" s="15"/>
      <c r="N862" s="33"/>
      <c r="O862" s="15"/>
      <c r="P862" s="15"/>
      <c r="Q862" s="33"/>
      <c r="R862" s="15"/>
      <c r="S862" s="15"/>
      <c r="T862" s="33"/>
      <c r="U862" s="5"/>
    </row>
    <row r="863" spans="1:21" x14ac:dyDescent="0.25">
      <c r="A863" s="3">
        <v>830</v>
      </c>
      <c r="B863" s="6" t="s">
        <v>1675</v>
      </c>
      <c r="C863" s="352" t="s">
        <v>1676</v>
      </c>
      <c r="D863" s="348"/>
      <c r="E863" s="20"/>
      <c r="F863" s="20"/>
      <c r="G863" s="20"/>
      <c r="H863" s="27"/>
      <c r="I863" s="16"/>
      <c r="J863" s="16"/>
      <c r="K863" s="27"/>
      <c r="L863" s="16"/>
      <c r="M863" s="16"/>
      <c r="N863" s="27"/>
      <c r="O863" s="16"/>
      <c r="P863" s="16"/>
      <c r="Q863" s="27"/>
      <c r="R863" s="16"/>
      <c r="S863" s="16"/>
      <c r="T863" s="27"/>
      <c r="U863" s="3"/>
    </row>
    <row r="864" spans="1:21" x14ac:dyDescent="0.25">
      <c r="A864" s="3">
        <v>831</v>
      </c>
      <c r="B864" s="6" t="s">
        <v>1677</v>
      </c>
      <c r="C864" s="352" t="s">
        <v>1678</v>
      </c>
      <c r="D864" s="348"/>
      <c r="E864" s="20"/>
      <c r="F864" s="20"/>
      <c r="G864" s="20"/>
      <c r="H864" s="27"/>
      <c r="I864" s="16"/>
      <c r="J864" s="16"/>
      <c r="K864" s="27"/>
      <c r="L864" s="16"/>
      <c r="M864" s="16"/>
      <c r="N864" s="27"/>
      <c r="O864" s="16"/>
      <c r="P864" s="16"/>
      <c r="Q864" s="27"/>
      <c r="R864" s="16"/>
      <c r="S864" s="16"/>
      <c r="T864" s="27"/>
      <c r="U864" s="3"/>
    </row>
    <row r="865" spans="1:21" x14ac:dyDescent="0.25">
      <c r="A865" s="3">
        <v>832</v>
      </c>
      <c r="B865" s="6" t="s">
        <v>1679</v>
      </c>
      <c r="C865" s="352" t="s">
        <v>1680</v>
      </c>
      <c r="D865" s="348"/>
      <c r="E865" s="20"/>
      <c r="F865" s="20"/>
      <c r="G865" s="20"/>
      <c r="H865" s="27"/>
      <c r="I865" s="16"/>
      <c r="J865" s="16"/>
      <c r="K865" s="27"/>
      <c r="L865" s="16"/>
      <c r="M865" s="16"/>
      <c r="N865" s="27"/>
      <c r="O865" s="16"/>
      <c r="P865" s="16"/>
      <c r="Q865" s="27"/>
      <c r="R865" s="16"/>
      <c r="S865" s="16"/>
      <c r="T865" s="27"/>
      <c r="U865" s="3"/>
    </row>
    <row r="866" spans="1:21" x14ac:dyDescent="0.25">
      <c r="A866" s="3">
        <v>833</v>
      </c>
      <c r="B866" s="4" t="s">
        <v>1681</v>
      </c>
      <c r="C866" s="350" t="s">
        <v>1682</v>
      </c>
      <c r="D866" s="348"/>
      <c r="E866" s="25"/>
      <c r="F866" s="25"/>
      <c r="G866" s="25"/>
      <c r="H866" s="33"/>
      <c r="I866" s="15"/>
      <c r="J866" s="15"/>
      <c r="K866" s="33"/>
      <c r="L866" s="15"/>
      <c r="M866" s="15"/>
      <c r="N866" s="33"/>
      <c r="O866" s="15"/>
      <c r="P866" s="15"/>
      <c r="Q866" s="33"/>
      <c r="R866" s="15"/>
      <c r="S866" s="15"/>
      <c r="T866" s="33"/>
      <c r="U866" s="5"/>
    </row>
    <row r="867" spans="1:21" x14ac:dyDescent="0.25">
      <c r="A867" s="3">
        <v>834</v>
      </c>
      <c r="B867" s="4" t="s">
        <v>1683</v>
      </c>
      <c r="C867" s="350" t="s">
        <v>1684</v>
      </c>
      <c r="D867" s="348"/>
      <c r="E867" s="25"/>
      <c r="F867" s="25"/>
      <c r="G867" s="25"/>
      <c r="H867" s="33"/>
      <c r="I867" s="15"/>
      <c r="J867" s="15"/>
      <c r="K867" s="33"/>
      <c r="L867" s="15"/>
      <c r="M867" s="15"/>
      <c r="N867" s="33"/>
      <c r="O867" s="15"/>
      <c r="P867" s="15"/>
      <c r="Q867" s="33"/>
      <c r="R867" s="15"/>
      <c r="S867" s="15"/>
      <c r="T867" s="33"/>
      <c r="U867" s="5"/>
    </row>
    <row r="868" spans="1:21" x14ac:dyDescent="0.25">
      <c r="A868" s="3">
        <v>835</v>
      </c>
      <c r="B868" s="6" t="s">
        <v>1685</v>
      </c>
      <c r="C868" s="352" t="s">
        <v>1686</v>
      </c>
      <c r="D868" s="348"/>
      <c r="E868" s="20"/>
      <c r="F868" s="20"/>
      <c r="G868" s="20"/>
      <c r="H868" s="27"/>
      <c r="I868" s="16"/>
      <c r="J868" s="16"/>
      <c r="K868" s="27"/>
      <c r="L868" s="16"/>
      <c r="M868" s="16"/>
      <c r="N868" s="27"/>
      <c r="O868" s="16"/>
      <c r="P868" s="16"/>
      <c r="Q868" s="27"/>
      <c r="R868" s="16"/>
      <c r="S868" s="16"/>
      <c r="T868" s="27"/>
      <c r="U868" s="3"/>
    </row>
    <row r="869" spans="1:21" x14ac:dyDescent="0.25">
      <c r="A869" s="3">
        <v>836</v>
      </c>
      <c r="B869" s="6" t="s">
        <v>1687</v>
      </c>
      <c r="C869" s="352" t="s">
        <v>1688</v>
      </c>
      <c r="D869" s="348"/>
      <c r="E869" s="20"/>
      <c r="F869" s="20"/>
      <c r="G869" s="20"/>
      <c r="H869" s="27"/>
      <c r="I869" s="16"/>
      <c r="J869" s="16"/>
      <c r="K869" s="27"/>
      <c r="L869" s="16"/>
      <c r="M869" s="16"/>
      <c r="N869" s="27"/>
      <c r="O869" s="16"/>
      <c r="P869" s="16"/>
      <c r="Q869" s="27"/>
      <c r="R869" s="16"/>
      <c r="S869" s="16"/>
      <c r="T869" s="27"/>
      <c r="U869" s="3"/>
    </row>
    <row r="870" spans="1:21" x14ac:dyDescent="0.25">
      <c r="A870" s="3">
        <v>837</v>
      </c>
      <c r="B870" s="4" t="s">
        <v>1689</v>
      </c>
      <c r="C870" s="350" t="s">
        <v>1690</v>
      </c>
      <c r="D870" s="348"/>
      <c r="E870" s="25"/>
      <c r="F870" s="25"/>
      <c r="G870" s="25"/>
      <c r="H870" s="33"/>
      <c r="I870" s="15"/>
      <c r="J870" s="15"/>
      <c r="K870" s="33"/>
      <c r="L870" s="15"/>
      <c r="M870" s="15"/>
      <c r="N870" s="33"/>
      <c r="O870" s="15"/>
      <c r="P870" s="15"/>
      <c r="Q870" s="33"/>
      <c r="R870" s="15"/>
      <c r="S870" s="15"/>
      <c r="T870" s="33"/>
      <c r="U870" s="5"/>
    </row>
    <row r="871" spans="1:21" x14ac:dyDescent="0.25">
      <c r="A871" s="3">
        <v>838</v>
      </c>
      <c r="B871" s="6" t="s">
        <v>1691</v>
      </c>
      <c r="C871" s="352" t="s">
        <v>1692</v>
      </c>
      <c r="D871" s="348"/>
      <c r="E871" s="20"/>
      <c r="F871" s="20"/>
      <c r="G871" s="20"/>
      <c r="H871" s="27"/>
      <c r="I871" s="16"/>
      <c r="J871" s="16"/>
      <c r="K871" s="27"/>
      <c r="L871" s="16"/>
      <c r="M871" s="16"/>
      <c r="N871" s="27"/>
      <c r="O871" s="16"/>
      <c r="P871" s="16"/>
      <c r="Q871" s="27"/>
      <c r="R871" s="16"/>
      <c r="S871" s="16"/>
      <c r="T871" s="27"/>
      <c r="U871" s="3"/>
    </row>
    <row r="872" spans="1:21" x14ac:dyDescent="0.25">
      <c r="A872" s="3">
        <v>839</v>
      </c>
      <c r="B872" s="6" t="s">
        <v>1693</v>
      </c>
      <c r="C872" s="352" t="s">
        <v>1694</v>
      </c>
      <c r="D872" s="348"/>
      <c r="E872" s="20"/>
      <c r="F872" s="20"/>
      <c r="G872" s="20"/>
      <c r="H872" s="27"/>
      <c r="I872" s="16"/>
      <c r="J872" s="16"/>
      <c r="K872" s="27"/>
      <c r="L872" s="16"/>
      <c r="M872" s="16"/>
      <c r="N872" s="27"/>
      <c r="O872" s="16"/>
      <c r="P872" s="16"/>
      <c r="Q872" s="27"/>
      <c r="R872" s="16"/>
      <c r="S872" s="16"/>
      <c r="T872" s="27"/>
      <c r="U872" s="3"/>
    </row>
    <row r="873" spans="1:21" x14ac:dyDescent="0.25">
      <c r="A873" s="3">
        <v>840</v>
      </c>
      <c r="B873" s="4" t="s">
        <v>1695</v>
      </c>
      <c r="C873" s="350" t="s">
        <v>1696</v>
      </c>
      <c r="D873" s="348"/>
      <c r="E873" s="25"/>
      <c r="F873" s="25"/>
      <c r="G873" s="25"/>
      <c r="H873" s="33"/>
      <c r="I873" s="15"/>
      <c r="J873" s="15"/>
      <c r="K873" s="33"/>
      <c r="L873" s="15"/>
      <c r="M873" s="15"/>
      <c r="N873" s="33"/>
      <c r="O873" s="15"/>
      <c r="P873" s="15"/>
      <c r="Q873" s="33"/>
      <c r="R873" s="15"/>
      <c r="S873" s="15"/>
      <c r="T873" s="33"/>
      <c r="U873" s="5"/>
    </row>
    <row r="874" spans="1:21" x14ac:dyDescent="0.25">
      <c r="A874" s="3">
        <v>841</v>
      </c>
      <c r="B874" s="6" t="s">
        <v>1697</v>
      </c>
      <c r="C874" s="352" t="s">
        <v>1698</v>
      </c>
      <c r="D874" s="348"/>
      <c r="E874" s="20"/>
      <c r="F874" s="20"/>
      <c r="G874" s="20"/>
      <c r="H874" s="27"/>
      <c r="I874" s="16"/>
      <c r="J874" s="16"/>
      <c r="K874" s="27"/>
      <c r="L874" s="16"/>
      <c r="M874" s="16"/>
      <c r="N874" s="27"/>
      <c r="O874" s="16"/>
      <c r="P874" s="16"/>
      <c r="Q874" s="27"/>
      <c r="R874" s="16"/>
      <c r="S874" s="16"/>
      <c r="T874" s="27"/>
      <c r="U874" s="3"/>
    </row>
    <row r="875" spans="1:21" x14ac:dyDescent="0.25">
      <c r="A875" s="3">
        <v>842</v>
      </c>
      <c r="B875" s="6" t="s">
        <v>1699</v>
      </c>
      <c r="C875" s="352" t="s">
        <v>1700</v>
      </c>
      <c r="D875" s="348"/>
      <c r="E875" s="20"/>
      <c r="F875" s="20"/>
      <c r="G875" s="20"/>
      <c r="H875" s="27"/>
      <c r="I875" s="16"/>
      <c r="J875" s="16"/>
      <c r="K875" s="27"/>
      <c r="L875" s="16"/>
      <c r="M875" s="16"/>
      <c r="N875" s="27"/>
      <c r="O875" s="16"/>
      <c r="P875" s="16"/>
      <c r="Q875" s="27"/>
      <c r="R875" s="16"/>
      <c r="S875" s="16"/>
      <c r="T875" s="27"/>
      <c r="U875" s="3"/>
    </row>
    <row r="876" spans="1:21" x14ac:dyDescent="0.25">
      <c r="A876" s="3">
        <v>843</v>
      </c>
      <c r="B876" s="4" t="s">
        <v>1701</v>
      </c>
      <c r="C876" s="350" t="s">
        <v>1702</v>
      </c>
      <c r="D876" s="348"/>
      <c r="E876" s="25"/>
      <c r="F876" s="25"/>
      <c r="G876" s="25"/>
      <c r="H876" s="33"/>
      <c r="I876" s="15"/>
      <c r="J876" s="15"/>
      <c r="K876" s="33"/>
      <c r="L876" s="15"/>
      <c r="M876" s="15"/>
      <c r="N876" s="33"/>
      <c r="O876" s="15"/>
      <c r="P876" s="15"/>
      <c r="Q876" s="33"/>
      <c r="R876" s="15"/>
      <c r="S876" s="15"/>
      <c r="T876" s="33"/>
      <c r="U876" s="5"/>
    </row>
    <row r="877" spans="1:21" x14ac:dyDescent="0.25">
      <c r="A877" s="3">
        <v>844</v>
      </c>
      <c r="B877" s="6" t="s">
        <v>1703</v>
      </c>
      <c r="C877" s="352" t="s">
        <v>1704</v>
      </c>
      <c r="D877" s="348"/>
      <c r="E877" s="20"/>
      <c r="F877" s="20"/>
      <c r="G877" s="20"/>
      <c r="H877" s="27"/>
      <c r="I877" s="16"/>
      <c r="J877" s="16"/>
      <c r="K877" s="27"/>
      <c r="L877" s="16"/>
      <c r="M877" s="16"/>
      <c r="N877" s="27"/>
      <c r="O877" s="16"/>
      <c r="P877" s="16"/>
      <c r="Q877" s="27"/>
      <c r="R877" s="16"/>
      <c r="S877" s="16"/>
      <c r="T877" s="27"/>
      <c r="U877" s="3"/>
    </row>
    <row r="878" spans="1:21" x14ac:dyDescent="0.25">
      <c r="A878" s="3">
        <v>845</v>
      </c>
      <c r="B878" s="6" t="s">
        <v>1705</v>
      </c>
      <c r="C878" s="352" t="s">
        <v>1706</v>
      </c>
      <c r="D878" s="348"/>
      <c r="E878" s="20"/>
      <c r="F878" s="20"/>
      <c r="G878" s="20"/>
      <c r="H878" s="27"/>
      <c r="I878" s="16"/>
      <c r="J878" s="16"/>
      <c r="K878" s="27"/>
      <c r="L878" s="16"/>
      <c r="M878" s="16"/>
      <c r="N878" s="27"/>
      <c r="O878" s="16"/>
      <c r="P878" s="16"/>
      <c r="Q878" s="27"/>
      <c r="R878" s="16"/>
      <c r="S878" s="16"/>
      <c r="T878" s="27"/>
      <c r="U878" s="3"/>
    </row>
    <row r="879" spans="1:21" x14ac:dyDescent="0.25">
      <c r="A879" s="3">
        <v>846</v>
      </c>
      <c r="B879" s="6" t="s">
        <v>1707</v>
      </c>
      <c r="C879" s="352" t="s">
        <v>1708</v>
      </c>
      <c r="D879" s="348"/>
      <c r="E879" s="20"/>
      <c r="F879" s="20"/>
      <c r="G879" s="20"/>
      <c r="H879" s="27"/>
      <c r="I879" s="16"/>
      <c r="J879" s="16"/>
      <c r="K879" s="27"/>
      <c r="L879" s="16"/>
      <c r="M879" s="16"/>
      <c r="N879" s="27"/>
      <c r="O879" s="16"/>
      <c r="P879" s="16"/>
      <c r="Q879" s="27"/>
      <c r="R879" s="16"/>
      <c r="S879" s="16"/>
      <c r="T879" s="27"/>
      <c r="U879" s="3"/>
    </row>
    <row r="880" spans="1:21" x14ac:dyDescent="0.25">
      <c r="A880" s="3">
        <v>847</v>
      </c>
      <c r="B880" s="4" t="s">
        <v>1709</v>
      </c>
      <c r="C880" s="350" t="s">
        <v>1710</v>
      </c>
      <c r="D880" s="348"/>
      <c r="E880" s="25"/>
      <c r="F880" s="25"/>
      <c r="G880" s="25"/>
      <c r="H880" s="33"/>
      <c r="I880" s="15"/>
      <c r="J880" s="15"/>
      <c r="K880" s="33"/>
      <c r="L880" s="15"/>
      <c r="M880" s="15"/>
      <c r="N880" s="33"/>
      <c r="O880" s="15"/>
      <c r="P880" s="15"/>
      <c r="Q880" s="33"/>
      <c r="R880" s="15"/>
      <c r="S880" s="15"/>
      <c r="T880" s="33"/>
      <c r="U880" s="5"/>
    </row>
    <row r="881" spans="1:21" x14ac:dyDescent="0.25">
      <c r="A881" s="3">
        <v>848</v>
      </c>
      <c r="B881" s="4" t="s">
        <v>1711</v>
      </c>
      <c r="C881" s="350" t="s">
        <v>1712</v>
      </c>
      <c r="D881" s="348"/>
      <c r="E881" s="25"/>
      <c r="F881" s="25"/>
      <c r="G881" s="25"/>
      <c r="H881" s="33"/>
      <c r="I881" s="15"/>
      <c r="J881" s="15"/>
      <c r="K881" s="33"/>
      <c r="L881" s="15"/>
      <c r="M881" s="15"/>
      <c r="N881" s="33"/>
      <c r="O881" s="15"/>
      <c r="P881" s="15"/>
      <c r="Q881" s="33"/>
      <c r="R881" s="15"/>
      <c r="S881" s="15"/>
      <c r="T881" s="33"/>
      <c r="U881" s="5"/>
    </row>
    <row r="882" spans="1:21" x14ac:dyDescent="0.25">
      <c r="A882" s="3">
        <v>849</v>
      </c>
      <c r="B882" s="6" t="s">
        <v>1713</v>
      </c>
      <c r="C882" s="352" t="s">
        <v>1714</v>
      </c>
      <c r="D882" s="348"/>
      <c r="E882" s="20"/>
      <c r="F882" s="20"/>
      <c r="G882" s="20"/>
      <c r="H882" s="27"/>
      <c r="I882" s="16"/>
      <c r="J882" s="16"/>
      <c r="K882" s="27"/>
      <c r="L882" s="16"/>
      <c r="M882" s="16"/>
      <c r="N882" s="27"/>
      <c r="O882" s="16"/>
      <c r="P882" s="16"/>
      <c r="Q882" s="27"/>
      <c r="R882" s="16"/>
      <c r="S882" s="16"/>
      <c r="T882" s="27"/>
      <c r="U882" s="3"/>
    </row>
    <row r="883" spans="1:21" x14ac:dyDescent="0.25">
      <c r="A883" s="3">
        <v>850</v>
      </c>
      <c r="B883" s="6" t="s">
        <v>1715</v>
      </c>
      <c r="C883" s="352" t="s">
        <v>1716</v>
      </c>
      <c r="D883" s="348"/>
      <c r="E883" s="20"/>
      <c r="F883" s="20"/>
      <c r="G883" s="20"/>
      <c r="H883" s="27"/>
      <c r="I883" s="16"/>
      <c r="J883" s="16"/>
      <c r="K883" s="27"/>
      <c r="L883" s="16"/>
      <c r="M883" s="16"/>
      <c r="N883" s="27"/>
      <c r="O883" s="16"/>
      <c r="P883" s="16"/>
      <c r="Q883" s="27"/>
      <c r="R883" s="16"/>
      <c r="S883" s="16"/>
      <c r="T883" s="27"/>
      <c r="U883" s="3"/>
    </row>
    <row r="884" spans="1:21" x14ac:dyDescent="0.25">
      <c r="A884" s="3">
        <v>851</v>
      </c>
      <c r="B884" s="6" t="s">
        <v>1717</v>
      </c>
      <c r="C884" s="352" t="s">
        <v>1718</v>
      </c>
      <c r="D884" s="348"/>
      <c r="E884" s="20"/>
      <c r="F884" s="20"/>
      <c r="G884" s="20"/>
      <c r="H884" s="27"/>
      <c r="I884" s="16"/>
      <c r="J884" s="16"/>
      <c r="K884" s="27"/>
      <c r="L884" s="16"/>
      <c r="M884" s="16"/>
      <c r="N884" s="27"/>
      <c r="O884" s="16"/>
      <c r="P884" s="16"/>
      <c r="Q884" s="27"/>
      <c r="R884" s="16"/>
      <c r="S884" s="16"/>
      <c r="T884" s="27"/>
      <c r="U884" s="3"/>
    </row>
    <row r="885" spans="1:21" x14ac:dyDescent="0.25">
      <c r="A885" s="3">
        <v>852</v>
      </c>
      <c r="B885" s="4" t="s">
        <v>1719</v>
      </c>
      <c r="C885" s="350" t="s">
        <v>1720</v>
      </c>
      <c r="D885" s="348"/>
      <c r="E885" s="25"/>
      <c r="F885" s="25"/>
      <c r="G885" s="25"/>
      <c r="H885" s="33"/>
      <c r="I885" s="15"/>
      <c r="J885" s="15"/>
      <c r="K885" s="33"/>
      <c r="L885" s="15"/>
      <c r="M885" s="15"/>
      <c r="N885" s="33"/>
      <c r="O885" s="15"/>
      <c r="P885" s="15"/>
      <c r="Q885" s="33"/>
      <c r="R885" s="15"/>
      <c r="S885" s="15"/>
      <c r="T885" s="33"/>
      <c r="U885" s="5"/>
    </row>
    <row r="886" spans="1:21" x14ac:dyDescent="0.25">
      <c r="A886" s="3">
        <v>853</v>
      </c>
      <c r="B886" s="6" t="s">
        <v>1721</v>
      </c>
      <c r="C886" s="352" t="s">
        <v>1722</v>
      </c>
      <c r="D886" s="348"/>
      <c r="E886" s="20"/>
      <c r="F886" s="20"/>
      <c r="G886" s="20"/>
      <c r="H886" s="27"/>
      <c r="I886" s="16"/>
      <c r="J886" s="16"/>
      <c r="K886" s="27"/>
      <c r="L886" s="16"/>
      <c r="M886" s="16"/>
      <c r="N886" s="27"/>
      <c r="O886" s="16"/>
      <c r="P886" s="16"/>
      <c r="Q886" s="27"/>
      <c r="R886" s="16"/>
      <c r="S886" s="16"/>
      <c r="T886" s="27"/>
      <c r="U886" s="3"/>
    </row>
    <row r="887" spans="1:21" x14ac:dyDescent="0.25">
      <c r="A887" s="3">
        <v>854</v>
      </c>
      <c r="B887" s="6" t="s">
        <v>1723</v>
      </c>
      <c r="C887" s="352" t="s">
        <v>1724</v>
      </c>
      <c r="D887" s="348"/>
      <c r="E887" s="20"/>
      <c r="F887" s="20"/>
      <c r="G887" s="20"/>
      <c r="H887" s="27"/>
      <c r="I887" s="16"/>
      <c r="J887" s="16"/>
      <c r="K887" s="27"/>
      <c r="L887" s="16"/>
      <c r="M887" s="16"/>
      <c r="N887" s="27"/>
      <c r="O887" s="16"/>
      <c r="P887" s="16"/>
      <c r="Q887" s="27"/>
      <c r="R887" s="16"/>
      <c r="S887" s="16"/>
      <c r="T887" s="27"/>
      <c r="U887" s="3"/>
    </row>
    <row r="888" spans="1:21" x14ac:dyDescent="0.25">
      <c r="A888" s="3">
        <v>855</v>
      </c>
      <c r="B888" s="6" t="s">
        <v>1725</v>
      </c>
      <c r="C888" s="352" t="s">
        <v>1726</v>
      </c>
      <c r="D888" s="348"/>
      <c r="E888" s="20"/>
      <c r="F888" s="20"/>
      <c r="G888" s="20"/>
      <c r="H888" s="27"/>
      <c r="I888" s="16"/>
      <c r="J888" s="16"/>
      <c r="K888" s="27"/>
      <c r="L888" s="16"/>
      <c r="M888" s="16"/>
      <c r="N888" s="27"/>
      <c r="O888" s="16"/>
      <c r="P888" s="16"/>
      <c r="Q888" s="27"/>
      <c r="R888" s="16"/>
      <c r="S888" s="16"/>
      <c r="T888" s="27"/>
      <c r="U888" s="3"/>
    </row>
    <row r="889" spans="1:21" x14ac:dyDescent="0.25">
      <c r="A889" s="3">
        <v>856</v>
      </c>
      <c r="B889" s="6" t="s">
        <v>1727</v>
      </c>
      <c r="C889" s="352" t="s">
        <v>1728</v>
      </c>
      <c r="D889" s="348"/>
      <c r="E889" s="20"/>
      <c r="F889" s="20"/>
      <c r="G889" s="20"/>
      <c r="H889" s="27"/>
      <c r="I889" s="16"/>
      <c r="J889" s="16"/>
      <c r="K889" s="27"/>
      <c r="L889" s="16"/>
      <c r="M889" s="16"/>
      <c r="N889" s="27"/>
      <c r="O889" s="16"/>
      <c r="P889" s="16"/>
      <c r="Q889" s="27"/>
      <c r="R889" s="16"/>
      <c r="S889" s="16"/>
      <c r="T889" s="27"/>
      <c r="U889" s="3"/>
    </row>
    <row r="890" spans="1:21" x14ac:dyDescent="0.25">
      <c r="A890" s="3">
        <v>857</v>
      </c>
      <c r="B890" s="6" t="s">
        <v>1729</v>
      </c>
      <c r="C890" s="352" t="s">
        <v>1730</v>
      </c>
      <c r="D890" s="348"/>
      <c r="E890" s="20"/>
      <c r="F890" s="20"/>
      <c r="G890" s="20"/>
      <c r="H890" s="27"/>
      <c r="I890" s="16"/>
      <c r="J890" s="16"/>
      <c r="K890" s="27"/>
      <c r="L890" s="16"/>
      <c r="M890" s="16"/>
      <c r="N890" s="27"/>
      <c r="O890" s="16"/>
      <c r="P890" s="16"/>
      <c r="Q890" s="27"/>
      <c r="R890" s="16"/>
      <c r="S890" s="16"/>
      <c r="T890" s="27"/>
      <c r="U890" s="3"/>
    </row>
    <row r="891" spans="1:21" x14ac:dyDescent="0.25">
      <c r="A891" s="3">
        <v>858</v>
      </c>
      <c r="B891" s="6" t="s">
        <v>1731</v>
      </c>
      <c r="C891" s="352" t="s">
        <v>1732</v>
      </c>
      <c r="D891" s="348"/>
      <c r="E891" s="20"/>
      <c r="F891" s="20"/>
      <c r="G891" s="20"/>
      <c r="H891" s="27"/>
      <c r="I891" s="16"/>
      <c r="J891" s="16"/>
      <c r="K891" s="27"/>
      <c r="L891" s="16"/>
      <c r="M891" s="16"/>
      <c r="N891" s="27"/>
      <c r="O891" s="16"/>
      <c r="P891" s="16"/>
      <c r="Q891" s="27"/>
      <c r="R891" s="16"/>
      <c r="S891" s="16"/>
      <c r="T891" s="27"/>
      <c r="U891" s="3"/>
    </row>
    <row r="892" spans="1:21" x14ac:dyDescent="0.25">
      <c r="A892" s="3">
        <v>859</v>
      </c>
      <c r="B892" s="6" t="s">
        <v>1733</v>
      </c>
      <c r="C892" s="352" t="s">
        <v>1734</v>
      </c>
      <c r="D892" s="348"/>
      <c r="E892" s="20"/>
      <c r="F892" s="20"/>
      <c r="G892" s="20"/>
      <c r="H892" s="27"/>
      <c r="I892" s="16"/>
      <c r="J892" s="16"/>
      <c r="K892" s="27"/>
      <c r="L892" s="16"/>
      <c r="M892" s="16"/>
      <c r="N892" s="27"/>
      <c r="O892" s="16"/>
      <c r="P892" s="16"/>
      <c r="Q892" s="27"/>
      <c r="R892" s="16"/>
      <c r="S892" s="16"/>
      <c r="T892" s="27"/>
      <c r="U892" s="3"/>
    </row>
    <row r="893" spans="1:21" x14ac:dyDescent="0.25">
      <c r="A893" s="3">
        <v>860</v>
      </c>
      <c r="B893" s="6" t="s">
        <v>1735</v>
      </c>
      <c r="C893" s="352" t="s">
        <v>1736</v>
      </c>
      <c r="D893" s="348"/>
      <c r="E893" s="20"/>
      <c r="F893" s="20"/>
      <c r="G893" s="20"/>
      <c r="H893" s="27"/>
      <c r="I893" s="16"/>
      <c r="J893" s="16"/>
      <c r="K893" s="27"/>
      <c r="L893" s="16"/>
      <c r="M893" s="16"/>
      <c r="N893" s="27"/>
      <c r="O893" s="16"/>
      <c r="P893" s="16"/>
      <c r="Q893" s="27"/>
      <c r="R893" s="16"/>
      <c r="S893" s="16"/>
      <c r="T893" s="27"/>
      <c r="U893" s="3"/>
    </row>
    <row r="894" spans="1:21" x14ac:dyDescent="0.25">
      <c r="A894" s="3">
        <v>861</v>
      </c>
      <c r="B894" s="6" t="s">
        <v>1737</v>
      </c>
      <c r="C894" s="352" t="s">
        <v>1738</v>
      </c>
      <c r="D894" s="348"/>
      <c r="E894" s="20"/>
      <c r="F894" s="20"/>
      <c r="G894" s="20"/>
      <c r="H894" s="27"/>
      <c r="I894" s="16"/>
      <c r="J894" s="16"/>
      <c r="K894" s="27"/>
      <c r="L894" s="16"/>
      <c r="M894" s="16"/>
      <c r="N894" s="27"/>
      <c r="O894" s="16"/>
      <c r="P894" s="16"/>
      <c r="Q894" s="27"/>
      <c r="R894" s="16"/>
      <c r="S894" s="16"/>
      <c r="T894" s="27"/>
      <c r="U894" s="3"/>
    </row>
    <row r="895" spans="1:21" x14ac:dyDescent="0.25">
      <c r="A895" s="3">
        <v>862</v>
      </c>
      <c r="B895" s="4" t="s">
        <v>1739</v>
      </c>
      <c r="C895" s="350" t="s">
        <v>1740</v>
      </c>
      <c r="D895" s="348"/>
      <c r="E895" s="25"/>
      <c r="F895" s="25"/>
      <c r="G895" s="25"/>
      <c r="H895" s="33"/>
      <c r="I895" s="15"/>
      <c r="J895" s="15"/>
      <c r="K895" s="33"/>
      <c r="L895" s="15"/>
      <c r="M895" s="15"/>
      <c r="N895" s="33"/>
      <c r="O895" s="15"/>
      <c r="P895" s="15"/>
      <c r="Q895" s="33"/>
      <c r="R895" s="15"/>
      <c r="S895" s="15"/>
      <c r="T895" s="33"/>
      <c r="U895" s="5"/>
    </row>
    <row r="896" spans="1:21" x14ac:dyDescent="0.25">
      <c r="A896" s="3">
        <v>863</v>
      </c>
      <c r="B896" s="6" t="s">
        <v>1741</v>
      </c>
      <c r="C896" s="352" t="s">
        <v>1742</v>
      </c>
      <c r="D896" s="348"/>
      <c r="E896" s="20"/>
      <c r="F896" s="20"/>
      <c r="G896" s="20"/>
      <c r="H896" s="27"/>
      <c r="I896" s="16"/>
      <c r="J896" s="16"/>
      <c r="K896" s="27"/>
      <c r="L896" s="16"/>
      <c r="M896" s="16"/>
      <c r="N896" s="27"/>
      <c r="O896" s="16"/>
      <c r="P896" s="16"/>
      <c r="Q896" s="27"/>
      <c r="R896" s="16"/>
      <c r="S896" s="16"/>
      <c r="T896" s="27"/>
      <c r="U896" s="3"/>
    </row>
    <row r="897" spans="1:21" x14ac:dyDescent="0.25">
      <c r="A897" s="3">
        <v>864</v>
      </c>
      <c r="B897" s="6" t="s">
        <v>1743</v>
      </c>
      <c r="C897" s="352" t="s">
        <v>1744</v>
      </c>
      <c r="D897" s="348"/>
      <c r="E897" s="20"/>
      <c r="F897" s="20"/>
      <c r="G897" s="20"/>
      <c r="H897" s="27"/>
      <c r="I897" s="16"/>
      <c r="J897" s="16"/>
      <c r="K897" s="27"/>
      <c r="L897" s="16"/>
      <c r="M897" s="16"/>
      <c r="N897" s="27"/>
      <c r="O897" s="16"/>
      <c r="P897" s="16"/>
      <c r="Q897" s="27"/>
      <c r="R897" s="16"/>
      <c r="S897" s="16"/>
      <c r="T897" s="27"/>
      <c r="U897" s="3"/>
    </row>
    <row r="898" spans="1:21" x14ac:dyDescent="0.25">
      <c r="A898" s="3">
        <v>865</v>
      </c>
      <c r="B898" s="6" t="s">
        <v>1745</v>
      </c>
      <c r="C898" s="352" t="s">
        <v>1746</v>
      </c>
      <c r="D898" s="348"/>
      <c r="E898" s="20"/>
      <c r="F898" s="20"/>
      <c r="G898" s="20"/>
      <c r="H898" s="27"/>
      <c r="I898" s="16"/>
      <c r="J898" s="16"/>
      <c r="K898" s="27"/>
      <c r="L898" s="16"/>
      <c r="M898" s="16"/>
      <c r="N898" s="27"/>
      <c r="O898" s="16"/>
      <c r="P898" s="16"/>
      <c r="Q898" s="27"/>
      <c r="R898" s="16"/>
      <c r="S898" s="16"/>
      <c r="T898" s="27"/>
      <c r="U898" s="3"/>
    </row>
    <row r="899" spans="1:21" x14ac:dyDescent="0.25">
      <c r="A899" s="3">
        <v>866</v>
      </c>
      <c r="B899" s="4" t="s">
        <v>1747</v>
      </c>
      <c r="C899" s="350" t="s">
        <v>1748</v>
      </c>
      <c r="D899" s="348"/>
      <c r="E899" s="25"/>
      <c r="F899" s="25"/>
      <c r="G899" s="25"/>
      <c r="H899" s="33"/>
      <c r="I899" s="15"/>
      <c r="J899" s="15"/>
      <c r="K899" s="33"/>
      <c r="L899" s="15"/>
      <c r="M899" s="15"/>
      <c r="N899" s="33"/>
      <c r="O899" s="15"/>
      <c r="P899" s="15"/>
      <c r="Q899" s="33"/>
      <c r="R899" s="15"/>
      <c r="S899" s="15"/>
      <c r="T899" s="33"/>
      <c r="U899" s="5"/>
    </row>
    <row r="900" spans="1:21" x14ac:dyDescent="0.25">
      <c r="A900" s="3">
        <v>867</v>
      </c>
      <c r="B900" s="4" t="s">
        <v>1749</v>
      </c>
      <c r="C900" s="350" t="s">
        <v>1750</v>
      </c>
      <c r="D900" s="348"/>
      <c r="E900" s="25"/>
      <c r="F900" s="25"/>
      <c r="G900" s="25"/>
      <c r="H900" s="33"/>
      <c r="I900" s="15"/>
      <c r="J900" s="15"/>
      <c r="K900" s="33"/>
      <c r="L900" s="15"/>
      <c r="M900" s="15"/>
      <c r="N900" s="33"/>
      <c r="O900" s="15"/>
      <c r="P900" s="15"/>
      <c r="Q900" s="33"/>
      <c r="R900" s="15"/>
      <c r="S900" s="15"/>
      <c r="T900" s="33"/>
      <c r="U900" s="5"/>
    </row>
    <row r="901" spans="1:21" x14ac:dyDescent="0.25">
      <c r="A901" s="3">
        <v>868</v>
      </c>
      <c r="B901" s="4" t="s">
        <v>1751</v>
      </c>
      <c r="C901" s="350" t="s">
        <v>1752</v>
      </c>
      <c r="D901" s="348"/>
      <c r="E901" s="25"/>
      <c r="F901" s="25"/>
      <c r="G901" s="25"/>
      <c r="H901" s="33"/>
      <c r="I901" s="15"/>
      <c r="J901" s="15"/>
      <c r="K901" s="33"/>
      <c r="L901" s="15"/>
      <c r="M901" s="15"/>
      <c r="N901" s="33"/>
      <c r="O901" s="15"/>
      <c r="P901" s="15"/>
      <c r="Q901" s="33"/>
      <c r="R901" s="15"/>
      <c r="S901" s="15"/>
      <c r="T901" s="33"/>
      <c r="U901" s="5"/>
    </row>
    <row r="902" spans="1:21" x14ac:dyDescent="0.25">
      <c r="A902" s="3">
        <v>869</v>
      </c>
      <c r="B902" s="4" t="s">
        <v>1753</v>
      </c>
      <c r="C902" s="350" t="s">
        <v>1754</v>
      </c>
      <c r="D902" s="348"/>
      <c r="E902" s="25"/>
      <c r="F902" s="25"/>
      <c r="G902" s="25"/>
      <c r="H902" s="33"/>
      <c r="I902" s="15"/>
      <c r="J902" s="15"/>
      <c r="K902" s="33"/>
      <c r="L902" s="15"/>
      <c r="M902" s="15"/>
      <c r="N902" s="33"/>
      <c r="O902" s="15"/>
      <c r="P902" s="15"/>
      <c r="Q902" s="33"/>
      <c r="R902" s="15"/>
      <c r="S902" s="15"/>
      <c r="T902" s="33"/>
      <c r="U902" s="5"/>
    </row>
    <row r="903" spans="1:21" x14ac:dyDescent="0.25">
      <c r="A903" s="3">
        <v>870</v>
      </c>
      <c r="B903" s="6" t="s">
        <v>1755</v>
      </c>
      <c r="C903" s="352" t="s">
        <v>1756</v>
      </c>
      <c r="D903" s="348"/>
      <c r="E903" s="20"/>
      <c r="F903" s="20"/>
      <c r="G903" s="20"/>
      <c r="H903" s="27"/>
      <c r="I903" s="16"/>
      <c r="J903" s="16"/>
      <c r="K903" s="27"/>
      <c r="L903" s="16"/>
      <c r="M903" s="16"/>
      <c r="N903" s="27"/>
      <c r="O903" s="16"/>
      <c r="P903" s="16"/>
      <c r="Q903" s="27"/>
      <c r="R903" s="16"/>
      <c r="S903" s="16"/>
      <c r="T903" s="27"/>
      <c r="U903" s="3"/>
    </row>
    <row r="904" spans="1:21" x14ac:dyDescent="0.25">
      <c r="A904" s="3">
        <v>871</v>
      </c>
      <c r="B904" s="6" t="s">
        <v>1757</v>
      </c>
      <c r="C904" s="352" t="s">
        <v>1758</v>
      </c>
      <c r="D904" s="348"/>
      <c r="E904" s="20"/>
      <c r="F904" s="20"/>
      <c r="G904" s="20"/>
      <c r="H904" s="27"/>
      <c r="I904" s="16"/>
      <c r="J904" s="16"/>
      <c r="K904" s="27"/>
      <c r="L904" s="16"/>
      <c r="M904" s="16"/>
      <c r="N904" s="27"/>
      <c r="O904" s="16"/>
      <c r="P904" s="16"/>
      <c r="Q904" s="27"/>
      <c r="R904" s="16"/>
      <c r="S904" s="16"/>
      <c r="T904" s="27"/>
      <c r="U904" s="3"/>
    </row>
    <row r="905" spans="1:21" x14ac:dyDescent="0.25">
      <c r="A905" s="3">
        <v>872</v>
      </c>
      <c r="B905" s="6" t="s">
        <v>1759</v>
      </c>
      <c r="C905" s="352" t="s">
        <v>1760</v>
      </c>
      <c r="D905" s="348"/>
      <c r="E905" s="20"/>
      <c r="F905" s="20"/>
      <c r="G905" s="20"/>
      <c r="H905" s="27"/>
      <c r="I905" s="16"/>
      <c r="J905" s="16"/>
      <c r="K905" s="27"/>
      <c r="L905" s="16"/>
      <c r="M905" s="16"/>
      <c r="N905" s="27"/>
      <c r="O905" s="16"/>
      <c r="P905" s="16"/>
      <c r="Q905" s="27"/>
      <c r="R905" s="16"/>
      <c r="S905" s="16"/>
      <c r="T905" s="27"/>
      <c r="U905" s="3"/>
    </row>
    <row r="906" spans="1:21" x14ac:dyDescent="0.25">
      <c r="A906" s="3">
        <v>873</v>
      </c>
      <c r="B906" s="6" t="s">
        <v>1761</v>
      </c>
      <c r="C906" s="352" t="s">
        <v>1762</v>
      </c>
      <c r="D906" s="348"/>
      <c r="E906" s="20"/>
      <c r="F906" s="20"/>
      <c r="G906" s="20"/>
      <c r="H906" s="27"/>
      <c r="I906" s="16"/>
      <c r="J906" s="16"/>
      <c r="K906" s="27"/>
      <c r="L906" s="16"/>
      <c r="M906" s="16"/>
      <c r="N906" s="27"/>
      <c r="O906" s="16"/>
      <c r="P906" s="16"/>
      <c r="Q906" s="27"/>
      <c r="R906" s="16"/>
      <c r="S906" s="16"/>
      <c r="T906" s="27"/>
      <c r="U906" s="3"/>
    </row>
    <row r="907" spans="1:21" x14ac:dyDescent="0.25">
      <c r="A907" s="3">
        <v>874</v>
      </c>
      <c r="B907" s="4" t="s">
        <v>1763</v>
      </c>
      <c r="C907" s="350" t="s">
        <v>1764</v>
      </c>
      <c r="D907" s="348"/>
      <c r="E907" s="25"/>
      <c r="F907" s="25"/>
      <c r="G907" s="25"/>
      <c r="H907" s="33"/>
      <c r="I907" s="15"/>
      <c r="J907" s="15"/>
      <c r="K907" s="33"/>
      <c r="L907" s="15"/>
      <c r="M907" s="15"/>
      <c r="N907" s="33"/>
      <c r="O907" s="15"/>
      <c r="P907" s="15"/>
      <c r="Q907" s="33"/>
      <c r="R907" s="15"/>
      <c r="S907" s="15"/>
      <c r="T907" s="33"/>
      <c r="U907" s="5"/>
    </row>
    <row r="908" spans="1:21" x14ac:dyDescent="0.25">
      <c r="A908" s="3">
        <v>875</v>
      </c>
      <c r="B908" s="6" t="s">
        <v>1765</v>
      </c>
      <c r="C908" s="352" t="s">
        <v>1766</v>
      </c>
      <c r="D908" s="348"/>
      <c r="E908" s="20"/>
      <c r="F908" s="20"/>
      <c r="G908" s="20"/>
      <c r="H908" s="27"/>
      <c r="I908" s="16"/>
      <c r="J908" s="16"/>
      <c r="K908" s="27"/>
      <c r="L908" s="16"/>
      <c r="M908" s="16"/>
      <c r="N908" s="27"/>
      <c r="O908" s="16"/>
      <c r="P908" s="16"/>
      <c r="Q908" s="27"/>
      <c r="R908" s="16"/>
      <c r="S908" s="16"/>
      <c r="T908" s="27"/>
      <c r="U908" s="3"/>
    </row>
    <row r="909" spans="1:21" x14ac:dyDescent="0.25">
      <c r="A909" s="3">
        <v>876</v>
      </c>
      <c r="B909" s="6" t="s">
        <v>1767</v>
      </c>
      <c r="C909" s="352" t="s">
        <v>1768</v>
      </c>
      <c r="D909" s="348"/>
      <c r="E909" s="20"/>
      <c r="F909" s="20"/>
      <c r="G909" s="20"/>
      <c r="H909" s="27"/>
      <c r="I909" s="16"/>
      <c r="J909" s="16"/>
      <c r="K909" s="27"/>
      <c r="L909" s="16"/>
      <c r="M909" s="16"/>
      <c r="N909" s="27"/>
      <c r="O909" s="16"/>
      <c r="P909" s="16"/>
      <c r="Q909" s="27"/>
      <c r="R909" s="16"/>
      <c r="S909" s="16"/>
      <c r="T909" s="27"/>
      <c r="U909" s="3"/>
    </row>
    <row r="910" spans="1:21" x14ac:dyDescent="0.25">
      <c r="A910" s="3">
        <v>877</v>
      </c>
      <c r="B910" s="6" t="s">
        <v>1769</v>
      </c>
      <c r="C910" s="352" t="s">
        <v>1770</v>
      </c>
      <c r="D910" s="348"/>
      <c r="E910" s="20"/>
      <c r="F910" s="20"/>
      <c r="G910" s="20"/>
      <c r="H910" s="27"/>
      <c r="I910" s="16"/>
      <c r="J910" s="16"/>
      <c r="K910" s="27"/>
      <c r="L910" s="16"/>
      <c r="M910" s="16"/>
      <c r="N910" s="27"/>
      <c r="O910" s="16"/>
      <c r="P910" s="16"/>
      <c r="Q910" s="27"/>
      <c r="R910" s="16"/>
      <c r="S910" s="16"/>
      <c r="T910" s="27"/>
      <c r="U910" s="3"/>
    </row>
    <row r="911" spans="1:21" x14ac:dyDescent="0.25">
      <c r="A911" s="3">
        <v>878</v>
      </c>
      <c r="B911" s="6" t="s">
        <v>1771</v>
      </c>
      <c r="C911" s="352" t="s">
        <v>1772</v>
      </c>
      <c r="D911" s="348"/>
      <c r="E911" s="20"/>
      <c r="F911" s="20"/>
      <c r="G911" s="20"/>
      <c r="H911" s="27"/>
      <c r="I911" s="16"/>
      <c r="J911" s="16"/>
      <c r="K911" s="27"/>
      <c r="L911" s="16"/>
      <c r="M911" s="16"/>
      <c r="N911" s="27"/>
      <c r="O911" s="16"/>
      <c r="P911" s="16"/>
      <c r="Q911" s="27"/>
      <c r="R911" s="16"/>
      <c r="S911" s="16"/>
      <c r="T911" s="27"/>
      <c r="U911" s="3"/>
    </row>
    <row r="912" spans="1:21" x14ac:dyDescent="0.25">
      <c r="A912" s="3">
        <v>879</v>
      </c>
      <c r="B912" s="4" t="s">
        <v>1773</v>
      </c>
      <c r="C912" s="350" t="s">
        <v>1774</v>
      </c>
      <c r="D912" s="348"/>
      <c r="E912" s="25"/>
      <c r="F912" s="25"/>
      <c r="G912" s="25"/>
      <c r="H912" s="33"/>
      <c r="I912" s="15"/>
      <c r="J912" s="15"/>
      <c r="K912" s="33"/>
      <c r="L912" s="15"/>
      <c r="M912" s="15"/>
      <c r="N912" s="33"/>
      <c r="O912" s="15"/>
      <c r="P912" s="15"/>
      <c r="Q912" s="33"/>
      <c r="R912" s="15"/>
      <c r="S912" s="15"/>
      <c r="T912" s="33"/>
      <c r="U912" s="5"/>
    </row>
    <row r="913" spans="1:21" x14ac:dyDescent="0.25">
      <c r="A913" s="3">
        <v>880</v>
      </c>
      <c r="B913" s="6" t="s">
        <v>1775</v>
      </c>
      <c r="C913" s="352" t="s">
        <v>1776</v>
      </c>
      <c r="D913" s="348"/>
      <c r="E913" s="20"/>
      <c r="F913" s="20"/>
      <c r="G913" s="20"/>
      <c r="H913" s="27"/>
      <c r="I913" s="16"/>
      <c r="J913" s="16"/>
      <c r="K913" s="27"/>
      <c r="L913" s="16"/>
      <c r="M913" s="16"/>
      <c r="N913" s="27"/>
      <c r="O913" s="16"/>
      <c r="P913" s="16"/>
      <c r="Q913" s="27"/>
      <c r="R913" s="16"/>
      <c r="S913" s="16"/>
      <c r="T913" s="27"/>
      <c r="U913" s="3"/>
    </row>
    <row r="914" spans="1:21" x14ac:dyDescent="0.25">
      <c r="A914" s="3">
        <v>881</v>
      </c>
      <c r="B914" s="6" t="s">
        <v>1777</v>
      </c>
      <c r="C914" s="352" t="s">
        <v>1778</v>
      </c>
      <c r="D914" s="348"/>
      <c r="E914" s="20"/>
      <c r="F914" s="20"/>
      <c r="G914" s="20"/>
      <c r="H914" s="27"/>
      <c r="I914" s="16"/>
      <c r="J914" s="16"/>
      <c r="K914" s="27"/>
      <c r="L914" s="16"/>
      <c r="M914" s="16"/>
      <c r="N914" s="27"/>
      <c r="O914" s="16"/>
      <c r="P914" s="16"/>
      <c r="Q914" s="27"/>
      <c r="R914" s="16"/>
      <c r="S914" s="16"/>
      <c r="T914" s="27"/>
      <c r="U914" s="3"/>
    </row>
    <row r="915" spans="1:21" x14ac:dyDescent="0.25">
      <c r="A915" s="3">
        <v>882</v>
      </c>
      <c r="B915" s="6" t="s">
        <v>1779</v>
      </c>
      <c r="C915" s="352" t="s">
        <v>1780</v>
      </c>
      <c r="D915" s="348"/>
      <c r="E915" s="20"/>
      <c r="F915" s="20"/>
      <c r="G915" s="20"/>
      <c r="H915" s="27"/>
      <c r="I915" s="16"/>
      <c r="J915" s="16"/>
      <c r="K915" s="27"/>
      <c r="L915" s="16"/>
      <c r="M915" s="16"/>
      <c r="N915" s="27"/>
      <c r="O915" s="16"/>
      <c r="P915" s="16"/>
      <c r="Q915" s="27"/>
      <c r="R915" s="16"/>
      <c r="S915" s="16"/>
      <c r="T915" s="27"/>
      <c r="U915" s="3"/>
    </row>
    <row r="916" spans="1:21" x14ac:dyDescent="0.25">
      <c r="A916" s="3">
        <v>883</v>
      </c>
      <c r="B916" s="6" t="s">
        <v>1781</v>
      </c>
      <c r="C916" s="352" t="s">
        <v>1782</v>
      </c>
      <c r="D916" s="348"/>
      <c r="E916" s="20"/>
      <c r="F916" s="20"/>
      <c r="G916" s="20"/>
      <c r="H916" s="27"/>
      <c r="I916" s="16"/>
      <c r="J916" s="16"/>
      <c r="K916" s="27"/>
      <c r="L916" s="16"/>
      <c r="M916" s="16"/>
      <c r="N916" s="27"/>
      <c r="O916" s="16"/>
      <c r="P916" s="16"/>
      <c r="Q916" s="27"/>
      <c r="R916" s="16"/>
      <c r="S916" s="16"/>
      <c r="T916" s="27"/>
      <c r="U916" s="3"/>
    </row>
    <row r="917" spans="1:21" x14ac:dyDescent="0.25">
      <c r="A917" s="3">
        <v>884</v>
      </c>
      <c r="B917" s="4" t="s">
        <v>1783</v>
      </c>
      <c r="C917" s="350" t="s">
        <v>1784</v>
      </c>
      <c r="D917" s="348"/>
      <c r="E917" s="25"/>
      <c r="F917" s="25"/>
      <c r="G917" s="25"/>
      <c r="H917" s="33"/>
      <c r="I917" s="15"/>
      <c r="J917" s="15"/>
      <c r="K917" s="33"/>
      <c r="L917" s="15"/>
      <c r="M917" s="15"/>
      <c r="N917" s="33"/>
      <c r="O917" s="15"/>
      <c r="P917" s="15"/>
      <c r="Q917" s="33"/>
      <c r="R917" s="15"/>
      <c r="S917" s="15"/>
      <c r="T917" s="33"/>
      <c r="U917" s="5"/>
    </row>
    <row r="918" spans="1:21" x14ac:dyDescent="0.25">
      <c r="A918" s="3">
        <v>885</v>
      </c>
      <c r="B918" s="6" t="s">
        <v>1785</v>
      </c>
      <c r="C918" s="352" t="s">
        <v>1786</v>
      </c>
      <c r="D918" s="348"/>
      <c r="E918" s="20"/>
      <c r="F918" s="20"/>
      <c r="G918" s="20"/>
      <c r="H918" s="27"/>
      <c r="I918" s="16"/>
      <c r="J918" s="16"/>
      <c r="K918" s="27"/>
      <c r="L918" s="16"/>
      <c r="M918" s="16"/>
      <c r="N918" s="27"/>
      <c r="O918" s="16"/>
      <c r="P918" s="16"/>
      <c r="Q918" s="27"/>
      <c r="R918" s="16"/>
      <c r="S918" s="16"/>
      <c r="T918" s="27"/>
      <c r="U918" s="3"/>
    </row>
    <row r="919" spans="1:21" x14ac:dyDescent="0.25">
      <c r="A919" s="3">
        <v>886</v>
      </c>
      <c r="B919" s="6" t="s">
        <v>1787</v>
      </c>
      <c r="C919" s="352" t="s">
        <v>1788</v>
      </c>
      <c r="D919" s="348"/>
      <c r="E919" s="20"/>
      <c r="F919" s="20"/>
      <c r="G919" s="20"/>
      <c r="H919" s="27"/>
      <c r="I919" s="16"/>
      <c r="J919" s="16"/>
      <c r="K919" s="27"/>
      <c r="L919" s="16"/>
      <c r="M919" s="16"/>
      <c r="N919" s="27"/>
      <c r="O919" s="16"/>
      <c r="P919" s="16"/>
      <c r="Q919" s="27"/>
      <c r="R919" s="16"/>
      <c r="S919" s="16"/>
      <c r="T919" s="27"/>
      <c r="U919" s="3"/>
    </row>
    <row r="920" spans="1:21" x14ac:dyDescent="0.25">
      <c r="A920" s="3">
        <v>887</v>
      </c>
      <c r="B920" s="6" t="s">
        <v>1789</v>
      </c>
      <c r="C920" s="352" t="s">
        <v>1790</v>
      </c>
      <c r="D920" s="348"/>
      <c r="E920" s="20"/>
      <c r="F920" s="20"/>
      <c r="G920" s="20"/>
      <c r="H920" s="27"/>
      <c r="I920" s="16"/>
      <c r="J920" s="16"/>
      <c r="K920" s="27"/>
      <c r="L920" s="16"/>
      <c r="M920" s="16"/>
      <c r="N920" s="27"/>
      <c r="O920" s="16"/>
      <c r="P920" s="16"/>
      <c r="Q920" s="27"/>
      <c r="R920" s="16"/>
      <c r="S920" s="16"/>
      <c r="T920" s="27"/>
      <c r="U920" s="3"/>
    </row>
    <row r="921" spans="1:21" x14ac:dyDescent="0.25">
      <c r="A921" s="3">
        <v>888</v>
      </c>
      <c r="B921" s="6" t="s">
        <v>1791</v>
      </c>
      <c r="C921" s="352" t="s">
        <v>1792</v>
      </c>
      <c r="D921" s="348"/>
      <c r="E921" s="20"/>
      <c r="F921" s="20"/>
      <c r="G921" s="20"/>
      <c r="H921" s="27"/>
      <c r="I921" s="16"/>
      <c r="J921" s="16"/>
      <c r="K921" s="27"/>
      <c r="L921" s="16"/>
      <c r="M921" s="16"/>
      <c r="N921" s="27"/>
      <c r="O921" s="16"/>
      <c r="P921" s="16"/>
      <c r="Q921" s="27"/>
      <c r="R921" s="16"/>
      <c r="S921" s="16"/>
      <c r="T921" s="27"/>
      <c r="U921" s="3"/>
    </row>
    <row r="922" spans="1:21" x14ac:dyDescent="0.25">
      <c r="A922" s="3">
        <v>889</v>
      </c>
      <c r="B922" s="4" t="s">
        <v>1793</v>
      </c>
      <c r="C922" s="350" t="s">
        <v>1794</v>
      </c>
      <c r="D922" s="348"/>
      <c r="E922" s="25"/>
      <c r="F922" s="25"/>
      <c r="G922" s="25"/>
      <c r="H922" s="33"/>
      <c r="I922" s="15"/>
      <c r="J922" s="15"/>
      <c r="K922" s="33"/>
      <c r="L922" s="15"/>
      <c r="M922" s="15"/>
      <c r="N922" s="33"/>
      <c r="O922" s="15"/>
      <c r="P922" s="15"/>
      <c r="Q922" s="33"/>
      <c r="R922" s="15"/>
      <c r="S922" s="15"/>
      <c r="T922" s="33"/>
      <c r="U922" s="5"/>
    </row>
    <row r="923" spans="1:21" x14ac:dyDescent="0.25">
      <c r="A923" s="3">
        <v>890</v>
      </c>
      <c r="B923" s="6" t="s">
        <v>1795</v>
      </c>
      <c r="C923" s="352" t="s">
        <v>1796</v>
      </c>
      <c r="D923" s="348"/>
      <c r="E923" s="20"/>
      <c r="F923" s="20"/>
      <c r="G923" s="20"/>
      <c r="H923" s="27"/>
      <c r="I923" s="16"/>
      <c r="J923" s="16"/>
      <c r="K923" s="27"/>
      <c r="L923" s="16"/>
      <c r="M923" s="16"/>
      <c r="N923" s="27"/>
      <c r="O923" s="16"/>
      <c r="P923" s="16"/>
      <c r="Q923" s="27"/>
      <c r="R923" s="16"/>
      <c r="S923" s="16"/>
      <c r="T923" s="27"/>
      <c r="U923" s="3"/>
    </row>
    <row r="924" spans="1:21" x14ac:dyDescent="0.25">
      <c r="A924" s="3">
        <v>891</v>
      </c>
      <c r="B924" s="6" t="s">
        <v>1797</v>
      </c>
      <c r="C924" s="352" t="s">
        <v>1798</v>
      </c>
      <c r="D924" s="348"/>
      <c r="E924" s="20"/>
      <c r="F924" s="20"/>
      <c r="G924" s="20"/>
      <c r="H924" s="27"/>
      <c r="I924" s="16"/>
      <c r="J924" s="16"/>
      <c r="K924" s="27"/>
      <c r="L924" s="16"/>
      <c r="M924" s="16"/>
      <c r="N924" s="27"/>
      <c r="O924" s="16"/>
      <c r="P924" s="16"/>
      <c r="Q924" s="27"/>
      <c r="R924" s="16"/>
      <c r="S924" s="16"/>
      <c r="T924" s="27"/>
      <c r="U924" s="3"/>
    </row>
    <row r="925" spans="1:21" x14ac:dyDescent="0.25">
      <c r="A925" s="3">
        <v>892</v>
      </c>
      <c r="B925" s="6" t="s">
        <v>1799</v>
      </c>
      <c r="C925" s="352" t="s">
        <v>1800</v>
      </c>
      <c r="D925" s="348"/>
      <c r="E925" s="20"/>
      <c r="F925" s="20"/>
      <c r="G925" s="20"/>
      <c r="H925" s="27"/>
      <c r="I925" s="16"/>
      <c r="J925" s="16"/>
      <c r="K925" s="27"/>
      <c r="L925" s="16"/>
      <c r="M925" s="16"/>
      <c r="N925" s="27"/>
      <c r="O925" s="16"/>
      <c r="P925" s="16"/>
      <c r="Q925" s="27"/>
      <c r="R925" s="16"/>
      <c r="S925" s="16"/>
      <c r="T925" s="27"/>
      <c r="U925" s="3"/>
    </row>
    <row r="926" spans="1:21" x14ac:dyDescent="0.25">
      <c r="A926" s="3">
        <v>893</v>
      </c>
      <c r="B926" s="6" t="s">
        <v>1801</v>
      </c>
      <c r="C926" s="352" t="s">
        <v>1802</v>
      </c>
      <c r="D926" s="348"/>
      <c r="E926" s="20"/>
      <c r="F926" s="20"/>
      <c r="G926" s="20"/>
      <c r="H926" s="27"/>
      <c r="I926" s="16"/>
      <c r="J926" s="16"/>
      <c r="K926" s="27"/>
      <c r="L926" s="16"/>
      <c r="M926" s="16"/>
      <c r="N926" s="27"/>
      <c r="O926" s="16"/>
      <c r="P926" s="16"/>
      <c r="Q926" s="27"/>
      <c r="R926" s="16"/>
      <c r="S926" s="16"/>
      <c r="T926" s="27"/>
      <c r="U926" s="3"/>
    </row>
    <row r="927" spans="1:21" x14ac:dyDescent="0.25">
      <c r="A927" s="3">
        <v>894</v>
      </c>
      <c r="B927" s="4" t="s">
        <v>1803</v>
      </c>
      <c r="C927" s="350" t="s">
        <v>1804</v>
      </c>
      <c r="D927" s="348"/>
      <c r="E927" s="25"/>
      <c r="F927" s="25"/>
      <c r="G927" s="25"/>
      <c r="H927" s="33"/>
      <c r="I927" s="15"/>
      <c r="J927" s="15"/>
      <c r="K927" s="33"/>
      <c r="L927" s="15"/>
      <c r="M927" s="15"/>
      <c r="N927" s="33"/>
      <c r="O927" s="15"/>
      <c r="P927" s="15"/>
      <c r="Q927" s="33"/>
      <c r="R927" s="15"/>
      <c r="S927" s="15"/>
      <c r="T927" s="33"/>
      <c r="U927" s="5"/>
    </row>
    <row r="928" spans="1:21" x14ac:dyDescent="0.25">
      <c r="A928" s="3">
        <v>895</v>
      </c>
      <c r="B928" s="4" t="s">
        <v>1805</v>
      </c>
      <c r="C928" s="350" t="s">
        <v>1806</v>
      </c>
      <c r="D928" s="348"/>
      <c r="E928" s="25"/>
      <c r="F928" s="25"/>
      <c r="G928" s="25"/>
      <c r="H928" s="33"/>
      <c r="I928" s="15"/>
      <c r="J928" s="15"/>
      <c r="K928" s="33"/>
      <c r="L928" s="15"/>
      <c r="M928" s="15"/>
      <c r="N928" s="33"/>
      <c r="O928" s="15"/>
      <c r="P928" s="15"/>
      <c r="Q928" s="33"/>
      <c r="R928" s="15"/>
      <c r="S928" s="15"/>
      <c r="T928" s="33"/>
      <c r="U928" s="5"/>
    </row>
    <row r="929" spans="1:21" x14ac:dyDescent="0.25">
      <c r="A929" s="3">
        <v>896</v>
      </c>
      <c r="B929" s="4" t="s">
        <v>1807</v>
      </c>
      <c r="C929" s="350" t="s">
        <v>1808</v>
      </c>
      <c r="D929" s="348"/>
      <c r="E929" s="25"/>
      <c r="F929" s="25"/>
      <c r="G929" s="25"/>
      <c r="H929" s="33"/>
      <c r="I929" s="15"/>
      <c r="J929" s="15"/>
      <c r="K929" s="33"/>
      <c r="L929" s="15"/>
      <c r="M929" s="15"/>
      <c r="N929" s="33"/>
      <c r="O929" s="15"/>
      <c r="P929" s="15"/>
      <c r="Q929" s="33"/>
      <c r="R929" s="15"/>
      <c r="S929" s="15"/>
      <c r="T929" s="33"/>
      <c r="U929" s="5"/>
    </row>
    <row r="930" spans="1:21" x14ac:dyDescent="0.25">
      <c r="A930" s="3">
        <v>897</v>
      </c>
      <c r="B930" s="6" t="s">
        <v>1809</v>
      </c>
      <c r="C930" s="352" t="s">
        <v>1810</v>
      </c>
      <c r="D930" s="348"/>
      <c r="E930" s="20"/>
      <c r="F930" s="20"/>
      <c r="G930" s="20"/>
      <c r="H930" s="27"/>
      <c r="I930" s="16"/>
      <c r="J930" s="16"/>
      <c r="K930" s="27"/>
      <c r="L930" s="16"/>
      <c r="M930" s="16"/>
      <c r="N930" s="27"/>
      <c r="O930" s="16"/>
      <c r="P930" s="16"/>
      <c r="Q930" s="27"/>
      <c r="R930" s="16"/>
      <c r="S930" s="16"/>
      <c r="T930" s="27"/>
      <c r="U930" s="3"/>
    </row>
    <row r="931" spans="1:21" x14ac:dyDescent="0.25">
      <c r="A931" s="3">
        <v>898</v>
      </c>
      <c r="B931" s="6" t="s">
        <v>1811</v>
      </c>
      <c r="C931" s="352" t="s">
        <v>1812</v>
      </c>
      <c r="D931" s="348"/>
      <c r="E931" s="20"/>
      <c r="F931" s="20"/>
      <c r="G931" s="20"/>
      <c r="H931" s="27"/>
      <c r="I931" s="16"/>
      <c r="J931" s="16"/>
      <c r="K931" s="27"/>
      <c r="L931" s="16"/>
      <c r="M931" s="16"/>
      <c r="N931" s="27"/>
      <c r="O931" s="16"/>
      <c r="P931" s="16"/>
      <c r="Q931" s="27"/>
      <c r="R931" s="16"/>
      <c r="S931" s="16"/>
      <c r="T931" s="27"/>
      <c r="U931" s="3"/>
    </row>
    <row r="932" spans="1:21" x14ac:dyDescent="0.25">
      <c r="A932" s="3">
        <v>899</v>
      </c>
      <c r="B932" s="6" t="s">
        <v>1813</v>
      </c>
      <c r="C932" s="352" t="s">
        <v>1814</v>
      </c>
      <c r="D932" s="348"/>
      <c r="E932" s="20"/>
      <c r="F932" s="20"/>
      <c r="G932" s="20"/>
      <c r="H932" s="27"/>
      <c r="I932" s="16"/>
      <c r="J932" s="16"/>
      <c r="K932" s="27"/>
      <c r="L932" s="16"/>
      <c r="M932" s="16"/>
      <c r="N932" s="27"/>
      <c r="O932" s="16"/>
      <c r="P932" s="16"/>
      <c r="Q932" s="27"/>
      <c r="R932" s="16"/>
      <c r="S932" s="16"/>
      <c r="T932" s="27"/>
      <c r="U932" s="3"/>
    </row>
    <row r="933" spans="1:21" x14ac:dyDescent="0.25">
      <c r="A933" s="3">
        <v>900</v>
      </c>
      <c r="B933" s="6" t="s">
        <v>1815</v>
      </c>
      <c r="C933" s="352" t="s">
        <v>1816</v>
      </c>
      <c r="D933" s="348"/>
      <c r="E933" s="20"/>
      <c r="F933" s="20"/>
      <c r="G933" s="20"/>
      <c r="H933" s="27"/>
      <c r="I933" s="16"/>
      <c r="J933" s="16"/>
      <c r="K933" s="27"/>
      <c r="L933" s="16"/>
      <c r="M933" s="16"/>
      <c r="N933" s="27"/>
      <c r="O933" s="16"/>
      <c r="P933" s="16"/>
      <c r="Q933" s="27"/>
      <c r="R933" s="16"/>
      <c r="S933" s="16"/>
      <c r="T933" s="27"/>
      <c r="U933" s="3"/>
    </row>
    <row r="934" spans="1:21" x14ac:dyDescent="0.25">
      <c r="A934" s="3">
        <v>901</v>
      </c>
      <c r="B934" s="6" t="s">
        <v>1817</v>
      </c>
      <c r="C934" s="352" t="s">
        <v>1818</v>
      </c>
      <c r="D934" s="348"/>
      <c r="E934" s="20"/>
      <c r="F934" s="20"/>
      <c r="G934" s="20"/>
      <c r="H934" s="27"/>
      <c r="I934" s="16"/>
      <c r="J934" s="16"/>
      <c r="K934" s="27"/>
      <c r="L934" s="16"/>
      <c r="M934" s="16"/>
      <c r="N934" s="27"/>
      <c r="O934" s="16"/>
      <c r="P934" s="16"/>
      <c r="Q934" s="27"/>
      <c r="R934" s="16"/>
      <c r="S934" s="16"/>
      <c r="T934" s="27"/>
      <c r="U934" s="3"/>
    </row>
    <row r="935" spans="1:21" x14ac:dyDescent="0.25">
      <c r="A935" s="3">
        <v>902</v>
      </c>
      <c r="B935" s="6" t="s">
        <v>1819</v>
      </c>
      <c r="C935" s="352" t="s">
        <v>1820</v>
      </c>
      <c r="D935" s="348"/>
      <c r="E935" s="20"/>
      <c r="F935" s="20"/>
      <c r="G935" s="20"/>
      <c r="H935" s="27"/>
      <c r="I935" s="16"/>
      <c r="J935" s="16"/>
      <c r="K935" s="27"/>
      <c r="L935" s="16"/>
      <c r="M935" s="16"/>
      <c r="N935" s="27"/>
      <c r="O935" s="16"/>
      <c r="P935" s="16"/>
      <c r="Q935" s="27"/>
      <c r="R935" s="16"/>
      <c r="S935" s="16"/>
      <c r="T935" s="27"/>
      <c r="U935" s="3"/>
    </row>
    <row r="936" spans="1:21" x14ac:dyDescent="0.25">
      <c r="A936" s="3">
        <v>903</v>
      </c>
      <c r="B936" s="6" t="s">
        <v>1821</v>
      </c>
      <c r="C936" s="352" t="s">
        <v>1822</v>
      </c>
      <c r="D936" s="348"/>
      <c r="E936" s="20"/>
      <c r="F936" s="20"/>
      <c r="G936" s="20"/>
      <c r="H936" s="27"/>
      <c r="I936" s="16"/>
      <c r="J936" s="16"/>
      <c r="K936" s="27"/>
      <c r="L936" s="16"/>
      <c r="M936" s="16"/>
      <c r="N936" s="27"/>
      <c r="O936" s="16"/>
      <c r="P936" s="16"/>
      <c r="Q936" s="27"/>
      <c r="R936" s="16"/>
      <c r="S936" s="16"/>
      <c r="T936" s="27"/>
      <c r="U936" s="3"/>
    </row>
    <row r="937" spans="1:21" x14ac:dyDescent="0.25">
      <c r="A937" s="3">
        <v>904</v>
      </c>
      <c r="B937" s="6" t="s">
        <v>1823</v>
      </c>
      <c r="C937" s="352" t="s">
        <v>1824</v>
      </c>
      <c r="D937" s="348"/>
      <c r="E937" s="20"/>
      <c r="F937" s="20"/>
      <c r="G937" s="20"/>
      <c r="H937" s="27"/>
      <c r="I937" s="16"/>
      <c r="J937" s="16"/>
      <c r="K937" s="27"/>
      <c r="L937" s="16"/>
      <c r="M937" s="16"/>
      <c r="N937" s="27"/>
      <c r="O937" s="16"/>
      <c r="P937" s="16"/>
      <c r="Q937" s="27"/>
      <c r="R937" s="16"/>
      <c r="S937" s="16"/>
      <c r="T937" s="27"/>
      <c r="U937" s="3"/>
    </row>
    <row r="938" spans="1:21" x14ac:dyDescent="0.25">
      <c r="A938" s="3">
        <v>905</v>
      </c>
      <c r="B938" s="6" t="s">
        <v>1825</v>
      </c>
      <c r="C938" s="352" t="s">
        <v>1826</v>
      </c>
      <c r="D938" s="348"/>
      <c r="E938" s="20"/>
      <c r="F938" s="20"/>
      <c r="G938" s="20"/>
      <c r="H938" s="27"/>
      <c r="I938" s="16"/>
      <c r="J938" s="16"/>
      <c r="K938" s="27"/>
      <c r="L938" s="16"/>
      <c r="M938" s="16"/>
      <c r="N938" s="27"/>
      <c r="O938" s="16"/>
      <c r="P938" s="16"/>
      <c r="Q938" s="27"/>
      <c r="R938" s="16"/>
      <c r="S938" s="16"/>
      <c r="T938" s="27"/>
      <c r="U938" s="3"/>
    </row>
    <row r="939" spans="1:21" x14ac:dyDescent="0.25">
      <c r="A939" s="3">
        <v>906</v>
      </c>
      <c r="B939" s="4" t="s">
        <v>1827</v>
      </c>
      <c r="C939" s="350" t="s">
        <v>1828</v>
      </c>
      <c r="D939" s="348"/>
      <c r="E939" s="25"/>
      <c r="F939" s="25"/>
      <c r="G939" s="25"/>
      <c r="H939" s="33"/>
      <c r="I939" s="15"/>
      <c r="J939" s="15"/>
      <c r="K939" s="33"/>
      <c r="L939" s="15"/>
      <c r="M939" s="15"/>
      <c r="N939" s="33"/>
      <c r="O939" s="15"/>
      <c r="P939" s="15"/>
      <c r="Q939" s="33"/>
      <c r="R939" s="15"/>
      <c r="S939" s="15"/>
      <c r="T939" s="33"/>
      <c r="U939" s="5"/>
    </row>
    <row r="940" spans="1:21" x14ac:dyDescent="0.25">
      <c r="A940" s="3">
        <v>907</v>
      </c>
      <c r="B940" s="6" t="s">
        <v>1829</v>
      </c>
      <c r="C940" s="352" t="s">
        <v>1830</v>
      </c>
      <c r="D940" s="348"/>
      <c r="E940" s="20"/>
      <c r="F940" s="20"/>
      <c r="G940" s="20"/>
      <c r="H940" s="27"/>
      <c r="I940" s="16"/>
      <c r="J940" s="16"/>
      <c r="K940" s="27"/>
      <c r="L940" s="16"/>
      <c r="M940" s="16"/>
      <c r="N940" s="27"/>
      <c r="O940" s="16"/>
      <c r="P940" s="16"/>
      <c r="Q940" s="27"/>
      <c r="R940" s="16"/>
      <c r="S940" s="16"/>
      <c r="T940" s="27"/>
      <c r="U940" s="3"/>
    </row>
    <row r="941" spans="1:21" x14ac:dyDescent="0.25">
      <c r="A941" s="3">
        <v>908</v>
      </c>
      <c r="B941" s="6" t="s">
        <v>1831</v>
      </c>
      <c r="C941" s="352" t="s">
        <v>1832</v>
      </c>
      <c r="D941" s="348"/>
      <c r="E941" s="20"/>
      <c r="F941" s="20"/>
      <c r="G941" s="20"/>
      <c r="H941" s="27"/>
      <c r="I941" s="16"/>
      <c r="J941" s="16"/>
      <c r="K941" s="27"/>
      <c r="L941" s="16"/>
      <c r="M941" s="16"/>
      <c r="N941" s="27"/>
      <c r="O941" s="16"/>
      <c r="P941" s="16"/>
      <c r="Q941" s="27"/>
      <c r="R941" s="16"/>
      <c r="S941" s="16"/>
      <c r="T941" s="27"/>
      <c r="U941" s="3"/>
    </row>
    <row r="942" spans="1:21" x14ac:dyDescent="0.25">
      <c r="A942" s="3">
        <v>909</v>
      </c>
      <c r="B942" s="6" t="s">
        <v>1833</v>
      </c>
      <c r="C942" s="352" t="s">
        <v>1834</v>
      </c>
      <c r="D942" s="348"/>
      <c r="E942" s="20"/>
      <c r="F942" s="20"/>
      <c r="G942" s="20"/>
      <c r="H942" s="27"/>
      <c r="I942" s="16"/>
      <c r="J942" s="16"/>
      <c r="K942" s="27"/>
      <c r="L942" s="16"/>
      <c r="M942" s="16"/>
      <c r="N942" s="27"/>
      <c r="O942" s="16"/>
      <c r="P942" s="16"/>
      <c r="Q942" s="27"/>
      <c r="R942" s="16"/>
      <c r="S942" s="16"/>
      <c r="T942" s="27"/>
      <c r="U942" s="3"/>
    </row>
    <row r="943" spans="1:21" x14ac:dyDescent="0.25">
      <c r="A943" s="3">
        <v>910</v>
      </c>
      <c r="B943" s="6" t="s">
        <v>1835</v>
      </c>
      <c r="C943" s="352" t="s">
        <v>1836</v>
      </c>
      <c r="D943" s="348"/>
      <c r="E943" s="20"/>
      <c r="F943" s="20"/>
      <c r="G943" s="20"/>
      <c r="H943" s="27"/>
      <c r="I943" s="16"/>
      <c r="J943" s="16"/>
      <c r="K943" s="27"/>
      <c r="L943" s="16"/>
      <c r="M943" s="16"/>
      <c r="N943" s="27"/>
      <c r="O943" s="16"/>
      <c r="P943" s="16"/>
      <c r="Q943" s="27"/>
      <c r="R943" s="16"/>
      <c r="S943" s="16"/>
      <c r="T943" s="27"/>
      <c r="U943" s="3"/>
    </row>
    <row r="944" spans="1:21" x14ac:dyDescent="0.25">
      <c r="A944" s="3">
        <v>911</v>
      </c>
      <c r="B944" s="6" t="s">
        <v>1837</v>
      </c>
      <c r="C944" s="352" t="s">
        <v>1838</v>
      </c>
      <c r="D944" s="348"/>
      <c r="E944" s="20"/>
      <c r="F944" s="20"/>
      <c r="G944" s="20"/>
      <c r="H944" s="27"/>
      <c r="I944" s="16"/>
      <c r="J944" s="16"/>
      <c r="K944" s="27"/>
      <c r="L944" s="16"/>
      <c r="M944" s="16"/>
      <c r="N944" s="27"/>
      <c r="O944" s="16"/>
      <c r="P944" s="16"/>
      <c r="Q944" s="27"/>
      <c r="R944" s="16"/>
      <c r="S944" s="16"/>
      <c r="T944" s="27"/>
      <c r="U944" s="3"/>
    </row>
    <row r="945" spans="1:21" x14ac:dyDescent="0.25">
      <c r="A945" s="3">
        <v>912</v>
      </c>
      <c r="B945" s="6" t="s">
        <v>1839</v>
      </c>
      <c r="C945" s="352" t="s">
        <v>1840</v>
      </c>
      <c r="D945" s="348"/>
      <c r="E945" s="20"/>
      <c r="F945" s="20"/>
      <c r="G945" s="20"/>
      <c r="H945" s="27"/>
      <c r="I945" s="16"/>
      <c r="J945" s="16"/>
      <c r="K945" s="27"/>
      <c r="L945" s="16"/>
      <c r="M945" s="16"/>
      <c r="N945" s="27"/>
      <c r="O945" s="16"/>
      <c r="P945" s="16"/>
      <c r="Q945" s="27"/>
      <c r="R945" s="16"/>
      <c r="S945" s="16"/>
      <c r="T945" s="27"/>
      <c r="U945" s="3"/>
    </row>
    <row r="946" spans="1:21" x14ac:dyDescent="0.25">
      <c r="A946" s="3">
        <v>913</v>
      </c>
      <c r="B946" s="6" t="s">
        <v>1841</v>
      </c>
      <c r="C946" s="352" t="s">
        <v>1842</v>
      </c>
      <c r="D946" s="348"/>
      <c r="E946" s="20"/>
      <c r="F946" s="20"/>
      <c r="G946" s="20"/>
      <c r="H946" s="27"/>
      <c r="I946" s="16"/>
      <c r="J946" s="16"/>
      <c r="K946" s="27"/>
      <c r="L946" s="16"/>
      <c r="M946" s="16"/>
      <c r="N946" s="27"/>
      <c r="O946" s="16"/>
      <c r="P946" s="16"/>
      <c r="Q946" s="27"/>
      <c r="R946" s="16"/>
      <c r="S946" s="16"/>
      <c r="T946" s="27"/>
      <c r="U946" s="3"/>
    </row>
    <row r="947" spans="1:21" x14ac:dyDescent="0.25">
      <c r="A947" s="3">
        <v>914</v>
      </c>
      <c r="B947" s="6" t="s">
        <v>1843</v>
      </c>
      <c r="C947" s="352" t="s">
        <v>1844</v>
      </c>
      <c r="D947" s="348"/>
      <c r="E947" s="20"/>
      <c r="F947" s="20"/>
      <c r="G947" s="20"/>
      <c r="H947" s="27"/>
      <c r="I947" s="16"/>
      <c r="J947" s="16"/>
      <c r="K947" s="27"/>
      <c r="L947" s="16"/>
      <c r="M947" s="16"/>
      <c r="N947" s="27"/>
      <c r="O947" s="16"/>
      <c r="P947" s="16"/>
      <c r="Q947" s="27"/>
      <c r="R947" s="16"/>
      <c r="S947" s="16"/>
      <c r="T947" s="27"/>
      <c r="U947" s="3"/>
    </row>
    <row r="948" spans="1:21" x14ac:dyDescent="0.25">
      <c r="A948" s="3">
        <v>915</v>
      </c>
      <c r="B948" s="6" t="s">
        <v>1845</v>
      </c>
      <c r="C948" s="352" t="s">
        <v>1846</v>
      </c>
      <c r="D948" s="348"/>
      <c r="E948" s="20"/>
      <c r="F948" s="20"/>
      <c r="G948" s="20"/>
      <c r="H948" s="27"/>
      <c r="I948" s="16"/>
      <c r="J948" s="16"/>
      <c r="K948" s="27"/>
      <c r="L948" s="16"/>
      <c r="M948" s="16"/>
      <c r="N948" s="27"/>
      <c r="O948" s="16"/>
      <c r="P948" s="16"/>
      <c r="Q948" s="27"/>
      <c r="R948" s="16"/>
      <c r="S948" s="16"/>
      <c r="T948" s="27"/>
      <c r="U948" s="3"/>
    </row>
    <row r="949" spans="1:21" x14ac:dyDescent="0.25">
      <c r="A949" s="3">
        <v>916</v>
      </c>
      <c r="B949" s="4" t="s">
        <v>1847</v>
      </c>
      <c r="C949" s="350" t="s">
        <v>1848</v>
      </c>
      <c r="D949" s="348"/>
      <c r="E949" s="25"/>
      <c r="F949" s="25"/>
      <c r="G949" s="25"/>
      <c r="H949" s="33"/>
      <c r="I949" s="15"/>
      <c r="J949" s="15"/>
      <c r="K949" s="33"/>
      <c r="L949" s="15"/>
      <c r="M949" s="15"/>
      <c r="N949" s="33"/>
      <c r="O949" s="15"/>
      <c r="P949" s="15"/>
      <c r="Q949" s="33"/>
      <c r="R949" s="15"/>
      <c r="S949" s="15"/>
      <c r="T949" s="33"/>
      <c r="U949" s="5"/>
    </row>
    <row r="950" spans="1:21" x14ac:dyDescent="0.25">
      <c r="A950" s="3">
        <v>917</v>
      </c>
      <c r="B950" s="6" t="s">
        <v>1849</v>
      </c>
      <c r="C950" s="352" t="s">
        <v>1850</v>
      </c>
      <c r="D950" s="348"/>
      <c r="E950" s="20"/>
      <c r="F950" s="20"/>
      <c r="G950" s="20"/>
      <c r="H950" s="27"/>
      <c r="I950" s="16"/>
      <c r="J950" s="16"/>
      <c r="K950" s="27"/>
      <c r="L950" s="16"/>
      <c r="M950" s="16"/>
      <c r="N950" s="27"/>
      <c r="O950" s="16"/>
      <c r="P950" s="16"/>
      <c r="Q950" s="27"/>
      <c r="R950" s="16"/>
      <c r="S950" s="16"/>
      <c r="T950" s="27"/>
      <c r="U950" s="3"/>
    </row>
    <row r="951" spans="1:21" x14ac:dyDescent="0.25">
      <c r="A951" s="3">
        <v>918</v>
      </c>
      <c r="B951" s="6" t="s">
        <v>1851</v>
      </c>
      <c r="C951" s="352" t="s">
        <v>1852</v>
      </c>
      <c r="D951" s="348"/>
      <c r="E951" s="20"/>
      <c r="F951" s="20"/>
      <c r="G951" s="20"/>
      <c r="H951" s="27"/>
      <c r="I951" s="16"/>
      <c r="J951" s="16"/>
      <c r="K951" s="27"/>
      <c r="L951" s="16"/>
      <c r="M951" s="16"/>
      <c r="N951" s="27"/>
      <c r="O951" s="16"/>
      <c r="P951" s="16"/>
      <c r="Q951" s="27"/>
      <c r="R951" s="16"/>
      <c r="S951" s="16"/>
      <c r="T951" s="27"/>
      <c r="U951" s="3"/>
    </row>
    <row r="952" spans="1:21" x14ac:dyDescent="0.25">
      <c r="A952" s="3">
        <v>919</v>
      </c>
      <c r="B952" s="6" t="s">
        <v>1853</v>
      </c>
      <c r="C952" s="352" t="s">
        <v>1854</v>
      </c>
      <c r="D952" s="348"/>
      <c r="E952" s="20"/>
      <c r="F952" s="20"/>
      <c r="G952" s="20"/>
      <c r="H952" s="27"/>
      <c r="I952" s="16"/>
      <c r="J952" s="16"/>
      <c r="K952" s="27"/>
      <c r="L952" s="16"/>
      <c r="M952" s="16"/>
      <c r="N952" s="27"/>
      <c r="O952" s="16"/>
      <c r="P952" s="16"/>
      <c r="Q952" s="27"/>
      <c r="R952" s="16"/>
      <c r="S952" s="16"/>
      <c r="T952" s="27"/>
      <c r="U952" s="3"/>
    </row>
    <row r="953" spans="1:21" x14ac:dyDescent="0.25">
      <c r="A953" s="3">
        <v>920</v>
      </c>
      <c r="B953" s="6" t="s">
        <v>1855</v>
      </c>
      <c r="C953" s="352" t="s">
        <v>1856</v>
      </c>
      <c r="D953" s="348"/>
      <c r="E953" s="20"/>
      <c r="F953" s="20"/>
      <c r="G953" s="20"/>
      <c r="H953" s="27"/>
      <c r="I953" s="16"/>
      <c r="J953" s="16"/>
      <c r="K953" s="27"/>
      <c r="L953" s="16"/>
      <c r="M953" s="16"/>
      <c r="N953" s="27"/>
      <c r="O953" s="16"/>
      <c r="P953" s="16"/>
      <c r="Q953" s="27"/>
      <c r="R953" s="16"/>
      <c r="S953" s="16"/>
      <c r="T953" s="27"/>
      <c r="U953" s="3"/>
    </row>
    <row r="954" spans="1:21" x14ac:dyDescent="0.25">
      <c r="A954" s="3">
        <v>921</v>
      </c>
      <c r="B954" s="6" t="s">
        <v>1857</v>
      </c>
      <c r="C954" s="352" t="s">
        <v>1858</v>
      </c>
      <c r="D954" s="348"/>
      <c r="E954" s="20"/>
      <c r="F954" s="20"/>
      <c r="G954" s="20"/>
      <c r="H954" s="27"/>
      <c r="I954" s="16"/>
      <c r="J954" s="16"/>
      <c r="K954" s="27"/>
      <c r="L954" s="16"/>
      <c r="M954" s="16"/>
      <c r="N954" s="27"/>
      <c r="O954" s="16"/>
      <c r="P954" s="16"/>
      <c r="Q954" s="27"/>
      <c r="R954" s="16"/>
      <c r="S954" s="16"/>
      <c r="T954" s="27"/>
      <c r="U954" s="3"/>
    </row>
    <row r="955" spans="1:21" x14ac:dyDescent="0.25">
      <c r="A955" s="3">
        <v>922</v>
      </c>
      <c r="B955" s="6" t="s">
        <v>1859</v>
      </c>
      <c r="C955" s="352" t="s">
        <v>1860</v>
      </c>
      <c r="D955" s="348"/>
      <c r="E955" s="20"/>
      <c r="F955" s="20"/>
      <c r="G955" s="20"/>
      <c r="H955" s="27"/>
      <c r="I955" s="16"/>
      <c r="J955" s="16"/>
      <c r="K955" s="27"/>
      <c r="L955" s="16"/>
      <c r="M955" s="16"/>
      <c r="N955" s="27"/>
      <c r="O955" s="16"/>
      <c r="P955" s="16"/>
      <c r="Q955" s="27"/>
      <c r="R955" s="16"/>
      <c r="S955" s="16"/>
      <c r="T955" s="27"/>
      <c r="U955" s="3"/>
    </row>
    <row r="956" spans="1:21" x14ac:dyDescent="0.25">
      <c r="A956" s="3">
        <v>923</v>
      </c>
      <c r="B956" s="6" t="s">
        <v>1861</v>
      </c>
      <c r="C956" s="352" t="s">
        <v>1862</v>
      </c>
      <c r="D956" s="348"/>
      <c r="E956" s="20"/>
      <c r="F956" s="20"/>
      <c r="G956" s="20"/>
      <c r="H956" s="27"/>
      <c r="I956" s="16"/>
      <c r="J956" s="16"/>
      <c r="K956" s="27"/>
      <c r="L956" s="16"/>
      <c r="M956" s="16"/>
      <c r="N956" s="27"/>
      <c r="O956" s="16"/>
      <c r="P956" s="16"/>
      <c r="Q956" s="27"/>
      <c r="R956" s="16"/>
      <c r="S956" s="16"/>
      <c r="T956" s="27"/>
      <c r="U956" s="3"/>
    </row>
    <row r="957" spans="1:21" x14ac:dyDescent="0.25">
      <c r="A957" s="3">
        <v>924</v>
      </c>
      <c r="B957" s="6" t="s">
        <v>1863</v>
      </c>
      <c r="C957" s="352" t="s">
        <v>1864</v>
      </c>
      <c r="D957" s="348"/>
      <c r="E957" s="20"/>
      <c r="F957" s="20"/>
      <c r="G957" s="20"/>
      <c r="H957" s="27"/>
      <c r="I957" s="16"/>
      <c r="J957" s="16"/>
      <c r="K957" s="27"/>
      <c r="L957" s="16"/>
      <c r="M957" s="16"/>
      <c r="N957" s="27"/>
      <c r="O957" s="16"/>
      <c r="P957" s="16"/>
      <c r="Q957" s="27"/>
      <c r="R957" s="16"/>
      <c r="S957" s="16"/>
      <c r="T957" s="27"/>
      <c r="U957" s="3"/>
    </row>
    <row r="958" spans="1:21" x14ac:dyDescent="0.25">
      <c r="A958" s="3">
        <v>925</v>
      </c>
      <c r="B958" s="6" t="s">
        <v>1865</v>
      </c>
      <c r="C958" s="352" t="s">
        <v>1866</v>
      </c>
      <c r="D958" s="348"/>
      <c r="E958" s="20"/>
      <c r="F958" s="20"/>
      <c r="G958" s="20"/>
      <c r="H958" s="27"/>
      <c r="I958" s="16"/>
      <c r="J958" s="16"/>
      <c r="K958" s="27"/>
      <c r="L958" s="16"/>
      <c r="M958" s="16"/>
      <c r="N958" s="27"/>
      <c r="O958" s="16"/>
      <c r="P958" s="16"/>
      <c r="Q958" s="27"/>
      <c r="R958" s="16"/>
      <c r="S958" s="16"/>
      <c r="T958" s="27"/>
      <c r="U958" s="3"/>
    </row>
    <row r="959" spans="1:21" x14ac:dyDescent="0.25">
      <c r="A959" s="3">
        <v>926</v>
      </c>
      <c r="B959" s="4" t="s">
        <v>1867</v>
      </c>
      <c r="C959" s="350" t="s">
        <v>1868</v>
      </c>
      <c r="D959" s="348"/>
      <c r="E959" s="25"/>
      <c r="F959" s="25"/>
      <c r="G959" s="25"/>
      <c r="H959" s="33"/>
      <c r="I959" s="15"/>
      <c r="J959" s="15"/>
      <c r="K959" s="33"/>
      <c r="L959" s="15"/>
      <c r="M959" s="15"/>
      <c r="N959" s="33"/>
      <c r="O959" s="15"/>
      <c r="P959" s="15"/>
      <c r="Q959" s="33"/>
      <c r="R959" s="15"/>
      <c r="S959" s="15"/>
      <c r="T959" s="33"/>
      <c r="U959" s="5"/>
    </row>
    <row r="960" spans="1:21" x14ac:dyDescent="0.25">
      <c r="A960" s="3">
        <v>927</v>
      </c>
      <c r="B960" s="6" t="s">
        <v>1869</v>
      </c>
      <c r="C960" s="352" t="s">
        <v>1870</v>
      </c>
      <c r="D960" s="348"/>
      <c r="E960" s="20"/>
      <c r="F960" s="20"/>
      <c r="G960" s="20"/>
      <c r="H960" s="27"/>
      <c r="I960" s="16"/>
      <c r="J960" s="16"/>
      <c r="K960" s="27"/>
      <c r="L960" s="16"/>
      <c r="M960" s="16"/>
      <c r="N960" s="27"/>
      <c r="O960" s="16"/>
      <c r="P960" s="16"/>
      <c r="Q960" s="27"/>
      <c r="R960" s="16"/>
      <c r="S960" s="16"/>
      <c r="T960" s="27"/>
      <c r="U960" s="3"/>
    </row>
    <row r="961" spans="1:21" x14ac:dyDescent="0.25">
      <c r="A961" s="3">
        <v>928</v>
      </c>
      <c r="B961" s="6" t="s">
        <v>1871</v>
      </c>
      <c r="C961" s="352" t="s">
        <v>1872</v>
      </c>
      <c r="D961" s="348"/>
      <c r="E961" s="20"/>
      <c r="F961" s="20"/>
      <c r="G961" s="20"/>
      <c r="H961" s="27"/>
      <c r="I961" s="16"/>
      <c r="J961" s="16"/>
      <c r="K961" s="27"/>
      <c r="L961" s="16"/>
      <c r="M961" s="16"/>
      <c r="N961" s="27"/>
      <c r="O961" s="16"/>
      <c r="P961" s="16"/>
      <c r="Q961" s="27"/>
      <c r="R961" s="16"/>
      <c r="S961" s="16"/>
      <c r="T961" s="27"/>
      <c r="U961" s="3"/>
    </row>
    <row r="962" spans="1:21" x14ac:dyDescent="0.25">
      <c r="A962" s="3">
        <v>929</v>
      </c>
      <c r="B962" s="6" t="s">
        <v>1873</v>
      </c>
      <c r="C962" s="352" t="s">
        <v>1874</v>
      </c>
      <c r="D962" s="348"/>
      <c r="E962" s="20"/>
      <c r="F962" s="20"/>
      <c r="G962" s="20"/>
      <c r="H962" s="27"/>
      <c r="I962" s="16"/>
      <c r="J962" s="16"/>
      <c r="K962" s="27"/>
      <c r="L962" s="16"/>
      <c r="M962" s="16"/>
      <c r="N962" s="27"/>
      <c r="O962" s="16"/>
      <c r="P962" s="16"/>
      <c r="Q962" s="27"/>
      <c r="R962" s="16"/>
      <c r="S962" s="16"/>
      <c r="T962" s="27"/>
      <c r="U962" s="3"/>
    </row>
    <row r="963" spans="1:21" x14ac:dyDescent="0.25">
      <c r="A963" s="3">
        <v>930</v>
      </c>
      <c r="B963" s="6" t="s">
        <v>1875</v>
      </c>
      <c r="C963" s="352" t="s">
        <v>1876</v>
      </c>
      <c r="D963" s="348"/>
      <c r="E963" s="20"/>
      <c r="F963" s="20"/>
      <c r="G963" s="20"/>
      <c r="H963" s="27"/>
      <c r="I963" s="16"/>
      <c r="J963" s="16"/>
      <c r="K963" s="27"/>
      <c r="L963" s="16"/>
      <c r="M963" s="16"/>
      <c r="N963" s="27"/>
      <c r="O963" s="16"/>
      <c r="P963" s="16"/>
      <c r="Q963" s="27"/>
      <c r="R963" s="16"/>
      <c r="S963" s="16"/>
      <c r="T963" s="27"/>
      <c r="U963" s="3"/>
    </row>
    <row r="964" spans="1:21" x14ac:dyDescent="0.25">
      <c r="A964" s="3">
        <v>931</v>
      </c>
      <c r="B964" s="6" t="s">
        <v>1877</v>
      </c>
      <c r="C964" s="352" t="s">
        <v>1878</v>
      </c>
      <c r="D964" s="348"/>
      <c r="E964" s="20"/>
      <c r="F964" s="20"/>
      <c r="G964" s="20"/>
      <c r="H964" s="27"/>
      <c r="I964" s="16"/>
      <c r="J964" s="16"/>
      <c r="K964" s="27"/>
      <c r="L964" s="16"/>
      <c r="M964" s="16"/>
      <c r="N964" s="27"/>
      <c r="O964" s="16"/>
      <c r="P964" s="16"/>
      <c r="Q964" s="27"/>
      <c r="R964" s="16"/>
      <c r="S964" s="16"/>
      <c r="T964" s="27"/>
      <c r="U964" s="3"/>
    </row>
    <row r="965" spans="1:21" x14ac:dyDescent="0.25">
      <c r="A965" s="3">
        <v>932</v>
      </c>
      <c r="B965" s="6" t="s">
        <v>1879</v>
      </c>
      <c r="C965" s="352" t="s">
        <v>1880</v>
      </c>
      <c r="D965" s="348"/>
      <c r="E965" s="20"/>
      <c r="F965" s="20"/>
      <c r="G965" s="20"/>
      <c r="H965" s="27"/>
      <c r="I965" s="16"/>
      <c r="J965" s="16"/>
      <c r="K965" s="27"/>
      <c r="L965" s="16"/>
      <c r="M965" s="16"/>
      <c r="N965" s="27"/>
      <c r="O965" s="16"/>
      <c r="P965" s="16"/>
      <c r="Q965" s="27"/>
      <c r="R965" s="16"/>
      <c r="S965" s="16"/>
      <c r="T965" s="27"/>
      <c r="U965" s="3"/>
    </row>
    <row r="966" spans="1:21" x14ac:dyDescent="0.25">
      <c r="A966" s="3">
        <v>933</v>
      </c>
      <c r="B966" s="6" t="s">
        <v>1881</v>
      </c>
      <c r="C966" s="352" t="s">
        <v>1882</v>
      </c>
      <c r="D966" s="348"/>
      <c r="E966" s="20"/>
      <c r="F966" s="20"/>
      <c r="G966" s="20"/>
      <c r="H966" s="27"/>
      <c r="I966" s="16"/>
      <c r="J966" s="16"/>
      <c r="K966" s="27"/>
      <c r="L966" s="16"/>
      <c r="M966" s="16"/>
      <c r="N966" s="27"/>
      <c r="O966" s="16"/>
      <c r="P966" s="16"/>
      <c r="Q966" s="27"/>
      <c r="R966" s="16"/>
      <c r="S966" s="16"/>
      <c r="T966" s="27"/>
      <c r="U966" s="3"/>
    </row>
    <row r="967" spans="1:21" x14ac:dyDescent="0.25">
      <c r="A967" s="3">
        <v>934</v>
      </c>
      <c r="B967" s="6" t="s">
        <v>1883</v>
      </c>
      <c r="C967" s="352" t="s">
        <v>1884</v>
      </c>
      <c r="D967" s="348"/>
      <c r="E967" s="20"/>
      <c r="F967" s="20"/>
      <c r="G967" s="20"/>
      <c r="H967" s="27"/>
      <c r="I967" s="16"/>
      <c r="J967" s="16"/>
      <c r="K967" s="27"/>
      <c r="L967" s="16"/>
      <c r="M967" s="16"/>
      <c r="N967" s="27"/>
      <c r="O967" s="16"/>
      <c r="P967" s="16"/>
      <c r="Q967" s="27"/>
      <c r="R967" s="16"/>
      <c r="S967" s="16"/>
      <c r="T967" s="27"/>
      <c r="U967" s="3"/>
    </row>
    <row r="968" spans="1:21" x14ac:dyDescent="0.25">
      <c r="A968" s="3">
        <v>935</v>
      </c>
      <c r="B968" s="6" t="s">
        <v>1885</v>
      </c>
      <c r="C968" s="352" t="s">
        <v>1886</v>
      </c>
      <c r="D968" s="348"/>
      <c r="E968" s="20"/>
      <c r="F968" s="20"/>
      <c r="G968" s="20"/>
      <c r="H968" s="27"/>
      <c r="I968" s="16"/>
      <c r="J968" s="16"/>
      <c r="K968" s="27"/>
      <c r="L968" s="16"/>
      <c r="M968" s="16"/>
      <c r="N968" s="27"/>
      <c r="O968" s="16"/>
      <c r="P968" s="16"/>
      <c r="Q968" s="27"/>
      <c r="R968" s="16"/>
      <c r="S968" s="16"/>
      <c r="T968" s="27"/>
      <c r="U968" s="3"/>
    </row>
    <row r="969" spans="1:21" x14ac:dyDescent="0.25">
      <c r="A969" s="3">
        <v>936</v>
      </c>
      <c r="B969" s="4" t="s">
        <v>1887</v>
      </c>
      <c r="C969" s="350" t="s">
        <v>1888</v>
      </c>
      <c r="D969" s="348"/>
      <c r="E969" s="25"/>
      <c r="F969" s="25"/>
      <c r="G969" s="25"/>
      <c r="H969" s="33"/>
      <c r="I969" s="15"/>
      <c r="J969" s="15"/>
      <c r="K969" s="33"/>
      <c r="L969" s="15"/>
      <c r="M969" s="15"/>
      <c r="N969" s="33"/>
      <c r="O969" s="15"/>
      <c r="P969" s="15"/>
      <c r="Q969" s="33"/>
      <c r="R969" s="15"/>
      <c r="S969" s="15"/>
      <c r="T969" s="33"/>
      <c r="U969" s="5"/>
    </row>
    <row r="970" spans="1:21" x14ac:dyDescent="0.25">
      <c r="A970" s="3">
        <v>937</v>
      </c>
      <c r="B970" s="6" t="s">
        <v>1889</v>
      </c>
      <c r="C970" s="352" t="s">
        <v>1890</v>
      </c>
      <c r="D970" s="348"/>
      <c r="E970" s="20"/>
      <c r="F970" s="20"/>
      <c r="G970" s="20"/>
      <c r="H970" s="27"/>
      <c r="I970" s="16"/>
      <c r="J970" s="16"/>
      <c r="K970" s="27"/>
      <c r="L970" s="16"/>
      <c r="M970" s="16"/>
      <c r="N970" s="27"/>
      <c r="O970" s="16"/>
      <c r="P970" s="16"/>
      <c r="Q970" s="27"/>
      <c r="R970" s="16"/>
      <c r="S970" s="16"/>
      <c r="T970" s="27"/>
      <c r="U970" s="3"/>
    </row>
    <row r="971" spans="1:21" x14ac:dyDescent="0.25">
      <c r="A971" s="3">
        <v>938</v>
      </c>
      <c r="B971" s="6" t="s">
        <v>1891</v>
      </c>
      <c r="C971" s="352" t="s">
        <v>1892</v>
      </c>
      <c r="D971" s="348"/>
      <c r="E971" s="20"/>
      <c r="F971" s="20"/>
      <c r="G971" s="20"/>
      <c r="H971" s="27"/>
      <c r="I971" s="16"/>
      <c r="J971" s="16"/>
      <c r="K971" s="27"/>
      <c r="L971" s="16"/>
      <c r="M971" s="16"/>
      <c r="N971" s="27"/>
      <c r="O971" s="16"/>
      <c r="P971" s="16"/>
      <c r="Q971" s="27"/>
      <c r="R971" s="16"/>
      <c r="S971" s="16"/>
      <c r="T971" s="27"/>
      <c r="U971" s="3"/>
    </row>
    <row r="972" spans="1:21" x14ac:dyDescent="0.25">
      <c r="A972" s="3">
        <v>939</v>
      </c>
      <c r="B972" s="6" t="s">
        <v>1893</v>
      </c>
      <c r="C972" s="352" t="s">
        <v>1894</v>
      </c>
      <c r="D972" s="348"/>
      <c r="E972" s="20"/>
      <c r="F972" s="20"/>
      <c r="G972" s="20"/>
      <c r="H972" s="27"/>
      <c r="I972" s="16"/>
      <c r="J972" s="16"/>
      <c r="K972" s="27"/>
      <c r="L972" s="16"/>
      <c r="M972" s="16"/>
      <c r="N972" s="27"/>
      <c r="O972" s="16"/>
      <c r="P972" s="16"/>
      <c r="Q972" s="27"/>
      <c r="R972" s="16"/>
      <c r="S972" s="16"/>
      <c r="T972" s="27"/>
      <c r="U972" s="3"/>
    </row>
    <row r="973" spans="1:21" x14ac:dyDescent="0.25">
      <c r="A973" s="3">
        <v>940</v>
      </c>
      <c r="B973" s="6" t="s">
        <v>1895</v>
      </c>
      <c r="C973" s="352" t="s">
        <v>1896</v>
      </c>
      <c r="D973" s="348"/>
      <c r="E973" s="20"/>
      <c r="F973" s="20"/>
      <c r="G973" s="20"/>
      <c r="H973" s="27"/>
      <c r="I973" s="16"/>
      <c r="J973" s="16"/>
      <c r="K973" s="27"/>
      <c r="L973" s="16"/>
      <c r="M973" s="16"/>
      <c r="N973" s="27"/>
      <c r="O973" s="16"/>
      <c r="P973" s="16"/>
      <c r="Q973" s="27"/>
      <c r="R973" s="16"/>
      <c r="S973" s="16"/>
      <c r="T973" s="27"/>
      <c r="U973" s="3"/>
    </row>
    <row r="974" spans="1:21" x14ac:dyDescent="0.25">
      <c r="A974" s="3">
        <v>941</v>
      </c>
      <c r="B974" s="6" t="s">
        <v>1897</v>
      </c>
      <c r="C974" s="352" t="s">
        <v>1898</v>
      </c>
      <c r="D974" s="348"/>
      <c r="E974" s="20"/>
      <c r="F974" s="20"/>
      <c r="G974" s="20"/>
      <c r="H974" s="27"/>
      <c r="I974" s="16"/>
      <c r="J974" s="16"/>
      <c r="K974" s="27"/>
      <c r="L974" s="16"/>
      <c r="M974" s="16"/>
      <c r="N974" s="27"/>
      <c r="O974" s="16"/>
      <c r="P974" s="16"/>
      <c r="Q974" s="27"/>
      <c r="R974" s="16"/>
      <c r="S974" s="16"/>
      <c r="T974" s="27"/>
      <c r="U974" s="3"/>
    </row>
    <row r="975" spans="1:21" x14ac:dyDescent="0.25">
      <c r="A975" s="3">
        <v>942</v>
      </c>
      <c r="B975" s="6" t="s">
        <v>1899</v>
      </c>
      <c r="C975" s="352" t="s">
        <v>1900</v>
      </c>
      <c r="D975" s="348"/>
      <c r="E975" s="20"/>
      <c r="F975" s="20"/>
      <c r="G975" s="20"/>
      <c r="H975" s="27"/>
      <c r="I975" s="16"/>
      <c r="J975" s="16"/>
      <c r="K975" s="27"/>
      <c r="L975" s="16"/>
      <c r="M975" s="16"/>
      <c r="N975" s="27"/>
      <c r="O975" s="16"/>
      <c r="P975" s="16"/>
      <c r="Q975" s="27"/>
      <c r="R975" s="16"/>
      <c r="S975" s="16"/>
      <c r="T975" s="27"/>
      <c r="U975" s="3"/>
    </row>
    <row r="976" spans="1:21" x14ac:dyDescent="0.25">
      <c r="A976" s="3">
        <v>943</v>
      </c>
      <c r="B976" s="6" t="s">
        <v>1901</v>
      </c>
      <c r="C976" s="352" t="s">
        <v>1902</v>
      </c>
      <c r="D976" s="348"/>
      <c r="E976" s="20"/>
      <c r="F976" s="20"/>
      <c r="G976" s="20"/>
      <c r="H976" s="27"/>
      <c r="I976" s="16"/>
      <c r="J976" s="16"/>
      <c r="K976" s="27"/>
      <c r="L976" s="16"/>
      <c r="M976" s="16"/>
      <c r="N976" s="27"/>
      <c r="O976" s="16"/>
      <c r="P976" s="16"/>
      <c r="Q976" s="27"/>
      <c r="R976" s="16"/>
      <c r="S976" s="16"/>
      <c r="T976" s="27"/>
      <c r="U976" s="3"/>
    </row>
    <row r="977" spans="1:21" x14ac:dyDescent="0.25">
      <c r="A977" s="3">
        <v>944</v>
      </c>
      <c r="B977" s="6" t="s">
        <v>1903</v>
      </c>
      <c r="C977" s="352" t="s">
        <v>1904</v>
      </c>
      <c r="D977" s="348"/>
      <c r="E977" s="20"/>
      <c r="F977" s="20"/>
      <c r="G977" s="20"/>
      <c r="H977" s="27"/>
      <c r="I977" s="16"/>
      <c r="J977" s="16"/>
      <c r="K977" s="27"/>
      <c r="L977" s="16"/>
      <c r="M977" s="16"/>
      <c r="N977" s="27"/>
      <c r="O977" s="16"/>
      <c r="P977" s="16"/>
      <c r="Q977" s="27"/>
      <c r="R977" s="16"/>
      <c r="S977" s="16"/>
      <c r="T977" s="27"/>
      <c r="U977" s="3"/>
    </row>
    <row r="978" spans="1:21" x14ac:dyDescent="0.25">
      <c r="A978" s="3">
        <v>945</v>
      </c>
      <c r="B978" s="6" t="s">
        <v>1905</v>
      </c>
      <c r="C978" s="352" t="s">
        <v>1906</v>
      </c>
      <c r="D978" s="348"/>
      <c r="E978" s="20"/>
      <c r="F978" s="20"/>
      <c r="G978" s="20"/>
      <c r="H978" s="27"/>
      <c r="I978" s="16"/>
      <c r="J978" s="16"/>
      <c r="K978" s="27"/>
      <c r="L978" s="16"/>
      <c r="M978" s="16"/>
      <c r="N978" s="27"/>
      <c r="O978" s="16"/>
      <c r="P978" s="16"/>
      <c r="Q978" s="27"/>
      <c r="R978" s="16"/>
      <c r="S978" s="16"/>
      <c r="T978" s="27"/>
      <c r="U978" s="3"/>
    </row>
    <row r="979" spans="1:21" x14ac:dyDescent="0.25">
      <c r="A979" s="3">
        <v>946</v>
      </c>
      <c r="B979" s="4" t="s">
        <v>1907</v>
      </c>
      <c r="C979" s="350" t="s">
        <v>1908</v>
      </c>
      <c r="D979" s="348"/>
      <c r="E979" s="25"/>
      <c r="F979" s="25"/>
      <c r="G979" s="25"/>
      <c r="H979" s="33"/>
      <c r="I979" s="15"/>
      <c r="J979" s="15"/>
      <c r="K979" s="33"/>
      <c r="L979" s="15"/>
      <c r="M979" s="15"/>
      <c r="N979" s="33"/>
      <c r="O979" s="15"/>
      <c r="P979" s="15"/>
      <c r="Q979" s="33"/>
      <c r="R979" s="15"/>
      <c r="S979" s="15"/>
      <c r="T979" s="33"/>
      <c r="U979" s="5"/>
    </row>
    <row r="980" spans="1:21" x14ac:dyDescent="0.25">
      <c r="A980" s="3">
        <v>947</v>
      </c>
      <c r="B980" s="6" t="s">
        <v>1909</v>
      </c>
      <c r="C980" s="352" t="s">
        <v>1910</v>
      </c>
      <c r="D980" s="348"/>
      <c r="E980" s="20"/>
      <c r="F980" s="20"/>
      <c r="G980" s="20"/>
      <c r="H980" s="27"/>
      <c r="I980" s="16"/>
      <c r="J980" s="16"/>
      <c r="K980" s="27"/>
      <c r="L980" s="16"/>
      <c r="M980" s="16"/>
      <c r="N980" s="27"/>
      <c r="O980" s="16"/>
      <c r="P980" s="16"/>
      <c r="Q980" s="27"/>
      <c r="R980" s="16"/>
      <c r="S980" s="16"/>
      <c r="T980" s="27"/>
      <c r="U980" s="3"/>
    </row>
    <row r="981" spans="1:21" x14ac:dyDescent="0.25">
      <c r="A981" s="3">
        <v>948</v>
      </c>
      <c r="B981" s="6" t="s">
        <v>1911</v>
      </c>
      <c r="C981" s="352" t="s">
        <v>1912</v>
      </c>
      <c r="D981" s="348"/>
      <c r="E981" s="20"/>
      <c r="F981" s="20"/>
      <c r="G981" s="20"/>
      <c r="H981" s="27"/>
      <c r="I981" s="16"/>
      <c r="J981" s="16"/>
      <c r="K981" s="27"/>
      <c r="L981" s="16"/>
      <c r="M981" s="16"/>
      <c r="N981" s="27"/>
      <c r="O981" s="16"/>
      <c r="P981" s="16"/>
      <c r="Q981" s="27"/>
      <c r="R981" s="16"/>
      <c r="S981" s="16"/>
      <c r="T981" s="27"/>
      <c r="U981" s="3"/>
    </row>
    <row r="982" spans="1:21" x14ac:dyDescent="0.25">
      <c r="A982" s="3">
        <v>949</v>
      </c>
      <c r="B982" s="6" t="s">
        <v>1913</v>
      </c>
      <c r="C982" s="352" t="s">
        <v>1914</v>
      </c>
      <c r="D982" s="348"/>
      <c r="E982" s="20"/>
      <c r="F982" s="20"/>
      <c r="G982" s="20"/>
      <c r="H982" s="27"/>
      <c r="I982" s="16"/>
      <c r="J982" s="16"/>
      <c r="K982" s="27"/>
      <c r="L982" s="16"/>
      <c r="M982" s="16"/>
      <c r="N982" s="27"/>
      <c r="O982" s="16"/>
      <c r="P982" s="16"/>
      <c r="Q982" s="27"/>
      <c r="R982" s="16"/>
      <c r="S982" s="16"/>
      <c r="T982" s="27"/>
      <c r="U982" s="3"/>
    </row>
    <row r="983" spans="1:21" x14ac:dyDescent="0.25">
      <c r="A983" s="3">
        <v>950</v>
      </c>
      <c r="B983" s="6" t="s">
        <v>1915</v>
      </c>
      <c r="C983" s="352" t="s">
        <v>1916</v>
      </c>
      <c r="D983" s="348"/>
      <c r="E983" s="20"/>
      <c r="F983" s="20"/>
      <c r="G983" s="20"/>
      <c r="H983" s="27"/>
      <c r="I983" s="16"/>
      <c r="J983" s="16"/>
      <c r="K983" s="27"/>
      <c r="L983" s="16"/>
      <c r="M983" s="16"/>
      <c r="N983" s="27"/>
      <c r="O983" s="16"/>
      <c r="P983" s="16"/>
      <c r="Q983" s="27"/>
      <c r="R983" s="16"/>
      <c r="S983" s="16"/>
      <c r="T983" s="27"/>
      <c r="U983" s="3"/>
    </row>
    <row r="984" spans="1:21" x14ac:dyDescent="0.25">
      <c r="A984" s="3">
        <v>951</v>
      </c>
      <c r="B984" s="6" t="s">
        <v>1917</v>
      </c>
      <c r="C984" s="352" t="s">
        <v>1918</v>
      </c>
      <c r="D984" s="348"/>
      <c r="E984" s="20"/>
      <c r="F984" s="20"/>
      <c r="G984" s="20"/>
      <c r="H984" s="27"/>
      <c r="I984" s="16"/>
      <c r="J984" s="16"/>
      <c r="K984" s="27"/>
      <c r="L984" s="16"/>
      <c r="M984" s="16"/>
      <c r="N984" s="27"/>
      <c r="O984" s="16"/>
      <c r="P984" s="16"/>
      <c r="Q984" s="27"/>
      <c r="R984" s="16"/>
      <c r="S984" s="16"/>
      <c r="T984" s="27"/>
      <c r="U984" s="3"/>
    </row>
    <row r="985" spans="1:21" x14ac:dyDescent="0.25">
      <c r="A985" s="3">
        <v>952</v>
      </c>
      <c r="B985" s="6" t="s">
        <v>1919</v>
      </c>
      <c r="C985" s="352" t="s">
        <v>1920</v>
      </c>
      <c r="D985" s="348"/>
      <c r="E985" s="20"/>
      <c r="F985" s="20"/>
      <c r="G985" s="20"/>
      <c r="H985" s="27"/>
      <c r="I985" s="16"/>
      <c r="J985" s="16"/>
      <c r="K985" s="27"/>
      <c r="L985" s="16"/>
      <c r="M985" s="16"/>
      <c r="N985" s="27"/>
      <c r="O985" s="16"/>
      <c r="P985" s="16"/>
      <c r="Q985" s="27"/>
      <c r="R985" s="16"/>
      <c r="S985" s="16"/>
      <c r="T985" s="27"/>
      <c r="U985" s="3"/>
    </row>
    <row r="986" spans="1:21" x14ac:dyDescent="0.25">
      <c r="A986" s="3">
        <v>953</v>
      </c>
      <c r="B986" s="6" t="s">
        <v>1921</v>
      </c>
      <c r="C986" s="352" t="s">
        <v>1922</v>
      </c>
      <c r="D986" s="348"/>
      <c r="E986" s="20"/>
      <c r="F986" s="20"/>
      <c r="G986" s="20"/>
      <c r="H986" s="27"/>
      <c r="I986" s="16"/>
      <c r="J986" s="16"/>
      <c r="K986" s="27"/>
      <c r="L986" s="16"/>
      <c r="M986" s="16"/>
      <c r="N986" s="27"/>
      <c r="O986" s="16"/>
      <c r="P986" s="16"/>
      <c r="Q986" s="27"/>
      <c r="R986" s="16"/>
      <c r="S986" s="16"/>
      <c r="T986" s="27"/>
      <c r="U986" s="3"/>
    </row>
    <row r="987" spans="1:21" x14ac:dyDescent="0.25">
      <c r="A987" s="3">
        <v>954</v>
      </c>
      <c r="B987" s="6" t="s">
        <v>1923</v>
      </c>
      <c r="C987" s="352" t="s">
        <v>1924</v>
      </c>
      <c r="D987" s="348"/>
      <c r="E987" s="20"/>
      <c r="F987" s="20"/>
      <c r="G987" s="20"/>
      <c r="H987" s="27"/>
      <c r="I987" s="16"/>
      <c r="J987" s="16"/>
      <c r="K987" s="27"/>
      <c r="L987" s="16"/>
      <c r="M987" s="16"/>
      <c r="N987" s="27"/>
      <c r="O987" s="16"/>
      <c r="P987" s="16"/>
      <c r="Q987" s="27"/>
      <c r="R987" s="16"/>
      <c r="S987" s="16"/>
      <c r="T987" s="27"/>
      <c r="U987" s="3"/>
    </row>
    <row r="988" spans="1:21" x14ac:dyDescent="0.25">
      <c r="A988" s="3">
        <v>955</v>
      </c>
      <c r="B988" s="6" t="s">
        <v>1925</v>
      </c>
      <c r="C988" s="352" t="s">
        <v>1926</v>
      </c>
      <c r="D988" s="348"/>
      <c r="E988" s="20"/>
      <c r="F988" s="20"/>
      <c r="G988" s="20"/>
      <c r="H988" s="27"/>
      <c r="I988" s="16"/>
      <c r="J988" s="16"/>
      <c r="K988" s="27"/>
      <c r="L988" s="16"/>
      <c r="M988" s="16"/>
      <c r="N988" s="27"/>
      <c r="O988" s="16"/>
      <c r="P988" s="16"/>
      <c r="Q988" s="27"/>
      <c r="R988" s="16"/>
      <c r="S988" s="16"/>
      <c r="T988" s="27"/>
      <c r="U988" s="3"/>
    </row>
    <row r="989" spans="1:21" x14ac:dyDescent="0.25">
      <c r="A989" s="3">
        <v>956</v>
      </c>
      <c r="B989" s="4" t="s">
        <v>1927</v>
      </c>
      <c r="C989" s="350" t="s">
        <v>1928</v>
      </c>
      <c r="D989" s="348"/>
      <c r="E989" s="25"/>
      <c r="F989" s="25"/>
      <c r="G989" s="25"/>
      <c r="H989" s="33"/>
      <c r="I989" s="15"/>
      <c r="J989" s="15"/>
      <c r="K989" s="33"/>
      <c r="L989" s="15"/>
      <c r="M989" s="15"/>
      <c r="N989" s="33"/>
      <c r="O989" s="15"/>
      <c r="P989" s="15"/>
      <c r="Q989" s="33"/>
      <c r="R989" s="15"/>
      <c r="S989" s="15"/>
      <c r="T989" s="33"/>
      <c r="U989" s="5"/>
    </row>
    <row r="990" spans="1:21" x14ac:dyDescent="0.25">
      <c r="A990" s="3">
        <v>957</v>
      </c>
      <c r="B990" s="6" t="s">
        <v>1929</v>
      </c>
      <c r="C990" s="352" t="s">
        <v>1930</v>
      </c>
      <c r="D990" s="348"/>
      <c r="E990" s="20"/>
      <c r="F990" s="20"/>
      <c r="G990" s="20"/>
      <c r="H990" s="27"/>
      <c r="I990" s="16"/>
      <c r="J990" s="16"/>
      <c r="K990" s="27"/>
      <c r="L990" s="16"/>
      <c r="M990" s="16"/>
      <c r="N990" s="27"/>
      <c r="O990" s="16"/>
      <c r="P990" s="16"/>
      <c r="Q990" s="27"/>
      <c r="R990" s="16"/>
      <c r="S990" s="16"/>
      <c r="T990" s="27"/>
      <c r="U990" s="3"/>
    </row>
    <row r="991" spans="1:21" x14ac:dyDescent="0.25">
      <c r="A991" s="3">
        <v>958</v>
      </c>
      <c r="B991" s="6" t="s">
        <v>1931</v>
      </c>
      <c r="C991" s="352" t="s">
        <v>1932</v>
      </c>
      <c r="D991" s="348"/>
      <c r="E991" s="20"/>
      <c r="F991" s="20"/>
      <c r="G991" s="20"/>
      <c r="H991" s="27"/>
      <c r="I991" s="16"/>
      <c r="J991" s="16"/>
      <c r="K991" s="27"/>
      <c r="L991" s="16"/>
      <c r="M991" s="16"/>
      <c r="N991" s="27"/>
      <c r="O991" s="16"/>
      <c r="P991" s="16"/>
      <c r="Q991" s="27"/>
      <c r="R991" s="16"/>
      <c r="S991" s="16"/>
      <c r="T991" s="27"/>
      <c r="U991" s="3"/>
    </row>
    <row r="992" spans="1:21" x14ac:dyDescent="0.25">
      <c r="A992" s="3">
        <v>959</v>
      </c>
      <c r="B992" s="6" t="s">
        <v>1933</v>
      </c>
      <c r="C992" s="352" t="s">
        <v>1934</v>
      </c>
      <c r="D992" s="348"/>
      <c r="E992" s="20"/>
      <c r="F992" s="20"/>
      <c r="G992" s="20"/>
      <c r="H992" s="27"/>
      <c r="I992" s="16"/>
      <c r="J992" s="16"/>
      <c r="K992" s="27"/>
      <c r="L992" s="16"/>
      <c r="M992" s="16"/>
      <c r="N992" s="27"/>
      <c r="O992" s="16"/>
      <c r="P992" s="16"/>
      <c r="Q992" s="27"/>
      <c r="R992" s="16"/>
      <c r="S992" s="16"/>
      <c r="T992" s="27"/>
      <c r="U992" s="3"/>
    </row>
    <row r="993" spans="1:21" x14ac:dyDescent="0.25">
      <c r="A993" s="3">
        <v>960</v>
      </c>
      <c r="B993" s="6" t="s">
        <v>1935</v>
      </c>
      <c r="C993" s="352" t="s">
        <v>1936</v>
      </c>
      <c r="D993" s="348"/>
      <c r="E993" s="20"/>
      <c r="F993" s="20"/>
      <c r="G993" s="20"/>
      <c r="H993" s="27"/>
      <c r="I993" s="16"/>
      <c r="J993" s="16"/>
      <c r="K993" s="27"/>
      <c r="L993" s="16"/>
      <c r="M993" s="16"/>
      <c r="N993" s="27"/>
      <c r="O993" s="16"/>
      <c r="P993" s="16"/>
      <c r="Q993" s="27"/>
      <c r="R993" s="16"/>
      <c r="S993" s="16"/>
      <c r="T993" s="27"/>
      <c r="U993" s="3"/>
    </row>
    <row r="994" spans="1:21" x14ac:dyDescent="0.25">
      <c r="A994" s="3">
        <v>961</v>
      </c>
      <c r="B994" s="6" t="s">
        <v>1937</v>
      </c>
      <c r="C994" s="352" t="s">
        <v>1938</v>
      </c>
      <c r="D994" s="348"/>
      <c r="E994" s="20"/>
      <c r="F994" s="20"/>
      <c r="G994" s="20"/>
      <c r="H994" s="27"/>
      <c r="I994" s="16"/>
      <c r="J994" s="16"/>
      <c r="K994" s="27"/>
      <c r="L994" s="16"/>
      <c r="M994" s="16"/>
      <c r="N994" s="27"/>
      <c r="O994" s="16"/>
      <c r="P994" s="16"/>
      <c r="Q994" s="27"/>
      <c r="R994" s="16"/>
      <c r="S994" s="16"/>
      <c r="T994" s="27"/>
      <c r="U994" s="3"/>
    </row>
    <row r="995" spans="1:21" x14ac:dyDescent="0.25">
      <c r="A995" s="3">
        <v>962</v>
      </c>
      <c r="B995" s="6" t="s">
        <v>1939</v>
      </c>
      <c r="C995" s="352" t="s">
        <v>1940</v>
      </c>
      <c r="D995" s="348"/>
      <c r="E995" s="20"/>
      <c r="F995" s="20"/>
      <c r="G995" s="20"/>
      <c r="H995" s="27"/>
      <c r="I995" s="16"/>
      <c r="J995" s="16"/>
      <c r="K995" s="27"/>
      <c r="L995" s="16"/>
      <c r="M995" s="16"/>
      <c r="N995" s="27"/>
      <c r="O995" s="16"/>
      <c r="P995" s="16"/>
      <c r="Q995" s="27"/>
      <c r="R995" s="16"/>
      <c r="S995" s="16"/>
      <c r="T995" s="27"/>
      <c r="U995" s="3"/>
    </row>
    <row r="996" spans="1:21" x14ac:dyDescent="0.25">
      <c r="A996" s="3">
        <v>963</v>
      </c>
      <c r="B996" s="6" t="s">
        <v>1941</v>
      </c>
      <c r="C996" s="352" t="s">
        <v>1942</v>
      </c>
      <c r="D996" s="348"/>
      <c r="E996" s="20"/>
      <c r="F996" s="20"/>
      <c r="G996" s="20"/>
      <c r="H996" s="27"/>
      <c r="I996" s="16"/>
      <c r="J996" s="16"/>
      <c r="K996" s="27"/>
      <c r="L996" s="16"/>
      <c r="M996" s="16"/>
      <c r="N996" s="27"/>
      <c r="O996" s="16"/>
      <c r="P996" s="16"/>
      <c r="Q996" s="27"/>
      <c r="R996" s="16"/>
      <c r="S996" s="16"/>
      <c r="T996" s="27"/>
      <c r="U996" s="3"/>
    </row>
    <row r="997" spans="1:21" x14ac:dyDescent="0.25">
      <c r="A997" s="3">
        <v>964</v>
      </c>
      <c r="B997" s="6" t="s">
        <v>1943</v>
      </c>
      <c r="C997" s="352" t="s">
        <v>1944</v>
      </c>
      <c r="D997" s="348"/>
      <c r="E997" s="20"/>
      <c r="F997" s="20"/>
      <c r="G997" s="20"/>
      <c r="H997" s="27"/>
      <c r="I997" s="16"/>
      <c r="J997" s="16"/>
      <c r="K997" s="27"/>
      <c r="L997" s="16"/>
      <c r="M997" s="16"/>
      <c r="N997" s="27"/>
      <c r="O997" s="16"/>
      <c r="P997" s="16"/>
      <c r="Q997" s="27"/>
      <c r="R997" s="16"/>
      <c r="S997" s="16"/>
      <c r="T997" s="27"/>
      <c r="U997" s="3"/>
    </row>
    <row r="998" spans="1:21" x14ac:dyDescent="0.25">
      <c r="A998" s="3">
        <v>965</v>
      </c>
      <c r="B998" s="6" t="s">
        <v>1945</v>
      </c>
      <c r="C998" s="352" t="s">
        <v>1946</v>
      </c>
      <c r="D998" s="348"/>
      <c r="E998" s="20"/>
      <c r="F998" s="20"/>
      <c r="G998" s="20"/>
      <c r="H998" s="27"/>
      <c r="I998" s="16"/>
      <c r="J998" s="16"/>
      <c r="K998" s="27"/>
      <c r="L998" s="16"/>
      <c r="M998" s="16"/>
      <c r="N998" s="27"/>
      <c r="O998" s="16"/>
      <c r="P998" s="16"/>
      <c r="Q998" s="27"/>
      <c r="R998" s="16"/>
      <c r="S998" s="16"/>
      <c r="T998" s="27"/>
      <c r="U998" s="3"/>
    </row>
    <row r="999" spans="1:21" x14ac:dyDescent="0.25">
      <c r="A999" s="3">
        <v>966</v>
      </c>
      <c r="B999" s="4" t="s">
        <v>1947</v>
      </c>
      <c r="C999" s="350" t="s">
        <v>1948</v>
      </c>
      <c r="D999" s="348"/>
      <c r="E999" s="25"/>
      <c r="F999" s="25"/>
      <c r="G999" s="25"/>
      <c r="H999" s="33"/>
      <c r="I999" s="15"/>
      <c r="J999" s="15"/>
      <c r="K999" s="33"/>
      <c r="L999" s="15"/>
      <c r="M999" s="15"/>
      <c r="N999" s="33"/>
      <c r="O999" s="15"/>
      <c r="P999" s="15"/>
      <c r="Q999" s="33"/>
      <c r="R999" s="15"/>
      <c r="S999" s="15"/>
      <c r="T999" s="33"/>
      <c r="U999" s="5"/>
    </row>
    <row r="1000" spans="1:21" x14ac:dyDescent="0.25">
      <c r="A1000" s="3">
        <v>967</v>
      </c>
      <c r="B1000" s="6" t="s">
        <v>1949</v>
      </c>
      <c r="C1000" s="352" t="s">
        <v>1950</v>
      </c>
      <c r="D1000" s="348"/>
      <c r="E1000" s="20"/>
      <c r="F1000" s="20"/>
      <c r="G1000" s="20"/>
      <c r="H1000" s="27"/>
      <c r="I1000" s="16"/>
      <c r="J1000" s="16"/>
      <c r="K1000" s="27"/>
      <c r="L1000" s="16"/>
      <c r="M1000" s="16"/>
      <c r="N1000" s="27"/>
      <c r="O1000" s="16"/>
      <c r="P1000" s="16"/>
      <c r="Q1000" s="27"/>
      <c r="R1000" s="16"/>
      <c r="S1000" s="16"/>
      <c r="T1000" s="27"/>
      <c r="U1000" s="3"/>
    </row>
    <row r="1001" spans="1:21" x14ac:dyDescent="0.25">
      <c r="A1001" s="3">
        <v>968</v>
      </c>
      <c r="B1001" s="6" t="s">
        <v>1951</v>
      </c>
      <c r="C1001" s="352" t="s">
        <v>1952</v>
      </c>
      <c r="D1001" s="348"/>
      <c r="E1001" s="20"/>
      <c r="F1001" s="20"/>
      <c r="G1001" s="20"/>
      <c r="H1001" s="27"/>
      <c r="I1001" s="16"/>
      <c r="J1001" s="16"/>
      <c r="K1001" s="27"/>
      <c r="L1001" s="16"/>
      <c r="M1001" s="16"/>
      <c r="N1001" s="27"/>
      <c r="O1001" s="16"/>
      <c r="P1001" s="16"/>
      <c r="Q1001" s="27"/>
      <c r="R1001" s="16"/>
      <c r="S1001" s="16"/>
      <c r="T1001" s="27"/>
      <c r="U1001" s="3"/>
    </row>
    <row r="1002" spans="1:21" x14ac:dyDescent="0.25">
      <c r="A1002" s="3">
        <v>969</v>
      </c>
      <c r="B1002" s="6" t="s">
        <v>1953</v>
      </c>
      <c r="C1002" s="352" t="s">
        <v>1954</v>
      </c>
      <c r="D1002" s="348"/>
      <c r="E1002" s="20"/>
      <c r="F1002" s="20"/>
      <c r="G1002" s="20"/>
      <c r="H1002" s="27"/>
      <c r="I1002" s="16"/>
      <c r="J1002" s="16"/>
      <c r="K1002" s="27"/>
      <c r="L1002" s="16"/>
      <c r="M1002" s="16"/>
      <c r="N1002" s="27"/>
      <c r="O1002" s="16"/>
      <c r="P1002" s="16"/>
      <c r="Q1002" s="27"/>
      <c r="R1002" s="16"/>
      <c r="S1002" s="16"/>
      <c r="T1002" s="27"/>
      <c r="U1002" s="3"/>
    </row>
    <row r="1003" spans="1:21" x14ac:dyDescent="0.25">
      <c r="A1003" s="3">
        <v>970</v>
      </c>
      <c r="B1003" s="6" t="s">
        <v>1955</v>
      </c>
      <c r="C1003" s="352" t="s">
        <v>1956</v>
      </c>
      <c r="D1003" s="348"/>
      <c r="E1003" s="20"/>
      <c r="F1003" s="20"/>
      <c r="G1003" s="20"/>
      <c r="H1003" s="27"/>
      <c r="I1003" s="16"/>
      <c r="J1003" s="16"/>
      <c r="K1003" s="27"/>
      <c r="L1003" s="16"/>
      <c r="M1003" s="16"/>
      <c r="N1003" s="27"/>
      <c r="O1003" s="16"/>
      <c r="P1003" s="16"/>
      <c r="Q1003" s="27"/>
      <c r="R1003" s="16"/>
      <c r="S1003" s="16"/>
      <c r="T1003" s="27"/>
      <c r="U1003" s="3"/>
    </row>
    <row r="1004" spans="1:21" x14ac:dyDescent="0.25">
      <c r="A1004" s="3">
        <v>971</v>
      </c>
      <c r="B1004" s="6" t="s">
        <v>1957</v>
      </c>
      <c r="C1004" s="352" t="s">
        <v>1958</v>
      </c>
      <c r="D1004" s="348"/>
      <c r="E1004" s="20"/>
      <c r="F1004" s="20"/>
      <c r="G1004" s="20"/>
      <c r="H1004" s="27"/>
      <c r="I1004" s="16"/>
      <c r="J1004" s="16"/>
      <c r="K1004" s="27"/>
      <c r="L1004" s="16"/>
      <c r="M1004" s="16"/>
      <c r="N1004" s="27"/>
      <c r="O1004" s="16"/>
      <c r="P1004" s="16"/>
      <c r="Q1004" s="27"/>
      <c r="R1004" s="16"/>
      <c r="S1004" s="16"/>
      <c r="T1004" s="27"/>
      <c r="U1004" s="3"/>
    </row>
    <row r="1005" spans="1:21" x14ac:dyDescent="0.25">
      <c r="A1005" s="3">
        <v>972</v>
      </c>
      <c r="B1005" s="6" t="s">
        <v>1959</v>
      </c>
      <c r="C1005" s="352" t="s">
        <v>1960</v>
      </c>
      <c r="D1005" s="348"/>
      <c r="E1005" s="20"/>
      <c r="F1005" s="20"/>
      <c r="G1005" s="20"/>
      <c r="H1005" s="27"/>
      <c r="I1005" s="16"/>
      <c r="J1005" s="16"/>
      <c r="K1005" s="27"/>
      <c r="L1005" s="16"/>
      <c r="M1005" s="16"/>
      <c r="N1005" s="27"/>
      <c r="O1005" s="16"/>
      <c r="P1005" s="16"/>
      <c r="Q1005" s="27"/>
      <c r="R1005" s="16"/>
      <c r="S1005" s="16"/>
      <c r="T1005" s="27"/>
      <c r="U1005" s="3"/>
    </row>
    <row r="1006" spans="1:21" x14ac:dyDescent="0.25">
      <c r="A1006" s="3">
        <v>973</v>
      </c>
      <c r="B1006" s="6" t="s">
        <v>1961</v>
      </c>
      <c r="C1006" s="352" t="s">
        <v>1962</v>
      </c>
      <c r="D1006" s="348"/>
      <c r="E1006" s="20"/>
      <c r="F1006" s="20"/>
      <c r="G1006" s="20"/>
      <c r="H1006" s="27"/>
      <c r="I1006" s="16"/>
      <c r="J1006" s="16"/>
      <c r="K1006" s="27"/>
      <c r="L1006" s="16"/>
      <c r="M1006" s="16"/>
      <c r="N1006" s="27"/>
      <c r="O1006" s="16"/>
      <c r="P1006" s="16"/>
      <c r="Q1006" s="27"/>
      <c r="R1006" s="16"/>
      <c r="S1006" s="16"/>
      <c r="T1006" s="27"/>
      <c r="U1006" s="3"/>
    </row>
    <row r="1007" spans="1:21" x14ac:dyDescent="0.25">
      <c r="A1007" s="3">
        <v>974</v>
      </c>
      <c r="B1007" s="6" t="s">
        <v>1963</v>
      </c>
      <c r="C1007" s="352" t="s">
        <v>1964</v>
      </c>
      <c r="D1007" s="348"/>
      <c r="E1007" s="20"/>
      <c r="F1007" s="20"/>
      <c r="G1007" s="20"/>
      <c r="H1007" s="27"/>
      <c r="I1007" s="16"/>
      <c r="J1007" s="16"/>
      <c r="K1007" s="27"/>
      <c r="L1007" s="16"/>
      <c r="M1007" s="16"/>
      <c r="N1007" s="27"/>
      <c r="O1007" s="16"/>
      <c r="P1007" s="16"/>
      <c r="Q1007" s="27"/>
      <c r="R1007" s="16"/>
      <c r="S1007" s="16"/>
      <c r="T1007" s="27"/>
      <c r="U1007" s="3"/>
    </row>
    <row r="1008" spans="1:21" x14ac:dyDescent="0.25">
      <c r="A1008" s="3">
        <v>975</v>
      </c>
      <c r="B1008" s="6" t="s">
        <v>1965</v>
      </c>
      <c r="C1008" s="352" t="s">
        <v>1966</v>
      </c>
      <c r="D1008" s="348"/>
      <c r="E1008" s="20"/>
      <c r="F1008" s="20"/>
      <c r="G1008" s="20"/>
      <c r="H1008" s="27"/>
      <c r="I1008" s="16"/>
      <c r="J1008" s="16"/>
      <c r="K1008" s="27"/>
      <c r="L1008" s="16"/>
      <c r="M1008" s="16"/>
      <c r="N1008" s="27"/>
      <c r="O1008" s="16"/>
      <c r="P1008" s="16"/>
      <c r="Q1008" s="27"/>
      <c r="R1008" s="16"/>
      <c r="S1008" s="16"/>
      <c r="T1008" s="27"/>
      <c r="U1008" s="3"/>
    </row>
    <row r="1009" spans="1:21" x14ac:dyDescent="0.25">
      <c r="A1009" s="3">
        <v>976</v>
      </c>
      <c r="B1009" s="4" t="s">
        <v>1967</v>
      </c>
      <c r="C1009" s="350" t="s">
        <v>1968</v>
      </c>
      <c r="D1009" s="348"/>
      <c r="E1009" s="25"/>
      <c r="F1009" s="25"/>
      <c r="G1009" s="25"/>
      <c r="H1009" s="33"/>
      <c r="I1009" s="15"/>
      <c r="J1009" s="15"/>
      <c r="K1009" s="33"/>
      <c r="L1009" s="15"/>
      <c r="M1009" s="15"/>
      <c r="N1009" s="33"/>
      <c r="O1009" s="15"/>
      <c r="P1009" s="15"/>
      <c r="Q1009" s="33"/>
      <c r="R1009" s="15"/>
      <c r="S1009" s="15"/>
      <c r="T1009" s="33"/>
      <c r="U1009" s="5"/>
    </row>
    <row r="1010" spans="1:21" x14ac:dyDescent="0.25">
      <c r="A1010" s="3">
        <v>977</v>
      </c>
      <c r="B1010" s="6" t="s">
        <v>1969</v>
      </c>
      <c r="C1010" s="352" t="s">
        <v>1970</v>
      </c>
      <c r="D1010" s="348"/>
      <c r="E1010" s="20"/>
      <c r="F1010" s="20"/>
      <c r="G1010" s="20"/>
      <c r="H1010" s="27"/>
      <c r="I1010" s="16"/>
      <c r="J1010" s="16"/>
      <c r="K1010" s="27"/>
      <c r="L1010" s="16"/>
      <c r="M1010" s="16"/>
      <c r="N1010" s="27"/>
      <c r="O1010" s="16"/>
      <c r="P1010" s="16"/>
      <c r="Q1010" s="27"/>
      <c r="R1010" s="16"/>
      <c r="S1010" s="16"/>
      <c r="T1010" s="27"/>
      <c r="U1010" s="3"/>
    </row>
    <row r="1011" spans="1:21" x14ac:dyDescent="0.25">
      <c r="A1011" s="3">
        <v>978</v>
      </c>
      <c r="B1011" s="6" t="s">
        <v>1971</v>
      </c>
      <c r="C1011" s="352" t="s">
        <v>1972</v>
      </c>
      <c r="D1011" s="348"/>
      <c r="E1011" s="20"/>
      <c r="F1011" s="20"/>
      <c r="G1011" s="20"/>
      <c r="H1011" s="27"/>
      <c r="I1011" s="16"/>
      <c r="J1011" s="16"/>
      <c r="K1011" s="27"/>
      <c r="L1011" s="16"/>
      <c r="M1011" s="16"/>
      <c r="N1011" s="27"/>
      <c r="O1011" s="16"/>
      <c r="P1011" s="16"/>
      <c r="Q1011" s="27"/>
      <c r="R1011" s="16"/>
      <c r="S1011" s="16"/>
      <c r="T1011" s="27"/>
      <c r="U1011" s="3"/>
    </row>
    <row r="1012" spans="1:21" x14ac:dyDescent="0.25">
      <c r="A1012" s="3">
        <v>979</v>
      </c>
      <c r="B1012" s="6" t="s">
        <v>1973</v>
      </c>
      <c r="C1012" s="352" t="s">
        <v>1974</v>
      </c>
      <c r="D1012" s="348"/>
      <c r="E1012" s="20"/>
      <c r="F1012" s="20"/>
      <c r="G1012" s="20"/>
      <c r="H1012" s="27"/>
      <c r="I1012" s="16"/>
      <c r="J1012" s="16"/>
      <c r="K1012" s="27"/>
      <c r="L1012" s="16"/>
      <c r="M1012" s="16"/>
      <c r="N1012" s="27"/>
      <c r="O1012" s="16"/>
      <c r="P1012" s="16"/>
      <c r="Q1012" s="27"/>
      <c r="R1012" s="16"/>
      <c r="S1012" s="16"/>
      <c r="T1012" s="27"/>
      <c r="U1012" s="3"/>
    </row>
    <row r="1013" spans="1:21" x14ac:dyDescent="0.25">
      <c r="A1013" s="3">
        <v>980</v>
      </c>
      <c r="B1013" s="6" t="s">
        <v>1975</v>
      </c>
      <c r="C1013" s="352" t="s">
        <v>1976</v>
      </c>
      <c r="D1013" s="348"/>
      <c r="E1013" s="20"/>
      <c r="F1013" s="20"/>
      <c r="G1013" s="20"/>
      <c r="H1013" s="27"/>
      <c r="I1013" s="16"/>
      <c r="J1013" s="16"/>
      <c r="K1013" s="27"/>
      <c r="L1013" s="16"/>
      <c r="M1013" s="16"/>
      <c r="N1013" s="27"/>
      <c r="O1013" s="16"/>
      <c r="P1013" s="16"/>
      <c r="Q1013" s="27"/>
      <c r="R1013" s="16"/>
      <c r="S1013" s="16"/>
      <c r="T1013" s="27"/>
      <c r="U1013" s="3"/>
    </row>
    <row r="1014" spans="1:21" x14ac:dyDescent="0.25">
      <c r="A1014" s="3">
        <v>981</v>
      </c>
      <c r="B1014" s="6" t="s">
        <v>1977</v>
      </c>
      <c r="C1014" s="352" t="s">
        <v>1978</v>
      </c>
      <c r="D1014" s="348"/>
      <c r="E1014" s="20"/>
      <c r="F1014" s="20"/>
      <c r="G1014" s="20"/>
      <c r="H1014" s="27"/>
      <c r="I1014" s="16"/>
      <c r="J1014" s="16"/>
      <c r="K1014" s="27"/>
      <c r="L1014" s="16"/>
      <c r="M1014" s="16"/>
      <c r="N1014" s="27"/>
      <c r="O1014" s="16"/>
      <c r="P1014" s="16"/>
      <c r="Q1014" s="27"/>
      <c r="R1014" s="16"/>
      <c r="S1014" s="16"/>
      <c r="T1014" s="27"/>
      <c r="U1014" s="3"/>
    </row>
    <row r="1015" spans="1:21" x14ac:dyDescent="0.25">
      <c r="A1015" s="3">
        <v>982</v>
      </c>
      <c r="B1015" s="6" t="s">
        <v>1979</v>
      </c>
      <c r="C1015" s="352" t="s">
        <v>1980</v>
      </c>
      <c r="D1015" s="348"/>
      <c r="E1015" s="20"/>
      <c r="F1015" s="20"/>
      <c r="G1015" s="20"/>
      <c r="H1015" s="27"/>
      <c r="I1015" s="16"/>
      <c r="J1015" s="16"/>
      <c r="K1015" s="27"/>
      <c r="L1015" s="16"/>
      <c r="M1015" s="16"/>
      <c r="N1015" s="27"/>
      <c r="O1015" s="16"/>
      <c r="P1015" s="16"/>
      <c r="Q1015" s="27"/>
      <c r="R1015" s="16"/>
      <c r="S1015" s="16"/>
      <c r="T1015" s="27"/>
      <c r="U1015" s="3"/>
    </row>
    <row r="1016" spans="1:21" x14ac:dyDescent="0.25">
      <c r="A1016" s="3">
        <v>983</v>
      </c>
      <c r="B1016" s="6" t="s">
        <v>1981</v>
      </c>
      <c r="C1016" s="352" t="s">
        <v>1982</v>
      </c>
      <c r="D1016" s="348"/>
      <c r="E1016" s="20"/>
      <c r="F1016" s="20"/>
      <c r="G1016" s="20"/>
      <c r="H1016" s="27"/>
      <c r="I1016" s="16"/>
      <c r="J1016" s="16"/>
      <c r="K1016" s="27"/>
      <c r="L1016" s="16"/>
      <c r="M1016" s="16"/>
      <c r="N1016" s="27"/>
      <c r="O1016" s="16"/>
      <c r="P1016" s="16"/>
      <c r="Q1016" s="27"/>
      <c r="R1016" s="16"/>
      <c r="S1016" s="16"/>
      <c r="T1016" s="27"/>
      <c r="U1016" s="3"/>
    </row>
    <row r="1017" spans="1:21" x14ac:dyDescent="0.25">
      <c r="A1017" s="3">
        <v>984</v>
      </c>
      <c r="B1017" s="6" t="s">
        <v>1983</v>
      </c>
      <c r="C1017" s="352" t="s">
        <v>1984</v>
      </c>
      <c r="D1017" s="348"/>
      <c r="E1017" s="20"/>
      <c r="F1017" s="20"/>
      <c r="G1017" s="20"/>
      <c r="H1017" s="27"/>
      <c r="I1017" s="16"/>
      <c r="J1017" s="16"/>
      <c r="K1017" s="27"/>
      <c r="L1017" s="16"/>
      <c r="M1017" s="16"/>
      <c r="N1017" s="27"/>
      <c r="O1017" s="16"/>
      <c r="P1017" s="16"/>
      <c r="Q1017" s="27"/>
      <c r="R1017" s="16"/>
      <c r="S1017" s="16"/>
      <c r="T1017" s="27"/>
      <c r="U1017" s="3"/>
    </row>
    <row r="1018" spans="1:21" x14ac:dyDescent="0.25">
      <c r="A1018" s="3">
        <v>985</v>
      </c>
      <c r="B1018" s="6" t="s">
        <v>1985</v>
      </c>
      <c r="C1018" s="352" t="s">
        <v>1986</v>
      </c>
      <c r="D1018" s="348"/>
      <c r="E1018" s="20"/>
      <c r="F1018" s="20"/>
      <c r="G1018" s="20"/>
      <c r="H1018" s="27"/>
      <c r="I1018" s="16"/>
      <c r="J1018" s="16"/>
      <c r="K1018" s="27"/>
      <c r="L1018" s="16"/>
      <c r="M1018" s="16"/>
      <c r="N1018" s="27"/>
      <c r="O1018" s="16"/>
      <c r="P1018" s="16"/>
      <c r="Q1018" s="27"/>
      <c r="R1018" s="16"/>
      <c r="S1018" s="16"/>
      <c r="T1018" s="27"/>
      <c r="U1018" s="3"/>
    </row>
    <row r="1019" spans="1:21" x14ac:dyDescent="0.25">
      <c r="A1019" s="3">
        <v>986</v>
      </c>
      <c r="B1019" s="4" t="s">
        <v>1987</v>
      </c>
      <c r="C1019" s="350" t="s">
        <v>1988</v>
      </c>
      <c r="D1019" s="348"/>
      <c r="E1019" s="25"/>
      <c r="F1019" s="25"/>
      <c r="G1019" s="25"/>
      <c r="H1019" s="33"/>
      <c r="I1019" s="15"/>
      <c r="J1019" s="15"/>
      <c r="K1019" s="33"/>
      <c r="L1019" s="15"/>
      <c r="M1019" s="15"/>
      <c r="N1019" s="33"/>
      <c r="O1019" s="15"/>
      <c r="P1019" s="15"/>
      <c r="Q1019" s="33"/>
      <c r="R1019" s="15"/>
      <c r="S1019" s="15"/>
      <c r="T1019" s="33"/>
      <c r="U1019" s="5"/>
    </row>
    <row r="1020" spans="1:21" x14ac:dyDescent="0.25">
      <c r="A1020" s="3">
        <v>987</v>
      </c>
      <c r="B1020" s="6" t="s">
        <v>1989</v>
      </c>
      <c r="C1020" s="352" t="s">
        <v>1990</v>
      </c>
      <c r="D1020" s="348"/>
      <c r="E1020" s="20"/>
      <c r="F1020" s="20"/>
      <c r="G1020" s="20"/>
      <c r="H1020" s="27"/>
      <c r="I1020" s="16"/>
      <c r="J1020" s="16"/>
      <c r="K1020" s="27"/>
      <c r="L1020" s="16"/>
      <c r="M1020" s="16"/>
      <c r="N1020" s="27"/>
      <c r="O1020" s="16"/>
      <c r="P1020" s="16"/>
      <c r="Q1020" s="27"/>
      <c r="R1020" s="16"/>
      <c r="S1020" s="16"/>
      <c r="T1020" s="27"/>
      <c r="U1020" s="3"/>
    </row>
    <row r="1021" spans="1:21" x14ac:dyDescent="0.25">
      <c r="A1021" s="3">
        <v>988</v>
      </c>
      <c r="B1021" s="6" t="s">
        <v>1991</v>
      </c>
      <c r="C1021" s="352" t="s">
        <v>1992</v>
      </c>
      <c r="D1021" s="348"/>
      <c r="E1021" s="20"/>
      <c r="F1021" s="20"/>
      <c r="G1021" s="20"/>
      <c r="H1021" s="27"/>
      <c r="I1021" s="16"/>
      <c r="J1021" s="16"/>
      <c r="K1021" s="27"/>
      <c r="L1021" s="16"/>
      <c r="M1021" s="16"/>
      <c r="N1021" s="27"/>
      <c r="O1021" s="16"/>
      <c r="P1021" s="16"/>
      <c r="Q1021" s="27"/>
      <c r="R1021" s="16"/>
      <c r="S1021" s="16"/>
      <c r="T1021" s="27"/>
      <c r="U1021" s="3"/>
    </row>
    <row r="1022" spans="1:21" x14ac:dyDescent="0.25">
      <c r="A1022" s="3">
        <v>989</v>
      </c>
      <c r="B1022" s="6" t="s">
        <v>1993</v>
      </c>
      <c r="C1022" s="352" t="s">
        <v>1994</v>
      </c>
      <c r="D1022" s="348"/>
      <c r="E1022" s="20"/>
      <c r="F1022" s="20"/>
      <c r="G1022" s="20"/>
      <c r="H1022" s="27"/>
      <c r="I1022" s="16"/>
      <c r="J1022" s="16"/>
      <c r="K1022" s="27"/>
      <c r="L1022" s="16"/>
      <c r="M1022" s="16"/>
      <c r="N1022" s="27"/>
      <c r="O1022" s="16"/>
      <c r="P1022" s="16"/>
      <c r="Q1022" s="27"/>
      <c r="R1022" s="16"/>
      <c r="S1022" s="16"/>
      <c r="T1022" s="27"/>
      <c r="U1022" s="3"/>
    </row>
    <row r="1023" spans="1:21" x14ac:dyDescent="0.25">
      <c r="A1023" s="3">
        <v>990</v>
      </c>
      <c r="B1023" s="6" t="s">
        <v>1995</v>
      </c>
      <c r="C1023" s="352" t="s">
        <v>1996</v>
      </c>
      <c r="D1023" s="348"/>
      <c r="E1023" s="20"/>
      <c r="F1023" s="20"/>
      <c r="G1023" s="20"/>
      <c r="H1023" s="27"/>
      <c r="I1023" s="16"/>
      <c r="J1023" s="16"/>
      <c r="K1023" s="27"/>
      <c r="L1023" s="16"/>
      <c r="M1023" s="16"/>
      <c r="N1023" s="27"/>
      <c r="O1023" s="16"/>
      <c r="P1023" s="16"/>
      <c r="Q1023" s="27"/>
      <c r="R1023" s="16"/>
      <c r="S1023" s="16"/>
      <c r="T1023" s="27"/>
      <c r="U1023" s="3"/>
    </row>
    <row r="1024" spans="1:21" x14ac:dyDescent="0.25">
      <c r="A1024" s="3">
        <v>991</v>
      </c>
      <c r="B1024" s="6" t="s">
        <v>1997</v>
      </c>
      <c r="C1024" s="352" t="s">
        <v>1998</v>
      </c>
      <c r="D1024" s="348"/>
      <c r="E1024" s="20"/>
      <c r="F1024" s="20"/>
      <c r="G1024" s="20"/>
      <c r="H1024" s="27"/>
      <c r="I1024" s="16"/>
      <c r="J1024" s="16"/>
      <c r="K1024" s="27"/>
      <c r="L1024" s="16"/>
      <c r="M1024" s="16"/>
      <c r="N1024" s="27"/>
      <c r="O1024" s="16"/>
      <c r="P1024" s="16"/>
      <c r="Q1024" s="27"/>
      <c r="R1024" s="16"/>
      <c r="S1024" s="16"/>
      <c r="T1024" s="27"/>
      <c r="U1024" s="3"/>
    </row>
    <row r="1025" spans="1:21" x14ac:dyDescent="0.25">
      <c r="A1025" s="3">
        <v>992</v>
      </c>
      <c r="B1025" s="6" t="s">
        <v>1999</v>
      </c>
      <c r="C1025" s="352" t="s">
        <v>2000</v>
      </c>
      <c r="D1025" s="348"/>
      <c r="E1025" s="20"/>
      <c r="F1025" s="20"/>
      <c r="G1025" s="20"/>
      <c r="H1025" s="27"/>
      <c r="I1025" s="16"/>
      <c r="J1025" s="16"/>
      <c r="K1025" s="27"/>
      <c r="L1025" s="16"/>
      <c r="M1025" s="16"/>
      <c r="N1025" s="27"/>
      <c r="O1025" s="16"/>
      <c r="P1025" s="16"/>
      <c r="Q1025" s="27"/>
      <c r="R1025" s="16"/>
      <c r="S1025" s="16"/>
      <c r="T1025" s="27"/>
      <c r="U1025" s="3"/>
    </row>
    <row r="1026" spans="1:21" x14ac:dyDescent="0.25">
      <c r="A1026" s="3">
        <v>993</v>
      </c>
      <c r="B1026" s="6" t="s">
        <v>2001</v>
      </c>
      <c r="C1026" s="352" t="s">
        <v>2002</v>
      </c>
      <c r="D1026" s="348"/>
      <c r="E1026" s="20"/>
      <c r="F1026" s="20"/>
      <c r="G1026" s="20"/>
      <c r="H1026" s="27"/>
      <c r="I1026" s="16"/>
      <c r="J1026" s="16"/>
      <c r="K1026" s="27"/>
      <c r="L1026" s="16"/>
      <c r="M1026" s="16"/>
      <c r="N1026" s="27"/>
      <c r="O1026" s="16"/>
      <c r="P1026" s="16"/>
      <c r="Q1026" s="27"/>
      <c r="R1026" s="16"/>
      <c r="S1026" s="16"/>
      <c r="T1026" s="27"/>
      <c r="U1026" s="3"/>
    </row>
    <row r="1027" spans="1:21" x14ac:dyDescent="0.25">
      <c r="A1027" s="3">
        <v>994</v>
      </c>
      <c r="B1027" s="6" t="s">
        <v>2003</v>
      </c>
      <c r="C1027" s="352" t="s">
        <v>2004</v>
      </c>
      <c r="D1027" s="348"/>
      <c r="E1027" s="20"/>
      <c r="F1027" s="20"/>
      <c r="G1027" s="20"/>
      <c r="H1027" s="27"/>
      <c r="I1027" s="16"/>
      <c r="J1027" s="16"/>
      <c r="K1027" s="27"/>
      <c r="L1027" s="16"/>
      <c r="M1027" s="16"/>
      <c r="N1027" s="27"/>
      <c r="O1027" s="16"/>
      <c r="P1027" s="16"/>
      <c r="Q1027" s="27"/>
      <c r="R1027" s="16"/>
      <c r="S1027" s="16"/>
      <c r="T1027" s="27"/>
      <c r="U1027" s="3"/>
    </row>
    <row r="1028" spans="1:21" x14ac:dyDescent="0.25">
      <c r="A1028" s="3">
        <v>995</v>
      </c>
      <c r="B1028" s="6" t="s">
        <v>2005</v>
      </c>
      <c r="C1028" s="352" t="s">
        <v>2006</v>
      </c>
      <c r="D1028" s="348"/>
      <c r="E1028" s="20"/>
      <c r="F1028" s="20"/>
      <c r="G1028" s="20"/>
      <c r="H1028" s="27"/>
      <c r="I1028" s="16"/>
      <c r="J1028" s="16"/>
      <c r="K1028" s="27"/>
      <c r="L1028" s="16"/>
      <c r="M1028" s="16"/>
      <c r="N1028" s="27"/>
      <c r="O1028" s="16"/>
      <c r="P1028" s="16"/>
      <c r="Q1028" s="27"/>
      <c r="R1028" s="16"/>
      <c r="S1028" s="16"/>
      <c r="T1028" s="27"/>
      <c r="U1028" s="3"/>
    </row>
    <row r="1029" spans="1:21" x14ac:dyDescent="0.25">
      <c r="A1029" s="3">
        <v>996</v>
      </c>
      <c r="B1029" s="4" t="s">
        <v>2007</v>
      </c>
      <c r="C1029" s="350" t="s">
        <v>2008</v>
      </c>
      <c r="D1029" s="348"/>
      <c r="E1029" s="25">
        <f>+E1030+E1481</f>
        <v>6391614032.71</v>
      </c>
      <c r="F1029" s="25"/>
      <c r="G1029" s="25"/>
      <c r="H1029" s="33">
        <f>+H1030+H1481</f>
        <v>6381499033.7699995</v>
      </c>
      <c r="I1029" s="15"/>
      <c r="J1029" s="15"/>
      <c r="K1029" s="33">
        <f>+K1030+K1481</f>
        <v>6497253944.0799999</v>
      </c>
      <c r="L1029" s="15"/>
      <c r="M1029" s="15"/>
      <c r="N1029" s="33">
        <f>+N1030+N1481</f>
        <v>6606122290.7299995</v>
      </c>
      <c r="O1029" s="15"/>
      <c r="P1029" s="15"/>
      <c r="Q1029" s="33">
        <f>+Q1030+Q1481</f>
        <v>6725239927.1999998</v>
      </c>
      <c r="R1029" s="15"/>
      <c r="S1029" s="15"/>
      <c r="T1029" s="33">
        <f>+T1030+T1481</f>
        <v>6782466449.7399998</v>
      </c>
      <c r="U1029" s="5"/>
    </row>
    <row r="1030" spans="1:21" x14ac:dyDescent="0.25">
      <c r="A1030" s="3">
        <v>997</v>
      </c>
      <c r="B1030" s="4" t="s">
        <v>2009</v>
      </c>
      <c r="C1030" s="350" t="s">
        <v>2010</v>
      </c>
      <c r="D1030" s="348"/>
      <c r="E1030" s="25">
        <f>+E1031+E1052+E1073+E1083+E1093+E1103+E1113+E1123+E1143+E1160+E1217+E1247+E1302+E1358</f>
        <v>5328257234.6099997</v>
      </c>
      <c r="F1030" s="25"/>
      <c r="G1030" s="25"/>
      <c r="H1030" s="33">
        <f>+H1031+H1052+H1073+H1083+H1093+H1103+H1113+H1123+H1143+H1160+H1217+H1247+H1302+H1358</f>
        <v>5168422375.3199997</v>
      </c>
      <c r="I1030" s="15"/>
      <c r="J1030" s="15"/>
      <c r="K1030" s="33">
        <f>+K1031+K1052+K1073+K1083+K1093+K1103+K1113+K1123+K1143+K1160+K1217+K1247+K1302+K1358</f>
        <v>5168422375.3199997</v>
      </c>
      <c r="L1030" s="15"/>
      <c r="M1030" s="15"/>
      <c r="N1030" s="33">
        <f>+N1031+N1052+N1073+N1083+N1093+N1103+N1113+N1123+N1143+N1160+N1217+N1247+N1302+N1358</f>
        <v>5168422375.3199997</v>
      </c>
      <c r="O1030" s="15"/>
      <c r="P1030" s="15"/>
      <c r="Q1030" s="33">
        <f>+Q1031+Q1052+Q1073+Q1083+Q1093+Q1103+Q1113+Q1123+Q1143+Q1160+Q1217+Q1247+Q1302+Q1358</f>
        <v>5168422375.3199997</v>
      </c>
      <c r="R1030" s="15"/>
      <c r="S1030" s="15"/>
      <c r="T1030" s="33">
        <f>+T1031+T1052+T1073+T1083+T1093+T1103+T1113+T1123+T1143+T1160+T1217+T1247+T1302+T1358</f>
        <v>5168422375.3199997</v>
      </c>
      <c r="U1030" s="5"/>
    </row>
    <row r="1031" spans="1:21" x14ac:dyDescent="0.25">
      <c r="A1031" s="3">
        <v>998</v>
      </c>
      <c r="B1031" s="4" t="s">
        <v>2011</v>
      </c>
      <c r="C1031" s="350" t="s">
        <v>2012</v>
      </c>
      <c r="D1031" s="348"/>
      <c r="E1031" s="25"/>
      <c r="F1031" s="25"/>
      <c r="G1031" s="25"/>
      <c r="H1031" s="33"/>
      <c r="I1031" s="15"/>
      <c r="J1031" s="15"/>
      <c r="K1031" s="33"/>
      <c r="L1031" s="15"/>
      <c r="M1031" s="15"/>
      <c r="N1031" s="33"/>
      <c r="O1031" s="15"/>
      <c r="P1031" s="15"/>
      <c r="Q1031" s="33"/>
      <c r="R1031" s="15"/>
      <c r="S1031" s="15"/>
      <c r="T1031" s="33"/>
      <c r="U1031" s="5"/>
    </row>
    <row r="1032" spans="1:21" x14ac:dyDescent="0.25">
      <c r="A1032" s="3">
        <v>999</v>
      </c>
      <c r="B1032" s="4" t="s">
        <v>2013</v>
      </c>
      <c r="C1032" s="350" t="s">
        <v>1754</v>
      </c>
      <c r="D1032" s="348"/>
      <c r="E1032" s="25"/>
      <c r="F1032" s="25"/>
      <c r="G1032" s="25"/>
      <c r="H1032" s="33"/>
      <c r="I1032" s="15"/>
      <c r="J1032" s="15"/>
      <c r="K1032" s="33"/>
      <c r="L1032" s="15"/>
      <c r="M1032" s="15"/>
      <c r="N1032" s="33"/>
      <c r="O1032" s="15"/>
      <c r="P1032" s="15"/>
      <c r="Q1032" s="33"/>
      <c r="R1032" s="15"/>
      <c r="S1032" s="15"/>
      <c r="T1032" s="33"/>
      <c r="U1032" s="5"/>
    </row>
    <row r="1033" spans="1:21" x14ac:dyDescent="0.25">
      <c r="A1033" s="3">
        <v>1000</v>
      </c>
      <c r="B1033" s="6" t="s">
        <v>2014</v>
      </c>
      <c r="C1033" s="352" t="s">
        <v>1756</v>
      </c>
      <c r="D1033" s="348"/>
      <c r="E1033" s="20"/>
      <c r="F1033" s="20"/>
      <c r="G1033" s="20"/>
      <c r="H1033" s="27"/>
      <c r="I1033" s="16"/>
      <c r="J1033" s="16"/>
      <c r="K1033" s="27"/>
      <c r="L1033" s="16"/>
      <c r="M1033" s="16"/>
      <c r="N1033" s="27"/>
      <c r="O1033" s="16"/>
      <c r="P1033" s="16"/>
      <c r="Q1033" s="27"/>
      <c r="R1033" s="16"/>
      <c r="S1033" s="16"/>
      <c r="T1033" s="27"/>
      <c r="U1033" s="3"/>
    </row>
    <row r="1034" spans="1:21" x14ac:dyDescent="0.25">
      <c r="A1034" s="3">
        <v>1001</v>
      </c>
      <c r="B1034" s="6" t="s">
        <v>2015</v>
      </c>
      <c r="C1034" s="352" t="s">
        <v>1758</v>
      </c>
      <c r="D1034" s="348"/>
      <c r="E1034" s="20"/>
      <c r="F1034" s="20"/>
      <c r="G1034" s="20"/>
      <c r="H1034" s="27"/>
      <c r="I1034" s="16"/>
      <c r="J1034" s="16"/>
      <c r="K1034" s="27"/>
      <c r="L1034" s="16"/>
      <c r="M1034" s="16"/>
      <c r="N1034" s="27"/>
      <c r="O1034" s="16"/>
      <c r="P1034" s="16"/>
      <c r="Q1034" s="27"/>
      <c r="R1034" s="16"/>
      <c r="S1034" s="16"/>
      <c r="T1034" s="27"/>
      <c r="U1034" s="3"/>
    </row>
    <row r="1035" spans="1:21" x14ac:dyDescent="0.25">
      <c r="A1035" s="3">
        <v>1002</v>
      </c>
      <c r="B1035" s="6" t="s">
        <v>2016</v>
      </c>
      <c r="C1035" s="352" t="s">
        <v>1760</v>
      </c>
      <c r="D1035" s="348"/>
      <c r="E1035" s="20"/>
      <c r="F1035" s="20"/>
      <c r="G1035" s="20"/>
      <c r="H1035" s="27"/>
      <c r="I1035" s="16"/>
      <c r="J1035" s="16"/>
      <c r="K1035" s="27"/>
      <c r="L1035" s="16"/>
      <c r="M1035" s="16"/>
      <c r="N1035" s="27"/>
      <c r="O1035" s="16"/>
      <c r="P1035" s="16"/>
      <c r="Q1035" s="27"/>
      <c r="R1035" s="16"/>
      <c r="S1035" s="16"/>
      <c r="T1035" s="27"/>
      <c r="U1035" s="3"/>
    </row>
    <row r="1036" spans="1:21" x14ac:dyDescent="0.25">
      <c r="A1036" s="3">
        <v>1003</v>
      </c>
      <c r="B1036" s="6" t="s">
        <v>2017</v>
      </c>
      <c r="C1036" s="352" t="s">
        <v>1762</v>
      </c>
      <c r="D1036" s="348"/>
      <c r="E1036" s="20"/>
      <c r="F1036" s="20"/>
      <c r="G1036" s="20"/>
      <c r="H1036" s="27"/>
      <c r="I1036" s="16"/>
      <c r="J1036" s="16"/>
      <c r="K1036" s="27"/>
      <c r="L1036" s="16"/>
      <c r="M1036" s="16"/>
      <c r="N1036" s="27"/>
      <c r="O1036" s="16"/>
      <c r="P1036" s="16"/>
      <c r="Q1036" s="27"/>
      <c r="R1036" s="16"/>
      <c r="S1036" s="16"/>
      <c r="T1036" s="27"/>
      <c r="U1036" s="3"/>
    </row>
    <row r="1037" spans="1:21" x14ac:dyDescent="0.25">
      <c r="A1037" s="3">
        <v>1004</v>
      </c>
      <c r="B1037" s="4" t="s">
        <v>2018</v>
      </c>
      <c r="C1037" s="350" t="s">
        <v>1764</v>
      </c>
      <c r="D1037" s="348"/>
      <c r="E1037" s="25"/>
      <c r="F1037" s="25"/>
      <c r="G1037" s="25"/>
      <c r="H1037" s="33"/>
      <c r="I1037" s="15"/>
      <c r="J1037" s="15"/>
      <c r="K1037" s="33"/>
      <c r="L1037" s="15"/>
      <c r="M1037" s="15"/>
      <c r="N1037" s="33"/>
      <c r="O1037" s="15"/>
      <c r="P1037" s="15"/>
      <c r="Q1037" s="33"/>
      <c r="R1037" s="15"/>
      <c r="S1037" s="15"/>
      <c r="T1037" s="33"/>
      <c r="U1037" s="5"/>
    </row>
    <row r="1038" spans="1:21" x14ac:dyDescent="0.25">
      <c r="A1038" s="3">
        <v>1005</v>
      </c>
      <c r="B1038" s="6" t="s">
        <v>2019</v>
      </c>
      <c r="C1038" s="352" t="s">
        <v>1766</v>
      </c>
      <c r="D1038" s="348"/>
      <c r="E1038" s="20"/>
      <c r="F1038" s="20"/>
      <c r="G1038" s="20"/>
      <c r="H1038" s="27"/>
      <c r="I1038" s="16"/>
      <c r="J1038" s="16"/>
      <c r="K1038" s="27"/>
      <c r="L1038" s="16"/>
      <c r="M1038" s="16"/>
      <c r="N1038" s="27"/>
      <c r="O1038" s="16"/>
      <c r="P1038" s="16"/>
      <c r="Q1038" s="27"/>
      <c r="R1038" s="16"/>
      <c r="S1038" s="16"/>
      <c r="T1038" s="27"/>
      <c r="U1038" s="3"/>
    </row>
    <row r="1039" spans="1:21" x14ac:dyDescent="0.25">
      <c r="A1039" s="3">
        <v>1006</v>
      </c>
      <c r="B1039" s="6" t="s">
        <v>2020</v>
      </c>
      <c r="C1039" s="352" t="s">
        <v>1768</v>
      </c>
      <c r="D1039" s="348"/>
      <c r="E1039" s="20"/>
      <c r="F1039" s="20"/>
      <c r="G1039" s="20"/>
      <c r="H1039" s="27"/>
      <c r="I1039" s="16"/>
      <c r="J1039" s="16"/>
      <c r="K1039" s="27"/>
      <c r="L1039" s="16"/>
      <c r="M1039" s="16"/>
      <c r="N1039" s="27"/>
      <c r="O1039" s="16"/>
      <c r="P1039" s="16"/>
      <c r="Q1039" s="27"/>
      <c r="R1039" s="16"/>
      <c r="S1039" s="16"/>
      <c r="T1039" s="27"/>
      <c r="U1039" s="3"/>
    </row>
    <row r="1040" spans="1:21" x14ac:dyDescent="0.25">
      <c r="A1040" s="3">
        <v>1007</v>
      </c>
      <c r="B1040" s="6" t="s">
        <v>2021</v>
      </c>
      <c r="C1040" s="352" t="s">
        <v>1770</v>
      </c>
      <c r="D1040" s="348"/>
      <c r="E1040" s="20"/>
      <c r="F1040" s="20"/>
      <c r="G1040" s="20"/>
      <c r="H1040" s="27"/>
      <c r="I1040" s="16"/>
      <c r="J1040" s="16"/>
      <c r="K1040" s="27"/>
      <c r="L1040" s="16"/>
      <c r="M1040" s="16"/>
      <c r="N1040" s="27"/>
      <c r="O1040" s="16"/>
      <c r="P1040" s="16"/>
      <c r="Q1040" s="27"/>
      <c r="R1040" s="16"/>
      <c r="S1040" s="16"/>
      <c r="T1040" s="27"/>
      <c r="U1040" s="3"/>
    </row>
    <row r="1041" spans="1:21" x14ac:dyDescent="0.25">
      <c r="A1041" s="3">
        <v>1008</v>
      </c>
      <c r="B1041" s="6" t="s">
        <v>2022</v>
      </c>
      <c r="C1041" s="352" t="s">
        <v>1772</v>
      </c>
      <c r="D1041" s="348"/>
      <c r="E1041" s="20"/>
      <c r="F1041" s="20"/>
      <c r="G1041" s="20"/>
      <c r="H1041" s="27"/>
      <c r="I1041" s="16"/>
      <c r="J1041" s="16"/>
      <c r="K1041" s="27"/>
      <c r="L1041" s="16"/>
      <c r="M1041" s="16"/>
      <c r="N1041" s="27"/>
      <c r="O1041" s="16"/>
      <c r="P1041" s="16"/>
      <c r="Q1041" s="27"/>
      <c r="R1041" s="16"/>
      <c r="S1041" s="16"/>
      <c r="T1041" s="27"/>
      <c r="U1041" s="3"/>
    </row>
    <row r="1042" spans="1:21" x14ac:dyDescent="0.25">
      <c r="A1042" s="3">
        <v>1009</v>
      </c>
      <c r="B1042" s="4" t="s">
        <v>2023</v>
      </c>
      <c r="C1042" s="350" t="s">
        <v>1774</v>
      </c>
      <c r="D1042" s="348"/>
      <c r="E1042" s="25"/>
      <c r="F1042" s="25"/>
      <c r="G1042" s="25"/>
      <c r="H1042" s="33"/>
      <c r="I1042" s="15"/>
      <c r="J1042" s="15"/>
      <c r="K1042" s="33"/>
      <c r="L1042" s="15"/>
      <c r="M1042" s="15"/>
      <c r="N1042" s="33"/>
      <c r="O1042" s="15"/>
      <c r="P1042" s="15"/>
      <c r="Q1042" s="33"/>
      <c r="R1042" s="15"/>
      <c r="S1042" s="15"/>
      <c r="T1042" s="33"/>
      <c r="U1042" s="5"/>
    </row>
    <row r="1043" spans="1:21" x14ac:dyDescent="0.25">
      <c r="A1043" s="3">
        <v>1010</v>
      </c>
      <c r="B1043" s="6" t="s">
        <v>2024</v>
      </c>
      <c r="C1043" s="352" t="s">
        <v>1776</v>
      </c>
      <c r="D1043" s="348"/>
      <c r="E1043" s="20"/>
      <c r="F1043" s="20"/>
      <c r="G1043" s="20"/>
      <c r="H1043" s="27"/>
      <c r="I1043" s="16"/>
      <c r="J1043" s="16"/>
      <c r="K1043" s="27"/>
      <c r="L1043" s="16"/>
      <c r="M1043" s="16"/>
      <c r="N1043" s="27"/>
      <c r="O1043" s="16"/>
      <c r="P1043" s="16"/>
      <c r="Q1043" s="27"/>
      <c r="R1043" s="16"/>
      <c r="S1043" s="16"/>
      <c r="T1043" s="27"/>
      <c r="U1043" s="3"/>
    </row>
    <row r="1044" spans="1:21" x14ac:dyDescent="0.25">
      <c r="A1044" s="3">
        <v>1011</v>
      </c>
      <c r="B1044" s="6" t="s">
        <v>2025</v>
      </c>
      <c r="C1044" s="352" t="s">
        <v>1778</v>
      </c>
      <c r="D1044" s="348"/>
      <c r="E1044" s="20"/>
      <c r="F1044" s="20"/>
      <c r="G1044" s="20"/>
      <c r="H1044" s="27"/>
      <c r="I1044" s="16"/>
      <c r="J1044" s="16"/>
      <c r="K1044" s="27"/>
      <c r="L1044" s="16"/>
      <c r="M1044" s="16"/>
      <c r="N1044" s="27"/>
      <c r="O1044" s="16"/>
      <c r="P1044" s="16"/>
      <c r="Q1044" s="27"/>
      <c r="R1044" s="16"/>
      <c r="S1044" s="16"/>
      <c r="T1044" s="27"/>
      <c r="U1044" s="3"/>
    </row>
    <row r="1045" spans="1:21" x14ac:dyDescent="0.25">
      <c r="A1045" s="3">
        <v>1012</v>
      </c>
      <c r="B1045" s="6" t="s">
        <v>2026</v>
      </c>
      <c r="C1045" s="352" t="s">
        <v>1780</v>
      </c>
      <c r="D1045" s="348"/>
      <c r="E1045" s="20"/>
      <c r="F1045" s="20"/>
      <c r="G1045" s="20"/>
      <c r="H1045" s="27"/>
      <c r="I1045" s="16"/>
      <c r="J1045" s="16"/>
      <c r="K1045" s="27"/>
      <c r="L1045" s="16"/>
      <c r="M1045" s="16"/>
      <c r="N1045" s="27"/>
      <c r="O1045" s="16"/>
      <c r="P1045" s="16"/>
      <c r="Q1045" s="27"/>
      <c r="R1045" s="16"/>
      <c r="S1045" s="16"/>
      <c r="T1045" s="27"/>
      <c r="U1045" s="3"/>
    </row>
    <row r="1046" spans="1:21" x14ac:dyDescent="0.25">
      <c r="A1046" s="3">
        <v>1013</v>
      </c>
      <c r="B1046" s="6" t="s">
        <v>2027</v>
      </c>
      <c r="C1046" s="352" t="s">
        <v>1782</v>
      </c>
      <c r="D1046" s="348"/>
      <c r="E1046" s="20"/>
      <c r="F1046" s="20"/>
      <c r="G1046" s="20"/>
      <c r="H1046" s="27"/>
      <c r="I1046" s="16"/>
      <c r="J1046" s="16"/>
      <c r="K1046" s="27"/>
      <c r="L1046" s="16"/>
      <c r="M1046" s="16"/>
      <c r="N1046" s="27"/>
      <c r="O1046" s="16"/>
      <c r="P1046" s="16"/>
      <c r="Q1046" s="27"/>
      <c r="R1046" s="16"/>
      <c r="S1046" s="16"/>
      <c r="T1046" s="27"/>
      <c r="U1046" s="3"/>
    </row>
    <row r="1047" spans="1:21" x14ac:dyDescent="0.25">
      <c r="A1047" s="3">
        <v>1014</v>
      </c>
      <c r="B1047" s="4" t="s">
        <v>2028</v>
      </c>
      <c r="C1047" s="350" t="s">
        <v>1784</v>
      </c>
      <c r="D1047" s="348"/>
      <c r="E1047" s="25"/>
      <c r="F1047" s="25"/>
      <c r="G1047" s="25"/>
      <c r="H1047" s="33"/>
      <c r="I1047" s="15"/>
      <c r="J1047" s="15"/>
      <c r="K1047" s="33"/>
      <c r="L1047" s="15"/>
      <c r="M1047" s="15"/>
      <c r="N1047" s="33"/>
      <c r="O1047" s="15"/>
      <c r="P1047" s="15"/>
      <c r="Q1047" s="33"/>
      <c r="R1047" s="15"/>
      <c r="S1047" s="15"/>
      <c r="T1047" s="33"/>
      <c r="U1047" s="5"/>
    </row>
    <row r="1048" spans="1:21" x14ac:dyDescent="0.25">
      <c r="A1048" s="3">
        <v>1015</v>
      </c>
      <c r="B1048" s="6" t="s">
        <v>2029</v>
      </c>
      <c r="C1048" s="352" t="s">
        <v>1786</v>
      </c>
      <c r="D1048" s="348"/>
      <c r="E1048" s="20"/>
      <c r="F1048" s="20"/>
      <c r="G1048" s="20"/>
      <c r="H1048" s="27"/>
      <c r="I1048" s="16"/>
      <c r="J1048" s="16"/>
      <c r="K1048" s="27"/>
      <c r="L1048" s="16"/>
      <c r="M1048" s="16"/>
      <c r="N1048" s="27"/>
      <c r="O1048" s="16"/>
      <c r="P1048" s="16"/>
      <c r="Q1048" s="27"/>
      <c r="R1048" s="16"/>
      <c r="S1048" s="16"/>
      <c r="T1048" s="27"/>
      <c r="U1048" s="3"/>
    </row>
    <row r="1049" spans="1:21" x14ac:dyDescent="0.25">
      <c r="A1049" s="3">
        <v>1016</v>
      </c>
      <c r="B1049" s="6" t="s">
        <v>2030</v>
      </c>
      <c r="C1049" s="352" t="s">
        <v>1788</v>
      </c>
      <c r="D1049" s="348"/>
      <c r="E1049" s="20"/>
      <c r="F1049" s="20"/>
      <c r="G1049" s="20"/>
      <c r="H1049" s="27"/>
      <c r="I1049" s="16"/>
      <c r="J1049" s="16"/>
      <c r="K1049" s="27"/>
      <c r="L1049" s="16"/>
      <c r="M1049" s="16"/>
      <c r="N1049" s="27"/>
      <c r="O1049" s="16"/>
      <c r="P1049" s="16"/>
      <c r="Q1049" s="27"/>
      <c r="R1049" s="16"/>
      <c r="S1049" s="16"/>
      <c r="T1049" s="27"/>
      <c r="U1049" s="3"/>
    </row>
    <row r="1050" spans="1:21" x14ac:dyDescent="0.25">
      <c r="A1050" s="3">
        <v>1017</v>
      </c>
      <c r="B1050" s="6" t="s">
        <v>2031</v>
      </c>
      <c r="C1050" s="352" t="s">
        <v>1790</v>
      </c>
      <c r="D1050" s="348"/>
      <c r="E1050" s="20"/>
      <c r="F1050" s="20"/>
      <c r="G1050" s="20"/>
      <c r="H1050" s="27"/>
      <c r="I1050" s="16"/>
      <c r="J1050" s="16"/>
      <c r="K1050" s="27"/>
      <c r="L1050" s="16"/>
      <c r="M1050" s="16"/>
      <c r="N1050" s="27"/>
      <c r="O1050" s="16"/>
      <c r="P1050" s="16"/>
      <c r="Q1050" s="27"/>
      <c r="R1050" s="16"/>
      <c r="S1050" s="16"/>
      <c r="T1050" s="27"/>
      <c r="U1050" s="3"/>
    </row>
    <row r="1051" spans="1:21" x14ac:dyDescent="0.25">
      <c r="A1051" s="3">
        <v>1018</v>
      </c>
      <c r="B1051" s="6" t="s">
        <v>2032</v>
      </c>
      <c r="C1051" s="352" t="s">
        <v>1792</v>
      </c>
      <c r="D1051" s="348"/>
      <c r="E1051" s="20"/>
      <c r="F1051" s="20"/>
      <c r="G1051" s="20"/>
      <c r="H1051" s="27"/>
      <c r="I1051" s="16"/>
      <c r="J1051" s="16"/>
      <c r="K1051" s="27"/>
      <c r="L1051" s="16"/>
      <c r="M1051" s="16"/>
      <c r="N1051" s="27"/>
      <c r="O1051" s="16"/>
      <c r="P1051" s="16"/>
      <c r="Q1051" s="27"/>
      <c r="R1051" s="16"/>
      <c r="S1051" s="16"/>
      <c r="T1051" s="27"/>
      <c r="U1051" s="3"/>
    </row>
    <row r="1052" spans="1:21" x14ac:dyDescent="0.25">
      <c r="A1052" s="3">
        <v>1019</v>
      </c>
      <c r="B1052" s="4" t="s">
        <v>2033</v>
      </c>
      <c r="C1052" s="350" t="s">
        <v>2034</v>
      </c>
      <c r="D1052" s="348"/>
      <c r="E1052" s="25"/>
      <c r="F1052" s="25"/>
      <c r="G1052" s="25"/>
      <c r="H1052" s="33"/>
      <c r="I1052" s="15"/>
      <c r="J1052" s="15"/>
      <c r="K1052" s="33"/>
      <c r="L1052" s="15"/>
      <c r="M1052" s="15"/>
      <c r="N1052" s="33"/>
      <c r="O1052" s="15"/>
      <c r="P1052" s="15"/>
      <c r="Q1052" s="33"/>
      <c r="R1052" s="15"/>
      <c r="S1052" s="15"/>
      <c r="T1052" s="33"/>
      <c r="U1052" s="5"/>
    </row>
    <row r="1053" spans="1:21" x14ac:dyDescent="0.25">
      <c r="A1053" s="3">
        <v>1020</v>
      </c>
      <c r="B1053" s="4" t="s">
        <v>2035</v>
      </c>
      <c r="C1053" s="350" t="s">
        <v>1808</v>
      </c>
      <c r="D1053" s="348"/>
      <c r="E1053" s="25"/>
      <c r="F1053" s="25"/>
      <c r="G1053" s="25"/>
      <c r="H1053" s="33"/>
      <c r="I1053" s="15"/>
      <c r="J1053" s="15"/>
      <c r="K1053" s="33"/>
      <c r="L1053" s="15"/>
      <c r="M1053" s="15"/>
      <c r="N1053" s="33"/>
      <c r="O1053" s="15"/>
      <c r="P1053" s="15"/>
      <c r="Q1053" s="33"/>
      <c r="R1053" s="15"/>
      <c r="S1053" s="15"/>
      <c r="T1053" s="33"/>
      <c r="U1053" s="5"/>
    </row>
    <row r="1054" spans="1:21" x14ac:dyDescent="0.25">
      <c r="A1054" s="3">
        <v>1021</v>
      </c>
      <c r="B1054" s="6" t="s">
        <v>2036</v>
      </c>
      <c r="C1054" s="352" t="s">
        <v>1810</v>
      </c>
      <c r="D1054" s="348"/>
      <c r="E1054" s="20"/>
      <c r="F1054" s="20"/>
      <c r="G1054" s="20"/>
      <c r="H1054" s="27"/>
      <c r="I1054" s="16"/>
      <c r="J1054" s="16"/>
      <c r="K1054" s="27"/>
      <c r="L1054" s="16"/>
      <c r="M1054" s="16"/>
      <c r="N1054" s="27"/>
      <c r="O1054" s="16"/>
      <c r="P1054" s="16"/>
      <c r="Q1054" s="27"/>
      <c r="R1054" s="16"/>
      <c r="S1054" s="16"/>
      <c r="T1054" s="27"/>
      <c r="U1054" s="3"/>
    </row>
    <row r="1055" spans="1:21" x14ac:dyDescent="0.25">
      <c r="A1055" s="3">
        <v>1022</v>
      </c>
      <c r="B1055" s="6" t="s">
        <v>2037</v>
      </c>
      <c r="C1055" s="352" t="s">
        <v>1812</v>
      </c>
      <c r="D1055" s="348"/>
      <c r="E1055" s="20"/>
      <c r="F1055" s="20"/>
      <c r="G1055" s="20"/>
      <c r="H1055" s="27"/>
      <c r="I1055" s="16"/>
      <c r="J1055" s="16"/>
      <c r="K1055" s="27"/>
      <c r="L1055" s="16"/>
      <c r="M1055" s="16"/>
      <c r="N1055" s="27"/>
      <c r="O1055" s="16"/>
      <c r="P1055" s="16"/>
      <c r="Q1055" s="27"/>
      <c r="R1055" s="16"/>
      <c r="S1055" s="16"/>
      <c r="T1055" s="27"/>
      <c r="U1055" s="3"/>
    </row>
    <row r="1056" spans="1:21" x14ac:dyDescent="0.25">
      <c r="A1056" s="3">
        <v>1023</v>
      </c>
      <c r="B1056" s="6" t="s">
        <v>2038</v>
      </c>
      <c r="C1056" s="352" t="s">
        <v>1814</v>
      </c>
      <c r="D1056" s="348"/>
      <c r="E1056" s="20"/>
      <c r="F1056" s="20"/>
      <c r="G1056" s="20"/>
      <c r="H1056" s="27"/>
      <c r="I1056" s="16"/>
      <c r="J1056" s="16"/>
      <c r="K1056" s="27"/>
      <c r="L1056" s="16"/>
      <c r="M1056" s="16"/>
      <c r="N1056" s="27"/>
      <c r="O1056" s="16"/>
      <c r="P1056" s="16"/>
      <c r="Q1056" s="27"/>
      <c r="R1056" s="16"/>
      <c r="S1056" s="16"/>
      <c r="T1056" s="27"/>
      <c r="U1056" s="3"/>
    </row>
    <row r="1057" spans="1:21" x14ac:dyDescent="0.25">
      <c r="A1057" s="3">
        <v>1024</v>
      </c>
      <c r="B1057" s="6" t="s">
        <v>2039</v>
      </c>
      <c r="C1057" s="352" t="s">
        <v>1816</v>
      </c>
      <c r="D1057" s="348"/>
      <c r="E1057" s="20"/>
      <c r="F1057" s="20"/>
      <c r="G1057" s="20"/>
      <c r="H1057" s="27"/>
      <c r="I1057" s="16"/>
      <c r="J1057" s="16"/>
      <c r="K1057" s="27"/>
      <c r="L1057" s="16"/>
      <c r="M1057" s="16"/>
      <c r="N1057" s="27"/>
      <c r="O1057" s="16"/>
      <c r="P1057" s="16"/>
      <c r="Q1057" s="27"/>
      <c r="R1057" s="16"/>
      <c r="S1057" s="16"/>
      <c r="T1057" s="27"/>
      <c r="U1057" s="3"/>
    </row>
    <row r="1058" spans="1:21" x14ac:dyDescent="0.25">
      <c r="A1058" s="3">
        <v>1025</v>
      </c>
      <c r="B1058" s="6" t="s">
        <v>2040</v>
      </c>
      <c r="C1058" s="352" t="s">
        <v>1818</v>
      </c>
      <c r="D1058" s="348"/>
      <c r="E1058" s="20"/>
      <c r="F1058" s="20"/>
      <c r="G1058" s="20"/>
      <c r="H1058" s="27"/>
      <c r="I1058" s="16"/>
      <c r="J1058" s="16"/>
      <c r="K1058" s="27"/>
      <c r="L1058" s="16"/>
      <c r="M1058" s="16"/>
      <c r="N1058" s="27"/>
      <c r="O1058" s="16"/>
      <c r="P1058" s="16"/>
      <c r="Q1058" s="27"/>
      <c r="R1058" s="16"/>
      <c r="S1058" s="16"/>
      <c r="T1058" s="27"/>
      <c r="U1058" s="3"/>
    </row>
    <row r="1059" spans="1:21" x14ac:dyDescent="0.25">
      <c r="A1059" s="3">
        <v>1026</v>
      </c>
      <c r="B1059" s="6" t="s">
        <v>2041</v>
      </c>
      <c r="C1059" s="352" t="s">
        <v>1820</v>
      </c>
      <c r="D1059" s="348"/>
      <c r="E1059" s="20"/>
      <c r="F1059" s="20"/>
      <c r="G1059" s="20"/>
      <c r="H1059" s="27"/>
      <c r="I1059" s="16"/>
      <c r="J1059" s="16"/>
      <c r="K1059" s="27"/>
      <c r="L1059" s="16"/>
      <c r="M1059" s="16"/>
      <c r="N1059" s="27"/>
      <c r="O1059" s="16"/>
      <c r="P1059" s="16"/>
      <c r="Q1059" s="27"/>
      <c r="R1059" s="16"/>
      <c r="S1059" s="16"/>
      <c r="T1059" s="27"/>
      <c r="U1059" s="3"/>
    </row>
    <row r="1060" spans="1:21" x14ac:dyDescent="0.25">
      <c r="A1060" s="3">
        <v>1027</v>
      </c>
      <c r="B1060" s="6" t="s">
        <v>2042</v>
      </c>
      <c r="C1060" s="352" t="s">
        <v>1822</v>
      </c>
      <c r="D1060" s="348"/>
      <c r="E1060" s="20"/>
      <c r="F1060" s="20"/>
      <c r="G1060" s="20"/>
      <c r="H1060" s="27"/>
      <c r="I1060" s="16"/>
      <c r="J1060" s="16"/>
      <c r="K1060" s="27"/>
      <c r="L1060" s="16"/>
      <c r="M1060" s="16"/>
      <c r="N1060" s="27"/>
      <c r="O1060" s="16"/>
      <c r="P1060" s="16"/>
      <c r="Q1060" s="27"/>
      <c r="R1060" s="16"/>
      <c r="S1060" s="16"/>
      <c r="T1060" s="27"/>
      <c r="U1060" s="3"/>
    </row>
    <row r="1061" spans="1:21" x14ac:dyDescent="0.25">
      <c r="A1061" s="3">
        <v>1028</v>
      </c>
      <c r="B1061" s="6" t="s">
        <v>2043</v>
      </c>
      <c r="C1061" s="352" t="s">
        <v>1824</v>
      </c>
      <c r="D1061" s="348"/>
      <c r="E1061" s="20"/>
      <c r="F1061" s="20"/>
      <c r="G1061" s="20"/>
      <c r="H1061" s="27"/>
      <c r="I1061" s="16"/>
      <c r="J1061" s="16"/>
      <c r="K1061" s="27"/>
      <c r="L1061" s="16"/>
      <c r="M1061" s="16"/>
      <c r="N1061" s="27"/>
      <c r="O1061" s="16"/>
      <c r="P1061" s="16"/>
      <c r="Q1061" s="27"/>
      <c r="R1061" s="16"/>
      <c r="S1061" s="16"/>
      <c r="T1061" s="27"/>
      <c r="U1061" s="3"/>
    </row>
    <row r="1062" spans="1:21" x14ac:dyDescent="0.25">
      <c r="A1062" s="3">
        <v>1029</v>
      </c>
      <c r="B1062" s="6" t="s">
        <v>2044</v>
      </c>
      <c r="C1062" s="352" t="s">
        <v>2045</v>
      </c>
      <c r="D1062" s="348"/>
      <c r="E1062" s="20"/>
      <c r="F1062" s="20"/>
      <c r="G1062" s="20"/>
      <c r="H1062" s="27"/>
      <c r="I1062" s="16"/>
      <c r="J1062" s="16"/>
      <c r="K1062" s="27"/>
      <c r="L1062" s="16"/>
      <c r="M1062" s="16"/>
      <c r="N1062" s="27"/>
      <c r="O1062" s="16"/>
      <c r="P1062" s="16"/>
      <c r="Q1062" s="27"/>
      <c r="R1062" s="16"/>
      <c r="S1062" s="16"/>
      <c r="T1062" s="27"/>
      <c r="U1062" s="3"/>
    </row>
    <row r="1063" spans="1:21" x14ac:dyDescent="0.25">
      <c r="A1063" s="3">
        <v>1030</v>
      </c>
      <c r="B1063" s="4" t="s">
        <v>2046</v>
      </c>
      <c r="C1063" s="350" t="s">
        <v>1828</v>
      </c>
      <c r="D1063" s="348"/>
      <c r="E1063" s="25"/>
      <c r="F1063" s="25"/>
      <c r="G1063" s="25"/>
      <c r="H1063" s="33"/>
      <c r="I1063" s="15"/>
      <c r="J1063" s="15"/>
      <c r="K1063" s="33"/>
      <c r="L1063" s="15"/>
      <c r="M1063" s="15"/>
      <c r="N1063" s="33"/>
      <c r="O1063" s="15"/>
      <c r="P1063" s="15"/>
      <c r="Q1063" s="33"/>
      <c r="R1063" s="15"/>
      <c r="S1063" s="15"/>
      <c r="T1063" s="33"/>
      <c r="U1063" s="5"/>
    </row>
    <row r="1064" spans="1:21" x14ac:dyDescent="0.25">
      <c r="A1064" s="3">
        <v>1031</v>
      </c>
      <c r="B1064" s="6" t="s">
        <v>2047</v>
      </c>
      <c r="C1064" s="352" t="s">
        <v>1830</v>
      </c>
      <c r="D1064" s="348"/>
      <c r="E1064" s="20"/>
      <c r="F1064" s="20"/>
      <c r="G1064" s="20"/>
      <c r="H1064" s="27"/>
      <c r="I1064" s="16"/>
      <c r="J1064" s="16"/>
      <c r="K1064" s="27"/>
      <c r="L1064" s="16"/>
      <c r="M1064" s="16"/>
      <c r="N1064" s="27"/>
      <c r="O1064" s="16"/>
      <c r="P1064" s="16"/>
      <c r="Q1064" s="27"/>
      <c r="R1064" s="16"/>
      <c r="S1064" s="16"/>
      <c r="T1064" s="27"/>
      <c r="U1064" s="3"/>
    </row>
    <row r="1065" spans="1:21" x14ac:dyDescent="0.25">
      <c r="A1065" s="3">
        <v>1032</v>
      </c>
      <c r="B1065" s="6" t="s">
        <v>2048</v>
      </c>
      <c r="C1065" s="352" t="s">
        <v>1832</v>
      </c>
      <c r="D1065" s="348"/>
      <c r="E1065" s="20"/>
      <c r="F1065" s="20"/>
      <c r="G1065" s="20"/>
      <c r="H1065" s="27"/>
      <c r="I1065" s="16"/>
      <c r="J1065" s="16"/>
      <c r="K1065" s="27"/>
      <c r="L1065" s="16"/>
      <c r="M1065" s="16"/>
      <c r="N1065" s="27"/>
      <c r="O1065" s="16"/>
      <c r="P1065" s="16"/>
      <c r="Q1065" s="27"/>
      <c r="R1065" s="16"/>
      <c r="S1065" s="16"/>
      <c r="T1065" s="27"/>
      <c r="U1065" s="3"/>
    </row>
    <row r="1066" spans="1:21" x14ac:dyDescent="0.25">
      <c r="A1066" s="3">
        <v>1033</v>
      </c>
      <c r="B1066" s="6" t="s">
        <v>2049</v>
      </c>
      <c r="C1066" s="352" t="s">
        <v>1834</v>
      </c>
      <c r="D1066" s="348"/>
      <c r="E1066" s="20"/>
      <c r="F1066" s="20"/>
      <c r="G1066" s="20"/>
      <c r="H1066" s="27"/>
      <c r="I1066" s="16"/>
      <c r="J1066" s="16"/>
      <c r="K1066" s="27"/>
      <c r="L1066" s="16"/>
      <c r="M1066" s="16"/>
      <c r="N1066" s="27"/>
      <c r="O1066" s="16"/>
      <c r="P1066" s="16"/>
      <c r="Q1066" s="27"/>
      <c r="R1066" s="16"/>
      <c r="S1066" s="16"/>
      <c r="T1066" s="27"/>
      <c r="U1066" s="3"/>
    </row>
    <row r="1067" spans="1:21" x14ac:dyDescent="0.25">
      <c r="A1067" s="3">
        <v>1034</v>
      </c>
      <c r="B1067" s="6" t="s">
        <v>2050</v>
      </c>
      <c r="C1067" s="352" t="s">
        <v>1836</v>
      </c>
      <c r="D1067" s="348"/>
      <c r="E1067" s="20"/>
      <c r="F1067" s="20"/>
      <c r="G1067" s="20"/>
      <c r="H1067" s="27"/>
      <c r="I1067" s="16"/>
      <c r="J1067" s="16"/>
      <c r="K1067" s="27"/>
      <c r="L1067" s="16"/>
      <c r="M1067" s="16"/>
      <c r="N1067" s="27"/>
      <c r="O1067" s="16"/>
      <c r="P1067" s="16"/>
      <c r="Q1067" s="27"/>
      <c r="R1067" s="16"/>
      <c r="S1067" s="16"/>
      <c r="T1067" s="27"/>
      <c r="U1067" s="3"/>
    </row>
    <row r="1068" spans="1:21" x14ac:dyDescent="0.25">
      <c r="A1068" s="3">
        <v>1035</v>
      </c>
      <c r="B1068" s="6" t="s">
        <v>2051</v>
      </c>
      <c r="C1068" s="352" t="s">
        <v>1838</v>
      </c>
      <c r="D1068" s="348"/>
      <c r="E1068" s="20"/>
      <c r="F1068" s="20"/>
      <c r="G1068" s="20"/>
      <c r="H1068" s="27"/>
      <c r="I1068" s="16"/>
      <c r="J1068" s="16"/>
      <c r="K1068" s="27"/>
      <c r="L1068" s="16"/>
      <c r="M1068" s="16"/>
      <c r="N1068" s="27"/>
      <c r="O1068" s="16"/>
      <c r="P1068" s="16"/>
      <c r="Q1068" s="27"/>
      <c r="R1068" s="16"/>
      <c r="S1068" s="16"/>
      <c r="T1068" s="27"/>
      <c r="U1068" s="3"/>
    </row>
    <row r="1069" spans="1:21" x14ac:dyDescent="0.25">
      <c r="A1069" s="3">
        <v>1036</v>
      </c>
      <c r="B1069" s="6" t="s">
        <v>2052</v>
      </c>
      <c r="C1069" s="352" t="s">
        <v>1840</v>
      </c>
      <c r="D1069" s="348"/>
      <c r="E1069" s="20"/>
      <c r="F1069" s="20"/>
      <c r="G1069" s="20"/>
      <c r="H1069" s="27"/>
      <c r="I1069" s="16"/>
      <c r="J1069" s="16"/>
      <c r="K1069" s="27"/>
      <c r="L1069" s="16"/>
      <c r="M1069" s="16"/>
      <c r="N1069" s="27"/>
      <c r="O1069" s="16"/>
      <c r="P1069" s="16"/>
      <c r="Q1069" s="27"/>
      <c r="R1069" s="16"/>
      <c r="S1069" s="16"/>
      <c r="T1069" s="27"/>
      <c r="U1069" s="3"/>
    </row>
    <row r="1070" spans="1:21" x14ac:dyDescent="0.25">
      <c r="A1070" s="3">
        <v>1037</v>
      </c>
      <c r="B1070" s="6" t="s">
        <v>2053</v>
      </c>
      <c r="C1070" s="352" t="s">
        <v>1842</v>
      </c>
      <c r="D1070" s="348"/>
      <c r="E1070" s="20"/>
      <c r="F1070" s="20"/>
      <c r="G1070" s="20"/>
      <c r="H1070" s="27"/>
      <c r="I1070" s="16"/>
      <c r="J1070" s="16"/>
      <c r="K1070" s="27"/>
      <c r="L1070" s="16"/>
      <c r="M1070" s="16"/>
      <c r="N1070" s="27"/>
      <c r="O1070" s="16"/>
      <c r="P1070" s="16"/>
      <c r="Q1070" s="27"/>
      <c r="R1070" s="16"/>
      <c r="S1070" s="16"/>
      <c r="T1070" s="27"/>
      <c r="U1070" s="3"/>
    </row>
    <row r="1071" spans="1:21" x14ac:dyDescent="0.25">
      <c r="A1071" s="3">
        <v>1038</v>
      </c>
      <c r="B1071" s="6" t="s">
        <v>2054</v>
      </c>
      <c r="C1071" s="352" t="s">
        <v>1844</v>
      </c>
      <c r="D1071" s="348"/>
      <c r="E1071" s="20"/>
      <c r="F1071" s="20"/>
      <c r="G1071" s="20"/>
      <c r="H1071" s="27"/>
      <c r="I1071" s="16"/>
      <c r="J1071" s="16"/>
      <c r="K1071" s="27"/>
      <c r="L1071" s="16"/>
      <c r="M1071" s="16"/>
      <c r="N1071" s="27"/>
      <c r="O1071" s="16"/>
      <c r="P1071" s="16"/>
      <c r="Q1071" s="27"/>
      <c r="R1071" s="16"/>
      <c r="S1071" s="16"/>
      <c r="T1071" s="27"/>
      <c r="U1071" s="3"/>
    </row>
    <row r="1072" spans="1:21" x14ac:dyDescent="0.25">
      <c r="A1072" s="3">
        <v>1039</v>
      </c>
      <c r="B1072" s="6" t="s">
        <v>2055</v>
      </c>
      <c r="C1072" s="352" t="s">
        <v>2056</v>
      </c>
      <c r="D1072" s="348"/>
      <c r="E1072" s="20"/>
      <c r="F1072" s="20"/>
      <c r="G1072" s="20"/>
      <c r="H1072" s="27"/>
      <c r="I1072" s="16"/>
      <c r="J1072" s="16"/>
      <c r="K1072" s="27"/>
      <c r="L1072" s="16"/>
      <c r="M1072" s="16"/>
      <c r="N1072" s="27"/>
      <c r="O1072" s="16"/>
      <c r="P1072" s="16"/>
      <c r="Q1072" s="27"/>
      <c r="R1072" s="16"/>
      <c r="S1072" s="16"/>
      <c r="T1072" s="27"/>
      <c r="U1072" s="3"/>
    </row>
    <row r="1073" spans="1:21" x14ac:dyDescent="0.25">
      <c r="A1073" s="3">
        <v>1040</v>
      </c>
      <c r="B1073" s="4" t="s">
        <v>2057</v>
      </c>
      <c r="C1073" s="350" t="s">
        <v>1848</v>
      </c>
      <c r="D1073" s="348"/>
      <c r="E1073" s="25"/>
      <c r="F1073" s="25"/>
      <c r="G1073" s="25"/>
      <c r="H1073" s="33"/>
      <c r="I1073" s="15"/>
      <c r="J1073" s="15"/>
      <c r="K1073" s="33"/>
      <c r="L1073" s="15"/>
      <c r="M1073" s="15"/>
      <c r="N1073" s="33"/>
      <c r="O1073" s="15"/>
      <c r="P1073" s="15"/>
      <c r="Q1073" s="33"/>
      <c r="R1073" s="15"/>
      <c r="S1073" s="15"/>
      <c r="T1073" s="33"/>
      <c r="U1073" s="5"/>
    </row>
    <row r="1074" spans="1:21" x14ac:dyDescent="0.25">
      <c r="A1074" s="3">
        <v>1041</v>
      </c>
      <c r="B1074" s="6" t="s">
        <v>2058</v>
      </c>
      <c r="C1074" s="352" t="s">
        <v>1850</v>
      </c>
      <c r="D1074" s="348"/>
      <c r="E1074" s="20"/>
      <c r="F1074" s="20"/>
      <c r="G1074" s="20"/>
      <c r="H1074" s="27"/>
      <c r="I1074" s="16"/>
      <c r="J1074" s="16"/>
      <c r="K1074" s="27"/>
      <c r="L1074" s="16"/>
      <c r="M1074" s="16"/>
      <c r="N1074" s="27"/>
      <c r="O1074" s="16"/>
      <c r="P1074" s="16"/>
      <c r="Q1074" s="27"/>
      <c r="R1074" s="16"/>
      <c r="S1074" s="16"/>
      <c r="T1074" s="27"/>
      <c r="U1074" s="3"/>
    </row>
    <row r="1075" spans="1:21" x14ac:dyDescent="0.25">
      <c r="A1075" s="3">
        <v>1042</v>
      </c>
      <c r="B1075" s="6" t="s">
        <v>2059</v>
      </c>
      <c r="C1075" s="352" t="s">
        <v>1852</v>
      </c>
      <c r="D1075" s="348"/>
      <c r="E1075" s="20"/>
      <c r="F1075" s="20"/>
      <c r="G1075" s="20"/>
      <c r="H1075" s="27"/>
      <c r="I1075" s="16"/>
      <c r="J1075" s="16"/>
      <c r="K1075" s="27"/>
      <c r="L1075" s="16"/>
      <c r="M1075" s="16"/>
      <c r="N1075" s="27"/>
      <c r="O1075" s="16"/>
      <c r="P1075" s="16"/>
      <c r="Q1075" s="27"/>
      <c r="R1075" s="16"/>
      <c r="S1075" s="16"/>
      <c r="T1075" s="27"/>
      <c r="U1075" s="3"/>
    </row>
    <row r="1076" spans="1:21" x14ac:dyDescent="0.25">
      <c r="A1076" s="3">
        <v>1043</v>
      </c>
      <c r="B1076" s="6" t="s">
        <v>2060</v>
      </c>
      <c r="C1076" s="352" t="s">
        <v>1854</v>
      </c>
      <c r="D1076" s="348"/>
      <c r="E1076" s="20"/>
      <c r="F1076" s="20"/>
      <c r="G1076" s="20"/>
      <c r="H1076" s="27"/>
      <c r="I1076" s="16"/>
      <c r="J1076" s="16"/>
      <c r="K1076" s="27"/>
      <c r="L1076" s="16"/>
      <c r="M1076" s="16"/>
      <c r="N1076" s="27"/>
      <c r="O1076" s="16"/>
      <c r="P1076" s="16"/>
      <c r="Q1076" s="27"/>
      <c r="R1076" s="16"/>
      <c r="S1076" s="16"/>
      <c r="T1076" s="27"/>
      <c r="U1076" s="3"/>
    </row>
    <row r="1077" spans="1:21" x14ac:dyDescent="0.25">
      <c r="A1077" s="3">
        <v>1044</v>
      </c>
      <c r="B1077" s="6" t="s">
        <v>2061</v>
      </c>
      <c r="C1077" s="352" t="s">
        <v>1856</v>
      </c>
      <c r="D1077" s="348"/>
      <c r="E1077" s="20"/>
      <c r="F1077" s="20"/>
      <c r="G1077" s="20"/>
      <c r="H1077" s="27"/>
      <c r="I1077" s="16"/>
      <c r="J1077" s="16"/>
      <c r="K1077" s="27"/>
      <c r="L1077" s="16"/>
      <c r="M1077" s="16"/>
      <c r="N1077" s="27"/>
      <c r="O1077" s="16"/>
      <c r="P1077" s="16"/>
      <c r="Q1077" s="27"/>
      <c r="R1077" s="16"/>
      <c r="S1077" s="16"/>
      <c r="T1077" s="27"/>
      <c r="U1077" s="3"/>
    </row>
    <row r="1078" spans="1:21" x14ac:dyDescent="0.25">
      <c r="A1078" s="3">
        <v>1045</v>
      </c>
      <c r="B1078" s="6" t="s">
        <v>2062</v>
      </c>
      <c r="C1078" s="352" t="s">
        <v>1858</v>
      </c>
      <c r="D1078" s="348"/>
      <c r="E1078" s="20"/>
      <c r="F1078" s="20"/>
      <c r="G1078" s="20"/>
      <c r="H1078" s="27"/>
      <c r="I1078" s="16"/>
      <c r="J1078" s="16"/>
      <c r="K1078" s="27"/>
      <c r="L1078" s="16"/>
      <c r="M1078" s="16"/>
      <c r="N1078" s="27"/>
      <c r="O1078" s="16"/>
      <c r="P1078" s="16"/>
      <c r="Q1078" s="27"/>
      <c r="R1078" s="16"/>
      <c r="S1078" s="16"/>
      <c r="T1078" s="27"/>
      <c r="U1078" s="3"/>
    </row>
    <row r="1079" spans="1:21" x14ac:dyDescent="0.25">
      <c r="A1079" s="3">
        <v>1046</v>
      </c>
      <c r="B1079" s="6" t="s">
        <v>2063</v>
      </c>
      <c r="C1079" s="352" t="s">
        <v>1860</v>
      </c>
      <c r="D1079" s="348"/>
      <c r="E1079" s="20"/>
      <c r="F1079" s="20"/>
      <c r="G1079" s="20"/>
      <c r="H1079" s="27"/>
      <c r="I1079" s="16"/>
      <c r="J1079" s="16"/>
      <c r="K1079" s="27"/>
      <c r="L1079" s="16"/>
      <c r="M1079" s="16"/>
      <c r="N1079" s="27"/>
      <c r="O1079" s="16"/>
      <c r="P1079" s="16"/>
      <c r="Q1079" s="27"/>
      <c r="R1079" s="16"/>
      <c r="S1079" s="16"/>
      <c r="T1079" s="27"/>
      <c r="U1079" s="3"/>
    </row>
    <row r="1080" spans="1:21" x14ac:dyDescent="0.25">
      <c r="A1080" s="3">
        <v>1047</v>
      </c>
      <c r="B1080" s="6" t="s">
        <v>2064</v>
      </c>
      <c r="C1080" s="352" t="s">
        <v>1862</v>
      </c>
      <c r="D1080" s="348"/>
      <c r="E1080" s="20"/>
      <c r="F1080" s="20"/>
      <c r="G1080" s="20"/>
      <c r="H1080" s="27"/>
      <c r="I1080" s="16"/>
      <c r="J1080" s="16"/>
      <c r="K1080" s="27"/>
      <c r="L1080" s="16"/>
      <c r="M1080" s="16"/>
      <c r="N1080" s="27"/>
      <c r="O1080" s="16"/>
      <c r="P1080" s="16"/>
      <c r="Q1080" s="27"/>
      <c r="R1080" s="16"/>
      <c r="S1080" s="16"/>
      <c r="T1080" s="27"/>
      <c r="U1080" s="3"/>
    </row>
    <row r="1081" spans="1:21" x14ac:dyDescent="0.25">
      <c r="A1081" s="3">
        <v>1048</v>
      </c>
      <c r="B1081" s="6" t="s">
        <v>2065</v>
      </c>
      <c r="C1081" s="352" t="s">
        <v>2066</v>
      </c>
      <c r="D1081" s="348"/>
      <c r="E1081" s="20"/>
      <c r="F1081" s="20"/>
      <c r="G1081" s="20"/>
      <c r="H1081" s="27"/>
      <c r="I1081" s="16"/>
      <c r="J1081" s="16"/>
      <c r="K1081" s="27"/>
      <c r="L1081" s="16"/>
      <c r="M1081" s="16"/>
      <c r="N1081" s="27"/>
      <c r="O1081" s="16"/>
      <c r="P1081" s="16"/>
      <c r="Q1081" s="27"/>
      <c r="R1081" s="16"/>
      <c r="S1081" s="16"/>
      <c r="T1081" s="27"/>
      <c r="U1081" s="3"/>
    </row>
    <row r="1082" spans="1:21" x14ac:dyDescent="0.25">
      <c r="A1082" s="3">
        <v>1049</v>
      </c>
      <c r="B1082" s="6" t="s">
        <v>2067</v>
      </c>
      <c r="C1082" s="352" t="s">
        <v>2068</v>
      </c>
      <c r="D1082" s="348"/>
      <c r="E1082" s="20"/>
      <c r="F1082" s="20"/>
      <c r="G1082" s="20"/>
      <c r="H1082" s="27"/>
      <c r="I1082" s="16"/>
      <c r="J1082" s="16"/>
      <c r="K1082" s="27"/>
      <c r="L1082" s="16"/>
      <c r="M1082" s="16"/>
      <c r="N1082" s="27"/>
      <c r="O1082" s="16"/>
      <c r="P1082" s="16"/>
      <c r="Q1082" s="27"/>
      <c r="R1082" s="16"/>
      <c r="S1082" s="16"/>
      <c r="T1082" s="27"/>
      <c r="U1082" s="3"/>
    </row>
    <row r="1083" spans="1:21" x14ac:dyDescent="0.25">
      <c r="A1083" s="3">
        <v>1050</v>
      </c>
      <c r="B1083" s="4" t="s">
        <v>2069</v>
      </c>
      <c r="C1083" s="350" t="s">
        <v>1868</v>
      </c>
      <c r="D1083" s="348"/>
      <c r="E1083" s="25"/>
      <c r="F1083" s="25"/>
      <c r="G1083" s="25"/>
      <c r="H1083" s="33"/>
      <c r="I1083" s="15"/>
      <c r="J1083" s="15"/>
      <c r="K1083" s="33"/>
      <c r="L1083" s="15"/>
      <c r="M1083" s="15"/>
      <c r="N1083" s="33"/>
      <c r="O1083" s="15"/>
      <c r="P1083" s="15"/>
      <c r="Q1083" s="33"/>
      <c r="R1083" s="15"/>
      <c r="S1083" s="15"/>
      <c r="T1083" s="33"/>
      <c r="U1083" s="5"/>
    </row>
    <row r="1084" spans="1:21" x14ac:dyDescent="0.25">
      <c r="A1084" s="3">
        <v>1051</v>
      </c>
      <c r="B1084" s="6" t="s">
        <v>2070</v>
      </c>
      <c r="C1084" s="352" t="s">
        <v>1870</v>
      </c>
      <c r="D1084" s="348"/>
      <c r="E1084" s="20"/>
      <c r="F1084" s="20"/>
      <c r="G1084" s="20"/>
      <c r="H1084" s="27"/>
      <c r="I1084" s="16"/>
      <c r="J1084" s="16"/>
      <c r="K1084" s="27"/>
      <c r="L1084" s="16"/>
      <c r="M1084" s="16"/>
      <c r="N1084" s="27"/>
      <c r="O1084" s="16"/>
      <c r="P1084" s="16"/>
      <c r="Q1084" s="27"/>
      <c r="R1084" s="16"/>
      <c r="S1084" s="16"/>
      <c r="T1084" s="27"/>
      <c r="U1084" s="3"/>
    </row>
    <row r="1085" spans="1:21" x14ac:dyDescent="0.25">
      <c r="A1085" s="3">
        <v>1052</v>
      </c>
      <c r="B1085" s="6" t="s">
        <v>2071</v>
      </c>
      <c r="C1085" s="352" t="s">
        <v>1872</v>
      </c>
      <c r="D1085" s="348"/>
      <c r="E1085" s="20"/>
      <c r="F1085" s="20"/>
      <c r="G1085" s="20"/>
      <c r="H1085" s="27"/>
      <c r="I1085" s="16"/>
      <c r="J1085" s="16"/>
      <c r="K1085" s="27"/>
      <c r="L1085" s="16"/>
      <c r="M1085" s="16"/>
      <c r="N1085" s="27"/>
      <c r="O1085" s="16"/>
      <c r="P1085" s="16"/>
      <c r="Q1085" s="27"/>
      <c r="R1085" s="16"/>
      <c r="S1085" s="16"/>
      <c r="T1085" s="27"/>
      <c r="U1085" s="3"/>
    </row>
    <row r="1086" spans="1:21" x14ac:dyDescent="0.25">
      <c r="A1086" s="3">
        <v>1053</v>
      </c>
      <c r="B1086" s="6" t="s">
        <v>2072</v>
      </c>
      <c r="C1086" s="352" t="s">
        <v>1874</v>
      </c>
      <c r="D1086" s="348"/>
      <c r="E1086" s="20"/>
      <c r="F1086" s="20"/>
      <c r="G1086" s="20"/>
      <c r="H1086" s="27"/>
      <c r="I1086" s="16"/>
      <c r="J1086" s="16"/>
      <c r="K1086" s="27"/>
      <c r="L1086" s="16"/>
      <c r="M1086" s="16"/>
      <c r="N1086" s="27"/>
      <c r="O1086" s="16"/>
      <c r="P1086" s="16"/>
      <c r="Q1086" s="27"/>
      <c r="R1086" s="16"/>
      <c r="S1086" s="16"/>
      <c r="T1086" s="27"/>
      <c r="U1086" s="3"/>
    </row>
    <row r="1087" spans="1:21" x14ac:dyDescent="0.25">
      <c r="A1087" s="3">
        <v>1054</v>
      </c>
      <c r="B1087" s="6" t="s">
        <v>2073</v>
      </c>
      <c r="C1087" s="352" t="s">
        <v>1876</v>
      </c>
      <c r="D1087" s="348"/>
      <c r="E1087" s="20"/>
      <c r="F1087" s="20"/>
      <c r="G1087" s="20"/>
      <c r="H1087" s="27"/>
      <c r="I1087" s="16"/>
      <c r="J1087" s="16"/>
      <c r="K1087" s="27"/>
      <c r="L1087" s="16"/>
      <c r="M1087" s="16"/>
      <c r="N1087" s="27"/>
      <c r="O1087" s="16"/>
      <c r="P1087" s="16"/>
      <c r="Q1087" s="27"/>
      <c r="R1087" s="16"/>
      <c r="S1087" s="16"/>
      <c r="T1087" s="27"/>
      <c r="U1087" s="3"/>
    </row>
    <row r="1088" spans="1:21" x14ac:dyDescent="0.25">
      <c r="A1088" s="3">
        <v>1055</v>
      </c>
      <c r="B1088" s="6" t="s">
        <v>2074</v>
      </c>
      <c r="C1088" s="352" t="s">
        <v>1878</v>
      </c>
      <c r="D1088" s="348"/>
      <c r="E1088" s="20"/>
      <c r="F1088" s="20"/>
      <c r="G1088" s="20"/>
      <c r="H1088" s="27"/>
      <c r="I1088" s="16"/>
      <c r="J1088" s="16"/>
      <c r="K1088" s="27"/>
      <c r="L1088" s="16"/>
      <c r="M1088" s="16"/>
      <c r="N1088" s="27"/>
      <c r="O1088" s="16"/>
      <c r="P1088" s="16"/>
      <c r="Q1088" s="27"/>
      <c r="R1088" s="16"/>
      <c r="S1088" s="16"/>
      <c r="T1088" s="27"/>
      <c r="U1088" s="3"/>
    </row>
    <row r="1089" spans="1:21" x14ac:dyDescent="0.25">
      <c r="A1089" s="3">
        <v>1056</v>
      </c>
      <c r="B1089" s="6" t="s">
        <v>2075</v>
      </c>
      <c r="C1089" s="352" t="s">
        <v>1880</v>
      </c>
      <c r="D1089" s="348"/>
      <c r="E1089" s="20"/>
      <c r="F1089" s="20"/>
      <c r="G1089" s="20"/>
      <c r="H1089" s="27"/>
      <c r="I1089" s="16"/>
      <c r="J1089" s="16"/>
      <c r="K1089" s="27"/>
      <c r="L1089" s="16"/>
      <c r="M1089" s="16"/>
      <c r="N1089" s="27"/>
      <c r="O1089" s="16"/>
      <c r="P1089" s="16"/>
      <c r="Q1089" s="27"/>
      <c r="R1089" s="16"/>
      <c r="S1089" s="16"/>
      <c r="T1089" s="27"/>
      <c r="U1089" s="3"/>
    </row>
    <row r="1090" spans="1:21" x14ac:dyDescent="0.25">
      <c r="A1090" s="3">
        <v>1057</v>
      </c>
      <c r="B1090" s="6" t="s">
        <v>2076</v>
      </c>
      <c r="C1090" s="352" t="s">
        <v>1882</v>
      </c>
      <c r="D1090" s="348"/>
      <c r="E1090" s="20"/>
      <c r="F1090" s="20"/>
      <c r="G1090" s="20"/>
      <c r="H1090" s="27"/>
      <c r="I1090" s="16"/>
      <c r="J1090" s="16"/>
      <c r="K1090" s="27"/>
      <c r="L1090" s="16"/>
      <c r="M1090" s="16"/>
      <c r="N1090" s="27"/>
      <c r="O1090" s="16"/>
      <c r="P1090" s="16"/>
      <c r="Q1090" s="27"/>
      <c r="R1090" s="16"/>
      <c r="S1090" s="16"/>
      <c r="T1090" s="27"/>
      <c r="U1090" s="3"/>
    </row>
    <row r="1091" spans="1:21" x14ac:dyDescent="0.25">
      <c r="A1091" s="3">
        <v>1058</v>
      </c>
      <c r="B1091" s="6" t="s">
        <v>2077</v>
      </c>
      <c r="C1091" s="352" t="s">
        <v>1884</v>
      </c>
      <c r="D1091" s="348"/>
      <c r="E1091" s="20"/>
      <c r="F1091" s="20"/>
      <c r="G1091" s="20"/>
      <c r="H1091" s="27"/>
      <c r="I1091" s="16"/>
      <c r="J1091" s="16"/>
      <c r="K1091" s="27"/>
      <c r="L1091" s="16"/>
      <c r="M1091" s="16"/>
      <c r="N1091" s="27"/>
      <c r="O1091" s="16"/>
      <c r="P1091" s="16"/>
      <c r="Q1091" s="27"/>
      <c r="R1091" s="16"/>
      <c r="S1091" s="16"/>
      <c r="T1091" s="27"/>
      <c r="U1091" s="3"/>
    </row>
    <row r="1092" spans="1:21" x14ac:dyDescent="0.25">
      <c r="A1092" s="3">
        <v>1059</v>
      </c>
      <c r="B1092" s="6" t="s">
        <v>2078</v>
      </c>
      <c r="C1092" s="352" t="s">
        <v>2079</v>
      </c>
      <c r="D1092" s="348"/>
      <c r="E1092" s="20"/>
      <c r="F1092" s="20"/>
      <c r="G1092" s="20"/>
      <c r="H1092" s="27"/>
      <c r="I1092" s="16"/>
      <c r="J1092" s="16"/>
      <c r="K1092" s="27"/>
      <c r="L1092" s="16"/>
      <c r="M1092" s="16"/>
      <c r="N1092" s="27"/>
      <c r="O1092" s="16"/>
      <c r="P1092" s="16"/>
      <c r="Q1092" s="27"/>
      <c r="R1092" s="16"/>
      <c r="S1092" s="16"/>
      <c r="T1092" s="27"/>
      <c r="U1092" s="3"/>
    </row>
    <row r="1093" spans="1:21" x14ac:dyDescent="0.25">
      <c r="A1093" s="3">
        <v>1060</v>
      </c>
      <c r="B1093" s="4" t="s">
        <v>2080</v>
      </c>
      <c r="C1093" s="350" t="s">
        <v>1888</v>
      </c>
      <c r="D1093" s="348"/>
      <c r="E1093" s="25"/>
      <c r="F1093" s="25"/>
      <c r="G1093" s="25"/>
      <c r="H1093" s="33"/>
      <c r="I1093" s="15"/>
      <c r="J1093" s="15"/>
      <c r="K1093" s="33"/>
      <c r="L1093" s="15"/>
      <c r="M1093" s="15"/>
      <c r="N1093" s="33"/>
      <c r="O1093" s="15"/>
      <c r="P1093" s="15"/>
      <c r="Q1093" s="33"/>
      <c r="R1093" s="15"/>
      <c r="S1093" s="15"/>
      <c r="T1093" s="33"/>
      <c r="U1093" s="5"/>
    </row>
    <row r="1094" spans="1:21" x14ac:dyDescent="0.25">
      <c r="A1094" s="3">
        <v>1061</v>
      </c>
      <c r="B1094" s="6" t="s">
        <v>2081</v>
      </c>
      <c r="C1094" s="352" t="s">
        <v>1890</v>
      </c>
      <c r="D1094" s="348"/>
      <c r="E1094" s="20"/>
      <c r="F1094" s="20"/>
      <c r="G1094" s="20"/>
      <c r="H1094" s="27"/>
      <c r="I1094" s="16"/>
      <c r="J1094" s="16"/>
      <c r="K1094" s="27"/>
      <c r="L1094" s="16"/>
      <c r="M1094" s="16"/>
      <c r="N1094" s="27"/>
      <c r="O1094" s="16"/>
      <c r="P1094" s="16"/>
      <c r="Q1094" s="27"/>
      <c r="R1094" s="16"/>
      <c r="S1094" s="16"/>
      <c r="T1094" s="27"/>
      <c r="U1094" s="3"/>
    </row>
    <row r="1095" spans="1:21" x14ac:dyDescent="0.25">
      <c r="A1095" s="3">
        <v>1062</v>
      </c>
      <c r="B1095" s="6" t="s">
        <v>2082</v>
      </c>
      <c r="C1095" s="352" t="s">
        <v>1892</v>
      </c>
      <c r="D1095" s="348"/>
      <c r="E1095" s="20"/>
      <c r="F1095" s="20"/>
      <c r="G1095" s="20"/>
      <c r="H1095" s="27"/>
      <c r="I1095" s="16"/>
      <c r="J1095" s="16"/>
      <c r="K1095" s="27"/>
      <c r="L1095" s="16"/>
      <c r="M1095" s="16"/>
      <c r="N1095" s="27"/>
      <c r="O1095" s="16"/>
      <c r="P1095" s="16"/>
      <c r="Q1095" s="27"/>
      <c r="R1095" s="16"/>
      <c r="S1095" s="16"/>
      <c r="T1095" s="27"/>
      <c r="U1095" s="3"/>
    </row>
    <row r="1096" spans="1:21" x14ac:dyDescent="0.25">
      <c r="A1096" s="3">
        <v>1063</v>
      </c>
      <c r="B1096" s="6" t="s">
        <v>2083</v>
      </c>
      <c r="C1096" s="352" t="s">
        <v>1894</v>
      </c>
      <c r="D1096" s="348"/>
      <c r="E1096" s="20"/>
      <c r="F1096" s="20"/>
      <c r="G1096" s="20"/>
      <c r="H1096" s="27"/>
      <c r="I1096" s="16"/>
      <c r="J1096" s="16"/>
      <c r="K1096" s="27"/>
      <c r="L1096" s="16"/>
      <c r="M1096" s="16"/>
      <c r="N1096" s="27"/>
      <c r="O1096" s="16"/>
      <c r="P1096" s="16"/>
      <c r="Q1096" s="27"/>
      <c r="R1096" s="16"/>
      <c r="S1096" s="16"/>
      <c r="T1096" s="27"/>
      <c r="U1096" s="3"/>
    </row>
    <row r="1097" spans="1:21" x14ac:dyDescent="0.25">
      <c r="A1097" s="3">
        <v>1064</v>
      </c>
      <c r="B1097" s="6" t="s">
        <v>2084</v>
      </c>
      <c r="C1097" s="352" t="s">
        <v>1896</v>
      </c>
      <c r="D1097" s="348"/>
      <c r="E1097" s="20"/>
      <c r="F1097" s="20"/>
      <c r="G1097" s="20"/>
      <c r="H1097" s="27"/>
      <c r="I1097" s="16"/>
      <c r="J1097" s="16"/>
      <c r="K1097" s="27"/>
      <c r="L1097" s="16"/>
      <c r="M1097" s="16"/>
      <c r="N1097" s="27"/>
      <c r="O1097" s="16"/>
      <c r="P1097" s="16"/>
      <c r="Q1097" s="27"/>
      <c r="R1097" s="16"/>
      <c r="S1097" s="16"/>
      <c r="T1097" s="27"/>
      <c r="U1097" s="3"/>
    </row>
    <row r="1098" spans="1:21" x14ac:dyDescent="0.25">
      <c r="A1098" s="3">
        <v>1065</v>
      </c>
      <c r="B1098" s="6" t="s">
        <v>2085</v>
      </c>
      <c r="C1098" s="352" t="s">
        <v>1898</v>
      </c>
      <c r="D1098" s="348"/>
      <c r="E1098" s="20"/>
      <c r="F1098" s="20"/>
      <c r="G1098" s="20"/>
      <c r="H1098" s="27"/>
      <c r="I1098" s="16"/>
      <c r="J1098" s="16"/>
      <c r="K1098" s="27"/>
      <c r="L1098" s="16"/>
      <c r="M1098" s="16"/>
      <c r="N1098" s="27"/>
      <c r="O1098" s="16"/>
      <c r="P1098" s="16"/>
      <c r="Q1098" s="27"/>
      <c r="R1098" s="16"/>
      <c r="S1098" s="16"/>
      <c r="T1098" s="27"/>
      <c r="U1098" s="3"/>
    </row>
    <row r="1099" spans="1:21" x14ac:dyDescent="0.25">
      <c r="A1099" s="3">
        <v>1066</v>
      </c>
      <c r="B1099" s="6" t="s">
        <v>2086</v>
      </c>
      <c r="C1099" s="352" t="s">
        <v>1900</v>
      </c>
      <c r="D1099" s="348"/>
      <c r="E1099" s="20"/>
      <c r="F1099" s="20"/>
      <c r="G1099" s="20"/>
      <c r="H1099" s="27"/>
      <c r="I1099" s="16"/>
      <c r="J1099" s="16"/>
      <c r="K1099" s="27"/>
      <c r="L1099" s="16"/>
      <c r="M1099" s="16"/>
      <c r="N1099" s="27"/>
      <c r="O1099" s="16"/>
      <c r="P1099" s="16"/>
      <c r="Q1099" s="27"/>
      <c r="R1099" s="16"/>
      <c r="S1099" s="16"/>
      <c r="T1099" s="27"/>
      <c r="U1099" s="3"/>
    </row>
    <row r="1100" spans="1:21" x14ac:dyDescent="0.25">
      <c r="A1100" s="3">
        <v>1067</v>
      </c>
      <c r="B1100" s="6" t="s">
        <v>2087</v>
      </c>
      <c r="C1100" s="352" t="s">
        <v>1902</v>
      </c>
      <c r="D1100" s="348"/>
      <c r="E1100" s="20"/>
      <c r="F1100" s="20"/>
      <c r="G1100" s="20"/>
      <c r="H1100" s="27"/>
      <c r="I1100" s="16"/>
      <c r="J1100" s="16"/>
      <c r="K1100" s="27"/>
      <c r="L1100" s="16"/>
      <c r="M1100" s="16"/>
      <c r="N1100" s="27"/>
      <c r="O1100" s="16"/>
      <c r="P1100" s="16"/>
      <c r="Q1100" s="27"/>
      <c r="R1100" s="16"/>
      <c r="S1100" s="16"/>
      <c r="T1100" s="27"/>
      <c r="U1100" s="3"/>
    </row>
    <row r="1101" spans="1:21" x14ac:dyDescent="0.25">
      <c r="A1101" s="3">
        <v>1068</v>
      </c>
      <c r="B1101" s="6" t="s">
        <v>2088</v>
      </c>
      <c r="C1101" s="352" t="s">
        <v>1904</v>
      </c>
      <c r="D1101" s="348"/>
      <c r="E1101" s="20"/>
      <c r="F1101" s="20"/>
      <c r="G1101" s="20"/>
      <c r="H1101" s="27"/>
      <c r="I1101" s="16"/>
      <c r="J1101" s="16"/>
      <c r="K1101" s="27"/>
      <c r="L1101" s="16"/>
      <c r="M1101" s="16"/>
      <c r="N1101" s="27"/>
      <c r="O1101" s="16"/>
      <c r="P1101" s="16"/>
      <c r="Q1101" s="27"/>
      <c r="R1101" s="16"/>
      <c r="S1101" s="16"/>
      <c r="T1101" s="27"/>
      <c r="U1101" s="3"/>
    </row>
    <row r="1102" spans="1:21" x14ac:dyDescent="0.25">
      <c r="A1102" s="3">
        <v>1069</v>
      </c>
      <c r="B1102" s="6" t="s">
        <v>2089</v>
      </c>
      <c r="C1102" s="352" t="s">
        <v>2090</v>
      </c>
      <c r="D1102" s="348"/>
      <c r="E1102" s="20"/>
      <c r="F1102" s="20"/>
      <c r="G1102" s="20"/>
      <c r="H1102" s="27"/>
      <c r="I1102" s="16"/>
      <c r="J1102" s="16"/>
      <c r="K1102" s="27"/>
      <c r="L1102" s="16"/>
      <c r="M1102" s="16"/>
      <c r="N1102" s="27"/>
      <c r="O1102" s="16"/>
      <c r="P1102" s="16"/>
      <c r="Q1102" s="27"/>
      <c r="R1102" s="16"/>
      <c r="S1102" s="16"/>
      <c r="T1102" s="27"/>
      <c r="U1102" s="3"/>
    </row>
    <row r="1103" spans="1:21" x14ac:dyDescent="0.25">
      <c r="A1103" s="3">
        <v>1070</v>
      </c>
      <c r="B1103" s="4" t="s">
        <v>2091</v>
      </c>
      <c r="C1103" s="350" t="s">
        <v>1908</v>
      </c>
      <c r="D1103" s="348"/>
      <c r="E1103" s="25"/>
      <c r="F1103" s="25"/>
      <c r="G1103" s="25"/>
      <c r="H1103" s="33"/>
      <c r="I1103" s="15"/>
      <c r="J1103" s="15"/>
      <c r="K1103" s="33"/>
      <c r="L1103" s="15"/>
      <c r="M1103" s="15"/>
      <c r="N1103" s="33"/>
      <c r="O1103" s="15"/>
      <c r="P1103" s="15"/>
      <c r="Q1103" s="33"/>
      <c r="R1103" s="15"/>
      <c r="S1103" s="15"/>
      <c r="T1103" s="33"/>
      <c r="U1103" s="5"/>
    </row>
    <row r="1104" spans="1:21" x14ac:dyDescent="0.25">
      <c r="A1104" s="3">
        <v>1071</v>
      </c>
      <c r="B1104" s="6" t="s">
        <v>2092</v>
      </c>
      <c r="C1104" s="352" t="s">
        <v>1910</v>
      </c>
      <c r="D1104" s="348"/>
      <c r="E1104" s="20"/>
      <c r="F1104" s="20"/>
      <c r="G1104" s="20"/>
      <c r="H1104" s="27"/>
      <c r="I1104" s="16"/>
      <c r="J1104" s="16"/>
      <c r="K1104" s="27"/>
      <c r="L1104" s="16"/>
      <c r="M1104" s="16"/>
      <c r="N1104" s="27"/>
      <c r="O1104" s="16"/>
      <c r="P1104" s="16"/>
      <c r="Q1104" s="27"/>
      <c r="R1104" s="16"/>
      <c r="S1104" s="16"/>
      <c r="T1104" s="27"/>
      <c r="U1104" s="3"/>
    </row>
    <row r="1105" spans="1:21" x14ac:dyDescent="0.25">
      <c r="A1105" s="3">
        <v>1072</v>
      </c>
      <c r="B1105" s="6" t="s">
        <v>2093</v>
      </c>
      <c r="C1105" s="352" t="s">
        <v>1912</v>
      </c>
      <c r="D1105" s="348"/>
      <c r="E1105" s="20"/>
      <c r="F1105" s="20"/>
      <c r="G1105" s="20"/>
      <c r="H1105" s="27"/>
      <c r="I1105" s="16"/>
      <c r="J1105" s="16"/>
      <c r="K1105" s="27"/>
      <c r="L1105" s="16"/>
      <c r="M1105" s="16"/>
      <c r="N1105" s="27"/>
      <c r="O1105" s="16"/>
      <c r="P1105" s="16"/>
      <c r="Q1105" s="27"/>
      <c r="R1105" s="16"/>
      <c r="S1105" s="16"/>
      <c r="T1105" s="27"/>
      <c r="U1105" s="3"/>
    </row>
    <row r="1106" spans="1:21" x14ac:dyDescent="0.25">
      <c r="A1106" s="3">
        <v>1073</v>
      </c>
      <c r="B1106" s="6" t="s">
        <v>2094</v>
      </c>
      <c r="C1106" s="352" t="s">
        <v>1914</v>
      </c>
      <c r="D1106" s="348"/>
      <c r="E1106" s="20"/>
      <c r="F1106" s="20"/>
      <c r="G1106" s="20"/>
      <c r="H1106" s="27"/>
      <c r="I1106" s="16"/>
      <c r="J1106" s="16"/>
      <c r="K1106" s="27"/>
      <c r="L1106" s="16"/>
      <c r="M1106" s="16"/>
      <c r="N1106" s="27"/>
      <c r="O1106" s="16"/>
      <c r="P1106" s="16"/>
      <c r="Q1106" s="27"/>
      <c r="R1106" s="16"/>
      <c r="S1106" s="16"/>
      <c r="T1106" s="27"/>
      <c r="U1106" s="3"/>
    </row>
    <row r="1107" spans="1:21" x14ac:dyDescent="0.25">
      <c r="A1107" s="3">
        <v>1074</v>
      </c>
      <c r="B1107" s="6" t="s">
        <v>2095</v>
      </c>
      <c r="C1107" s="352" t="s">
        <v>1916</v>
      </c>
      <c r="D1107" s="348"/>
      <c r="E1107" s="20"/>
      <c r="F1107" s="20"/>
      <c r="G1107" s="20"/>
      <c r="H1107" s="27"/>
      <c r="I1107" s="16"/>
      <c r="J1107" s="16"/>
      <c r="K1107" s="27"/>
      <c r="L1107" s="16"/>
      <c r="M1107" s="16"/>
      <c r="N1107" s="27"/>
      <c r="O1107" s="16"/>
      <c r="P1107" s="16"/>
      <c r="Q1107" s="27"/>
      <c r="R1107" s="16"/>
      <c r="S1107" s="16"/>
      <c r="T1107" s="27"/>
      <c r="U1107" s="3"/>
    </row>
    <row r="1108" spans="1:21" x14ac:dyDescent="0.25">
      <c r="A1108" s="3">
        <v>1075</v>
      </c>
      <c r="B1108" s="6" t="s">
        <v>2096</v>
      </c>
      <c r="C1108" s="352" t="s">
        <v>1918</v>
      </c>
      <c r="D1108" s="348"/>
      <c r="E1108" s="20"/>
      <c r="F1108" s="20"/>
      <c r="G1108" s="20"/>
      <c r="H1108" s="27"/>
      <c r="I1108" s="16"/>
      <c r="J1108" s="16"/>
      <c r="K1108" s="27"/>
      <c r="L1108" s="16"/>
      <c r="M1108" s="16"/>
      <c r="N1108" s="27"/>
      <c r="O1108" s="16"/>
      <c r="P1108" s="16"/>
      <c r="Q1108" s="27"/>
      <c r="R1108" s="16"/>
      <c r="S1108" s="16"/>
      <c r="T1108" s="27"/>
      <c r="U1108" s="3"/>
    </row>
    <row r="1109" spans="1:21" x14ac:dyDescent="0.25">
      <c r="A1109" s="3">
        <v>1076</v>
      </c>
      <c r="B1109" s="6" t="s">
        <v>2097</v>
      </c>
      <c r="C1109" s="352" t="s">
        <v>1920</v>
      </c>
      <c r="D1109" s="348"/>
      <c r="E1109" s="20"/>
      <c r="F1109" s="20"/>
      <c r="G1109" s="20"/>
      <c r="H1109" s="27"/>
      <c r="I1109" s="16"/>
      <c r="J1109" s="16"/>
      <c r="K1109" s="27"/>
      <c r="L1109" s="16"/>
      <c r="M1109" s="16"/>
      <c r="N1109" s="27"/>
      <c r="O1109" s="16"/>
      <c r="P1109" s="16"/>
      <c r="Q1109" s="27"/>
      <c r="R1109" s="16"/>
      <c r="S1109" s="16"/>
      <c r="T1109" s="27"/>
      <c r="U1109" s="3"/>
    </row>
    <row r="1110" spans="1:21" x14ac:dyDescent="0.25">
      <c r="A1110" s="3">
        <v>1077</v>
      </c>
      <c r="B1110" s="6" t="s">
        <v>2098</v>
      </c>
      <c r="C1110" s="352" t="s">
        <v>1922</v>
      </c>
      <c r="D1110" s="348"/>
      <c r="E1110" s="20"/>
      <c r="F1110" s="20"/>
      <c r="G1110" s="20"/>
      <c r="H1110" s="27"/>
      <c r="I1110" s="16"/>
      <c r="J1110" s="16"/>
      <c r="K1110" s="27"/>
      <c r="L1110" s="16"/>
      <c r="M1110" s="16"/>
      <c r="N1110" s="27"/>
      <c r="O1110" s="16"/>
      <c r="P1110" s="16"/>
      <c r="Q1110" s="27"/>
      <c r="R1110" s="16"/>
      <c r="S1110" s="16"/>
      <c r="T1110" s="27"/>
      <c r="U1110" s="3"/>
    </row>
    <row r="1111" spans="1:21" x14ac:dyDescent="0.25">
      <c r="A1111" s="3">
        <v>1078</v>
      </c>
      <c r="B1111" s="6" t="s">
        <v>2099</v>
      </c>
      <c r="C1111" s="352" t="s">
        <v>1924</v>
      </c>
      <c r="D1111" s="348"/>
      <c r="E1111" s="20"/>
      <c r="F1111" s="20"/>
      <c r="G1111" s="20"/>
      <c r="H1111" s="27"/>
      <c r="I1111" s="16"/>
      <c r="J1111" s="16"/>
      <c r="K1111" s="27"/>
      <c r="L1111" s="16"/>
      <c r="M1111" s="16"/>
      <c r="N1111" s="27"/>
      <c r="O1111" s="16"/>
      <c r="P1111" s="16"/>
      <c r="Q1111" s="27"/>
      <c r="R1111" s="16"/>
      <c r="S1111" s="16"/>
      <c r="T1111" s="27"/>
      <c r="U1111" s="3"/>
    </row>
    <row r="1112" spans="1:21" x14ac:dyDescent="0.25">
      <c r="A1112" s="3">
        <v>1079</v>
      </c>
      <c r="B1112" s="6" t="s">
        <v>2100</v>
      </c>
      <c r="C1112" s="352" t="s">
        <v>2101</v>
      </c>
      <c r="D1112" s="348"/>
      <c r="E1112" s="20"/>
      <c r="F1112" s="20"/>
      <c r="G1112" s="20"/>
      <c r="H1112" s="27"/>
      <c r="I1112" s="16"/>
      <c r="J1112" s="16"/>
      <c r="K1112" s="27"/>
      <c r="L1112" s="16"/>
      <c r="M1112" s="16"/>
      <c r="N1112" s="27"/>
      <c r="O1112" s="16"/>
      <c r="P1112" s="16"/>
      <c r="Q1112" s="27"/>
      <c r="R1112" s="16"/>
      <c r="S1112" s="16"/>
      <c r="T1112" s="27"/>
      <c r="U1112" s="3"/>
    </row>
    <row r="1113" spans="1:21" x14ac:dyDescent="0.25">
      <c r="A1113" s="3">
        <v>1080</v>
      </c>
      <c r="B1113" s="4" t="s">
        <v>2102</v>
      </c>
      <c r="C1113" s="350" t="s">
        <v>1928</v>
      </c>
      <c r="D1113" s="348"/>
      <c r="E1113" s="25"/>
      <c r="F1113" s="25"/>
      <c r="G1113" s="25"/>
      <c r="H1113" s="33"/>
      <c r="I1113" s="15"/>
      <c r="J1113" s="15"/>
      <c r="K1113" s="33"/>
      <c r="L1113" s="15"/>
      <c r="M1113" s="15"/>
      <c r="N1113" s="33"/>
      <c r="O1113" s="15"/>
      <c r="P1113" s="15"/>
      <c r="Q1113" s="33"/>
      <c r="R1113" s="15"/>
      <c r="S1113" s="15"/>
      <c r="T1113" s="33"/>
      <c r="U1113" s="5"/>
    </row>
    <row r="1114" spans="1:21" x14ac:dyDescent="0.25">
      <c r="A1114" s="3">
        <v>1081</v>
      </c>
      <c r="B1114" s="6" t="s">
        <v>2103</v>
      </c>
      <c r="C1114" s="352" t="s">
        <v>1930</v>
      </c>
      <c r="D1114" s="348"/>
      <c r="E1114" s="20"/>
      <c r="F1114" s="20"/>
      <c r="G1114" s="20"/>
      <c r="H1114" s="27"/>
      <c r="I1114" s="16"/>
      <c r="J1114" s="16"/>
      <c r="K1114" s="27"/>
      <c r="L1114" s="16"/>
      <c r="M1114" s="16"/>
      <c r="N1114" s="27"/>
      <c r="O1114" s="16"/>
      <c r="P1114" s="16"/>
      <c r="Q1114" s="27"/>
      <c r="R1114" s="16"/>
      <c r="S1114" s="16"/>
      <c r="T1114" s="27"/>
      <c r="U1114" s="3"/>
    </row>
    <row r="1115" spans="1:21" x14ac:dyDescent="0.25">
      <c r="A1115" s="3">
        <v>1082</v>
      </c>
      <c r="B1115" s="6" t="s">
        <v>2104</v>
      </c>
      <c r="C1115" s="352" t="s">
        <v>1932</v>
      </c>
      <c r="D1115" s="348"/>
      <c r="E1115" s="20"/>
      <c r="F1115" s="20"/>
      <c r="G1115" s="20"/>
      <c r="H1115" s="27"/>
      <c r="I1115" s="16"/>
      <c r="J1115" s="16"/>
      <c r="K1115" s="27"/>
      <c r="L1115" s="16"/>
      <c r="M1115" s="16"/>
      <c r="N1115" s="27"/>
      <c r="O1115" s="16"/>
      <c r="P1115" s="16"/>
      <c r="Q1115" s="27"/>
      <c r="R1115" s="16"/>
      <c r="S1115" s="16"/>
      <c r="T1115" s="27"/>
      <c r="U1115" s="3"/>
    </row>
    <row r="1116" spans="1:21" x14ac:dyDescent="0.25">
      <c r="A1116" s="3">
        <v>1083</v>
      </c>
      <c r="B1116" s="6" t="s">
        <v>2105</v>
      </c>
      <c r="C1116" s="352" t="s">
        <v>1934</v>
      </c>
      <c r="D1116" s="348"/>
      <c r="E1116" s="20"/>
      <c r="F1116" s="20"/>
      <c r="G1116" s="20"/>
      <c r="H1116" s="27"/>
      <c r="I1116" s="16"/>
      <c r="J1116" s="16"/>
      <c r="K1116" s="27"/>
      <c r="L1116" s="16"/>
      <c r="M1116" s="16"/>
      <c r="N1116" s="27"/>
      <c r="O1116" s="16"/>
      <c r="P1116" s="16"/>
      <c r="Q1116" s="27"/>
      <c r="R1116" s="16"/>
      <c r="S1116" s="16"/>
      <c r="T1116" s="27"/>
      <c r="U1116" s="3"/>
    </row>
    <row r="1117" spans="1:21" x14ac:dyDescent="0.25">
      <c r="A1117" s="3">
        <v>1084</v>
      </c>
      <c r="B1117" s="6" t="s">
        <v>2106</v>
      </c>
      <c r="C1117" s="352" t="s">
        <v>1936</v>
      </c>
      <c r="D1117" s="348"/>
      <c r="E1117" s="20"/>
      <c r="F1117" s="20"/>
      <c r="G1117" s="20"/>
      <c r="H1117" s="27"/>
      <c r="I1117" s="16"/>
      <c r="J1117" s="16"/>
      <c r="K1117" s="27"/>
      <c r="L1117" s="16"/>
      <c r="M1117" s="16"/>
      <c r="N1117" s="27"/>
      <c r="O1117" s="16"/>
      <c r="P1117" s="16"/>
      <c r="Q1117" s="27"/>
      <c r="R1117" s="16"/>
      <c r="S1117" s="16"/>
      <c r="T1117" s="27"/>
      <c r="U1117" s="3"/>
    </row>
    <row r="1118" spans="1:21" x14ac:dyDescent="0.25">
      <c r="A1118" s="3">
        <v>1085</v>
      </c>
      <c r="B1118" s="6" t="s">
        <v>2107</v>
      </c>
      <c r="C1118" s="352" t="s">
        <v>1938</v>
      </c>
      <c r="D1118" s="348"/>
      <c r="E1118" s="20"/>
      <c r="F1118" s="20"/>
      <c r="G1118" s="20"/>
      <c r="H1118" s="27"/>
      <c r="I1118" s="16"/>
      <c r="J1118" s="16"/>
      <c r="K1118" s="27"/>
      <c r="L1118" s="16"/>
      <c r="M1118" s="16"/>
      <c r="N1118" s="27"/>
      <c r="O1118" s="16"/>
      <c r="P1118" s="16"/>
      <c r="Q1118" s="27"/>
      <c r="R1118" s="16"/>
      <c r="S1118" s="16"/>
      <c r="T1118" s="27"/>
      <c r="U1118" s="3"/>
    </row>
    <row r="1119" spans="1:21" x14ac:dyDescent="0.25">
      <c r="A1119" s="3">
        <v>1086</v>
      </c>
      <c r="B1119" s="6" t="s">
        <v>2108</v>
      </c>
      <c r="C1119" s="352" t="s">
        <v>1940</v>
      </c>
      <c r="D1119" s="348"/>
      <c r="E1119" s="20"/>
      <c r="F1119" s="20"/>
      <c r="G1119" s="20"/>
      <c r="H1119" s="27"/>
      <c r="I1119" s="16"/>
      <c r="J1119" s="16"/>
      <c r="K1119" s="27"/>
      <c r="L1119" s="16"/>
      <c r="M1119" s="16"/>
      <c r="N1119" s="27"/>
      <c r="O1119" s="16"/>
      <c r="P1119" s="16"/>
      <c r="Q1119" s="27"/>
      <c r="R1119" s="16"/>
      <c r="S1119" s="16"/>
      <c r="T1119" s="27"/>
      <c r="U1119" s="3"/>
    </row>
    <row r="1120" spans="1:21" x14ac:dyDescent="0.25">
      <c r="A1120" s="3">
        <v>1087</v>
      </c>
      <c r="B1120" s="6" t="s">
        <v>2109</v>
      </c>
      <c r="C1120" s="352" t="s">
        <v>1942</v>
      </c>
      <c r="D1120" s="348"/>
      <c r="E1120" s="20"/>
      <c r="F1120" s="20"/>
      <c r="G1120" s="20"/>
      <c r="H1120" s="27"/>
      <c r="I1120" s="16"/>
      <c r="J1120" s="16"/>
      <c r="K1120" s="27"/>
      <c r="L1120" s="16"/>
      <c r="M1120" s="16"/>
      <c r="N1120" s="27"/>
      <c r="O1120" s="16"/>
      <c r="P1120" s="16"/>
      <c r="Q1120" s="27"/>
      <c r="R1120" s="16"/>
      <c r="S1120" s="16"/>
      <c r="T1120" s="27"/>
      <c r="U1120" s="3"/>
    </row>
    <row r="1121" spans="1:21" x14ac:dyDescent="0.25">
      <c r="A1121" s="3">
        <v>1088</v>
      </c>
      <c r="B1121" s="6" t="s">
        <v>2110</v>
      </c>
      <c r="C1121" s="352" t="s">
        <v>1944</v>
      </c>
      <c r="D1121" s="348"/>
      <c r="E1121" s="20"/>
      <c r="F1121" s="20"/>
      <c r="G1121" s="20"/>
      <c r="H1121" s="27"/>
      <c r="I1121" s="16"/>
      <c r="J1121" s="16"/>
      <c r="K1121" s="27"/>
      <c r="L1121" s="16"/>
      <c r="M1121" s="16"/>
      <c r="N1121" s="27"/>
      <c r="O1121" s="16"/>
      <c r="P1121" s="16"/>
      <c r="Q1121" s="27"/>
      <c r="R1121" s="16"/>
      <c r="S1121" s="16"/>
      <c r="T1121" s="27"/>
      <c r="U1121" s="3"/>
    </row>
    <row r="1122" spans="1:21" x14ac:dyDescent="0.25">
      <c r="A1122" s="3">
        <v>1089</v>
      </c>
      <c r="B1122" s="6" t="s">
        <v>2111</v>
      </c>
      <c r="C1122" s="352" t="s">
        <v>2112</v>
      </c>
      <c r="D1122" s="348"/>
      <c r="E1122" s="20"/>
      <c r="F1122" s="20"/>
      <c r="G1122" s="20"/>
      <c r="H1122" s="27"/>
      <c r="I1122" s="16"/>
      <c r="J1122" s="16"/>
      <c r="K1122" s="27"/>
      <c r="L1122" s="16"/>
      <c r="M1122" s="16"/>
      <c r="N1122" s="27"/>
      <c r="O1122" s="16"/>
      <c r="P1122" s="16"/>
      <c r="Q1122" s="27"/>
      <c r="R1122" s="16"/>
      <c r="S1122" s="16"/>
      <c r="T1122" s="27"/>
      <c r="U1122" s="3"/>
    </row>
    <row r="1123" spans="1:21" x14ac:dyDescent="0.25">
      <c r="A1123" s="3">
        <v>1090</v>
      </c>
      <c r="B1123" s="4" t="s">
        <v>2113</v>
      </c>
      <c r="C1123" s="350" t="s">
        <v>1948</v>
      </c>
      <c r="D1123" s="348"/>
      <c r="E1123" s="25"/>
      <c r="F1123" s="25"/>
      <c r="G1123" s="25"/>
      <c r="H1123" s="33"/>
      <c r="I1123" s="15"/>
      <c r="J1123" s="15"/>
      <c r="K1123" s="33"/>
      <c r="L1123" s="15"/>
      <c r="M1123" s="15"/>
      <c r="N1123" s="33"/>
      <c r="O1123" s="15"/>
      <c r="P1123" s="15"/>
      <c r="Q1123" s="33"/>
      <c r="R1123" s="15"/>
      <c r="S1123" s="15"/>
      <c r="T1123" s="33"/>
      <c r="U1123" s="5"/>
    </row>
    <row r="1124" spans="1:21" x14ac:dyDescent="0.25">
      <c r="A1124" s="3">
        <v>1091</v>
      </c>
      <c r="B1124" s="6" t="s">
        <v>2114</v>
      </c>
      <c r="C1124" s="352" t="s">
        <v>1950</v>
      </c>
      <c r="D1124" s="348"/>
      <c r="E1124" s="20"/>
      <c r="F1124" s="20"/>
      <c r="G1124" s="20"/>
      <c r="H1124" s="27"/>
      <c r="I1124" s="16"/>
      <c r="J1124" s="16"/>
      <c r="K1124" s="27"/>
      <c r="L1124" s="16"/>
      <c r="M1124" s="16"/>
      <c r="N1124" s="27"/>
      <c r="O1124" s="16"/>
      <c r="P1124" s="16"/>
      <c r="Q1124" s="27"/>
      <c r="R1124" s="16"/>
      <c r="S1124" s="16"/>
      <c r="T1124" s="27"/>
      <c r="U1124" s="3"/>
    </row>
    <row r="1125" spans="1:21" x14ac:dyDescent="0.25">
      <c r="A1125" s="3">
        <v>1092</v>
      </c>
      <c r="B1125" s="6" t="s">
        <v>2115</v>
      </c>
      <c r="C1125" s="352" t="s">
        <v>1952</v>
      </c>
      <c r="D1125" s="348"/>
      <c r="E1125" s="20"/>
      <c r="F1125" s="20"/>
      <c r="G1125" s="20"/>
      <c r="H1125" s="27"/>
      <c r="I1125" s="16"/>
      <c r="J1125" s="16"/>
      <c r="K1125" s="27"/>
      <c r="L1125" s="16"/>
      <c r="M1125" s="16"/>
      <c r="N1125" s="27"/>
      <c r="O1125" s="16"/>
      <c r="P1125" s="16"/>
      <c r="Q1125" s="27"/>
      <c r="R1125" s="16"/>
      <c r="S1125" s="16"/>
      <c r="T1125" s="27"/>
      <c r="U1125" s="3"/>
    </row>
    <row r="1126" spans="1:21" x14ac:dyDescent="0.25">
      <c r="A1126" s="3">
        <v>1093</v>
      </c>
      <c r="B1126" s="6" t="s">
        <v>2116</v>
      </c>
      <c r="C1126" s="352" t="s">
        <v>1954</v>
      </c>
      <c r="D1126" s="348"/>
      <c r="E1126" s="20"/>
      <c r="F1126" s="20"/>
      <c r="G1126" s="20"/>
      <c r="H1126" s="27"/>
      <c r="I1126" s="16"/>
      <c r="J1126" s="16"/>
      <c r="K1126" s="27"/>
      <c r="L1126" s="16"/>
      <c r="M1126" s="16"/>
      <c r="N1126" s="27"/>
      <c r="O1126" s="16"/>
      <c r="P1126" s="16"/>
      <c r="Q1126" s="27"/>
      <c r="R1126" s="16"/>
      <c r="S1126" s="16"/>
      <c r="T1126" s="27"/>
      <c r="U1126" s="3"/>
    </row>
    <row r="1127" spans="1:21" x14ac:dyDescent="0.25">
      <c r="A1127" s="3">
        <v>1094</v>
      </c>
      <c r="B1127" s="6" t="s">
        <v>2117</v>
      </c>
      <c r="C1127" s="352" t="s">
        <v>1956</v>
      </c>
      <c r="D1127" s="348"/>
      <c r="E1127" s="20"/>
      <c r="F1127" s="20"/>
      <c r="G1127" s="20"/>
      <c r="H1127" s="27"/>
      <c r="I1127" s="16"/>
      <c r="J1127" s="16"/>
      <c r="K1127" s="27"/>
      <c r="L1127" s="16"/>
      <c r="M1127" s="16"/>
      <c r="N1127" s="27"/>
      <c r="O1127" s="16"/>
      <c r="P1127" s="16"/>
      <c r="Q1127" s="27"/>
      <c r="R1127" s="16"/>
      <c r="S1127" s="16"/>
      <c r="T1127" s="27"/>
      <c r="U1127" s="3"/>
    </row>
    <row r="1128" spans="1:21" x14ac:dyDescent="0.25">
      <c r="A1128" s="3">
        <v>1095</v>
      </c>
      <c r="B1128" s="6" t="s">
        <v>2118</v>
      </c>
      <c r="C1128" s="352" t="s">
        <v>1958</v>
      </c>
      <c r="D1128" s="348"/>
      <c r="E1128" s="20"/>
      <c r="F1128" s="20"/>
      <c r="G1128" s="20"/>
      <c r="H1128" s="27"/>
      <c r="I1128" s="16"/>
      <c r="J1128" s="16"/>
      <c r="K1128" s="27"/>
      <c r="L1128" s="16"/>
      <c r="M1128" s="16"/>
      <c r="N1128" s="27"/>
      <c r="O1128" s="16"/>
      <c r="P1128" s="16"/>
      <c r="Q1128" s="27"/>
      <c r="R1128" s="16"/>
      <c r="S1128" s="16"/>
      <c r="T1128" s="27"/>
      <c r="U1128" s="3"/>
    </row>
    <row r="1129" spans="1:21" x14ac:dyDescent="0.25">
      <c r="A1129" s="3">
        <v>1096</v>
      </c>
      <c r="B1129" s="6" t="s">
        <v>2119</v>
      </c>
      <c r="C1129" s="352" t="s">
        <v>1960</v>
      </c>
      <c r="D1129" s="348"/>
      <c r="E1129" s="20"/>
      <c r="F1129" s="20"/>
      <c r="G1129" s="20"/>
      <c r="H1129" s="27"/>
      <c r="I1129" s="16"/>
      <c r="J1129" s="16"/>
      <c r="K1129" s="27"/>
      <c r="L1129" s="16"/>
      <c r="M1129" s="16"/>
      <c r="N1129" s="27"/>
      <c r="O1129" s="16"/>
      <c r="P1129" s="16"/>
      <c r="Q1129" s="27"/>
      <c r="R1129" s="16"/>
      <c r="S1129" s="16"/>
      <c r="T1129" s="27"/>
      <c r="U1129" s="3"/>
    </row>
    <row r="1130" spans="1:21" x14ac:dyDescent="0.25">
      <c r="A1130" s="3">
        <v>1097</v>
      </c>
      <c r="B1130" s="6" t="s">
        <v>2120</v>
      </c>
      <c r="C1130" s="352" t="s">
        <v>1962</v>
      </c>
      <c r="D1130" s="348"/>
      <c r="E1130" s="20"/>
      <c r="F1130" s="20"/>
      <c r="G1130" s="20"/>
      <c r="H1130" s="27"/>
      <c r="I1130" s="16"/>
      <c r="J1130" s="16"/>
      <c r="K1130" s="27"/>
      <c r="L1130" s="16"/>
      <c r="M1130" s="16"/>
      <c r="N1130" s="27"/>
      <c r="O1130" s="16"/>
      <c r="P1130" s="16"/>
      <c r="Q1130" s="27"/>
      <c r="R1130" s="16"/>
      <c r="S1130" s="16"/>
      <c r="T1130" s="27"/>
      <c r="U1130" s="3"/>
    </row>
    <row r="1131" spans="1:21" x14ac:dyDescent="0.25">
      <c r="A1131" s="3">
        <v>1098</v>
      </c>
      <c r="B1131" s="6" t="s">
        <v>2121</v>
      </c>
      <c r="C1131" s="352" t="s">
        <v>1964</v>
      </c>
      <c r="D1131" s="348"/>
      <c r="E1131" s="20"/>
      <c r="F1131" s="20"/>
      <c r="G1131" s="20"/>
      <c r="H1131" s="27"/>
      <c r="I1131" s="16"/>
      <c r="J1131" s="16"/>
      <c r="K1131" s="27"/>
      <c r="L1131" s="16"/>
      <c r="M1131" s="16"/>
      <c r="N1131" s="27"/>
      <c r="O1131" s="16"/>
      <c r="P1131" s="16"/>
      <c r="Q1131" s="27"/>
      <c r="R1131" s="16"/>
      <c r="S1131" s="16"/>
      <c r="T1131" s="27"/>
      <c r="U1131" s="3"/>
    </row>
    <row r="1132" spans="1:21" x14ac:dyDescent="0.25">
      <c r="A1132" s="3">
        <v>1099</v>
      </c>
      <c r="B1132" s="6" t="s">
        <v>2122</v>
      </c>
      <c r="C1132" s="352" t="s">
        <v>2123</v>
      </c>
      <c r="D1132" s="348"/>
      <c r="E1132" s="20"/>
      <c r="F1132" s="20"/>
      <c r="G1132" s="20"/>
      <c r="H1132" s="27"/>
      <c r="I1132" s="16"/>
      <c r="J1132" s="16"/>
      <c r="K1132" s="27"/>
      <c r="L1132" s="16"/>
      <c r="M1132" s="16"/>
      <c r="N1132" s="27"/>
      <c r="O1132" s="16"/>
      <c r="P1132" s="16"/>
      <c r="Q1132" s="27"/>
      <c r="R1132" s="16"/>
      <c r="S1132" s="16"/>
      <c r="T1132" s="27"/>
      <c r="U1132" s="3"/>
    </row>
    <row r="1133" spans="1:21" x14ac:dyDescent="0.25">
      <c r="A1133" s="3">
        <v>1100</v>
      </c>
      <c r="B1133" s="4" t="s">
        <v>2124</v>
      </c>
      <c r="C1133" s="350" t="s">
        <v>1968</v>
      </c>
      <c r="D1133" s="348"/>
      <c r="E1133" s="25"/>
      <c r="F1133" s="25"/>
      <c r="G1133" s="25"/>
      <c r="H1133" s="33"/>
      <c r="I1133" s="15"/>
      <c r="J1133" s="15"/>
      <c r="K1133" s="33"/>
      <c r="L1133" s="15"/>
      <c r="M1133" s="15"/>
      <c r="N1133" s="33"/>
      <c r="O1133" s="15"/>
      <c r="P1133" s="15"/>
      <c r="Q1133" s="33"/>
      <c r="R1133" s="15"/>
      <c r="S1133" s="15"/>
      <c r="T1133" s="33"/>
      <c r="U1133" s="5"/>
    </row>
    <row r="1134" spans="1:21" x14ac:dyDescent="0.25">
      <c r="A1134" s="3">
        <v>1101</v>
      </c>
      <c r="B1134" s="6" t="s">
        <v>2125</v>
      </c>
      <c r="C1134" s="352" t="s">
        <v>1970</v>
      </c>
      <c r="D1134" s="348"/>
      <c r="E1134" s="20"/>
      <c r="F1134" s="20"/>
      <c r="G1134" s="20"/>
      <c r="H1134" s="27"/>
      <c r="I1134" s="16"/>
      <c r="J1134" s="16"/>
      <c r="K1134" s="27"/>
      <c r="L1134" s="16"/>
      <c r="M1134" s="16"/>
      <c r="N1134" s="27"/>
      <c r="O1134" s="16"/>
      <c r="P1134" s="16"/>
      <c r="Q1134" s="27"/>
      <c r="R1134" s="16"/>
      <c r="S1134" s="16"/>
      <c r="T1134" s="27"/>
      <c r="U1134" s="3"/>
    </row>
    <row r="1135" spans="1:21" x14ac:dyDescent="0.25">
      <c r="A1135" s="3">
        <v>1102</v>
      </c>
      <c r="B1135" s="6" t="s">
        <v>2126</v>
      </c>
      <c r="C1135" s="352" t="s">
        <v>1972</v>
      </c>
      <c r="D1135" s="348"/>
      <c r="E1135" s="20"/>
      <c r="F1135" s="20"/>
      <c r="G1135" s="20"/>
      <c r="H1135" s="27"/>
      <c r="I1135" s="16"/>
      <c r="J1135" s="16"/>
      <c r="K1135" s="27"/>
      <c r="L1135" s="16"/>
      <c r="M1135" s="16"/>
      <c r="N1135" s="27"/>
      <c r="O1135" s="16"/>
      <c r="P1135" s="16"/>
      <c r="Q1135" s="27"/>
      <c r="R1135" s="16"/>
      <c r="S1135" s="16"/>
      <c r="T1135" s="27"/>
      <c r="U1135" s="3"/>
    </row>
    <row r="1136" spans="1:21" x14ac:dyDescent="0.25">
      <c r="A1136" s="3">
        <v>1103</v>
      </c>
      <c r="B1136" s="6" t="s">
        <v>2127</v>
      </c>
      <c r="C1136" s="352" t="s">
        <v>1974</v>
      </c>
      <c r="D1136" s="348"/>
      <c r="E1136" s="20"/>
      <c r="F1136" s="20"/>
      <c r="G1136" s="20"/>
      <c r="H1136" s="27"/>
      <c r="I1136" s="16"/>
      <c r="J1136" s="16"/>
      <c r="K1136" s="27"/>
      <c r="L1136" s="16"/>
      <c r="M1136" s="16"/>
      <c r="N1136" s="27"/>
      <c r="O1136" s="16"/>
      <c r="P1136" s="16"/>
      <c r="Q1136" s="27"/>
      <c r="R1136" s="16"/>
      <c r="S1136" s="16"/>
      <c r="T1136" s="27"/>
      <c r="U1136" s="3"/>
    </row>
    <row r="1137" spans="1:21" x14ac:dyDescent="0.25">
      <c r="A1137" s="3">
        <v>1104</v>
      </c>
      <c r="B1137" s="6" t="s">
        <v>2128</v>
      </c>
      <c r="C1137" s="352" t="s">
        <v>1976</v>
      </c>
      <c r="D1137" s="348"/>
      <c r="E1137" s="20"/>
      <c r="F1137" s="20"/>
      <c r="G1137" s="20"/>
      <c r="H1137" s="27"/>
      <c r="I1137" s="16"/>
      <c r="J1137" s="16"/>
      <c r="K1137" s="27"/>
      <c r="L1137" s="16"/>
      <c r="M1137" s="16"/>
      <c r="N1137" s="27"/>
      <c r="O1137" s="16"/>
      <c r="P1137" s="16"/>
      <c r="Q1137" s="27"/>
      <c r="R1137" s="16"/>
      <c r="S1137" s="16"/>
      <c r="T1137" s="27"/>
      <c r="U1137" s="3"/>
    </row>
    <row r="1138" spans="1:21" x14ac:dyDescent="0.25">
      <c r="A1138" s="3">
        <v>1105</v>
      </c>
      <c r="B1138" s="6" t="s">
        <v>2129</v>
      </c>
      <c r="C1138" s="352" t="s">
        <v>1978</v>
      </c>
      <c r="D1138" s="348"/>
      <c r="E1138" s="20"/>
      <c r="F1138" s="20"/>
      <c r="G1138" s="20"/>
      <c r="H1138" s="27"/>
      <c r="I1138" s="16"/>
      <c r="J1138" s="16"/>
      <c r="K1138" s="27"/>
      <c r="L1138" s="16"/>
      <c r="M1138" s="16"/>
      <c r="N1138" s="27"/>
      <c r="O1138" s="16"/>
      <c r="P1138" s="16"/>
      <c r="Q1138" s="27"/>
      <c r="R1138" s="16"/>
      <c r="S1138" s="16"/>
      <c r="T1138" s="27"/>
      <c r="U1138" s="3"/>
    </row>
    <row r="1139" spans="1:21" x14ac:dyDescent="0.25">
      <c r="A1139" s="3">
        <v>1106</v>
      </c>
      <c r="B1139" s="6" t="s">
        <v>2130</v>
      </c>
      <c r="C1139" s="352" t="s">
        <v>1980</v>
      </c>
      <c r="D1139" s="348"/>
      <c r="E1139" s="20"/>
      <c r="F1139" s="20"/>
      <c r="G1139" s="20"/>
      <c r="H1139" s="27"/>
      <c r="I1139" s="16"/>
      <c r="J1139" s="16"/>
      <c r="K1139" s="27"/>
      <c r="L1139" s="16"/>
      <c r="M1139" s="16"/>
      <c r="N1139" s="27"/>
      <c r="O1139" s="16"/>
      <c r="P1139" s="16"/>
      <c r="Q1139" s="27"/>
      <c r="R1139" s="16"/>
      <c r="S1139" s="16"/>
      <c r="T1139" s="27"/>
      <c r="U1139" s="3"/>
    </row>
    <row r="1140" spans="1:21" x14ac:dyDescent="0.25">
      <c r="A1140" s="3">
        <v>1107</v>
      </c>
      <c r="B1140" s="6" t="s">
        <v>2131</v>
      </c>
      <c r="C1140" s="352" t="s">
        <v>1982</v>
      </c>
      <c r="D1140" s="348"/>
      <c r="E1140" s="20"/>
      <c r="F1140" s="20"/>
      <c r="G1140" s="20"/>
      <c r="H1140" s="27"/>
      <c r="I1140" s="16"/>
      <c r="J1140" s="16"/>
      <c r="K1140" s="27"/>
      <c r="L1140" s="16"/>
      <c r="M1140" s="16"/>
      <c r="N1140" s="27"/>
      <c r="O1140" s="16"/>
      <c r="P1140" s="16"/>
      <c r="Q1140" s="27"/>
      <c r="R1140" s="16"/>
      <c r="S1140" s="16"/>
      <c r="T1140" s="27"/>
      <c r="U1140" s="3"/>
    </row>
    <row r="1141" spans="1:21" x14ac:dyDescent="0.25">
      <c r="A1141" s="3">
        <v>1108</v>
      </c>
      <c r="B1141" s="6" t="s">
        <v>2132</v>
      </c>
      <c r="C1141" s="352" t="s">
        <v>1984</v>
      </c>
      <c r="D1141" s="348"/>
      <c r="E1141" s="20"/>
      <c r="F1141" s="20"/>
      <c r="G1141" s="20"/>
      <c r="H1141" s="27"/>
      <c r="I1141" s="16"/>
      <c r="J1141" s="16"/>
      <c r="K1141" s="27"/>
      <c r="L1141" s="16"/>
      <c r="M1141" s="16"/>
      <c r="N1141" s="27"/>
      <c r="O1141" s="16"/>
      <c r="P1141" s="16"/>
      <c r="Q1141" s="27"/>
      <c r="R1141" s="16"/>
      <c r="S1141" s="16"/>
      <c r="T1141" s="27"/>
      <c r="U1141" s="3"/>
    </row>
    <row r="1142" spans="1:21" x14ac:dyDescent="0.25">
      <c r="A1142" s="3">
        <v>1109</v>
      </c>
      <c r="B1142" s="6" t="s">
        <v>2133</v>
      </c>
      <c r="C1142" s="352" t="s">
        <v>2134</v>
      </c>
      <c r="D1142" s="348"/>
      <c r="E1142" s="20"/>
      <c r="F1142" s="20"/>
      <c r="G1142" s="20"/>
      <c r="H1142" s="27"/>
      <c r="I1142" s="16"/>
      <c r="J1142" s="16"/>
      <c r="K1142" s="27"/>
      <c r="L1142" s="16"/>
      <c r="M1142" s="16"/>
      <c r="N1142" s="27"/>
      <c r="O1142" s="16"/>
      <c r="P1142" s="16"/>
      <c r="Q1142" s="27"/>
      <c r="R1142" s="16"/>
      <c r="S1142" s="16"/>
      <c r="T1142" s="27"/>
      <c r="U1142" s="3"/>
    </row>
    <row r="1143" spans="1:21" x14ac:dyDescent="0.25">
      <c r="A1143" s="3">
        <v>1110</v>
      </c>
      <c r="B1143" s="4" t="s">
        <v>2135</v>
      </c>
      <c r="C1143" s="350" t="s">
        <v>2136</v>
      </c>
      <c r="D1143" s="348"/>
      <c r="E1143" s="25">
        <f>+E1159</f>
        <v>690615109.38999999</v>
      </c>
      <c r="F1143" s="25">
        <f t="shared" ref="F1143:G1143" si="117">+F1159</f>
        <v>0</v>
      </c>
      <c r="G1143" s="25">
        <f t="shared" si="117"/>
        <v>0</v>
      </c>
      <c r="H1143" s="33">
        <f>+H1159</f>
        <v>690615109.38999999</v>
      </c>
      <c r="I1143" s="15"/>
      <c r="J1143" s="15"/>
      <c r="K1143" s="33">
        <f>+K1159</f>
        <v>690615109.38999999</v>
      </c>
      <c r="L1143" s="15"/>
      <c r="M1143" s="15"/>
      <c r="N1143" s="33">
        <f>+N1159</f>
        <v>690615109.38999999</v>
      </c>
      <c r="O1143" s="15"/>
      <c r="P1143" s="15"/>
      <c r="Q1143" s="33">
        <f>+Q1159</f>
        <v>690615109.38999999</v>
      </c>
      <c r="R1143" s="15"/>
      <c r="S1143" s="15"/>
      <c r="T1143" s="33">
        <f>+T1159</f>
        <v>690615109.38999999</v>
      </c>
      <c r="U1143" s="5"/>
    </row>
    <row r="1144" spans="1:21" x14ac:dyDescent="0.25">
      <c r="A1144" s="3">
        <v>1111</v>
      </c>
      <c r="B1144" s="6" t="s">
        <v>2137</v>
      </c>
      <c r="C1144" s="352" t="s">
        <v>2138</v>
      </c>
      <c r="D1144" s="348"/>
      <c r="E1144" s="20">
        <v>0</v>
      </c>
      <c r="F1144" s="20"/>
      <c r="G1144" s="20"/>
      <c r="H1144" s="27"/>
      <c r="I1144" s="16"/>
      <c r="J1144" s="16"/>
      <c r="K1144" s="27"/>
      <c r="L1144" s="16"/>
      <c r="M1144" s="16"/>
      <c r="N1144" s="27"/>
      <c r="O1144" s="16"/>
      <c r="P1144" s="16"/>
      <c r="Q1144" s="27"/>
      <c r="R1144" s="16"/>
      <c r="S1144" s="16"/>
      <c r="T1144" s="27"/>
      <c r="U1144" s="3"/>
    </row>
    <row r="1145" spans="1:21" x14ac:dyDescent="0.25">
      <c r="A1145" s="3">
        <v>1112</v>
      </c>
      <c r="B1145" s="6" t="s">
        <v>2139</v>
      </c>
      <c r="C1145" s="352" t="s">
        <v>2140</v>
      </c>
      <c r="D1145" s="348"/>
      <c r="E1145" s="20"/>
      <c r="F1145" s="20"/>
      <c r="G1145" s="20"/>
      <c r="H1145" s="27"/>
      <c r="I1145" s="16"/>
      <c r="J1145" s="16"/>
      <c r="K1145" s="27"/>
      <c r="L1145" s="16"/>
      <c r="M1145" s="16"/>
      <c r="N1145" s="27"/>
      <c r="O1145" s="16"/>
      <c r="P1145" s="16"/>
      <c r="Q1145" s="27"/>
      <c r="R1145" s="16"/>
      <c r="S1145" s="16"/>
      <c r="T1145" s="27"/>
      <c r="U1145" s="3"/>
    </row>
    <row r="1146" spans="1:21" x14ac:dyDescent="0.25">
      <c r="A1146" s="3">
        <v>1113</v>
      </c>
      <c r="B1146" s="6" t="s">
        <v>2141</v>
      </c>
      <c r="C1146" s="352" t="s">
        <v>2142</v>
      </c>
      <c r="D1146" s="348"/>
      <c r="E1146" s="20"/>
      <c r="F1146" s="20"/>
      <c r="G1146" s="20"/>
      <c r="H1146" s="27"/>
      <c r="I1146" s="16"/>
      <c r="J1146" s="16"/>
      <c r="K1146" s="27"/>
      <c r="L1146" s="16"/>
      <c r="M1146" s="16"/>
      <c r="N1146" s="27"/>
      <c r="O1146" s="16"/>
      <c r="P1146" s="16"/>
      <c r="Q1146" s="27"/>
      <c r="R1146" s="16"/>
      <c r="S1146" s="16"/>
      <c r="T1146" s="27"/>
      <c r="U1146" s="3"/>
    </row>
    <row r="1147" spans="1:21" x14ac:dyDescent="0.25">
      <c r="A1147" s="3">
        <v>1114</v>
      </c>
      <c r="B1147" s="6" t="s">
        <v>2143</v>
      </c>
      <c r="C1147" s="352" t="s">
        <v>2144</v>
      </c>
      <c r="D1147" s="348"/>
      <c r="E1147" s="20"/>
      <c r="F1147" s="20"/>
      <c r="G1147" s="20"/>
      <c r="H1147" s="27"/>
      <c r="I1147" s="16"/>
      <c r="J1147" s="16"/>
      <c r="K1147" s="27"/>
      <c r="L1147" s="16"/>
      <c r="M1147" s="16"/>
      <c r="N1147" s="27"/>
      <c r="O1147" s="16"/>
      <c r="P1147" s="16"/>
      <c r="Q1147" s="27"/>
      <c r="R1147" s="16"/>
      <c r="S1147" s="16"/>
      <c r="T1147" s="27"/>
      <c r="U1147" s="3"/>
    </row>
    <row r="1148" spans="1:21" x14ac:dyDescent="0.25">
      <c r="A1148" s="3">
        <v>1115</v>
      </c>
      <c r="B1148" s="6" t="s">
        <v>2145</v>
      </c>
      <c r="C1148" s="352" t="s">
        <v>2146</v>
      </c>
      <c r="D1148" s="348"/>
      <c r="E1148" s="20"/>
      <c r="F1148" s="20"/>
      <c r="G1148" s="20"/>
      <c r="H1148" s="27"/>
      <c r="I1148" s="16"/>
      <c r="J1148" s="16"/>
      <c r="K1148" s="27"/>
      <c r="L1148" s="16"/>
      <c r="M1148" s="16"/>
      <c r="N1148" s="27"/>
      <c r="O1148" s="16"/>
      <c r="P1148" s="16"/>
      <c r="Q1148" s="27"/>
      <c r="R1148" s="16"/>
      <c r="S1148" s="16"/>
      <c r="T1148" s="27"/>
      <c r="U1148" s="3"/>
    </row>
    <row r="1149" spans="1:21" x14ac:dyDescent="0.25">
      <c r="A1149" s="3">
        <v>1116</v>
      </c>
      <c r="B1149" s="6" t="s">
        <v>2147</v>
      </c>
      <c r="C1149" s="352" t="s">
        <v>2148</v>
      </c>
      <c r="D1149" s="348"/>
      <c r="E1149" s="20"/>
      <c r="F1149" s="20"/>
      <c r="G1149" s="20"/>
      <c r="H1149" s="27"/>
      <c r="I1149" s="16"/>
      <c r="J1149" s="16"/>
      <c r="K1149" s="27"/>
      <c r="L1149" s="16"/>
      <c r="M1149" s="16"/>
      <c r="N1149" s="27"/>
      <c r="O1149" s="16"/>
      <c r="P1149" s="16"/>
      <c r="Q1149" s="27"/>
      <c r="R1149" s="16"/>
      <c r="S1149" s="16"/>
      <c r="T1149" s="27"/>
      <c r="U1149" s="3"/>
    </row>
    <row r="1150" spans="1:21" x14ac:dyDescent="0.25">
      <c r="A1150" s="3">
        <v>1117</v>
      </c>
      <c r="B1150" s="6" t="s">
        <v>2149</v>
      </c>
      <c r="C1150" s="352" t="s">
        <v>2150</v>
      </c>
      <c r="D1150" s="348"/>
      <c r="E1150" s="20"/>
      <c r="F1150" s="20"/>
      <c r="G1150" s="20"/>
      <c r="H1150" s="27"/>
      <c r="I1150" s="16"/>
      <c r="J1150" s="16"/>
      <c r="K1150" s="27"/>
      <c r="L1150" s="16"/>
      <c r="M1150" s="16"/>
      <c r="N1150" s="27"/>
      <c r="O1150" s="16"/>
      <c r="P1150" s="16"/>
      <c r="Q1150" s="27"/>
      <c r="R1150" s="16"/>
      <c r="S1150" s="16"/>
      <c r="T1150" s="27"/>
      <c r="U1150" s="3"/>
    </row>
    <row r="1151" spans="1:21" x14ac:dyDescent="0.25">
      <c r="A1151" s="3">
        <v>1118</v>
      </c>
      <c r="B1151" s="6" t="s">
        <v>2151</v>
      </c>
      <c r="C1151" s="352" t="s">
        <v>2152</v>
      </c>
      <c r="D1151" s="348"/>
      <c r="E1151" s="20"/>
      <c r="F1151" s="20"/>
      <c r="G1151" s="20"/>
      <c r="H1151" s="27"/>
      <c r="I1151" s="16"/>
      <c r="J1151" s="16"/>
      <c r="K1151" s="27"/>
      <c r="L1151" s="16"/>
      <c r="M1151" s="16"/>
      <c r="N1151" s="27"/>
      <c r="O1151" s="16"/>
      <c r="P1151" s="16"/>
      <c r="Q1151" s="27"/>
      <c r="R1151" s="16"/>
      <c r="S1151" s="16"/>
      <c r="T1151" s="27"/>
      <c r="U1151" s="3"/>
    </row>
    <row r="1152" spans="1:21" x14ac:dyDescent="0.25">
      <c r="A1152" s="3">
        <v>1119</v>
      </c>
      <c r="B1152" s="6" t="s">
        <v>2153</v>
      </c>
      <c r="C1152" s="352" t="s">
        <v>2154</v>
      </c>
      <c r="D1152" s="348"/>
      <c r="E1152" s="20"/>
      <c r="F1152" s="20"/>
      <c r="G1152" s="20"/>
      <c r="H1152" s="27"/>
      <c r="I1152" s="16"/>
      <c r="J1152" s="16"/>
      <c r="K1152" s="27"/>
      <c r="L1152" s="16"/>
      <c r="M1152" s="16"/>
      <c r="N1152" s="27"/>
      <c r="O1152" s="16"/>
      <c r="P1152" s="16"/>
      <c r="Q1152" s="27"/>
      <c r="R1152" s="16"/>
      <c r="S1152" s="16"/>
      <c r="T1152" s="27"/>
      <c r="U1152" s="3"/>
    </row>
    <row r="1153" spans="1:21" x14ac:dyDescent="0.25">
      <c r="A1153" s="3">
        <v>1120</v>
      </c>
      <c r="B1153" s="6" t="s">
        <v>2155</v>
      </c>
      <c r="C1153" s="352" t="s">
        <v>2156</v>
      </c>
      <c r="D1153" s="348"/>
      <c r="E1153" s="20"/>
      <c r="F1153" s="20"/>
      <c r="G1153" s="20"/>
      <c r="H1153" s="27"/>
      <c r="I1153" s="16"/>
      <c r="J1153" s="16"/>
      <c r="K1153" s="27"/>
      <c r="L1153" s="16"/>
      <c r="M1153" s="16"/>
      <c r="N1153" s="27"/>
      <c r="O1153" s="16"/>
      <c r="P1153" s="16"/>
      <c r="Q1153" s="27"/>
      <c r="R1153" s="16"/>
      <c r="S1153" s="16"/>
      <c r="T1153" s="27"/>
      <c r="U1153" s="3"/>
    </row>
    <row r="1154" spans="1:21" x14ac:dyDescent="0.25">
      <c r="A1154" s="3">
        <v>1121</v>
      </c>
      <c r="B1154" s="6" t="s">
        <v>2157</v>
      </c>
      <c r="C1154" s="352" t="s">
        <v>2158</v>
      </c>
      <c r="D1154" s="348"/>
      <c r="E1154" s="20"/>
      <c r="F1154" s="20"/>
      <c r="G1154" s="20"/>
      <c r="H1154" s="27"/>
      <c r="I1154" s="16"/>
      <c r="J1154" s="16"/>
      <c r="K1154" s="27"/>
      <c r="L1154" s="16"/>
      <c r="M1154" s="16"/>
      <c r="N1154" s="27"/>
      <c r="O1154" s="16"/>
      <c r="P1154" s="16"/>
      <c r="Q1154" s="27"/>
      <c r="R1154" s="16"/>
      <c r="S1154" s="16"/>
      <c r="T1154" s="27"/>
      <c r="U1154" s="3"/>
    </row>
    <row r="1155" spans="1:21" x14ac:dyDescent="0.25">
      <c r="A1155" s="3">
        <v>1122</v>
      </c>
      <c r="B1155" s="6" t="s">
        <v>2159</v>
      </c>
      <c r="C1155" s="352" t="s">
        <v>2160</v>
      </c>
      <c r="D1155" s="348"/>
      <c r="E1155" s="20"/>
      <c r="F1155" s="20"/>
      <c r="G1155" s="20"/>
      <c r="H1155" s="27"/>
      <c r="I1155" s="16"/>
      <c r="J1155" s="16"/>
      <c r="K1155" s="27"/>
      <c r="L1155" s="16"/>
      <c r="M1155" s="16"/>
      <c r="N1155" s="27"/>
      <c r="O1155" s="16"/>
      <c r="P1155" s="16"/>
      <c r="Q1155" s="27"/>
      <c r="R1155" s="16"/>
      <c r="S1155" s="16"/>
      <c r="T1155" s="27"/>
      <c r="U1155" s="3"/>
    </row>
    <row r="1156" spans="1:21" x14ac:dyDescent="0.25">
      <c r="A1156" s="3">
        <v>1123</v>
      </c>
      <c r="B1156" s="6" t="s">
        <v>2161</v>
      </c>
      <c r="C1156" s="352" t="s">
        <v>2162</v>
      </c>
      <c r="D1156" s="348"/>
      <c r="E1156" s="20"/>
      <c r="F1156" s="20"/>
      <c r="G1156" s="20"/>
      <c r="H1156" s="27"/>
      <c r="I1156" s="16"/>
      <c r="J1156" s="16"/>
      <c r="K1156" s="27"/>
      <c r="L1156" s="16"/>
      <c r="M1156" s="16"/>
      <c r="N1156" s="27"/>
      <c r="O1156" s="16"/>
      <c r="P1156" s="16"/>
      <c r="Q1156" s="27"/>
      <c r="R1156" s="16"/>
      <c r="S1156" s="16"/>
      <c r="T1156" s="27"/>
      <c r="U1156" s="3"/>
    </row>
    <row r="1157" spans="1:21" x14ac:dyDescent="0.25">
      <c r="A1157" s="3">
        <v>1124</v>
      </c>
      <c r="B1157" s="6" t="s">
        <v>2163</v>
      </c>
      <c r="C1157" s="352" t="s">
        <v>2164</v>
      </c>
      <c r="D1157" s="348"/>
      <c r="E1157" s="20"/>
      <c r="F1157" s="20"/>
      <c r="G1157" s="20"/>
      <c r="H1157" s="27"/>
      <c r="I1157" s="16"/>
      <c r="J1157" s="16"/>
      <c r="K1157" s="27"/>
      <c r="L1157" s="16"/>
      <c r="M1157" s="16"/>
      <c r="N1157" s="27"/>
      <c r="O1157" s="16"/>
      <c r="P1157" s="16"/>
      <c r="Q1157" s="27"/>
      <c r="R1157" s="16"/>
      <c r="S1157" s="16"/>
      <c r="T1157" s="27"/>
      <c r="U1157" s="3"/>
    </row>
    <row r="1158" spans="1:21" x14ac:dyDescent="0.25">
      <c r="A1158" s="3">
        <v>1125</v>
      </c>
      <c r="B1158" s="6" t="s">
        <v>2165</v>
      </c>
      <c r="C1158" s="352" t="s">
        <v>2166</v>
      </c>
      <c r="D1158" s="348"/>
      <c r="E1158" s="20"/>
      <c r="F1158" s="20"/>
      <c r="G1158" s="20"/>
      <c r="H1158" s="27"/>
      <c r="I1158" s="16"/>
      <c r="J1158" s="16"/>
      <c r="K1158" s="27"/>
      <c r="L1158" s="16"/>
      <c r="M1158" s="16"/>
      <c r="N1158" s="27"/>
      <c r="O1158" s="16"/>
      <c r="P1158" s="16"/>
      <c r="Q1158" s="27"/>
      <c r="R1158" s="16"/>
      <c r="S1158" s="16"/>
      <c r="T1158" s="27"/>
      <c r="U1158" s="3"/>
    </row>
    <row r="1159" spans="1:21" x14ac:dyDescent="0.25">
      <c r="A1159" s="3">
        <v>1126</v>
      </c>
      <c r="B1159" s="6" t="s">
        <v>2167</v>
      </c>
      <c r="C1159" s="352" t="s">
        <v>2168</v>
      </c>
      <c r="D1159" s="348"/>
      <c r="E1159" s="20">
        <v>690615109.38999999</v>
      </c>
      <c r="F1159" s="20">
        <v>0</v>
      </c>
      <c r="G1159" s="20">
        <v>0</v>
      </c>
      <c r="H1159" s="27">
        <f>+E1159+F1159-G1159</f>
        <v>690615109.38999999</v>
      </c>
      <c r="I1159" s="16"/>
      <c r="J1159" s="16"/>
      <c r="K1159" s="27">
        <f>+H1159+I1159-J1159</f>
        <v>690615109.38999999</v>
      </c>
      <c r="L1159" s="16"/>
      <c r="M1159" s="16"/>
      <c r="N1159" s="27">
        <f>+K1159+L1159-M1159</f>
        <v>690615109.38999999</v>
      </c>
      <c r="O1159" s="16"/>
      <c r="P1159" s="16"/>
      <c r="Q1159" s="27">
        <f>+N1159+O1159-P1159</f>
        <v>690615109.38999999</v>
      </c>
      <c r="R1159" s="16"/>
      <c r="S1159" s="16"/>
      <c r="T1159" s="27">
        <f>+Q1159+R1159-S1159</f>
        <v>690615109.38999999</v>
      </c>
      <c r="U1159" s="3"/>
    </row>
    <row r="1160" spans="1:21" x14ac:dyDescent="0.25">
      <c r="A1160" s="3">
        <v>1127</v>
      </c>
      <c r="B1160" s="4" t="s">
        <v>2169</v>
      </c>
      <c r="C1160" s="350" t="s">
        <v>2170</v>
      </c>
      <c r="D1160" s="348"/>
      <c r="E1160" s="25">
        <f>+E1161+E1173+E1185</f>
        <v>1070994311.3099999</v>
      </c>
      <c r="F1160" s="25">
        <f t="shared" ref="F1160" si="118">+F1161+F1173+F1185</f>
        <v>0</v>
      </c>
      <c r="G1160" s="25"/>
      <c r="H1160" s="33">
        <f>+H1161+H1173+H1185</f>
        <v>1054494280.6000001</v>
      </c>
      <c r="I1160" s="15"/>
      <c r="J1160" s="15"/>
      <c r="K1160" s="33">
        <f>+K1161+K1173+K1185</f>
        <v>1054494280.6000001</v>
      </c>
      <c r="L1160" s="15"/>
      <c r="M1160" s="15"/>
      <c r="N1160" s="33">
        <f>+N1161+N1173+N1185</f>
        <v>1054494280.6000001</v>
      </c>
      <c r="O1160" s="15"/>
      <c r="P1160" s="15"/>
      <c r="Q1160" s="33">
        <f>+Q1161+Q1173+Q1185</f>
        <v>1054494280.6000001</v>
      </c>
      <c r="R1160" s="15"/>
      <c r="S1160" s="15"/>
      <c r="T1160" s="33">
        <f>+T1161+T1173+T1185</f>
        <v>1054494280.6000001</v>
      </c>
      <c r="U1160" s="5"/>
    </row>
    <row r="1161" spans="1:21" x14ac:dyDescent="0.25">
      <c r="A1161" s="3">
        <v>1128</v>
      </c>
      <c r="B1161" s="4" t="s">
        <v>2171</v>
      </c>
      <c r="C1161" s="350" t="s">
        <v>2172</v>
      </c>
      <c r="D1161" s="348"/>
      <c r="E1161" s="25">
        <f>SUM(E1162:E1166)</f>
        <v>965773402.99000001</v>
      </c>
      <c r="F1161" s="25">
        <f t="shared" ref="F1161" si="119">SUM(F1162:F1166)</f>
        <v>0</v>
      </c>
      <c r="G1161" s="25"/>
      <c r="H1161" s="33">
        <f>SUM(H1162:H1166)</f>
        <v>958344605.63000011</v>
      </c>
      <c r="I1161" s="15"/>
      <c r="J1161" s="15"/>
      <c r="K1161" s="33">
        <f>SUM(K1162:K1166)</f>
        <v>958344605.63000011</v>
      </c>
      <c r="L1161" s="15"/>
      <c r="M1161" s="15"/>
      <c r="N1161" s="33">
        <f>SUM(N1162:N1166)</f>
        <v>958344605.63000011</v>
      </c>
      <c r="O1161" s="15"/>
      <c r="P1161" s="15"/>
      <c r="Q1161" s="33">
        <f>SUM(Q1162:Q1166)</f>
        <v>958344605.63000011</v>
      </c>
      <c r="R1161" s="15"/>
      <c r="S1161" s="15"/>
      <c r="T1161" s="33">
        <f>SUM(T1162:T1166)</f>
        <v>958344605.63000011</v>
      </c>
      <c r="U1161" s="5"/>
    </row>
    <row r="1162" spans="1:21" x14ac:dyDescent="0.25">
      <c r="A1162" s="3">
        <v>1129</v>
      </c>
      <c r="B1162" s="6" t="s">
        <v>2173</v>
      </c>
      <c r="C1162" s="352" t="s">
        <v>2174</v>
      </c>
      <c r="D1162" s="348"/>
      <c r="E1162" s="20">
        <v>1370176100.1500001</v>
      </c>
      <c r="F1162" s="20">
        <v>0</v>
      </c>
      <c r="G1162" s="20">
        <v>0</v>
      </c>
      <c r="H1162" s="27">
        <f>+E1162+F1162-G1162</f>
        <v>1370176100.1500001</v>
      </c>
      <c r="I1162" s="16"/>
      <c r="J1162" s="16"/>
      <c r="K1162" s="27">
        <f>+H1162+I1162-J1162</f>
        <v>1370176100.1500001</v>
      </c>
      <c r="L1162" s="16"/>
      <c r="M1162" s="16"/>
      <c r="N1162" s="27">
        <f>+K1162+L1162-M1162</f>
        <v>1370176100.1500001</v>
      </c>
      <c r="O1162" s="16"/>
      <c r="P1162" s="16"/>
      <c r="Q1162" s="27">
        <f>+N1162+O1162-P1162</f>
        <v>1370176100.1500001</v>
      </c>
      <c r="R1162" s="16"/>
      <c r="S1162" s="16"/>
      <c r="T1162" s="27">
        <f>+Q1162+R1162-S1162</f>
        <v>1370176100.1500001</v>
      </c>
      <c r="U1162" s="3"/>
    </row>
    <row r="1163" spans="1:21" x14ac:dyDescent="0.25">
      <c r="A1163" s="3">
        <v>1130</v>
      </c>
      <c r="B1163" s="6" t="s">
        <v>2175</v>
      </c>
      <c r="C1163" s="352" t="s">
        <v>2176</v>
      </c>
      <c r="D1163" s="348"/>
      <c r="E1163" s="20"/>
      <c r="F1163" s="20"/>
      <c r="G1163" s="20"/>
      <c r="H1163" s="27"/>
      <c r="I1163" s="16"/>
      <c r="J1163" s="16"/>
      <c r="K1163" s="27"/>
      <c r="L1163" s="16"/>
      <c r="M1163" s="16"/>
      <c r="N1163" s="27"/>
      <c r="O1163" s="16"/>
      <c r="P1163" s="16"/>
      <c r="Q1163" s="27"/>
      <c r="R1163" s="16"/>
      <c r="S1163" s="16"/>
      <c r="T1163" s="27"/>
      <c r="U1163" s="3"/>
    </row>
    <row r="1164" spans="1:21" x14ac:dyDescent="0.25">
      <c r="A1164" s="3">
        <v>1131</v>
      </c>
      <c r="B1164" s="6" t="s">
        <v>2177</v>
      </c>
      <c r="C1164" s="352" t="s">
        <v>2178</v>
      </c>
      <c r="D1164" s="348"/>
      <c r="E1164" s="20">
        <v>-404402697.16000003</v>
      </c>
      <c r="F1164" s="20"/>
      <c r="G1164" s="20">
        <v>7428797.3600000003</v>
      </c>
      <c r="H1164" s="27">
        <f>+E1164+F1164-G1164</f>
        <v>-411831494.52000004</v>
      </c>
      <c r="I1164" s="16"/>
      <c r="J1164" s="16"/>
      <c r="K1164" s="27">
        <f>+H1164+I1164-J1164</f>
        <v>-411831494.52000004</v>
      </c>
      <c r="L1164" s="16"/>
      <c r="M1164" s="16"/>
      <c r="N1164" s="27">
        <f>+K1164+L1164-M1164</f>
        <v>-411831494.52000004</v>
      </c>
      <c r="O1164" s="16"/>
      <c r="P1164" s="16"/>
      <c r="Q1164" s="27">
        <f>+N1164+O1164-P1164</f>
        <v>-411831494.52000004</v>
      </c>
      <c r="R1164" s="16"/>
      <c r="S1164" s="16"/>
      <c r="T1164" s="27">
        <f>+Q1164+R1164-S1164</f>
        <v>-411831494.52000004</v>
      </c>
      <c r="U1164" s="3"/>
    </row>
    <row r="1165" spans="1:21" x14ac:dyDescent="0.25">
      <c r="A1165" s="3">
        <v>1132</v>
      </c>
      <c r="B1165" s="6" t="s">
        <v>2179</v>
      </c>
      <c r="C1165" s="352" t="s">
        <v>2180</v>
      </c>
      <c r="D1165" s="348"/>
      <c r="E1165" s="20"/>
      <c r="F1165" s="20"/>
      <c r="G1165" s="20"/>
      <c r="H1165" s="27"/>
      <c r="I1165" s="16"/>
      <c r="J1165" s="16"/>
      <c r="K1165" s="27"/>
      <c r="L1165" s="16"/>
      <c r="M1165" s="16"/>
      <c r="N1165" s="27"/>
      <c r="O1165" s="16"/>
      <c r="P1165" s="16"/>
      <c r="Q1165" s="27"/>
      <c r="R1165" s="16"/>
      <c r="S1165" s="16"/>
      <c r="T1165" s="27"/>
      <c r="U1165" s="3"/>
    </row>
    <row r="1166" spans="1:21" x14ac:dyDescent="0.25">
      <c r="A1166" s="3">
        <v>1133</v>
      </c>
      <c r="B1166" s="6" t="s">
        <v>2181</v>
      </c>
      <c r="C1166" s="352" t="s">
        <v>2182</v>
      </c>
      <c r="D1166" s="348"/>
      <c r="E1166" s="20"/>
      <c r="F1166" s="20"/>
      <c r="G1166" s="20"/>
      <c r="H1166" s="27"/>
      <c r="I1166" s="16"/>
      <c r="J1166" s="16"/>
      <c r="K1166" s="27"/>
      <c r="L1166" s="16"/>
      <c r="M1166" s="16"/>
      <c r="N1166" s="27"/>
      <c r="O1166" s="16"/>
      <c r="P1166" s="16"/>
      <c r="Q1166" s="27"/>
      <c r="R1166" s="16"/>
      <c r="S1166" s="16"/>
      <c r="T1166" s="27"/>
      <c r="U1166" s="3"/>
    </row>
    <row r="1167" spans="1:21" x14ac:dyDescent="0.25">
      <c r="A1167" s="3">
        <v>1134</v>
      </c>
      <c r="B1167" s="4" t="s">
        <v>2183</v>
      </c>
      <c r="C1167" s="350" t="s">
        <v>2184</v>
      </c>
      <c r="D1167" s="348"/>
      <c r="E1167" s="25"/>
      <c r="F1167" s="25"/>
      <c r="G1167" s="25"/>
      <c r="H1167" s="33"/>
      <c r="I1167" s="15"/>
      <c r="J1167" s="15"/>
      <c r="K1167" s="33"/>
      <c r="L1167" s="15"/>
      <c r="M1167" s="15"/>
      <c r="N1167" s="33"/>
      <c r="O1167" s="15"/>
      <c r="P1167" s="15"/>
      <c r="Q1167" s="33"/>
      <c r="R1167" s="15"/>
      <c r="S1167" s="15"/>
      <c r="T1167" s="33"/>
      <c r="U1167" s="5"/>
    </row>
    <row r="1168" spans="1:21" x14ac:dyDescent="0.25">
      <c r="A1168" s="3">
        <v>1135</v>
      </c>
      <c r="B1168" s="6" t="s">
        <v>2185</v>
      </c>
      <c r="C1168" s="352" t="s">
        <v>2186</v>
      </c>
      <c r="D1168" s="348"/>
      <c r="E1168" s="20"/>
      <c r="F1168" s="20"/>
      <c r="G1168" s="20"/>
      <c r="H1168" s="27"/>
      <c r="I1168" s="16"/>
      <c r="J1168" s="16"/>
      <c r="K1168" s="27"/>
      <c r="L1168" s="16"/>
      <c r="M1168" s="16"/>
      <c r="N1168" s="27"/>
      <c r="O1168" s="16"/>
      <c r="P1168" s="16"/>
      <c r="Q1168" s="27"/>
      <c r="R1168" s="16"/>
      <c r="S1168" s="16"/>
      <c r="T1168" s="27"/>
      <c r="U1168" s="3"/>
    </row>
    <row r="1169" spans="1:21" x14ac:dyDescent="0.25">
      <c r="A1169" s="3">
        <v>1136</v>
      </c>
      <c r="B1169" s="6" t="s">
        <v>2187</v>
      </c>
      <c r="C1169" s="352" t="s">
        <v>2188</v>
      </c>
      <c r="D1169" s="348"/>
      <c r="E1169" s="20"/>
      <c r="F1169" s="20"/>
      <c r="G1169" s="20"/>
      <c r="H1169" s="27"/>
      <c r="I1169" s="16"/>
      <c r="J1169" s="16"/>
      <c r="K1169" s="27"/>
      <c r="L1169" s="16"/>
      <c r="M1169" s="16"/>
      <c r="N1169" s="27"/>
      <c r="O1169" s="16"/>
      <c r="P1169" s="16"/>
      <c r="Q1169" s="27"/>
      <c r="R1169" s="16"/>
      <c r="S1169" s="16"/>
      <c r="T1169" s="27"/>
      <c r="U1169" s="3"/>
    </row>
    <row r="1170" spans="1:21" x14ac:dyDescent="0.25">
      <c r="A1170" s="3">
        <v>1137</v>
      </c>
      <c r="B1170" s="6" t="s">
        <v>2189</v>
      </c>
      <c r="C1170" s="352" t="s">
        <v>2190</v>
      </c>
      <c r="D1170" s="348"/>
      <c r="E1170" s="20"/>
      <c r="F1170" s="20"/>
      <c r="G1170" s="20"/>
      <c r="H1170" s="27"/>
      <c r="I1170" s="16"/>
      <c r="J1170" s="16"/>
      <c r="K1170" s="27"/>
      <c r="L1170" s="16"/>
      <c r="M1170" s="16"/>
      <c r="N1170" s="27"/>
      <c r="O1170" s="16"/>
      <c r="P1170" s="16"/>
      <c r="Q1170" s="27"/>
      <c r="R1170" s="16"/>
      <c r="S1170" s="16"/>
      <c r="T1170" s="27"/>
      <c r="U1170" s="3"/>
    </row>
    <row r="1171" spans="1:21" x14ac:dyDescent="0.25">
      <c r="A1171" s="3">
        <v>1138</v>
      </c>
      <c r="B1171" s="6" t="s">
        <v>2191</v>
      </c>
      <c r="C1171" s="352" t="s">
        <v>2192</v>
      </c>
      <c r="D1171" s="348"/>
      <c r="E1171" s="20"/>
      <c r="F1171" s="20"/>
      <c r="G1171" s="20"/>
      <c r="H1171" s="27"/>
      <c r="I1171" s="16"/>
      <c r="J1171" s="16"/>
      <c r="K1171" s="27"/>
      <c r="L1171" s="16"/>
      <c r="M1171" s="16"/>
      <c r="N1171" s="27"/>
      <c r="O1171" s="16"/>
      <c r="P1171" s="16"/>
      <c r="Q1171" s="27"/>
      <c r="R1171" s="16"/>
      <c r="S1171" s="16"/>
      <c r="T1171" s="27"/>
      <c r="U1171" s="3"/>
    </row>
    <row r="1172" spans="1:21" x14ac:dyDescent="0.25">
      <c r="A1172" s="3">
        <v>1139</v>
      </c>
      <c r="B1172" s="6" t="s">
        <v>2193</v>
      </c>
      <c r="C1172" s="352" t="s">
        <v>2194</v>
      </c>
      <c r="D1172" s="348"/>
      <c r="E1172" s="20"/>
      <c r="F1172" s="20"/>
      <c r="G1172" s="20"/>
      <c r="H1172" s="27"/>
      <c r="I1172" s="16"/>
      <c r="J1172" s="16"/>
      <c r="K1172" s="27"/>
      <c r="L1172" s="16"/>
      <c r="M1172" s="16"/>
      <c r="N1172" s="27"/>
      <c r="O1172" s="16"/>
      <c r="P1172" s="16"/>
      <c r="Q1172" s="27"/>
      <c r="R1172" s="16"/>
      <c r="S1172" s="16"/>
      <c r="T1172" s="27"/>
      <c r="U1172" s="3"/>
    </row>
    <row r="1173" spans="1:21" x14ac:dyDescent="0.25">
      <c r="A1173" s="3">
        <v>1140</v>
      </c>
      <c r="B1173" s="4" t="s">
        <v>2195</v>
      </c>
      <c r="C1173" s="350" t="s">
        <v>2196</v>
      </c>
      <c r="D1173" s="348"/>
      <c r="E1173" s="25">
        <f>SUM(E1174:E1178)</f>
        <v>70954820.539999992</v>
      </c>
      <c r="F1173" s="25">
        <f t="shared" ref="F1173:H1173" si="120">SUM(F1174:F1178)</f>
        <v>0</v>
      </c>
      <c r="G1173" s="25"/>
      <c r="H1173" s="33">
        <f t="shared" si="120"/>
        <v>66716142.989999995</v>
      </c>
      <c r="I1173" s="15"/>
      <c r="J1173" s="15"/>
      <c r="K1173" s="33">
        <f t="shared" ref="K1173" si="121">SUM(K1174:K1178)</f>
        <v>66716142.989999995</v>
      </c>
      <c r="L1173" s="15"/>
      <c r="M1173" s="15"/>
      <c r="N1173" s="33">
        <f t="shared" ref="N1173" si="122">SUM(N1174:N1178)</f>
        <v>66716142.989999995</v>
      </c>
      <c r="O1173" s="15"/>
      <c r="P1173" s="15"/>
      <c r="Q1173" s="33">
        <f t="shared" ref="Q1173" si="123">SUM(Q1174:Q1178)</f>
        <v>66716142.989999995</v>
      </c>
      <c r="R1173" s="15"/>
      <c r="S1173" s="15"/>
      <c r="T1173" s="33">
        <f t="shared" ref="T1173" si="124">SUM(T1174:T1178)</f>
        <v>66716142.989999995</v>
      </c>
      <c r="U1173" s="5"/>
    </row>
    <row r="1174" spans="1:21" x14ac:dyDescent="0.25">
      <c r="A1174" s="3">
        <v>1141</v>
      </c>
      <c r="B1174" s="6" t="s">
        <v>2197</v>
      </c>
      <c r="C1174" s="352" t="s">
        <v>2198</v>
      </c>
      <c r="D1174" s="348"/>
      <c r="E1174" s="20">
        <v>100666055.81999999</v>
      </c>
      <c r="F1174" s="20"/>
      <c r="G1174" s="20"/>
      <c r="H1174" s="27">
        <f>+E1174+F1174-G1174</f>
        <v>100666055.81999999</v>
      </c>
      <c r="I1174" s="16"/>
      <c r="J1174" s="16"/>
      <c r="K1174" s="27">
        <f>+H1174+I1174-J1174</f>
        <v>100666055.81999999</v>
      </c>
      <c r="L1174" s="16"/>
      <c r="M1174" s="16"/>
      <c r="N1174" s="27">
        <f>+K1174+L1174-M1174</f>
        <v>100666055.81999999</v>
      </c>
      <c r="O1174" s="16"/>
      <c r="P1174" s="16"/>
      <c r="Q1174" s="27">
        <f>+N1174+O1174-P1174</f>
        <v>100666055.81999999</v>
      </c>
      <c r="R1174" s="16"/>
      <c r="S1174" s="16"/>
      <c r="T1174" s="27">
        <f>+Q1174+R1174-S1174</f>
        <v>100666055.81999999</v>
      </c>
      <c r="U1174" s="3"/>
    </row>
    <row r="1175" spans="1:21" x14ac:dyDescent="0.25">
      <c r="A1175" s="3">
        <v>1142</v>
      </c>
      <c r="B1175" s="6" t="s">
        <v>2199</v>
      </c>
      <c r="C1175" s="352" t="s">
        <v>2200</v>
      </c>
      <c r="D1175" s="348"/>
      <c r="E1175" s="20"/>
      <c r="F1175" s="20"/>
      <c r="G1175" s="20"/>
      <c r="H1175" s="27"/>
      <c r="I1175" s="16"/>
      <c r="J1175" s="16"/>
      <c r="K1175" s="27"/>
      <c r="L1175" s="16"/>
      <c r="M1175" s="16"/>
      <c r="N1175" s="27"/>
      <c r="O1175" s="16"/>
      <c r="P1175" s="16"/>
      <c r="Q1175" s="27"/>
      <c r="R1175" s="16"/>
      <c r="S1175" s="16"/>
      <c r="T1175" s="27"/>
      <c r="U1175" s="3"/>
    </row>
    <row r="1176" spans="1:21" x14ac:dyDescent="0.25">
      <c r="A1176" s="3">
        <v>1143</v>
      </c>
      <c r="B1176" s="6" t="s">
        <v>2201</v>
      </c>
      <c r="C1176" s="352" t="s">
        <v>2202</v>
      </c>
      <c r="D1176" s="348"/>
      <c r="E1176" s="20">
        <v>-29711235.280000001</v>
      </c>
      <c r="F1176" s="20">
        <v>0</v>
      </c>
      <c r="G1176" s="20">
        <v>4238677.55</v>
      </c>
      <c r="H1176" s="27">
        <f>+E1176+F1176-G1176</f>
        <v>-33949912.829999998</v>
      </c>
      <c r="I1176" s="16"/>
      <c r="J1176" s="16"/>
      <c r="K1176" s="27">
        <f>+H1176+I1176-J1176</f>
        <v>-33949912.829999998</v>
      </c>
      <c r="L1176" s="16"/>
      <c r="M1176" s="16"/>
      <c r="N1176" s="27">
        <f>+K1176+L1176-M1176</f>
        <v>-33949912.829999998</v>
      </c>
      <c r="O1176" s="16"/>
      <c r="P1176" s="16"/>
      <c r="Q1176" s="27">
        <f>+N1176+O1176-P1176</f>
        <v>-33949912.829999998</v>
      </c>
      <c r="R1176" s="16"/>
      <c r="S1176" s="16"/>
      <c r="T1176" s="27">
        <f>+Q1176+R1176-S1176</f>
        <v>-33949912.829999998</v>
      </c>
      <c r="U1176" s="3"/>
    </row>
    <row r="1177" spans="1:21" x14ac:dyDescent="0.25">
      <c r="A1177" s="3">
        <v>1144</v>
      </c>
      <c r="B1177" s="6" t="s">
        <v>2203</v>
      </c>
      <c r="C1177" s="352" t="s">
        <v>2204</v>
      </c>
      <c r="D1177" s="348"/>
      <c r="E1177" s="20"/>
      <c r="F1177" s="20"/>
      <c r="G1177" s="20"/>
      <c r="H1177" s="27"/>
      <c r="I1177" s="16"/>
      <c r="J1177" s="16"/>
      <c r="K1177" s="27"/>
      <c r="L1177" s="16"/>
      <c r="M1177" s="16"/>
      <c r="N1177" s="27"/>
      <c r="O1177" s="16"/>
      <c r="P1177" s="16"/>
      <c r="Q1177" s="27"/>
      <c r="R1177" s="16"/>
      <c r="S1177" s="16"/>
      <c r="T1177" s="27"/>
      <c r="U1177" s="3"/>
    </row>
    <row r="1178" spans="1:21" x14ac:dyDescent="0.25">
      <c r="A1178" s="3">
        <v>1145</v>
      </c>
      <c r="B1178" s="6" t="s">
        <v>2205</v>
      </c>
      <c r="C1178" s="352" t="s">
        <v>2206</v>
      </c>
      <c r="D1178" s="348"/>
      <c r="E1178" s="20"/>
      <c r="F1178" s="20"/>
      <c r="G1178" s="20"/>
      <c r="H1178" s="27"/>
      <c r="I1178" s="16"/>
      <c r="J1178" s="16"/>
      <c r="K1178" s="27"/>
      <c r="L1178" s="16"/>
      <c r="M1178" s="16"/>
      <c r="N1178" s="27"/>
      <c r="O1178" s="16"/>
      <c r="P1178" s="16"/>
      <c r="Q1178" s="27"/>
      <c r="R1178" s="16"/>
      <c r="S1178" s="16"/>
      <c r="T1178" s="27"/>
      <c r="U1178" s="3"/>
    </row>
    <row r="1179" spans="1:21" x14ac:dyDescent="0.25">
      <c r="A1179" s="3">
        <v>1146</v>
      </c>
      <c r="B1179" s="4" t="s">
        <v>2207</v>
      </c>
      <c r="C1179" s="350" t="s">
        <v>2208</v>
      </c>
      <c r="D1179" s="348"/>
      <c r="E1179" s="25"/>
      <c r="F1179" s="25"/>
      <c r="G1179" s="25"/>
      <c r="H1179" s="33"/>
      <c r="I1179" s="15"/>
      <c r="J1179" s="15"/>
      <c r="K1179" s="33"/>
      <c r="L1179" s="15"/>
      <c r="M1179" s="15"/>
      <c r="N1179" s="33"/>
      <c r="O1179" s="15"/>
      <c r="P1179" s="15"/>
      <c r="Q1179" s="33"/>
      <c r="R1179" s="15"/>
      <c r="S1179" s="15"/>
      <c r="T1179" s="33"/>
      <c r="U1179" s="5"/>
    </row>
    <row r="1180" spans="1:21" x14ac:dyDescent="0.25">
      <c r="A1180" s="3">
        <v>1147</v>
      </c>
      <c r="B1180" s="6" t="s">
        <v>2209</v>
      </c>
      <c r="C1180" s="352" t="s">
        <v>2210</v>
      </c>
      <c r="D1180" s="348"/>
      <c r="E1180" s="20"/>
      <c r="F1180" s="20"/>
      <c r="G1180" s="20"/>
      <c r="H1180" s="27"/>
      <c r="I1180" s="16"/>
      <c r="J1180" s="16"/>
      <c r="K1180" s="27"/>
      <c r="L1180" s="16"/>
      <c r="M1180" s="16"/>
      <c r="N1180" s="27"/>
      <c r="O1180" s="16"/>
      <c r="P1180" s="16"/>
      <c r="Q1180" s="27"/>
      <c r="R1180" s="16"/>
      <c r="S1180" s="16"/>
      <c r="T1180" s="27"/>
      <c r="U1180" s="3"/>
    </row>
    <row r="1181" spans="1:21" x14ac:dyDescent="0.25">
      <c r="A1181" s="3">
        <v>1148</v>
      </c>
      <c r="B1181" s="6" t="s">
        <v>2211</v>
      </c>
      <c r="C1181" s="352" t="s">
        <v>2212</v>
      </c>
      <c r="D1181" s="348"/>
      <c r="E1181" s="20"/>
      <c r="F1181" s="20"/>
      <c r="G1181" s="20"/>
      <c r="H1181" s="27"/>
      <c r="I1181" s="16"/>
      <c r="J1181" s="16"/>
      <c r="K1181" s="27"/>
      <c r="L1181" s="16"/>
      <c r="M1181" s="16"/>
      <c r="N1181" s="27"/>
      <c r="O1181" s="16"/>
      <c r="P1181" s="16"/>
      <c r="Q1181" s="27"/>
      <c r="R1181" s="16"/>
      <c r="S1181" s="16"/>
      <c r="T1181" s="27"/>
      <c r="U1181" s="3"/>
    </row>
    <row r="1182" spans="1:21" x14ac:dyDescent="0.25">
      <c r="A1182" s="3">
        <v>1149</v>
      </c>
      <c r="B1182" s="6" t="s">
        <v>2213</v>
      </c>
      <c r="C1182" s="352" t="s">
        <v>2214</v>
      </c>
      <c r="D1182" s="348"/>
      <c r="E1182" s="20"/>
      <c r="F1182" s="20"/>
      <c r="G1182" s="20"/>
      <c r="H1182" s="27"/>
      <c r="I1182" s="16"/>
      <c r="J1182" s="16"/>
      <c r="K1182" s="27"/>
      <c r="L1182" s="16"/>
      <c r="M1182" s="16"/>
      <c r="N1182" s="27"/>
      <c r="O1182" s="16"/>
      <c r="P1182" s="16"/>
      <c r="Q1182" s="27"/>
      <c r="R1182" s="16"/>
      <c r="S1182" s="16"/>
      <c r="T1182" s="27"/>
      <c r="U1182" s="3"/>
    </row>
    <row r="1183" spans="1:21" x14ac:dyDescent="0.25">
      <c r="A1183" s="3">
        <v>1150</v>
      </c>
      <c r="B1183" s="6" t="s">
        <v>2215</v>
      </c>
      <c r="C1183" s="352" t="s">
        <v>2216</v>
      </c>
      <c r="D1183" s="348"/>
      <c r="E1183" s="20"/>
      <c r="F1183" s="20"/>
      <c r="G1183" s="20"/>
      <c r="H1183" s="27"/>
      <c r="I1183" s="16"/>
      <c r="J1183" s="16"/>
      <c r="K1183" s="27"/>
      <c r="L1183" s="16"/>
      <c r="M1183" s="16"/>
      <c r="N1183" s="27"/>
      <c r="O1183" s="16"/>
      <c r="P1183" s="16"/>
      <c r="Q1183" s="27"/>
      <c r="R1183" s="16"/>
      <c r="S1183" s="16"/>
      <c r="T1183" s="27"/>
      <c r="U1183" s="3"/>
    </row>
    <row r="1184" spans="1:21" x14ac:dyDescent="0.25">
      <c r="A1184" s="3">
        <v>1151</v>
      </c>
      <c r="B1184" s="6" t="s">
        <v>2217</v>
      </c>
      <c r="C1184" s="352" t="s">
        <v>2218</v>
      </c>
      <c r="D1184" s="348"/>
      <c r="E1184" s="20"/>
      <c r="F1184" s="20"/>
      <c r="G1184" s="20"/>
      <c r="H1184" s="27"/>
      <c r="I1184" s="16"/>
      <c r="J1184" s="16"/>
      <c r="K1184" s="27"/>
      <c r="L1184" s="16"/>
      <c r="M1184" s="16"/>
      <c r="N1184" s="27"/>
      <c r="O1184" s="16"/>
      <c r="P1184" s="16"/>
      <c r="Q1184" s="27"/>
      <c r="R1184" s="16"/>
      <c r="S1184" s="16"/>
      <c r="T1184" s="27"/>
      <c r="U1184" s="3"/>
    </row>
    <row r="1185" spans="1:21" x14ac:dyDescent="0.25">
      <c r="A1185" s="3">
        <v>1152</v>
      </c>
      <c r="B1185" s="4" t="s">
        <v>2219</v>
      </c>
      <c r="C1185" s="350" t="s">
        <v>2220</v>
      </c>
      <c r="D1185" s="348"/>
      <c r="E1185" s="25">
        <f>SUM(E1186:E1190)</f>
        <v>34266087.780000001</v>
      </c>
      <c r="F1185" s="25">
        <f t="shared" ref="F1185:H1185" si="125">SUM(F1186:F1190)</f>
        <v>0</v>
      </c>
      <c r="G1185" s="25"/>
      <c r="H1185" s="33">
        <f t="shared" si="125"/>
        <v>29433531.979999997</v>
      </c>
      <c r="I1185" s="15"/>
      <c r="J1185" s="15"/>
      <c r="K1185" s="33">
        <f t="shared" ref="K1185" si="126">SUM(K1186:K1190)</f>
        <v>29433531.979999997</v>
      </c>
      <c r="L1185" s="15"/>
      <c r="M1185" s="15"/>
      <c r="N1185" s="33">
        <f t="shared" ref="N1185" si="127">SUM(N1186:N1190)</f>
        <v>29433531.979999997</v>
      </c>
      <c r="O1185" s="15"/>
      <c r="P1185" s="15"/>
      <c r="Q1185" s="33">
        <f t="shared" ref="Q1185" si="128">SUM(Q1186:Q1190)</f>
        <v>29433531.979999997</v>
      </c>
      <c r="R1185" s="15"/>
      <c r="S1185" s="15"/>
      <c r="T1185" s="33">
        <f t="shared" ref="T1185" si="129">SUM(T1186:T1190)</f>
        <v>29433531.979999997</v>
      </c>
      <c r="U1185" s="5"/>
    </row>
    <row r="1186" spans="1:21" x14ac:dyDescent="0.25">
      <c r="A1186" s="3">
        <v>1153</v>
      </c>
      <c r="B1186" s="6" t="s">
        <v>2221</v>
      </c>
      <c r="C1186" s="352" t="s">
        <v>2222</v>
      </c>
      <c r="D1186" s="348"/>
      <c r="E1186" s="20">
        <v>48614482.829999998</v>
      </c>
      <c r="F1186" s="20"/>
      <c r="G1186" s="20"/>
      <c r="H1186" s="27">
        <f>+E1186+F1186-G1186</f>
        <v>48614482.829999998</v>
      </c>
      <c r="I1186" s="16"/>
      <c r="J1186" s="16"/>
      <c r="K1186" s="27">
        <f>+H1186+I1186-J1186</f>
        <v>48614482.829999998</v>
      </c>
      <c r="L1186" s="16"/>
      <c r="M1186" s="16"/>
      <c r="N1186" s="27">
        <f>+K1186+L1186-M1186</f>
        <v>48614482.829999998</v>
      </c>
      <c r="O1186" s="16"/>
      <c r="P1186" s="16"/>
      <c r="Q1186" s="27">
        <f>+N1186+O1186-P1186</f>
        <v>48614482.829999998</v>
      </c>
      <c r="R1186" s="16"/>
      <c r="S1186" s="16"/>
      <c r="T1186" s="27">
        <f>+Q1186+R1186-S1186</f>
        <v>48614482.829999998</v>
      </c>
      <c r="U1186" s="3"/>
    </row>
    <row r="1187" spans="1:21" x14ac:dyDescent="0.25">
      <c r="A1187" s="3">
        <v>1154</v>
      </c>
      <c r="B1187" s="6" t="s">
        <v>2223</v>
      </c>
      <c r="C1187" s="352" t="s">
        <v>2224</v>
      </c>
      <c r="D1187" s="348"/>
      <c r="E1187" s="20"/>
      <c r="F1187" s="20"/>
      <c r="G1187" s="20"/>
      <c r="H1187" s="27"/>
      <c r="I1187" s="16"/>
      <c r="J1187" s="16"/>
      <c r="K1187" s="27"/>
      <c r="L1187" s="16"/>
      <c r="M1187" s="16"/>
      <c r="N1187" s="27"/>
      <c r="O1187" s="16"/>
      <c r="P1187" s="16"/>
      <c r="Q1187" s="27"/>
      <c r="R1187" s="16"/>
      <c r="S1187" s="16"/>
      <c r="T1187" s="27"/>
      <c r="U1187" s="3"/>
    </row>
    <row r="1188" spans="1:21" x14ac:dyDescent="0.25">
      <c r="A1188" s="3">
        <v>1155</v>
      </c>
      <c r="B1188" s="6" t="s">
        <v>2225</v>
      </c>
      <c r="C1188" s="352" t="s">
        <v>2226</v>
      </c>
      <c r="D1188" s="348"/>
      <c r="E1188" s="20">
        <v>-14348395.050000001</v>
      </c>
      <c r="F1188" s="20">
        <v>0</v>
      </c>
      <c r="G1188" s="20">
        <v>4832555.8</v>
      </c>
      <c r="H1188" s="27">
        <f>+E1188+F1188-G1188</f>
        <v>-19180950.850000001</v>
      </c>
      <c r="I1188" s="16"/>
      <c r="J1188" s="16"/>
      <c r="K1188" s="27">
        <f>+H1188+I1188-J1188</f>
        <v>-19180950.850000001</v>
      </c>
      <c r="L1188" s="16"/>
      <c r="M1188" s="16"/>
      <c r="N1188" s="27">
        <f>+K1188+L1188-M1188</f>
        <v>-19180950.850000001</v>
      </c>
      <c r="O1188" s="16"/>
      <c r="P1188" s="16"/>
      <c r="Q1188" s="27">
        <f>+N1188+O1188-P1188</f>
        <v>-19180950.850000001</v>
      </c>
      <c r="R1188" s="16"/>
      <c r="S1188" s="16"/>
      <c r="T1188" s="27">
        <f>+Q1188+R1188-S1188</f>
        <v>-19180950.850000001</v>
      </c>
      <c r="U1188" s="3"/>
    </row>
    <row r="1189" spans="1:21" x14ac:dyDescent="0.25">
      <c r="A1189" s="3">
        <v>1156</v>
      </c>
      <c r="B1189" s="6" t="s">
        <v>2227</v>
      </c>
      <c r="C1189" s="352" t="s">
        <v>2228</v>
      </c>
      <c r="D1189" s="348"/>
      <c r="E1189" s="20"/>
      <c r="F1189" s="20"/>
      <c r="G1189" s="20"/>
      <c r="H1189" s="27"/>
      <c r="I1189" s="16"/>
      <c r="J1189" s="16"/>
      <c r="K1189" s="27"/>
      <c r="L1189" s="16"/>
      <c r="M1189" s="16"/>
      <c r="N1189" s="27"/>
      <c r="O1189" s="16"/>
      <c r="P1189" s="16"/>
      <c r="Q1189" s="27"/>
      <c r="R1189" s="16"/>
      <c r="S1189" s="16"/>
      <c r="T1189" s="27"/>
      <c r="U1189" s="3"/>
    </row>
    <row r="1190" spans="1:21" x14ac:dyDescent="0.25">
      <c r="A1190" s="3">
        <v>1157</v>
      </c>
      <c r="B1190" s="6" t="s">
        <v>2229</v>
      </c>
      <c r="C1190" s="352" t="s">
        <v>2230</v>
      </c>
      <c r="D1190" s="348"/>
      <c r="E1190" s="20"/>
      <c r="F1190" s="20"/>
      <c r="G1190" s="20"/>
      <c r="H1190" s="27"/>
      <c r="I1190" s="16"/>
      <c r="J1190" s="16"/>
      <c r="K1190" s="27"/>
      <c r="L1190" s="16"/>
      <c r="M1190" s="16"/>
      <c r="N1190" s="27"/>
      <c r="O1190" s="16"/>
      <c r="P1190" s="16"/>
      <c r="Q1190" s="27"/>
      <c r="R1190" s="16"/>
      <c r="S1190" s="16"/>
      <c r="T1190" s="27"/>
      <c r="U1190" s="3"/>
    </row>
    <row r="1191" spans="1:21" x14ac:dyDescent="0.25">
      <c r="A1191" s="3">
        <v>1158</v>
      </c>
      <c r="B1191" s="4" t="s">
        <v>2231</v>
      </c>
      <c r="C1191" s="350" t="s">
        <v>2232</v>
      </c>
      <c r="D1191" s="348"/>
      <c r="E1191" s="25"/>
      <c r="F1191" s="25"/>
      <c r="G1191" s="25"/>
      <c r="H1191" s="33"/>
      <c r="I1191" s="15"/>
      <c r="J1191" s="15"/>
      <c r="K1191" s="33"/>
      <c r="L1191" s="15"/>
      <c r="M1191" s="15"/>
      <c r="N1191" s="33"/>
      <c r="O1191" s="15"/>
      <c r="P1191" s="15"/>
      <c r="Q1191" s="33"/>
      <c r="R1191" s="15"/>
      <c r="S1191" s="15"/>
      <c r="T1191" s="33"/>
      <c r="U1191" s="5"/>
    </row>
    <row r="1192" spans="1:21" x14ac:dyDescent="0.25">
      <c r="A1192" s="3">
        <v>1159</v>
      </c>
      <c r="B1192" s="4" t="s">
        <v>2233</v>
      </c>
      <c r="C1192" s="350" t="s">
        <v>2234</v>
      </c>
      <c r="D1192" s="348"/>
      <c r="E1192" s="25"/>
      <c r="F1192" s="25"/>
      <c r="G1192" s="25"/>
      <c r="H1192" s="33"/>
      <c r="I1192" s="15"/>
      <c r="J1192" s="15"/>
      <c r="K1192" s="33"/>
      <c r="L1192" s="15"/>
      <c r="M1192" s="15"/>
      <c r="N1192" s="33"/>
      <c r="O1192" s="15"/>
      <c r="P1192" s="15"/>
      <c r="Q1192" s="33"/>
      <c r="R1192" s="15"/>
      <c r="S1192" s="15"/>
      <c r="T1192" s="33"/>
      <c r="U1192" s="5"/>
    </row>
    <row r="1193" spans="1:21" x14ac:dyDescent="0.25">
      <c r="A1193" s="3">
        <v>1160</v>
      </c>
      <c r="B1193" s="6" t="s">
        <v>2235</v>
      </c>
      <c r="C1193" s="352" t="s">
        <v>2236</v>
      </c>
      <c r="D1193" s="348"/>
      <c r="E1193" s="20"/>
      <c r="F1193" s="20"/>
      <c r="G1193" s="20"/>
      <c r="H1193" s="27"/>
      <c r="I1193" s="16"/>
      <c r="J1193" s="16"/>
      <c r="K1193" s="27"/>
      <c r="L1193" s="16"/>
      <c r="M1193" s="16"/>
      <c r="N1193" s="27"/>
      <c r="O1193" s="16"/>
      <c r="P1193" s="16"/>
      <c r="Q1193" s="27"/>
      <c r="R1193" s="16"/>
      <c r="S1193" s="16"/>
      <c r="T1193" s="27"/>
      <c r="U1193" s="3"/>
    </row>
    <row r="1194" spans="1:21" x14ac:dyDescent="0.25">
      <c r="A1194" s="3">
        <v>1161</v>
      </c>
      <c r="B1194" s="6" t="s">
        <v>2237</v>
      </c>
      <c r="C1194" s="352" t="s">
        <v>2238</v>
      </c>
      <c r="D1194" s="348"/>
      <c r="E1194" s="20"/>
      <c r="F1194" s="20"/>
      <c r="G1194" s="20"/>
      <c r="H1194" s="27"/>
      <c r="I1194" s="16"/>
      <c r="J1194" s="16"/>
      <c r="K1194" s="27"/>
      <c r="L1194" s="16"/>
      <c r="M1194" s="16"/>
      <c r="N1194" s="27"/>
      <c r="O1194" s="16"/>
      <c r="P1194" s="16"/>
      <c r="Q1194" s="27"/>
      <c r="R1194" s="16"/>
      <c r="S1194" s="16"/>
      <c r="T1194" s="27"/>
      <c r="U1194" s="3"/>
    </row>
    <row r="1195" spans="1:21" x14ac:dyDescent="0.25">
      <c r="A1195" s="3">
        <v>1162</v>
      </c>
      <c r="B1195" s="6" t="s">
        <v>2239</v>
      </c>
      <c r="C1195" s="352" t="s">
        <v>2240</v>
      </c>
      <c r="D1195" s="348"/>
      <c r="E1195" s="20"/>
      <c r="F1195" s="20"/>
      <c r="G1195" s="20"/>
      <c r="H1195" s="27"/>
      <c r="I1195" s="16"/>
      <c r="J1195" s="16"/>
      <c r="K1195" s="27"/>
      <c r="L1195" s="16"/>
      <c r="M1195" s="16"/>
      <c r="N1195" s="27"/>
      <c r="O1195" s="16"/>
      <c r="P1195" s="16"/>
      <c r="Q1195" s="27"/>
      <c r="R1195" s="16"/>
      <c r="S1195" s="16"/>
      <c r="T1195" s="27"/>
      <c r="U1195" s="3"/>
    </row>
    <row r="1196" spans="1:21" x14ac:dyDescent="0.25">
      <c r="A1196" s="3">
        <v>1163</v>
      </c>
      <c r="B1196" s="6" t="s">
        <v>2241</v>
      </c>
      <c r="C1196" s="352" t="s">
        <v>2242</v>
      </c>
      <c r="D1196" s="348"/>
      <c r="E1196" s="20"/>
      <c r="F1196" s="20"/>
      <c r="G1196" s="20"/>
      <c r="H1196" s="27"/>
      <c r="I1196" s="16"/>
      <c r="J1196" s="16"/>
      <c r="K1196" s="27"/>
      <c r="L1196" s="16"/>
      <c r="M1196" s="16"/>
      <c r="N1196" s="27"/>
      <c r="O1196" s="16"/>
      <c r="P1196" s="16"/>
      <c r="Q1196" s="27"/>
      <c r="R1196" s="16"/>
      <c r="S1196" s="16"/>
      <c r="T1196" s="27"/>
      <c r="U1196" s="3"/>
    </row>
    <row r="1197" spans="1:21" x14ac:dyDescent="0.25">
      <c r="A1197" s="3">
        <v>1164</v>
      </c>
      <c r="B1197" s="6" t="s">
        <v>2243</v>
      </c>
      <c r="C1197" s="352" t="s">
        <v>2244</v>
      </c>
      <c r="D1197" s="348"/>
      <c r="E1197" s="20"/>
      <c r="F1197" s="20"/>
      <c r="G1197" s="20"/>
      <c r="H1197" s="27"/>
      <c r="I1197" s="16"/>
      <c r="J1197" s="16"/>
      <c r="K1197" s="27"/>
      <c r="L1197" s="16"/>
      <c r="M1197" s="16"/>
      <c r="N1197" s="27"/>
      <c r="O1197" s="16"/>
      <c r="P1197" s="16"/>
      <c r="Q1197" s="27"/>
      <c r="R1197" s="16"/>
      <c r="S1197" s="16"/>
      <c r="T1197" s="27"/>
      <c r="U1197" s="3"/>
    </row>
    <row r="1198" spans="1:21" x14ac:dyDescent="0.25">
      <c r="A1198" s="3">
        <v>1165</v>
      </c>
      <c r="B1198" s="4" t="s">
        <v>2245</v>
      </c>
      <c r="C1198" s="350" t="s">
        <v>2246</v>
      </c>
      <c r="D1198" s="348"/>
      <c r="E1198" s="25"/>
      <c r="F1198" s="25"/>
      <c r="G1198" s="25"/>
      <c r="H1198" s="33"/>
      <c r="I1198" s="15"/>
      <c r="J1198" s="15"/>
      <c r="K1198" s="33"/>
      <c r="L1198" s="15"/>
      <c r="M1198" s="15"/>
      <c r="N1198" s="33"/>
      <c r="O1198" s="15"/>
      <c r="P1198" s="15"/>
      <c r="Q1198" s="33"/>
      <c r="R1198" s="15"/>
      <c r="S1198" s="15"/>
      <c r="T1198" s="33"/>
      <c r="U1198" s="5"/>
    </row>
    <row r="1199" spans="1:21" x14ac:dyDescent="0.25">
      <c r="A1199" s="3">
        <v>1166</v>
      </c>
      <c r="B1199" s="6" t="s">
        <v>2247</v>
      </c>
      <c r="C1199" s="352" t="s">
        <v>2248</v>
      </c>
      <c r="D1199" s="348"/>
      <c r="E1199" s="20"/>
      <c r="F1199" s="20"/>
      <c r="G1199" s="20"/>
      <c r="H1199" s="27"/>
      <c r="I1199" s="16"/>
      <c r="J1199" s="16"/>
      <c r="K1199" s="27"/>
      <c r="L1199" s="16"/>
      <c r="M1199" s="16"/>
      <c r="N1199" s="27"/>
      <c r="O1199" s="16"/>
      <c r="P1199" s="16"/>
      <c r="Q1199" s="27"/>
      <c r="R1199" s="16"/>
      <c r="S1199" s="16"/>
      <c r="T1199" s="27"/>
      <c r="U1199" s="3"/>
    </row>
    <row r="1200" spans="1:21" x14ac:dyDescent="0.25">
      <c r="A1200" s="3">
        <v>1167</v>
      </c>
      <c r="B1200" s="6" t="s">
        <v>2249</v>
      </c>
      <c r="C1200" s="352" t="s">
        <v>2250</v>
      </c>
      <c r="D1200" s="348"/>
      <c r="E1200" s="20"/>
      <c r="F1200" s="20"/>
      <c r="G1200" s="20"/>
      <c r="H1200" s="27"/>
      <c r="I1200" s="16"/>
      <c r="J1200" s="16"/>
      <c r="K1200" s="27"/>
      <c r="L1200" s="16"/>
      <c r="M1200" s="16"/>
      <c r="N1200" s="27"/>
      <c r="O1200" s="16"/>
      <c r="P1200" s="16"/>
      <c r="Q1200" s="27"/>
      <c r="R1200" s="16"/>
      <c r="S1200" s="16"/>
      <c r="T1200" s="27"/>
      <c r="U1200" s="3"/>
    </row>
    <row r="1201" spans="1:21" x14ac:dyDescent="0.25">
      <c r="A1201" s="3">
        <v>1168</v>
      </c>
      <c r="B1201" s="6" t="s">
        <v>2251</v>
      </c>
      <c r="C1201" s="352" t="s">
        <v>2252</v>
      </c>
      <c r="D1201" s="348"/>
      <c r="E1201" s="20"/>
      <c r="F1201" s="20"/>
      <c r="G1201" s="20"/>
      <c r="H1201" s="27"/>
      <c r="I1201" s="16"/>
      <c r="J1201" s="16"/>
      <c r="K1201" s="27"/>
      <c r="L1201" s="16"/>
      <c r="M1201" s="16"/>
      <c r="N1201" s="27"/>
      <c r="O1201" s="16"/>
      <c r="P1201" s="16"/>
      <c r="Q1201" s="27"/>
      <c r="R1201" s="16"/>
      <c r="S1201" s="16"/>
      <c r="T1201" s="27"/>
      <c r="U1201" s="3"/>
    </row>
    <row r="1202" spans="1:21" x14ac:dyDescent="0.25">
      <c r="A1202" s="3">
        <v>1169</v>
      </c>
      <c r="B1202" s="6" t="s">
        <v>2253</v>
      </c>
      <c r="C1202" s="352" t="s">
        <v>2254</v>
      </c>
      <c r="D1202" s="348"/>
      <c r="E1202" s="20"/>
      <c r="F1202" s="20"/>
      <c r="G1202" s="20"/>
      <c r="H1202" s="27"/>
      <c r="I1202" s="16"/>
      <c r="J1202" s="16"/>
      <c r="K1202" s="27"/>
      <c r="L1202" s="16"/>
      <c r="M1202" s="16"/>
      <c r="N1202" s="27"/>
      <c r="O1202" s="16"/>
      <c r="P1202" s="16"/>
      <c r="Q1202" s="27"/>
      <c r="R1202" s="16"/>
      <c r="S1202" s="16"/>
      <c r="T1202" s="27"/>
      <c r="U1202" s="3"/>
    </row>
    <row r="1203" spans="1:21" x14ac:dyDescent="0.25">
      <c r="A1203" s="3">
        <v>1170</v>
      </c>
      <c r="B1203" s="6" t="s">
        <v>2255</v>
      </c>
      <c r="C1203" s="352" t="s">
        <v>2256</v>
      </c>
      <c r="D1203" s="348"/>
      <c r="E1203" s="20"/>
      <c r="F1203" s="20"/>
      <c r="G1203" s="20"/>
      <c r="H1203" s="27"/>
      <c r="I1203" s="16"/>
      <c r="J1203" s="16"/>
      <c r="K1203" s="27"/>
      <c r="L1203" s="16"/>
      <c r="M1203" s="16"/>
      <c r="N1203" s="27"/>
      <c r="O1203" s="16"/>
      <c r="P1203" s="16"/>
      <c r="Q1203" s="27"/>
      <c r="R1203" s="16"/>
      <c r="S1203" s="16"/>
      <c r="T1203" s="27"/>
      <c r="U1203" s="3"/>
    </row>
    <row r="1204" spans="1:21" x14ac:dyDescent="0.25">
      <c r="A1204" s="3">
        <v>1171</v>
      </c>
      <c r="B1204" s="4" t="s">
        <v>2257</v>
      </c>
      <c r="C1204" s="350" t="s">
        <v>2258</v>
      </c>
      <c r="D1204" s="348"/>
      <c r="E1204" s="25"/>
      <c r="F1204" s="25"/>
      <c r="G1204" s="25"/>
      <c r="H1204" s="33"/>
      <c r="I1204" s="15"/>
      <c r="J1204" s="15"/>
      <c r="K1204" s="33"/>
      <c r="L1204" s="15"/>
      <c r="M1204" s="15"/>
      <c r="N1204" s="33"/>
      <c r="O1204" s="15"/>
      <c r="P1204" s="15"/>
      <c r="Q1204" s="33"/>
      <c r="R1204" s="15"/>
      <c r="S1204" s="15"/>
      <c r="T1204" s="33"/>
      <c r="U1204" s="5"/>
    </row>
    <row r="1205" spans="1:21" x14ac:dyDescent="0.25">
      <c r="A1205" s="3">
        <v>1172</v>
      </c>
      <c r="B1205" s="6" t="s">
        <v>2259</v>
      </c>
      <c r="C1205" s="352" t="s">
        <v>2260</v>
      </c>
      <c r="D1205" s="348"/>
      <c r="E1205" s="20"/>
      <c r="F1205" s="20"/>
      <c r="G1205" s="20"/>
      <c r="H1205" s="27"/>
      <c r="I1205" s="16"/>
      <c r="J1205" s="16"/>
      <c r="K1205" s="27"/>
      <c r="L1205" s="16"/>
      <c r="M1205" s="16"/>
      <c r="N1205" s="27"/>
      <c r="O1205" s="16"/>
      <c r="P1205" s="16"/>
      <c r="Q1205" s="27"/>
      <c r="R1205" s="16"/>
      <c r="S1205" s="16"/>
      <c r="T1205" s="27"/>
      <c r="U1205" s="3"/>
    </row>
    <row r="1206" spans="1:21" x14ac:dyDescent="0.25">
      <c r="A1206" s="3">
        <v>1173</v>
      </c>
      <c r="B1206" s="6" t="s">
        <v>2261</v>
      </c>
      <c r="C1206" s="352" t="s">
        <v>2262</v>
      </c>
      <c r="D1206" s="348"/>
      <c r="E1206" s="20"/>
      <c r="F1206" s="20"/>
      <c r="G1206" s="20"/>
      <c r="H1206" s="27"/>
      <c r="I1206" s="16"/>
      <c r="J1206" s="16"/>
      <c r="K1206" s="27"/>
      <c r="L1206" s="16"/>
      <c r="M1206" s="16"/>
      <c r="N1206" s="27"/>
      <c r="O1206" s="16"/>
      <c r="P1206" s="16"/>
      <c r="Q1206" s="27"/>
      <c r="R1206" s="16"/>
      <c r="S1206" s="16"/>
      <c r="T1206" s="27"/>
      <c r="U1206" s="3"/>
    </row>
    <row r="1207" spans="1:21" x14ac:dyDescent="0.25">
      <c r="A1207" s="3">
        <v>1174</v>
      </c>
      <c r="B1207" s="6" t="s">
        <v>2263</v>
      </c>
      <c r="C1207" s="352" t="s">
        <v>2264</v>
      </c>
      <c r="D1207" s="348"/>
      <c r="E1207" s="20"/>
      <c r="F1207" s="20"/>
      <c r="G1207" s="20"/>
      <c r="H1207" s="27"/>
      <c r="I1207" s="16"/>
      <c r="J1207" s="16"/>
      <c r="K1207" s="27"/>
      <c r="L1207" s="16"/>
      <c r="M1207" s="16"/>
      <c r="N1207" s="27"/>
      <c r="O1207" s="16"/>
      <c r="P1207" s="16"/>
      <c r="Q1207" s="27"/>
      <c r="R1207" s="16"/>
      <c r="S1207" s="16"/>
      <c r="T1207" s="27"/>
      <c r="U1207" s="3"/>
    </row>
    <row r="1208" spans="1:21" x14ac:dyDescent="0.25">
      <c r="A1208" s="3">
        <v>1175</v>
      </c>
      <c r="B1208" s="6" t="s">
        <v>2265</v>
      </c>
      <c r="C1208" s="352" t="s">
        <v>2266</v>
      </c>
      <c r="D1208" s="348"/>
      <c r="E1208" s="20"/>
      <c r="F1208" s="20"/>
      <c r="G1208" s="20"/>
      <c r="H1208" s="27"/>
      <c r="I1208" s="16"/>
      <c r="J1208" s="16"/>
      <c r="K1208" s="27"/>
      <c r="L1208" s="16"/>
      <c r="M1208" s="16"/>
      <c r="N1208" s="27"/>
      <c r="O1208" s="16"/>
      <c r="P1208" s="16"/>
      <c r="Q1208" s="27"/>
      <c r="R1208" s="16"/>
      <c r="S1208" s="16"/>
      <c r="T1208" s="27"/>
      <c r="U1208" s="3"/>
    </row>
    <row r="1209" spans="1:21" x14ac:dyDescent="0.25">
      <c r="A1209" s="3">
        <v>1176</v>
      </c>
      <c r="B1209" s="6" t="s">
        <v>2267</v>
      </c>
      <c r="C1209" s="352" t="s">
        <v>2268</v>
      </c>
      <c r="D1209" s="348"/>
      <c r="E1209" s="20"/>
      <c r="F1209" s="20"/>
      <c r="G1209" s="20"/>
      <c r="H1209" s="27"/>
      <c r="I1209" s="16"/>
      <c r="J1209" s="16"/>
      <c r="K1209" s="27"/>
      <c r="L1209" s="16"/>
      <c r="M1209" s="16"/>
      <c r="N1209" s="27"/>
      <c r="O1209" s="16"/>
      <c r="P1209" s="16"/>
      <c r="Q1209" s="27"/>
      <c r="R1209" s="16"/>
      <c r="S1209" s="16"/>
      <c r="T1209" s="27"/>
      <c r="U1209" s="3"/>
    </row>
    <row r="1210" spans="1:21" x14ac:dyDescent="0.25">
      <c r="A1210" s="3">
        <v>1177</v>
      </c>
      <c r="B1210" s="4" t="s">
        <v>2269</v>
      </c>
      <c r="C1210" s="350" t="s">
        <v>2270</v>
      </c>
      <c r="D1210" s="348"/>
      <c r="E1210" s="25"/>
      <c r="F1210" s="25"/>
      <c r="G1210" s="25"/>
      <c r="H1210" s="33"/>
      <c r="I1210" s="15"/>
      <c r="J1210" s="15"/>
      <c r="K1210" s="33"/>
      <c r="L1210" s="15"/>
      <c r="M1210" s="15"/>
      <c r="N1210" s="33"/>
      <c r="O1210" s="15"/>
      <c r="P1210" s="15"/>
      <c r="Q1210" s="33"/>
      <c r="R1210" s="15"/>
      <c r="S1210" s="15"/>
      <c r="T1210" s="33"/>
      <c r="U1210" s="5"/>
    </row>
    <row r="1211" spans="1:21" x14ac:dyDescent="0.25">
      <c r="A1211" s="3">
        <v>1178</v>
      </c>
      <c r="B1211" s="6" t="s">
        <v>2271</v>
      </c>
      <c r="C1211" s="352" t="s">
        <v>2272</v>
      </c>
      <c r="D1211" s="348"/>
      <c r="E1211" s="20"/>
      <c r="F1211" s="20"/>
      <c r="G1211" s="20"/>
      <c r="H1211" s="27"/>
      <c r="I1211" s="16"/>
      <c r="J1211" s="16"/>
      <c r="K1211" s="27"/>
      <c r="L1211" s="16"/>
      <c r="M1211" s="16"/>
      <c r="N1211" s="27"/>
      <c r="O1211" s="16"/>
      <c r="P1211" s="16"/>
      <c r="Q1211" s="27"/>
      <c r="R1211" s="16"/>
      <c r="S1211" s="16"/>
      <c r="T1211" s="27"/>
      <c r="U1211" s="3"/>
    </row>
    <row r="1212" spans="1:21" x14ac:dyDescent="0.25">
      <c r="A1212" s="3">
        <v>1179</v>
      </c>
      <c r="B1212" s="6" t="s">
        <v>2273</v>
      </c>
      <c r="C1212" s="352" t="s">
        <v>2274</v>
      </c>
      <c r="D1212" s="348"/>
      <c r="E1212" s="20"/>
      <c r="F1212" s="20"/>
      <c r="G1212" s="20"/>
      <c r="H1212" s="27"/>
      <c r="I1212" s="16"/>
      <c r="J1212" s="16"/>
      <c r="K1212" s="27"/>
      <c r="L1212" s="16"/>
      <c r="M1212" s="16"/>
      <c r="N1212" s="27"/>
      <c r="O1212" s="16"/>
      <c r="P1212" s="16"/>
      <c r="Q1212" s="27"/>
      <c r="R1212" s="16"/>
      <c r="S1212" s="16"/>
      <c r="T1212" s="27"/>
      <c r="U1212" s="3"/>
    </row>
    <row r="1213" spans="1:21" x14ac:dyDescent="0.25">
      <c r="A1213" s="3">
        <v>1180</v>
      </c>
      <c r="B1213" s="6" t="s">
        <v>2275</v>
      </c>
      <c r="C1213" s="352" t="s">
        <v>2276</v>
      </c>
      <c r="D1213" s="348"/>
      <c r="E1213" s="20"/>
      <c r="F1213" s="20"/>
      <c r="G1213" s="20"/>
      <c r="H1213" s="27"/>
      <c r="I1213" s="16"/>
      <c r="J1213" s="16"/>
      <c r="K1213" s="27"/>
      <c r="L1213" s="16"/>
      <c r="M1213" s="16"/>
      <c r="N1213" s="27"/>
      <c r="O1213" s="16"/>
      <c r="P1213" s="16"/>
      <c r="Q1213" s="27"/>
      <c r="R1213" s="16"/>
      <c r="S1213" s="16"/>
      <c r="T1213" s="27"/>
      <c r="U1213" s="3"/>
    </row>
    <row r="1214" spans="1:21" x14ac:dyDescent="0.25">
      <c r="A1214" s="3">
        <v>1181</v>
      </c>
      <c r="B1214" s="6" t="s">
        <v>2277</v>
      </c>
      <c r="C1214" s="352" t="s">
        <v>2278</v>
      </c>
      <c r="D1214" s="348"/>
      <c r="E1214" s="20"/>
      <c r="F1214" s="20"/>
      <c r="G1214" s="20"/>
      <c r="H1214" s="27"/>
      <c r="I1214" s="16"/>
      <c r="J1214" s="16"/>
      <c r="K1214" s="27"/>
      <c r="L1214" s="16"/>
      <c r="M1214" s="16"/>
      <c r="N1214" s="27"/>
      <c r="O1214" s="16"/>
      <c r="P1214" s="16"/>
      <c r="Q1214" s="27"/>
      <c r="R1214" s="16"/>
      <c r="S1214" s="16"/>
      <c r="T1214" s="27"/>
      <c r="U1214" s="3"/>
    </row>
    <row r="1215" spans="1:21" x14ac:dyDescent="0.25">
      <c r="A1215" s="3">
        <v>1182</v>
      </c>
      <c r="B1215" s="6" t="s">
        <v>2279</v>
      </c>
      <c r="C1215" s="352" t="s">
        <v>2280</v>
      </c>
      <c r="D1215" s="348"/>
      <c r="E1215" s="20"/>
      <c r="F1215" s="20"/>
      <c r="G1215" s="20"/>
      <c r="H1215" s="27"/>
      <c r="I1215" s="16"/>
      <c r="J1215" s="16"/>
      <c r="K1215" s="27"/>
      <c r="L1215" s="16"/>
      <c r="M1215" s="16"/>
      <c r="N1215" s="27"/>
      <c r="O1215" s="16"/>
      <c r="P1215" s="16"/>
      <c r="Q1215" s="27"/>
      <c r="R1215" s="16"/>
      <c r="S1215" s="16"/>
      <c r="T1215" s="27"/>
      <c r="U1215" s="3"/>
    </row>
    <row r="1216" spans="1:21" x14ac:dyDescent="0.25">
      <c r="A1216" s="3">
        <v>1183</v>
      </c>
      <c r="B1216" s="4" t="s">
        <v>2281</v>
      </c>
      <c r="C1216" s="350" t="s">
        <v>2282</v>
      </c>
      <c r="D1216" s="348"/>
      <c r="E1216" s="25"/>
      <c r="F1216" s="25"/>
      <c r="G1216" s="25"/>
      <c r="H1216" s="33"/>
      <c r="I1216" s="15"/>
      <c r="J1216" s="15"/>
      <c r="K1216" s="33"/>
      <c r="L1216" s="15"/>
      <c r="M1216" s="15"/>
      <c r="N1216" s="33"/>
      <c r="O1216" s="15"/>
      <c r="P1216" s="15"/>
      <c r="Q1216" s="33"/>
      <c r="R1216" s="15"/>
      <c r="S1216" s="15"/>
      <c r="T1216" s="33"/>
      <c r="U1216" s="5"/>
    </row>
    <row r="1217" spans="1:21" x14ac:dyDescent="0.25">
      <c r="A1217" s="3">
        <v>1184</v>
      </c>
      <c r="B1217" s="4" t="s">
        <v>2283</v>
      </c>
      <c r="C1217" s="350" t="s">
        <v>2284</v>
      </c>
      <c r="D1217" s="348"/>
      <c r="E1217" s="25">
        <f>SUM(E1218:E1222)</f>
        <v>2689778716.73</v>
      </c>
      <c r="F1217" s="25">
        <f t="shared" ref="F1217:H1217" si="130">SUM(F1218:F1222)</f>
        <v>0</v>
      </c>
      <c r="G1217" s="25"/>
      <c r="H1217" s="33">
        <f t="shared" si="130"/>
        <v>2625971689.8199997</v>
      </c>
      <c r="I1217" s="15"/>
      <c r="J1217" s="15"/>
      <c r="K1217" s="33">
        <f t="shared" ref="K1217" si="131">SUM(K1218:K1222)</f>
        <v>2625971689.8199997</v>
      </c>
      <c r="L1217" s="15"/>
      <c r="M1217" s="15"/>
      <c r="N1217" s="33">
        <f t="shared" ref="N1217" si="132">SUM(N1218:N1222)</f>
        <v>2625971689.8199997</v>
      </c>
      <c r="O1217" s="15"/>
      <c r="P1217" s="15"/>
      <c r="Q1217" s="33">
        <f t="shared" ref="Q1217" si="133">SUM(Q1218:Q1222)</f>
        <v>2625971689.8199997</v>
      </c>
      <c r="R1217" s="15"/>
      <c r="S1217" s="15"/>
      <c r="T1217" s="33">
        <f t="shared" ref="T1217" si="134">SUM(T1218:T1222)</f>
        <v>2625971689.8199997</v>
      </c>
      <c r="U1217" s="5"/>
    </row>
    <row r="1218" spans="1:21" x14ac:dyDescent="0.25">
      <c r="A1218" s="3">
        <v>1185</v>
      </c>
      <c r="B1218" s="6" t="s">
        <v>2285</v>
      </c>
      <c r="C1218" s="352" t="s">
        <v>2286</v>
      </c>
      <c r="D1218" s="348"/>
      <c r="E1218" s="20">
        <v>3816720444.1500001</v>
      </c>
      <c r="F1218" s="20"/>
      <c r="G1218" s="20"/>
      <c r="H1218" s="27">
        <f>+E1218+F1218-G1218</f>
        <v>3816720444.1500001</v>
      </c>
      <c r="I1218" s="16"/>
      <c r="J1218" s="16"/>
      <c r="K1218" s="27">
        <f>+H1218+I1218-J1218</f>
        <v>3816720444.1500001</v>
      </c>
      <c r="L1218" s="16"/>
      <c r="M1218" s="16"/>
      <c r="N1218" s="27">
        <f>+K1218+L1218-M1218</f>
        <v>3816720444.1500001</v>
      </c>
      <c r="O1218" s="16"/>
      <c r="P1218" s="16"/>
      <c r="Q1218" s="27">
        <f>+N1218+O1218-P1218</f>
        <v>3816720444.1500001</v>
      </c>
      <c r="R1218" s="16"/>
      <c r="S1218" s="16"/>
      <c r="T1218" s="27">
        <f>+Q1218+R1218-S1218</f>
        <v>3816720444.1500001</v>
      </c>
      <c r="U1218" s="3"/>
    </row>
    <row r="1219" spans="1:21" x14ac:dyDescent="0.25">
      <c r="A1219" s="3">
        <v>1186</v>
      </c>
      <c r="B1219" s="6" t="s">
        <v>2287</v>
      </c>
      <c r="C1219" s="352" t="s">
        <v>2288</v>
      </c>
      <c r="D1219" s="348"/>
      <c r="E1219" s="20">
        <v>0</v>
      </c>
      <c r="F1219" s="20"/>
      <c r="G1219" s="20"/>
      <c r="H1219" s="27"/>
      <c r="I1219" s="16"/>
      <c r="J1219" s="16"/>
      <c r="K1219" s="27"/>
      <c r="L1219" s="16"/>
      <c r="M1219" s="16"/>
      <c r="N1219" s="27"/>
      <c r="O1219" s="16"/>
      <c r="P1219" s="16"/>
      <c r="Q1219" s="27"/>
      <c r="R1219" s="16"/>
      <c r="S1219" s="16"/>
      <c r="T1219" s="27"/>
      <c r="U1219" s="3"/>
    </row>
    <row r="1220" spans="1:21" x14ac:dyDescent="0.25">
      <c r="A1220" s="3">
        <v>1187</v>
      </c>
      <c r="B1220" s="6" t="s">
        <v>2289</v>
      </c>
      <c r="C1220" s="352" t="s">
        <v>2290</v>
      </c>
      <c r="D1220" s="348"/>
      <c r="E1220" s="20">
        <v>-1126941727.4200001</v>
      </c>
      <c r="F1220" s="20">
        <v>0</v>
      </c>
      <c r="G1220" s="20">
        <v>63807026.909999996</v>
      </c>
      <c r="H1220" s="27">
        <f>+E1220+F1220-G1220</f>
        <v>-1190748754.3300002</v>
      </c>
      <c r="I1220" s="16"/>
      <c r="J1220" s="16"/>
      <c r="K1220" s="27">
        <f>+H1220+I1220-J1220</f>
        <v>-1190748754.3300002</v>
      </c>
      <c r="L1220" s="16"/>
      <c r="M1220" s="16"/>
      <c r="N1220" s="27">
        <f>+K1220+L1220-M1220</f>
        <v>-1190748754.3300002</v>
      </c>
      <c r="O1220" s="16"/>
      <c r="P1220" s="16"/>
      <c r="Q1220" s="27">
        <f>+N1220+O1220-P1220</f>
        <v>-1190748754.3300002</v>
      </c>
      <c r="R1220" s="16"/>
      <c r="S1220" s="16"/>
      <c r="T1220" s="27">
        <f>+Q1220+R1220-S1220</f>
        <v>-1190748754.3300002</v>
      </c>
      <c r="U1220" s="3"/>
    </row>
    <row r="1221" spans="1:21" x14ac:dyDescent="0.25">
      <c r="A1221" s="3">
        <v>1188</v>
      </c>
      <c r="B1221" s="6" t="s">
        <v>2291</v>
      </c>
      <c r="C1221" s="352" t="s">
        <v>2292</v>
      </c>
      <c r="D1221" s="348"/>
      <c r="E1221" s="20">
        <v>0</v>
      </c>
      <c r="F1221" s="20"/>
      <c r="G1221" s="20"/>
      <c r="H1221" s="27"/>
      <c r="I1221" s="16"/>
      <c r="J1221" s="16"/>
      <c r="K1221" s="27"/>
      <c r="L1221" s="16"/>
      <c r="M1221" s="16"/>
      <c r="N1221" s="27"/>
      <c r="O1221" s="16"/>
      <c r="P1221" s="16"/>
      <c r="Q1221" s="27"/>
      <c r="R1221" s="16"/>
      <c r="S1221" s="16"/>
      <c r="T1221" s="27"/>
      <c r="U1221" s="3"/>
    </row>
    <row r="1222" spans="1:21" x14ac:dyDescent="0.25">
      <c r="A1222" s="3">
        <v>1189</v>
      </c>
      <c r="B1222" s="6" t="s">
        <v>2293</v>
      </c>
      <c r="C1222" s="352" t="s">
        <v>2294</v>
      </c>
      <c r="D1222" s="348"/>
      <c r="E1222" s="20">
        <v>0</v>
      </c>
      <c r="F1222" s="20"/>
      <c r="G1222" s="20"/>
      <c r="H1222" s="27"/>
      <c r="I1222" s="16"/>
      <c r="J1222" s="16"/>
      <c r="K1222" s="27"/>
      <c r="L1222" s="16"/>
      <c r="M1222" s="16"/>
      <c r="N1222" s="27"/>
      <c r="O1222" s="16"/>
      <c r="P1222" s="16"/>
      <c r="Q1222" s="27"/>
      <c r="R1222" s="16"/>
      <c r="S1222" s="16"/>
      <c r="T1222" s="27"/>
      <c r="U1222" s="3"/>
    </row>
    <row r="1223" spans="1:21" x14ac:dyDescent="0.25">
      <c r="A1223" s="3">
        <v>1190</v>
      </c>
      <c r="B1223" s="4" t="s">
        <v>2295</v>
      </c>
      <c r="C1223" s="350" t="s">
        <v>2296</v>
      </c>
      <c r="D1223" s="348"/>
      <c r="E1223" s="20">
        <f>SUM(E1224:E1228)</f>
        <v>0</v>
      </c>
      <c r="F1223" s="25"/>
      <c r="G1223" s="25"/>
      <c r="H1223" s="33"/>
      <c r="I1223" s="15"/>
      <c r="J1223" s="15"/>
      <c r="K1223" s="33"/>
      <c r="L1223" s="15"/>
      <c r="M1223" s="15"/>
      <c r="N1223" s="33"/>
      <c r="O1223" s="15"/>
      <c r="P1223" s="15"/>
      <c r="Q1223" s="33"/>
      <c r="R1223" s="15"/>
      <c r="S1223" s="15"/>
      <c r="T1223" s="33"/>
      <c r="U1223" s="5"/>
    </row>
    <row r="1224" spans="1:21" x14ac:dyDescent="0.25">
      <c r="A1224" s="3">
        <v>1191</v>
      </c>
      <c r="B1224" s="6" t="s">
        <v>2297</v>
      </c>
      <c r="C1224" s="352" t="s">
        <v>2298</v>
      </c>
      <c r="D1224" s="348"/>
      <c r="E1224" s="20"/>
      <c r="F1224" s="20"/>
      <c r="G1224" s="20"/>
      <c r="H1224" s="27"/>
      <c r="I1224" s="16"/>
      <c r="J1224" s="16"/>
      <c r="K1224" s="27"/>
      <c r="L1224" s="16"/>
      <c r="M1224" s="16"/>
      <c r="N1224" s="27"/>
      <c r="O1224" s="16"/>
      <c r="P1224" s="16"/>
      <c r="Q1224" s="27"/>
      <c r="R1224" s="16"/>
      <c r="S1224" s="16"/>
      <c r="T1224" s="27"/>
      <c r="U1224" s="3"/>
    </row>
    <row r="1225" spans="1:21" x14ac:dyDescent="0.25">
      <c r="A1225" s="3">
        <v>1192</v>
      </c>
      <c r="B1225" s="6" t="s">
        <v>2299</v>
      </c>
      <c r="C1225" s="352" t="s">
        <v>2300</v>
      </c>
      <c r="D1225" s="348"/>
      <c r="E1225" s="20"/>
      <c r="F1225" s="20"/>
      <c r="G1225" s="20"/>
      <c r="H1225" s="27"/>
      <c r="I1225" s="16"/>
      <c r="J1225" s="16"/>
      <c r="K1225" s="27"/>
      <c r="L1225" s="16"/>
      <c r="M1225" s="16"/>
      <c r="N1225" s="27"/>
      <c r="O1225" s="16"/>
      <c r="P1225" s="16"/>
      <c r="Q1225" s="27"/>
      <c r="R1225" s="16"/>
      <c r="S1225" s="16"/>
      <c r="T1225" s="27"/>
      <c r="U1225" s="3"/>
    </row>
    <row r="1226" spans="1:21" x14ac:dyDescent="0.25">
      <c r="A1226" s="3">
        <v>1193</v>
      </c>
      <c r="B1226" s="6" t="s">
        <v>2301</v>
      </c>
      <c r="C1226" s="352" t="s">
        <v>2302</v>
      </c>
      <c r="D1226" s="348"/>
      <c r="E1226" s="20"/>
      <c r="F1226" s="20"/>
      <c r="G1226" s="20"/>
      <c r="H1226" s="27"/>
      <c r="I1226" s="16"/>
      <c r="J1226" s="16"/>
      <c r="K1226" s="27"/>
      <c r="L1226" s="16"/>
      <c r="M1226" s="16"/>
      <c r="N1226" s="27"/>
      <c r="O1226" s="16"/>
      <c r="P1226" s="16"/>
      <c r="Q1226" s="27"/>
      <c r="R1226" s="16"/>
      <c r="S1226" s="16"/>
      <c r="T1226" s="27"/>
      <c r="U1226" s="3"/>
    </row>
    <row r="1227" spans="1:21" x14ac:dyDescent="0.25">
      <c r="A1227" s="3">
        <v>1194</v>
      </c>
      <c r="B1227" s="6" t="s">
        <v>2303</v>
      </c>
      <c r="C1227" s="352" t="s">
        <v>2304</v>
      </c>
      <c r="D1227" s="348"/>
      <c r="E1227" s="20"/>
      <c r="F1227" s="20"/>
      <c r="G1227" s="20"/>
      <c r="H1227" s="27"/>
      <c r="I1227" s="16"/>
      <c r="J1227" s="16"/>
      <c r="K1227" s="27"/>
      <c r="L1227" s="16"/>
      <c r="M1227" s="16"/>
      <c r="N1227" s="27"/>
      <c r="O1227" s="16"/>
      <c r="P1227" s="16"/>
      <c r="Q1227" s="27"/>
      <c r="R1227" s="16"/>
      <c r="S1227" s="16"/>
      <c r="T1227" s="27"/>
      <c r="U1227" s="3"/>
    </row>
    <row r="1228" spans="1:21" x14ac:dyDescent="0.25">
      <c r="A1228" s="3">
        <v>1195</v>
      </c>
      <c r="B1228" s="6" t="s">
        <v>2305</v>
      </c>
      <c r="C1228" s="352" t="s">
        <v>2306</v>
      </c>
      <c r="D1228" s="348"/>
      <c r="E1228" s="20"/>
      <c r="F1228" s="20"/>
      <c r="G1228" s="20"/>
      <c r="H1228" s="27"/>
      <c r="I1228" s="16"/>
      <c r="J1228" s="16"/>
      <c r="K1228" s="27"/>
      <c r="L1228" s="16"/>
      <c r="M1228" s="16"/>
      <c r="N1228" s="27"/>
      <c r="O1228" s="16"/>
      <c r="P1228" s="16"/>
      <c r="Q1228" s="27"/>
      <c r="R1228" s="16"/>
      <c r="S1228" s="16"/>
      <c r="T1228" s="27"/>
      <c r="U1228" s="3"/>
    </row>
    <row r="1229" spans="1:21" x14ac:dyDescent="0.25">
      <c r="A1229" s="3">
        <v>1196</v>
      </c>
      <c r="B1229" s="4" t="s">
        <v>2307</v>
      </c>
      <c r="C1229" s="350" t="s">
        <v>2308</v>
      </c>
      <c r="D1229" s="348"/>
      <c r="E1229" s="25"/>
      <c r="F1229" s="25"/>
      <c r="G1229" s="25"/>
      <c r="H1229" s="33"/>
      <c r="I1229" s="15"/>
      <c r="J1229" s="15"/>
      <c r="K1229" s="33"/>
      <c r="L1229" s="15"/>
      <c r="M1229" s="15"/>
      <c r="N1229" s="33"/>
      <c r="O1229" s="15"/>
      <c r="P1229" s="15"/>
      <c r="Q1229" s="33"/>
      <c r="R1229" s="15"/>
      <c r="S1229" s="15"/>
      <c r="T1229" s="33"/>
      <c r="U1229" s="5"/>
    </row>
    <row r="1230" spans="1:21" x14ac:dyDescent="0.25">
      <c r="A1230" s="3">
        <v>1197</v>
      </c>
      <c r="B1230" s="6" t="s">
        <v>2309</v>
      </c>
      <c r="C1230" s="352" t="s">
        <v>2310</v>
      </c>
      <c r="D1230" s="348"/>
      <c r="E1230" s="20"/>
      <c r="F1230" s="20"/>
      <c r="G1230" s="20"/>
      <c r="H1230" s="27"/>
      <c r="I1230" s="16"/>
      <c r="J1230" s="16"/>
      <c r="K1230" s="27"/>
      <c r="L1230" s="16"/>
      <c r="M1230" s="16"/>
      <c r="N1230" s="27"/>
      <c r="O1230" s="16"/>
      <c r="P1230" s="16"/>
      <c r="Q1230" s="27"/>
      <c r="R1230" s="16"/>
      <c r="S1230" s="16"/>
      <c r="T1230" s="27"/>
      <c r="U1230" s="3"/>
    </row>
    <row r="1231" spans="1:21" x14ac:dyDescent="0.25">
      <c r="A1231" s="3">
        <v>1198</v>
      </c>
      <c r="B1231" s="6" t="s">
        <v>2311</v>
      </c>
      <c r="C1231" s="352" t="s">
        <v>2312</v>
      </c>
      <c r="D1231" s="348"/>
      <c r="E1231" s="20"/>
      <c r="F1231" s="20"/>
      <c r="G1231" s="20"/>
      <c r="H1231" s="27"/>
      <c r="I1231" s="16"/>
      <c r="J1231" s="16"/>
      <c r="K1231" s="27"/>
      <c r="L1231" s="16"/>
      <c r="M1231" s="16"/>
      <c r="N1231" s="27"/>
      <c r="O1231" s="16"/>
      <c r="P1231" s="16"/>
      <c r="Q1231" s="27"/>
      <c r="R1231" s="16"/>
      <c r="S1231" s="16"/>
      <c r="T1231" s="27"/>
      <c r="U1231" s="3"/>
    </row>
    <row r="1232" spans="1:21" x14ac:dyDescent="0.25">
      <c r="A1232" s="3">
        <v>1199</v>
      </c>
      <c r="B1232" s="6" t="s">
        <v>2313</v>
      </c>
      <c r="C1232" s="352" t="s">
        <v>2314</v>
      </c>
      <c r="D1232" s="348"/>
      <c r="E1232" s="20"/>
      <c r="F1232" s="20"/>
      <c r="G1232" s="20"/>
      <c r="H1232" s="27"/>
      <c r="I1232" s="16"/>
      <c r="J1232" s="16"/>
      <c r="K1232" s="27"/>
      <c r="L1232" s="16"/>
      <c r="M1232" s="16"/>
      <c r="N1232" s="27"/>
      <c r="O1232" s="16"/>
      <c r="P1232" s="16"/>
      <c r="Q1232" s="27"/>
      <c r="R1232" s="16"/>
      <c r="S1232" s="16"/>
      <c r="T1232" s="27"/>
      <c r="U1232" s="3"/>
    </row>
    <row r="1233" spans="1:21" x14ac:dyDescent="0.25">
      <c r="A1233" s="3">
        <v>1200</v>
      </c>
      <c r="B1233" s="6" t="s">
        <v>2315</v>
      </c>
      <c r="C1233" s="352" t="s">
        <v>2316</v>
      </c>
      <c r="D1233" s="348"/>
      <c r="E1233" s="20"/>
      <c r="F1233" s="20"/>
      <c r="G1233" s="20"/>
      <c r="H1233" s="27"/>
      <c r="I1233" s="16"/>
      <c r="J1233" s="16"/>
      <c r="K1233" s="27"/>
      <c r="L1233" s="16"/>
      <c r="M1233" s="16"/>
      <c r="N1233" s="27"/>
      <c r="O1233" s="16"/>
      <c r="P1233" s="16"/>
      <c r="Q1233" s="27"/>
      <c r="R1233" s="16"/>
      <c r="S1233" s="16"/>
      <c r="T1233" s="27"/>
      <c r="U1233" s="3"/>
    </row>
    <row r="1234" spans="1:21" x14ac:dyDescent="0.25">
      <c r="A1234" s="3">
        <v>1201</v>
      </c>
      <c r="B1234" s="6" t="s">
        <v>2317</v>
      </c>
      <c r="C1234" s="352" t="s">
        <v>2318</v>
      </c>
      <c r="D1234" s="348"/>
      <c r="E1234" s="20"/>
      <c r="F1234" s="20"/>
      <c r="G1234" s="20"/>
      <c r="H1234" s="27"/>
      <c r="I1234" s="16"/>
      <c r="J1234" s="16"/>
      <c r="K1234" s="27"/>
      <c r="L1234" s="16"/>
      <c r="M1234" s="16"/>
      <c r="N1234" s="27"/>
      <c r="O1234" s="16"/>
      <c r="P1234" s="16"/>
      <c r="Q1234" s="27"/>
      <c r="R1234" s="16"/>
      <c r="S1234" s="16"/>
      <c r="T1234" s="27"/>
      <c r="U1234" s="3"/>
    </row>
    <row r="1235" spans="1:21" x14ac:dyDescent="0.25">
      <c r="A1235" s="3">
        <v>1202</v>
      </c>
      <c r="B1235" s="4" t="s">
        <v>2319</v>
      </c>
      <c r="C1235" s="350" t="s">
        <v>2320</v>
      </c>
      <c r="D1235" s="348"/>
      <c r="E1235" s="25"/>
      <c r="F1235" s="25"/>
      <c r="G1235" s="25"/>
      <c r="H1235" s="33"/>
      <c r="I1235" s="15"/>
      <c r="J1235" s="15"/>
      <c r="K1235" s="33"/>
      <c r="L1235" s="15"/>
      <c r="M1235" s="15"/>
      <c r="N1235" s="33"/>
      <c r="O1235" s="15"/>
      <c r="P1235" s="15"/>
      <c r="Q1235" s="33"/>
      <c r="R1235" s="15"/>
      <c r="S1235" s="15"/>
      <c r="T1235" s="33"/>
      <c r="U1235" s="5"/>
    </row>
    <row r="1236" spans="1:21" x14ac:dyDescent="0.25">
      <c r="A1236" s="3">
        <v>1203</v>
      </c>
      <c r="B1236" s="6" t="s">
        <v>2321</v>
      </c>
      <c r="C1236" s="352" t="s">
        <v>2322</v>
      </c>
      <c r="D1236" s="348"/>
      <c r="E1236" s="20"/>
      <c r="F1236" s="20"/>
      <c r="G1236" s="20"/>
      <c r="H1236" s="27"/>
      <c r="I1236" s="16"/>
      <c r="J1236" s="16"/>
      <c r="K1236" s="27"/>
      <c r="L1236" s="16"/>
      <c r="M1236" s="16"/>
      <c r="N1236" s="27"/>
      <c r="O1236" s="16"/>
      <c r="P1236" s="16"/>
      <c r="Q1236" s="27"/>
      <c r="R1236" s="16"/>
      <c r="S1236" s="16"/>
      <c r="T1236" s="27"/>
      <c r="U1236" s="3"/>
    </row>
    <row r="1237" spans="1:21" x14ac:dyDescent="0.25">
      <c r="A1237" s="3">
        <v>1204</v>
      </c>
      <c r="B1237" s="6" t="s">
        <v>2323</v>
      </c>
      <c r="C1237" s="352" t="s">
        <v>2324</v>
      </c>
      <c r="D1237" s="348"/>
      <c r="E1237" s="20"/>
      <c r="F1237" s="20"/>
      <c r="G1237" s="20"/>
      <c r="H1237" s="27"/>
      <c r="I1237" s="16"/>
      <c r="J1237" s="16"/>
      <c r="K1237" s="27"/>
      <c r="L1237" s="16"/>
      <c r="M1237" s="16"/>
      <c r="N1237" s="27"/>
      <c r="O1237" s="16"/>
      <c r="P1237" s="16"/>
      <c r="Q1237" s="27"/>
      <c r="R1237" s="16"/>
      <c r="S1237" s="16"/>
      <c r="T1237" s="27"/>
      <c r="U1237" s="3"/>
    </row>
    <row r="1238" spans="1:21" x14ac:dyDescent="0.25">
      <c r="A1238" s="3">
        <v>1205</v>
      </c>
      <c r="B1238" s="6" t="s">
        <v>2325</v>
      </c>
      <c r="C1238" s="352" t="s">
        <v>2326</v>
      </c>
      <c r="D1238" s="348"/>
      <c r="E1238" s="20"/>
      <c r="F1238" s="20"/>
      <c r="G1238" s="20"/>
      <c r="H1238" s="27"/>
      <c r="I1238" s="16"/>
      <c r="J1238" s="16"/>
      <c r="K1238" s="27"/>
      <c r="L1238" s="16"/>
      <c r="M1238" s="16"/>
      <c r="N1238" s="27"/>
      <c r="O1238" s="16"/>
      <c r="P1238" s="16"/>
      <c r="Q1238" s="27"/>
      <c r="R1238" s="16"/>
      <c r="S1238" s="16"/>
      <c r="T1238" s="27"/>
      <c r="U1238" s="3"/>
    </row>
    <row r="1239" spans="1:21" x14ac:dyDescent="0.25">
      <c r="A1239" s="3">
        <v>1206</v>
      </c>
      <c r="B1239" s="6" t="s">
        <v>2327</v>
      </c>
      <c r="C1239" s="352" t="s">
        <v>2328</v>
      </c>
      <c r="D1239" s="348"/>
      <c r="E1239" s="20"/>
      <c r="F1239" s="20"/>
      <c r="G1239" s="20"/>
      <c r="H1239" s="27"/>
      <c r="I1239" s="16"/>
      <c r="J1239" s="16"/>
      <c r="K1239" s="27"/>
      <c r="L1239" s="16"/>
      <c r="M1239" s="16"/>
      <c r="N1239" s="27"/>
      <c r="O1239" s="16"/>
      <c r="P1239" s="16"/>
      <c r="Q1239" s="27"/>
      <c r="R1239" s="16"/>
      <c r="S1239" s="16"/>
      <c r="T1239" s="27"/>
      <c r="U1239" s="3"/>
    </row>
    <row r="1240" spans="1:21" x14ac:dyDescent="0.25">
      <c r="A1240" s="3">
        <v>1207</v>
      </c>
      <c r="B1240" s="6" t="s">
        <v>2329</v>
      </c>
      <c r="C1240" s="352" t="s">
        <v>2330</v>
      </c>
      <c r="D1240" s="348"/>
      <c r="E1240" s="20"/>
      <c r="F1240" s="20"/>
      <c r="G1240" s="20"/>
      <c r="H1240" s="27"/>
      <c r="I1240" s="16"/>
      <c r="J1240" s="16"/>
      <c r="K1240" s="27"/>
      <c r="L1240" s="16"/>
      <c r="M1240" s="16"/>
      <c r="N1240" s="27"/>
      <c r="O1240" s="16"/>
      <c r="P1240" s="16"/>
      <c r="Q1240" s="27"/>
      <c r="R1240" s="16"/>
      <c r="S1240" s="16"/>
      <c r="T1240" s="27"/>
      <c r="U1240" s="3"/>
    </row>
    <row r="1241" spans="1:21" x14ac:dyDescent="0.25">
      <c r="A1241" s="3">
        <v>1208</v>
      </c>
      <c r="B1241" s="4" t="s">
        <v>2331</v>
      </c>
      <c r="C1241" s="350" t="s">
        <v>2332</v>
      </c>
      <c r="D1241" s="348"/>
      <c r="E1241" s="25"/>
      <c r="F1241" s="25"/>
      <c r="G1241" s="25"/>
      <c r="H1241" s="33"/>
      <c r="I1241" s="15"/>
      <c r="J1241" s="15"/>
      <c r="K1241" s="33"/>
      <c r="L1241" s="15"/>
      <c r="M1241" s="15"/>
      <c r="N1241" s="33"/>
      <c r="O1241" s="15"/>
      <c r="P1241" s="15"/>
      <c r="Q1241" s="33"/>
      <c r="R1241" s="15"/>
      <c r="S1241" s="15"/>
      <c r="T1241" s="33"/>
      <c r="U1241" s="5"/>
    </row>
    <row r="1242" spans="1:21" x14ac:dyDescent="0.25">
      <c r="A1242" s="3">
        <v>1209</v>
      </c>
      <c r="B1242" s="6" t="s">
        <v>2333</v>
      </c>
      <c r="C1242" s="352" t="s">
        <v>2334</v>
      </c>
      <c r="D1242" s="348"/>
      <c r="E1242" s="20"/>
      <c r="F1242" s="20"/>
      <c r="G1242" s="20"/>
      <c r="H1242" s="27"/>
      <c r="I1242" s="16"/>
      <c r="J1242" s="16"/>
      <c r="K1242" s="27"/>
      <c r="L1242" s="16"/>
      <c r="M1242" s="16"/>
      <c r="N1242" s="27"/>
      <c r="O1242" s="16"/>
      <c r="P1242" s="16"/>
      <c r="Q1242" s="27"/>
      <c r="R1242" s="16"/>
      <c r="S1242" s="16"/>
      <c r="T1242" s="27"/>
      <c r="U1242" s="3"/>
    </row>
    <row r="1243" spans="1:21" x14ac:dyDescent="0.25">
      <c r="A1243" s="3">
        <v>1210</v>
      </c>
      <c r="B1243" s="6" t="s">
        <v>2335</v>
      </c>
      <c r="C1243" s="352" t="s">
        <v>2336</v>
      </c>
      <c r="D1243" s="348"/>
      <c r="E1243" s="20"/>
      <c r="F1243" s="20"/>
      <c r="G1243" s="20"/>
      <c r="H1243" s="27"/>
      <c r="I1243" s="16"/>
      <c r="J1243" s="16"/>
      <c r="K1243" s="27"/>
      <c r="L1243" s="16"/>
      <c r="M1243" s="16"/>
      <c r="N1243" s="27"/>
      <c r="O1243" s="16"/>
      <c r="P1243" s="16"/>
      <c r="Q1243" s="27"/>
      <c r="R1243" s="16"/>
      <c r="S1243" s="16"/>
      <c r="T1243" s="27"/>
      <c r="U1243" s="3"/>
    </row>
    <row r="1244" spans="1:21" x14ac:dyDescent="0.25">
      <c r="A1244" s="3">
        <v>1211</v>
      </c>
      <c r="B1244" s="6" t="s">
        <v>2337</v>
      </c>
      <c r="C1244" s="352" t="s">
        <v>2338</v>
      </c>
      <c r="D1244" s="348"/>
      <c r="E1244" s="20"/>
      <c r="F1244" s="20"/>
      <c r="G1244" s="20"/>
      <c r="H1244" s="27"/>
      <c r="I1244" s="16"/>
      <c r="J1244" s="16"/>
      <c r="K1244" s="27"/>
      <c r="L1244" s="16"/>
      <c r="M1244" s="16"/>
      <c r="N1244" s="27"/>
      <c r="O1244" s="16"/>
      <c r="P1244" s="16"/>
      <c r="Q1244" s="27"/>
      <c r="R1244" s="16"/>
      <c r="S1244" s="16"/>
      <c r="T1244" s="27"/>
      <c r="U1244" s="3"/>
    </row>
    <row r="1245" spans="1:21" x14ac:dyDescent="0.25">
      <c r="A1245" s="3">
        <v>1212</v>
      </c>
      <c r="B1245" s="6" t="s">
        <v>2339</v>
      </c>
      <c r="C1245" s="352" t="s">
        <v>2340</v>
      </c>
      <c r="D1245" s="348"/>
      <c r="E1245" s="20"/>
      <c r="F1245" s="20"/>
      <c r="G1245" s="20"/>
      <c r="H1245" s="27"/>
      <c r="I1245" s="16"/>
      <c r="J1245" s="16"/>
      <c r="K1245" s="27"/>
      <c r="L1245" s="16"/>
      <c r="M1245" s="16"/>
      <c r="N1245" s="27"/>
      <c r="O1245" s="16"/>
      <c r="P1245" s="16"/>
      <c r="Q1245" s="27"/>
      <c r="R1245" s="16"/>
      <c r="S1245" s="16"/>
      <c r="T1245" s="27"/>
      <c r="U1245" s="3"/>
    </row>
    <row r="1246" spans="1:21" x14ac:dyDescent="0.25">
      <c r="A1246" s="3">
        <v>1213</v>
      </c>
      <c r="B1246" s="6" t="s">
        <v>2341</v>
      </c>
      <c r="C1246" s="352" t="s">
        <v>2342</v>
      </c>
      <c r="D1246" s="348"/>
      <c r="E1246" s="20"/>
      <c r="F1246" s="20"/>
      <c r="G1246" s="20"/>
      <c r="H1246" s="27"/>
      <c r="I1246" s="16"/>
      <c r="J1246" s="16"/>
      <c r="K1246" s="27"/>
      <c r="L1246" s="16"/>
      <c r="M1246" s="16"/>
      <c r="N1246" s="27"/>
      <c r="O1246" s="16"/>
      <c r="P1246" s="16"/>
      <c r="Q1246" s="27"/>
      <c r="R1246" s="16"/>
      <c r="S1246" s="16"/>
      <c r="T1246" s="27"/>
      <c r="U1246" s="3"/>
    </row>
    <row r="1247" spans="1:21" x14ac:dyDescent="0.25">
      <c r="A1247" s="3">
        <v>1214</v>
      </c>
      <c r="B1247" s="4" t="s">
        <v>2343</v>
      </c>
      <c r="C1247" s="350" t="s">
        <v>2344</v>
      </c>
      <c r="D1247" s="348"/>
      <c r="E1247" s="25">
        <f>+E1248+E1284+E1290+E1296</f>
        <v>325875656.17000008</v>
      </c>
      <c r="F1247" s="25"/>
      <c r="G1247" s="25"/>
      <c r="H1247" s="33">
        <f t="shared" ref="H1247" si="135">+H1248+H1284+H1290+H1296</f>
        <v>249795826.29999998</v>
      </c>
      <c r="I1247" s="15"/>
      <c r="J1247" s="15"/>
      <c r="K1247" s="33">
        <f t="shared" ref="K1247" si="136">+K1248+K1284+K1290+K1296</f>
        <v>249795826.29999998</v>
      </c>
      <c r="L1247" s="15"/>
      <c r="M1247" s="15"/>
      <c r="N1247" s="33">
        <f t="shared" ref="N1247" si="137">+N1248+N1284+N1290+N1296</f>
        <v>249795826.29999998</v>
      </c>
      <c r="O1247" s="15"/>
      <c r="P1247" s="15"/>
      <c r="Q1247" s="33">
        <f t="shared" ref="Q1247" si="138">+Q1248+Q1284+Q1290+Q1296</f>
        <v>249795826.29999998</v>
      </c>
      <c r="R1247" s="15"/>
      <c r="S1247" s="15"/>
      <c r="T1247" s="33">
        <f t="shared" ref="T1247" si="139">+T1248+T1284+T1290+T1296</f>
        <v>249795826.29999998</v>
      </c>
      <c r="U1247" s="5"/>
    </row>
    <row r="1248" spans="1:21" x14ac:dyDescent="0.25">
      <c r="A1248" s="3">
        <v>1215</v>
      </c>
      <c r="B1248" s="4" t="s">
        <v>2345</v>
      </c>
      <c r="C1248" s="350" t="s">
        <v>2346</v>
      </c>
      <c r="D1248" s="348"/>
      <c r="E1248" s="25">
        <f>SUM(E1249:E1253)</f>
        <v>311271139.59000003</v>
      </c>
      <c r="F1248" s="25"/>
      <c r="G1248" s="25"/>
      <c r="H1248" s="33">
        <f t="shared" ref="H1248" si="140">SUM(H1249:H1253)</f>
        <v>235303531.09</v>
      </c>
      <c r="I1248" s="15"/>
      <c r="J1248" s="15"/>
      <c r="K1248" s="33">
        <f t="shared" ref="K1248" si="141">SUM(K1249:K1253)</f>
        <v>235303531.09</v>
      </c>
      <c r="L1248" s="15"/>
      <c r="M1248" s="15"/>
      <c r="N1248" s="33">
        <f t="shared" ref="N1248" si="142">SUM(N1249:N1253)</f>
        <v>235303531.09</v>
      </c>
      <c r="O1248" s="15"/>
      <c r="P1248" s="15"/>
      <c r="Q1248" s="33">
        <f t="shared" ref="Q1248" si="143">SUM(Q1249:Q1253)</f>
        <v>235303531.09</v>
      </c>
      <c r="R1248" s="15"/>
      <c r="S1248" s="15"/>
      <c r="T1248" s="33">
        <f t="shared" ref="T1248" si="144">SUM(T1249:T1253)</f>
        <v>235303531.09</v>
      </c>
      <c r="U1248" s="5"/>
    </row>
    <row r="1249" spans="1:21" x14ac:dyDescent="0.25">
      <c r="A1249" s="3">
        <v>1216</v>
      </c>
      <c r="B1249" s="6" t="s">
        <v>2347</v>
      </c>
      <c r="C1249" s="352" t="s">
        <v>2348</v>
      </c>
      <c r="D1249" s="348"/>
      <c r="E1249" s="20">
        <v>441611122.04000002</v>
      </c>
      <c r="F1249" s="20"/>
      <c r="G1249" s="20">
        <v>108734503.75</v>
      </c>
      <c r="H1249" s="27">
        <f>+E1249+F1249-G1249</f>
        <v>332876618.29000002</v>
      </c>
      <c r="I1249" s="16"/>
      <c r="J1249" s="16"/>
      <c r="K1249" s="27">
        <f>+H1249+I1249-J1249</f>
        <v>332876618.29000002</v>
      </c>
      <c r="L1249" s="16"/>
      <c r="M1249" s="16"/>
      <c r="N1249" s="27">
        <f>+K1249+L1249-M1249</f>
        <v>332876618.29000002</v>
      </c>
      <c r="O1249" s="16"/>
      <c r="P1249" s="16"/>
      <c r="Q1249" s="27">
        <f>+N1249+O1249-P1249</f>
        <v>332876618.29000002</v>
      </c>
      <c r="R1249" s="16"/>
      <c r="S1249" s="16"/>
      <c r="T1249" s="27">
        <f>+Q1249+R1249-S1249</f>
        <v>332876618.29000002</v>
      </c>
      <c r="U1249" s="3"/>
    </row>
    <row r="1250" spans="1:21" x14ac:dyDescent="0.25">
      <c r="A1250" s="3">
        <v>1217</v>
      </c>
      <c r="B1250" s="6" t="s">
        <v>2349</v>
      </c>
      <c r="C1250" s="352" t="s">
        <v>2350</v>
      </c>
      <c r="D1250" s="348"/>
      <c r="E1250" s="20"/>
      <c r="F1250" s="20"/>
      <c r="G1250" s="20"/>
      <c r="H1250" s="27"/>
      <c r="I1250" s="16"/>
      <c r="J1250" s="16"/>
      <c r="K1250" s="27"/>
      <c r="L1250" s="16"/>
      <c r="M1250" s="16"/>
      <c r="N1250" s="27"/>
      <c r="O1250" s="16"/>
      <c r="P1250" s="16"/>
      <c r="Q1250" s="27"/>
      <c r="R1250" s="16"/>
      <c r="S1250" s="16"/>
      <c r="T1250" s="27"/>
      <c r="U1250" s="3"/>
    </row>
    <row r="1251" spans="1:21" x14ac:dyDescent="0.25">
      <c r="A1251" s="3">
        <v>1218</v>
      </c>
      <c r="B1251" s="6" t="s">
        <v>2351</v>
      </c>
      <c r="C1251" s="352" t="s">
        <v>2352</v>
      </c>
      <c r="D1251" s="348"/>
      <c r="E1251" s="20">
        <v>-130339982.45</v>
      </c>
      <c r="F1251" s="20">
        <v>39639926.93</v>
      </c>
      <c r="G1251" s="20">
        <v>6873031.6799999997</v>
      </c>
      <c r="H1251" s="27">
        <f>+E1251+F1251-G1251</f>
        <v>-97573087.200000018</v>
      </c>
      <c r="I1251" s="16"/>
      <c r="J1251" s="16"/>
      <c r="K1251" s="27">
        <f>+H1251+I1251-J1251</f>
        <v>-97573087.200000018</v>
      </c>
      <c r="L1251" s="16"/>
      <c r="M1251" s="16"/>
      <c r="N1251" s="27">
        <f>+K1251+L1251-M1251</f>
        <v>-97573087.200000018</v>
      </c>
      <c r="O1251" s="16"/>
      <c r="P1251" s="16"/>
      <c r="Q1251" s="27">
        <f>+N1251+O1251-P1251</f>
        <v>-97573087.200000018</v>
      </c>
      <c r="R1251" s="16"/>
      <c r="S1251" s="16"/>
      <c r="T1251" s="27">
        <f>+Q1251+R1251-S1251</f>
        <v>-97573087.200000018</v>
      </c>
      <c r="U1251" s="3"/>
    </row>
    <row r="1252" spans="1:21" x14ac:dyDescent="0.25">
      <c r="A1252" s="3">
        <v>1219</v>
      </c>
      <c r="B1252" s="6" t="s">
        <v>2353</v>
      </c>
      <c r="C1252" s="352" t="s">
        <v>2354</v>
      </c>
      <c r="D1252" s="348"/>
      <c r="E1252" s="20"/>
      <c r="F1252" s="20"/>
      <c r="G1252" s="20"/>
      <c r="H1252" s="27"/>
      <c r="I1252" s="16"/>
      <c r="J1252" s="16"/>
      <c r="K1252" s="27"/>
      <c r="L1252" s="16"/>
      <c r="M1252" s="16"/>
      <c r="N1252" s="27"/>
      <c r="O1252" s="16"/>
      <c r="P1252" s="16"/>
      <c r="Q1252" s="27"/>
      <c r="R1252" s="16"/>
      <c r="S1252" s="16"/>
      <c r="T1252" s="27"/>
      <c r="U1252" s="3"/>
    </row>
    <row r="1253" spans="1:21" x14ac:dyDescent="0.25">
      <c r="A1253" s="3">
        <v>1220</v>
      </c>
      <c r="B1253" s="6" t="s">
        <v>2355</v>
      </c>
      <c r="C1253" s="352" t="s">
        <v>2356</v>
      </c>
      <c r="D1253" s="348"/>
      <c r="E1253" s="20"/>
      <c r="F1253" s="20"/>
      <c r="G1253" s="20"/>
      <c r="H1253" s="27"/>
      <c r="I1253" s="16"/>
      <c r="J1253" s="16"/>
      <c r="K1253" s="27"/>
      <c r="L1253" s="16"/>
      <c r="M1253" s="16"/>
      <c r="N1253" s="27"/>
      <c r="O1253" s="16"/>
      <c r="P1253" s="16"/>
      <c r="Q1253" s="27"/>
      <c r="R1253" s="16"/>
      <c r="S1253" s="16"/>
      <c r="T1253" s="27"/>
      <c r="U1253" s="3"/>
    </row>
    <row r="1254" spans="1:21" x14ac:dyDescent="0.25">
      <c r="A1254" s="3">
        <v>1221</v>
      </c>
      <c r="B1254" s="4" t="s">
        <v>2357</v>
      </c>
      <c r="C1254" s="350" t="s">
        <v>2358</v>
      </c>
      <c r="D1254" s="348"/>
      <c r="E1254" s="25"/>
      <c r="F1254" s="25"/>
      <c r="G1254" s="25"/>
      <c r="H1254" s="33"/>
      <c r="I1254" s="15"/>
      <c r="J1254" s="15"/>
      <c r="K1254" s="33"/>
      <c r="L1254" s="15"/>
      <c r="M1254" s="15"/>
      <c r="N1254" s="33"/>
      <c r="O1254" s="15"/>
      <c r="P1254" s="15"/>
      <c r="Q1254" s="33"/>
      <c r="R1254" s="15"/>
      <c r="S1254" s="15"/>
      <c r="T1254" s="33"/>
      <c r="U1254" s="5"/>
    </row>
    <row r="1255" spans="1:21" x14ac:dyDescent="0.25">
      <c r="A1255" s="3">
        <v>1222</v>
      </c>
      <c r="B1255" s="6" t="s">
        <v>2359</v>
      </c>
      <c r="C1255" s="352" t="s">
        <v>2360</v>
      </c>
      <c r="D1255" s="348"/>
      <c r="E1255" s="20"/>
      <c r="F1255" s="20"/>
      <c r="G1255" s="20"/>
      <c r="H1255" s="27"/>
      <c r="I1255" s="16"/>
      <c r="J1255" s="16"/>
      <c r="K1255" s="27"/>
      <c r="L1255" s="16"/>
      <c r="M1255" s="16"/>
      <c r="N1255" s="27"/>
      <c r="O1255" s="16"/>
      <c r="P1255" s="16"/>
      <c r="Q1255" s="27"/>
      <c r="R1255" s="16"/>
      <c r="S1255" s="16"/>
      <c r="T1255" s="27"/>
      <c r="U1255" s="3"/>
    </row>
    <row r="1256" spans="1:21" x14ac:dyDescent="0.25">
      <c r="A1256" s="3">
        <v>1223</v>
      </c>
      <c r="B1256" s="6" t="s">
        <v>2361</v>
      </c>
      <c r="C1256" s="352" t="s">
        <v>2362</v>
      </c>
      <c r="D1256" s="348"/>
      <c r="E1256" s="20"/>
      <c r="F1256" s="20"/>
      <c r="G1256" s="20"/>
      <c r="H1256" s="27"/>
      <c r="I1256" s="16"/>
      <c r="J1256" s="16"/>
      <c r="K1256" s="27"/>
      <c r="L1256" s="16"/>
      <c r="M1256" s="16"/>
      <c r="N1256" s="27"/>
      <c r="O1256" s="16"/>
      <c r="P1256" s="16"/>
      <c r="Q1256" s="27"/>
      <c r="R1256" s="16"/>
      <c r="S1256" s="16"/>
      <c r="T1256" s="27"/>
      <c r="U1256" s="3"/>
    </row>
    <row r="1257" spans="1:21" x14ac:dyDescent="0.25">
      <c r="A1257" s="3">
        <v>1224</v>
      </c>
      <c r="B1257" s="6" t="s">
        <v>2363</v>
      </c>
      <c r="C1257" s="352" t="s">
        <v>2364</v>
      </c>
      <c r="D1257" s="348"/>
      <c r="E1257" s="20"/>
      <c r="F1257" s="20"/>
      <c r="G1257" s="20"/>
      <c r="H1257" s="27"/>
      <c r="I1257" s="16"/>
      <c r="J1257" s="16"/>
      <c r="K1257" s="27"/>
      <c r="L1257" s="16"/>
      <c r="M1257" s="16"/>
      <c r="N1257" s="27"/>
      <c r="O1257" s="16"/>
      <c r="P1257" s="16"/>
      <c r="Q1257" s="27"/>
      <c r="R1257" s="16"/>
      <c r="S1257" s="16"/>
      <c r="T1257" s="27"/>
      <c r="U1257" s="3"/>
    </row>
    <row r="1258" spans="1:21" x14ac:dyDescent="0.25">
      <c r="A1258" s="3">
        <v>1225</v>
      </c>
      <c r="B1258" s="6" t="s">
        <v>2365</v>
      </c>
      <c r="C1258" s="352" t="s">
        <v>2366</v>
      </c>
      <c r="D1258" s="348"/>
      <c r="E1258" s="20"/>
      <c r="F1258" s="20"/>
      <c r="G1258" s="20"/>
      <c r="H1258" s="27"/>
      <c r="I1258" s="16"/>
      <c r="J1258" s="16"/>
      <c r="K1258" s="27"/>
      <c r="L1258" s="16"/>
      <c r="M1258" s="16"/>
      <c r="N1258" s="27"/>
      <c r="O1258" s="16"/>
      <c r="P1258" s="16"/>
      <c r="Q1258" s="27"/>
      <c r="R1258" s="16"/>
      <c r="S1258" s="16"/>
      <c r="T1258" s="27"/>
      <c r="U1258" s="3"/>
    </row>
    <row r="1259" spans="1:21" x14ac:dyDescent="0.25">
      <c r="A1259" s="3">
        <v>1226</v>
      </c>
      <c r="B1259" s="6" t="s">
        <v>2367</v>
      </c>
      <c r="C1259" s="352" t="s">
        <v>2368</v>
      </c>
      <c r="D1259" s="348"/>
      <c r="E1259" s="20"/>
      <c r="F1259" s="20"/>
      <c r="G1259" s="20"/>
      <c r="H1259" s="27"/>
      <c r="I1259" s="16"/>
      <c r="J1259" s="16"/>
      <c r="K1259" s="27"/>
      <c r="L1259" s="16"/>
      <c r="M1259" s="16"/>
      <c r="N1259" s="27"/>
      <c r="O1259" s="16"/>
      <c r="P1259" s="16"/>
      <c r="Q1259" s="27"/>
      <c r="R1259" s="16"/>
      <c r="S1259" s="16"/>
      <c r="T1259" s="27"/>
      <c r="U1259" s="3"/>
    </row>
    <row r="1260" spans="1:21" x14ac:dyDescent="0.25">
      <c r="A1260" s="3">
        <v>1227</v>
      </c>
      <c r="B1260" s="4" t="s">
        <v>2369</v>
      </c>
      <c r="C1260" s="350" t="s">
        <v>2370</v>
      </c>
      <c r="D1260" s="348"/>
      <c r="E1260" s="25"/>
      <c r="F1260" s="25"/>
      <c r="G1260" s="25"/>
      <c r="H1260" s="33"/>
      <c r="I1260" s="15"/>
      <c r="J1260" s="15"/>
      <c r="K1260" s="33"/>
      <c r="L1260" s="15"/>
      <c r="M1260" s="15"/>
      <c r="N1260" s="33"/>
      <c r="O1260" s="15"/>
      <c r="P1260" s="15"/>
      <c r="Q1260" s="33"/>
      <c r="R1260" s="15"/>
      <c r="S1260" s="15"/>
      <c r="T1260" s="33"/>
      <c r="U1260" s="5"/>
    </row>
    <row r="1261" spans="1:21" x14ac:dyDescent="0.25">
      <c r="A1261" s="3">
        <v>1228</v>
      </c>
      <c r="B1261" s="6" t="s">
        <v>2371</v>
      </c>
      <c r="C1261" s="352" t="s">
        <v>2372</v>
      </c>
      <c r="D1261" s="348"/>
      <c r="E1261" s="20"/>
      <c r="F1261" s="20"/>
      <c r="G1261" s="20"/>
      <c r="H1261" s="27"/>
      <c r="I1261" s="16"/>
      <c r="J1261" s="16"/>
      <c r="K1261" s="27"/>
      <c r="L1261" s="16"/>
      <c r="M1261" s="16"/>
      <c r="N1261" s="27"/>
      <c r="O1261" s="16"/>
      <c r="P1261" s="16"/>
      <c r="Q1261" s="27"/>
      <c r="R1261" s="16"/>
      <c r="S1261" s="16"/>
      <c r="T1261" s="27"/>
      <c r="U1261" s="3"/>
    </row>
    <row r="1262" spans="1:21" x14ac:dyDescent="0.25">
      <c r="A1262" s="3">
        <v>1229</v>
      </c>
      <c r="B1262" s="6" t="s">
        <v>2373</v>
      </c>
      <c r="C1262" s="352" t="s">
        <v>2374</v>
      </c>
      <c r="D1262" s="348"/>
      <c r="E1262" s="20"/>
      <c r="F1262" s="20"/>
      <c r="G1262" s="20"/>
      <c r="H1262" s="27"/>
      <c r="I1262" s="16"/>
      <c r="J1262" s="16"/>
      <c r="K1262" s="27"/>
      <c r="L1262" s="16"/>
      <c r="M1262" s="16"/>
      <c r="N1262" s="27"/>
      <c r="O1262" s="16"/>
      <c r="P1262" s="16"/>
      <c r="Q1262" s="27"/>
      <c r="R1262" s="16"/>
      <c r="S1262" s="16"/>
      <c r="T1262" s="27"/>
      <c r="U1262" s="3"/>
    </row>
    <row r="1263" spans="1:21" x14ac:dyDescent="0.25">
      <c r="A1263" s="3">
        <v>1230</v>
      </c>
      <c r="B1263" s="6" t="s">
        <v>2375</v>
      </c>
      <c r="C1263" s="352" t="s">
        <v>2376</v>
      </c>
      <c r="D1263" s="348"/>
      <c r="E1263" s="20"/>
      <c r="F1263" s="20"/>
      <c r="G1263" s="20"/>
      <c r="H1263" s="27"/>
      <c r="I1263" s="16"/>
      <c r="J1263" s="16"/>
      <c r="K1263" s="27"/>
      <c r="L1263" s="16"/>
      <c r="M1263" s="16"/>
      <c r="N1263" s="27"/>
      <c r="O1263" s="16"/>
      <c r="P1263" s="16"/>
      <c r="Q1263" s="27"/>
      <c r="R1263" s="16"/>
      <c r="S1263" s="16"/>
      <c r="T1263" s="27"/>
      <c r="U1263" s="3"/>
    </row>
    <row r="1264" spans="1:21" x14ac:dyDescent="0.25">
      <c r="A1264" s="3">
        <v>1231</v>
      </c>
      <c r="B1264" s="6" t="s">
        <v>2377</v>
      </c>
      <c r="C1264" s="352" t="s">
        <v>2378</v>
      </c>
      <c r="D1264" s="348"/>
      <c r="E1264" s="20"/>
      <c r="F1264" s="20"/>
      <c r="G1264" s="20"/>
      <c r="H1264" s="27"/>
      <c r="I1264" s="16"/>
      <c r="J1264" s="16"/>
      <c r="K1264" s="27"/>
      <c r="L1264" s="16"/>
      <c r="M1264" s="16"/>
      <c r="N1264" s="27"/>
      <c r="O1264" s="16"/>
      <c r="P1264" s="16"/>
      <c r="Q1264" s="27"/>
      <c r="R1264" s="16"/>
      <c r="S1264" s="16"/>
      <c r="T1264" s="27"/>
      <c r="U1264" s="3"/>
    </row>
    <row r="1265" spans="1:21" x14ac:dyDescent="0.25">
      <c r="A1265" s="3">
        <v>1232</v>
      </c>
      <c r="B1265" s="6" t="s">
        <v>2379</v>
      </c>
      <c r="C1265" s="352" t="s">
        <v>2380</v>
      </c>
      <c r="D1265" s="348"/>
      <c r="E1265" s="20"/>
      <c r="F1265" s="20"/>
      <c r="G1265" s="20"/>
      <c r="H1265" s="27"/>
      <c r="I1265" s="16"/>
      <c r="J1265" s="16"/>
      <c r="K1265" s="27"/>
      <c r="L1265" s="16"/>
      <c r="M1265" s="16"/>
      <c r="N1265" s="27"/>
      <c r="O1265" s="16"/>
      <c r="P1265" s="16"/>
      <c r="Q1265" s="27"/>
      <c r="R1265" s="16"/>
      <c r="S1265" s="16"/>
      <c r="T1265" s="27"/>
      <c r="U1265" s="3"/>
    </row>
    <row r="1266" spans="1:21" x14ac:dyDescent="0.25">
      <c r="A1266" s="3">
        <v>1233</v>
      </c>
      <c r="B1266" s="4" t="s">
        <v>2381</v>
      </c>
      <c r="C1266" s="350" t="s">
        <v>2382</v>
      </c>
      <c r="D1266" s="348"/>
      <c r="E1266" s="25"/>
      <c r="F1266" s="25"/>
      <c r="G1266" s="25"/>
      <c r="H1266" s="33"/>
      <c r="I1266" s="15"/>
      <c r="J1266" s="15"/>
      <c r="K1266" s="33"/>
      <c r="L1266" s="15"/>
      <c r="M1266" s="15"/>
      <c r="N1266" s="33"/>
      <c r="O1266" s="15"/>
      <c r="P1266" s="15"/>
      <c r="Q1266" s="33"/>
      <c r="R1266" s="15"/>
      <c r="S1266" s="15"/>
      <c r="T1266" s="33"/>
      <c r="U1266" s="5"/>
    </row>
    <row r="1267" spans="1:21" x14ac:dyDescent="0.25">
      <c r="A1267" s="3">
        <v>1234</v>
      </c>
      <c r="B1267" s="6" t="s">
        <v>2383</v>
      </c>
      <c r="C1267" s="352" t="s">
        <v>2384</v>
      </c>
      <c r="D1267" s="348"/>
      <c r="E1267" s="20"/>
      <c r="F1267" s="20"/>
      <c r="G1267" s="20"/>
      <c r="H1267" s="27"/>
      <c r="I1267" s="16"/>
      <c r="J1267" s="16"/>
      <c r="K1267" s="27"/>
      <c r="L1267" s="16"/>
      <c r="M1267" s="16"/>
      <c r="N1267" s="27"/>
      <c r="O1267" s="16"/>
      <c r="P1267" s="16"/>
      <c r="Q1267" s="27"/>
      <c r="R1267" s="16"/>
      <c r="S1267" s="16"/>
      <c r="T1267" s="27"/>
      <c r="U1267" s="3"/>
    </row>
    <row r="1268" spans="1:21" x14ac:dyDescent="0.25">
      <c r="A1268" s="3">
        <v>1235</v>
      </c>
      <c r="B1268" s="6" t="s">
        <v>2385</v>
      </c>
      <c r="C1268" s="352" t="s">
        <v>2386</v>
      </c>
      <c r="D1268" s="348"/>
      <c r="E1268" s="20"/>
      <c r="F1268" s="20"/>
      <c r="G1268" s="20"/>
      <c r="H1268" s="27"/>
      <c r="I1268" s="16"/>
      <c r="J1268" s="16"/>
      <c r="K1268" s="27"/>
      <c r="L1268" s="16"/>
      <c r="M1268" s="16"/>
      <c r="N1268" s="27"/>
      <c r="O1268" s="16"/>
      <c r="P1268" s="16"/>
      <c r="Q1268" s="27"/>
      <c r="R1268" s="16"/>
      <c r="S1268" s="16"/>
      <c r="T1268" s="27"/>
      <c r="U1268" s="3"/>
    </row>
    <row r="1269" spans="1:21" x14ac:dyDescent="0.25">
      <c r="A1269" s="3">
        <v>1236</v>
      </c>
      <c r="B1269" s="6" t="s">
        <v>2387</v>
      </c>
      <c r="C1269" s="352" t="s">
        <v>2388</v>
      </c>
      <c r="D1269" s="348"/>
      <c r="E1269" s="20"/>
      <c r="F1269" s="20"/>
      <c r="G1269" s="20"/>
      <c r="H1269" s="27"/>
      <c r="I1269" s="16"/>
      <c r="J1269" s="16"/>
      <c r="K1269" s="27"/>
      <c r="L1269" s="16"/>
      <c r="M1269" s="16"/>
      <c r="N1269" s="27"/>
      <c r="O1269" s="16"/>
      <c r="P1269" s="16"/>
      <c r="Q1269" s="27"/>
      <c r="R1269" s="16"/>
      <c r="S1269" s="16"/>
      <c r="T1269" s="27"/>
      <c r="U1269" s="3"/>
    </row>
    <row r="1270" spans="1:21" x14ac:dyDescent="0.25">
      <c r="A1270" s="3">
        <v>1237</v>
      </c>
      <c r="B1270" s="6" t="s">
        <v>2389</v>
      </c>
      <c r="C1270" s="352" t="s">
        <v>2390</v>
      </c>
      <c r="D1270" s="348"/>
      <c r="E1270" s="20"/>
      <c r="F1270" s="20"/>
      <c r="G1270" s="20"/>
      <c r="H1270" s="27"/>
      <c r="I1270" s="16"/>
      <c r="J1270" s="16"/>
      <c r="K1270" s="27"/>
      <c r="L1270" s="16"/>
      <c r="M1270" s="16"/>
      <c r="N1270" s="27"/>
      <c r="O1270" s="16"/>
      <c r="P1270" s="16"/>
      <c r="Q1270" s="27"/>
      <c r="R1270" s="16"/>
      <c r="S1270" s="16"/>
      <c r="T1270" s="27"/>
      <c r="U1270" s="3"/>
    </row>
    <row r="1271" spans="1:21" x14ac:dyDescent="0.25">
      <c r="A1271" s="3">
        <v>1238</v>
      </c>
      <c r="B1271" s="6" t="s">
        <v>2391</v>
      </c>
      <c r="C1271" s="352" t="s">
        <v>2392</v>
      </c>
      <c r="D1271" s="348"/>
      <c r="E1271" s="20"/>
      <c r="F1271" s="20"/>
      <c r="G1271" s="20"/>
      <c r="H1271" s="27"/>
      <c r="I1271" s="16"/>
      <c r="J1271" s="16"/>
      <c r="K1271" s="27"/>
      <c r="L1271" s="16"/>
      <c r="M1271" s="16"/>
      <c r="N1271" s="27"/>
      <c r="O1271" s="16"/>
      <c r="P1271" s="16"/>
      <c r="Q1271" s="27"/>
      <c r="R1271" s="16"/>
      <c r="S1271" s="16"/>
      <c r="T1271" s="27"/>
      <c r="U1271" s="3"/>
    </row>
    <row r="1272" spans="1:21" x14ac:dyDescent="0.25">
      <c r="A1272" s="3">
        <v>1239</v>
      </c>
      <c r="B1272" s="4" t="s">
        <v>2393</v>
      </c>
      <c r="C1272" s="350" t="s">
        <v>2394</v>
      </c>
      <c r="D1272" s="348"/>
      <c r="E1272" s="25"/>
      <c r="F1272" s="25"/>
      <c r="G1272" s="25"/>
      <c r="H1272" s="33"/>
      <c r="I1272" s="15"/>
      <c r="J1272" s="15"/>
      <c r="K1272" s="33"/>
      <c r="L1272" s="15"/>
      <c r="M1272" s="15"/>
      <c r="N1272" s="33"/>
      <c r="O1272" s="15"/>
      <c r="P1272" s="15"/>
      <c r="Q1272" s="33"/>
      <c r="R1272" s="15"/>
      <c r="S1272" s="15"/>
      <c r="T1272" s="33"/>
      <c r="U1272" s="5"/>
    </row>
    <row r="1273" spans="1:21" x14ac:dyDescent="0.25">
      <c r="A1273" s="3">
        <v>1240</v>
      </c>
      <c r="B1273" s="6" t="s">
        <v>2395</v>
      </c>
      <c r="C1273" s="352" t="s">
        <v>2396</v>
      </c>
      <c r="D1273" s="348"/>
      <c r="E1273" s="20"/>
      <c r="F1273" s="20"/>
      <c r="G1273" s="20"/>
      <c r="H1273" s="27"/>
      <c r="I1273" s="16"/>
      <c r="J1273" s="16"/>
      <c r="K1273" s="27"/>
      <c r="L1273" s="16"/>
      <c r="M1273" s="16"/>
      <c r="N1273" s="27"/>
      <c r="O1273" s="16"/>
      <c r="P1273" s="16"/>
      <c r="Q1273" s="27"/>
      <c r="R1273" s="16"/>
      <c r="S1273" s="16"/>
      <c r="T1273" s="27"/>
      <c r="U1273" s="3"/>
    </row>
    <row r="1274" spans="1:21" x14ac:dyDescent="0.25">
      <c r="A1274" s="3">
        <v>1241</v>
      </c>
      <c r="B1274" s="6" t="s">
        <v>2397</v>
      </c>
      <c r="C1274" s="352" t="s">
        <v>2398</v>
      </c>
      <c r="D1274" s="348"/>
      <c r="E1274" s="20"/>
      <c r="F1274" s="20"/>
      <c r="G1274" s="20"/>
      <c r="H1274" s="27"/>
      <c r="I1274" s="16"/>
      <c r="J1274" s="16"/>
      <c r="K1274" s="27"/>
      <c r="L1274" s="16"/>
      <c r="M1274" s="16"/>
      <c r="N1274" s="27"/>
      <c r="O1274" s="16"/>
      <c r="P1274" s="16"/>
      <c r="Q1274" s="27"/>
      <c r="R1274" s="16"/>
      <c r="S1274" s="16"/>
      <c r="T1274" s="27"/>
      <c r="U1274" s="3"/>
    </row>
    <row r="1275" spans="1:21" x14ac:dyDescent="0.25">
      <c r="A1275" s="3">
        <v>1242</v>
      </c>
      <c r="B1275" s="6" t="s">
        <v>2399</v>
      </c>
      <c r="C1275" s="352" t="s">
        <v>2400</v>
      </c>
      <c r="D1275" s="348"/>
      <c r="E1275" s="20"/>
      <c r="F1275" s="20"/>
      <c r="G1275" s="20"/>
      <c r="H1275" s="27"/>
      <c r="I1275" s="16"/>
      <c r="J1275" s="16"/>
      <c r="K1275" s="27"/>
      <c r="L1275" s="16"/>
      <c r="M1275" s="16"/>
      <c r="N1275" s="27"/>
      <c r="O1275" s="16"/>
      <c r="P1275" s="16"/>
      <c r="Q1275" s="27"/>
      <c r="R1275" s="16"/>
      <c r="S1275" s="16"/>
      <c r="T1275" s="27"/>
      <c r="U1275" s="3"/>
    </row>
    <row r="1276" spans="1:21" x14ac:dyDescent="0.25">
      <c r="A1276" s="3">
        <v>1243</v>
      </c>
      <c r="B1276" s="6" t="s">
        <v>2401</v>
      </c>
      <c r="C1276" s="352" t="s">
        <v>2402</v>
      </c>
      <c r="D1276" s="348"/>
      <c r="E1276" s="20"/>
      <c r="F1276" s="20"/>
      <c r="G1276" s="20"/>
      <c r="H1276" s="27"/>
      <c r="I1276" s="16"/>
      <c r="J1276" s="16"/>
      <c r="K1276" s="27"/>
      <c r="L1276" s="16"/>
      <c r="M1276" s="16"/>
      <c r="N1276" s="27"/>
      <c r="O1276" s="16"/>
      <c r="P1276" s="16"/>
      <c r="Q1276" s="27"/>
      <c r="R1276" s="16"/>
      <c r="S1276" s="16"/>
      <c r="T1276" s="27"/>
      <c r="U1276" s="3"/>
    </row>
    <row r="1277" spans="1:21" x14ac:dyDescent="0.25">
      <c r="A1277" s="3">
        <v>1244</v>
      </c>
      <c r="B1277" s="6" t="s">
        <v>2403</v>
      </c>
      <c r="C1277" s="352" t="s">
        <v>2404</v>
      </c>
      <c r="D1277" s="348"/>
      <c r="E1277" s="20"/>
      <c r="F1277" s="20"/>
      <c r="G1277" s="20"/>
      <c r="H1277" s="27"/>
      <c r="I1277" s="16"/>
      <c r="J1277" s="16"/>
      <c r="K1277" s="27"/>
      <c r="L1277" s="16"/>
      <c r="M1277" s="16"/>
      <c r="N1277" s="27"/>
      <c r="O1277" s="16"/>
      <c r="P1277" s="16"/>
      <c r="Q1277" s="27"/>
      <c r="R1277" s="16"/>
      <c r="S1277" s="16"/>
      <c r="T1277" s="27"/>
      <c r="U1277" s="3"/>
    </row>
    <row r="1278" spans="1:21" x14ac:dyDescent="0.25">
      <c r="A1278" s="3">
        <v>1245</v>
      </c>
      <c r="B1278" s="4" t="s">
        <v>2405</v>
      </c>
      <c r="C1278" s="350" t="s">
        <v>2406</v>
      </c>
      <c r="D1278" s="348"/>
      <c r="E1278" s="25"/>
      <c r="F1278" s="25"/>
      <c r="G1278" s="25"/>
      <c r="H1278" s="33"/>
      <c r="I1278" s="15"/>
      <c r="J1278" s="15"/>
      <c r="K1278" s="33"/>
      <c r="L1278" s="15"/>
      <c r="M1278" s="15"/>
      <c r="N1278" s="33"/>
      <c r="O1278" s="15"/>
      <c r="P1278" s="15"/>
      <c r="Q1278" s="33"/>
      <c r="R1278" s="15"/>
      <c r="S1278" s="15"/>
      <c r="T1278" s="33"/>
      <c r="U1278" s="5"/>
    </row>
    <row r="1279" spans="1:21" x14ac:dyDescent="0.25">
      <c r="A1279" s="3">
        <v>1246</v>
      </c>
      <c r="B1279" s="6" t="s">
        <v>2407</v>
      </c>
      <c r="C1279" s="352" t="s">
        <v>2408</v>
      </c>
      <c r="D1279" s="348"/>
      <c r="E1279" s="20"/>
      <c r="F1279" s="20"/>
      <c r="G1279" s="20"/>
      <c r="H1279" s="27"/>
      <c r="I1279" s="16"/>
      <c r="J1279" s="16"/>
      <c r="K1279" s="27"/>
      <c r="L1279" s="16"/>
      <c r="M1279" s="16"/>
      <c r="N1279" s="27"/>
      <c r="O1279" s="16"/>
      <c r="P1279" s="16"/>
      <c r="Q1279" s="27"/>
      <c r="R1279" s="16"/>
      <c r="S1279" s="16"/>
      <c r="T1279" s="27"/>
      <c r="U1279" s="3"/>
    </row>
    <row r="1280" spans="1:21" x14ac:dyDescent="0.25">
      <c r="A1280" s="3">
        <v>1247</v>
      </c>
      <c r="B1280" s="6" t="s">
        <v>2409</v>
      </c>
      <c r="C1280" s="352" t="s">
        <v>2410</v>
      </c>
      <c r="D1280" s="348"/>
      <c r="E1280" s="20"/>
      <c r="F1280" s="20"/>
      <c r="G1280" s="20"/>
      <c r="H1280" s="27"/>
      <c r="I1280" s="16"/>
      <c r="J1280" s="16"/>
      <c r="K1280" s="27"/>
      <c r="L1280" s="16"/>
      <c r="M1280" s="16"/>
      <c r="N1280" s="27"/>
      <c r="O1280" s="16"/>
      <c r="P1280" s="16"/>
      <c r="Q1280" s="27"/>
      <c r="R1280" s="16"/>
      <c r="S1280" s="16"/>
      <c r="T1280" s="27"/>
      <c r="U1280" s="3"/>
    </row>
    <row r="1281" spans="1:21" x14ac:dyDescent="0.25">
      <c r="A1281" s="3">
        <v>1248</v>
      </c>
      <c r="B1281" s="6" t="s">
        <v>2411</v>
      </c>
      <c r="C1281" s="352" t="s">
        <v>2412</v>
      </c>
      <c r="D1281" s="348"/>
      <c r="E1281" s="20"/>
      <c r="F1281" s="20"/>
      <c r="G1281" s="20"/>
      <c r="H1281" s="27"/>
      <c r="I1281" s="16"/>
      <c r="J1281" s="16"/>
      <c r="K1281" s="27"/>
      <c r="L1281" s="16"/>
      <c r="M1281" s="16"/>
      <c r="N1281" s="27"/>
      <c r="O1281" s="16"/>
      <c r="P1281" s="16"/>
      <c r="Q1281" s="27"/>
      <c r="R1281" s="16"/>
      <c r="S1281" s="16"/>
      <c r="T1281" s="27"/>
      <c r="U1281" s="3"/>
    </row>
    <row r="1282" spans="1:21" x14ac:dyDescent="0.25">
      <c r="A1282" s="3">
        <v>1249</v>
      </c>
      <c r="B1282" s="6" t="s">
        <v>2413</v>
      </c>
      <c r="C1282" s="352" t="s">
        <v>2414</v>
      </c>
      <c r="D1282" s="348"/>
      <c r="E1282" s="20"/>
      <c r="F1282" s="20"/>
      <c r="G1282" s="20"/>
      <c r="H1282" s="27"/>
      <c r="I1282" s="16"/>
      <c r="J1282" s="16"/>
      <c r="K1282" s="27"/>
      <c r="L1282" s="16"/>
      <c r="M1282" s="16"/>
      <c r="N1282" s="27"/>
      <c r="O1282" s="16"/>
      <c r="P1282" s="16"/>
      <c r="Q1282" s="27"/>
      <c r="R1282" s="16"/>
      <c r="S1282" s="16"/>
      <c r="T1282" s="27"/>
      <c r="U1282" s="3"/>
    </row>
    <row r="1283" spans="1:21" x14ac:dyDescent="0.25">
      <c r="A1283" s="3">
        <v>1250</v>
      </c>
      <c r="B1283" s="6" t="s">
        <v>2415</v>
      </c>
      <c r="C1283" s="352" t="s">
        <v>2416</v>
      </c>
      <c r="D1283" s="348"/>
      <c r="E1283" s="20"/>
      <c r="F1283" s="20"/>
      <c r="G1283" s="20"/>
      <c r="H1283" s="27"/>
      <c r="I1283" s="16"/>
      <c r="J1283" s="16"/>
      <c r="K1283" s="27"/>
      <c r="L1283" s="16"/>
      <c r="M1283" s="16"/>
      <c r="N1283" s="27"/>
      <c r="O1283" s="16"/>
      <c r="P1283" s="16"/>
      <c r="Q1283" s="27"/>
      <c r="R1283" s="16"/>
      <c r="S1283" s="16"/>
      <c r="T1283" s="27"/>
      <c r="U1283" s="3"/>
    </row>
    <row r="1284" spans="1:21" x14ac:dyDescent="0.25">
      <c r="A1284" s="3">
        <v>1251</v>
      </c>
      <c r="B1284" s="4" t="s">
        <v>2417</v>
      </c>
      <c r="C1284" s="350" t="s">
        <v>2418</v>
      </c>
      <c r="D1284" s="348"/>
      <c r="E1284" s="25">
        <f>SUM(E1285:E1289)</f>
        <v>8834804.2200000007</v>
      </c>
      <c r="F1284" s="25">
        <f t="shared" ref="F1284:H1284" si="145">SUM(F1285:F1289)</f>
        <v>0</v>
      </c>
      <c r="G1284" s="25"/>
      <c r="H1284" s="33">
        <f t="shared" si="145"/>
        <v>8755001.7300000004</v>
      </c>
      <c r="I1284" s="15"/>
      <c r="J1284" s="15"/>
      <c r="K1284" s="33">
        <f t="shared" ref="K1284" si="146">SUM(K1285:K1289)</f>
        <v>8755001.7300000004</v>
      </c>
      <c r="L1284" s="15"/>
      <c r="M1284" s="15"/>
      <c r="N1284" s="33">
        <f t="shared" ref="N1284" si="147">SUM(N1285:N1289)</f>
        <v>8755001.7300000004</v>
      </c>
      <c r="O1284" s="15"/>
      <c r="P1284" s="15"/>
      <c r="Q1284" s="33">
        <f t="shared" ref="Q1284" si="148">SUM(Q1285:Q1289)</f>
        <v>8755001.7300000004</v>
      </c>
      <c r="R1284" s="15"/>
      <c r="S1284" s="15"/>
      <c r="T1284" s="33">
        <f t="shared" ref="T1284" si="149">SUM(T1285:T1289)</f>
        <v>8755001.7300000004</v>
      </c>
      <c r="U1284" s="5"/>
    </row>
    <row r="1285" spans="1:21" x14ac:dyDescent="0.25">
      <c r="A1285" s="3">
        <v>1252</v>
      </c>
      <c r="B1285" s="6" t="s">
        <v>2419</v>
      </c>
      <c r="C1285" s="352" t="s">
        <v>2420</v>
      </c>
      <c r="D1285" s="348"/>
      <c r="E1285" s="20">
        <v>12534242.050000001</v>
      </c>
      <c r="F1285" s="20"/>
      <c r="G1285" s="20"/>
      <c r="H1285" s="27">
        <f>+E1285+F1285-G1285</f>
        <v>12534242.050000001</v>
      </c>
      <c r="I1285" s="16"/>
      <c r="J1285" s="16"/>
      <c r="K1285" s="27">
        <f>+H1285+I1285-J1285</f>
        <v>12534242.050000001</v>
      </c>
      <c r="L1285" s="16"/>
      <c r="M1285" s="16"/>
      <c r="N1285" s="27">
        <f>+K1285+L1285-M1285</f>
        <v>12534242.050000001</v>
      </c>
      <c r="O1285" s="16"/>
      <c r="P1285" s="16"/>
      <c r="Q1285" s="27">
        <f>+N1285+O1285-P1285</f>
        <v>12534242.050000001</v>
      </c>
      <c r="R1285" s="16"/>
      <c r="S1285" s="16"/>
      <c r="T1285" s="27">
        <f>+Q1285+R1285-S1285</f>
        <v>12534242.050000001</v>
      </c>
      <c r="U1285" s="3"/>
    </row>
    <row r="1286" spans="1:21" x14ac:dyDescent="0.25">
      <c r="A1286" s="3">
        <v>1253</v>
      </c>
      <c r="B1286" s="6" t="s">
        <v>2421</v>
      </c>
      <c r="C1286" s="352" t="s">
        <v>2422</v>
      </c>
      <c r="D1286" s="348"/>
      <c r="E1286" s="20"/>
      <c r="F1286" s="20"/>
      <c r="G1286" s="20"/>
      <c r="H1286" s="27"/>
      <c r="I1286" s="16"/>
      <c r="J1286" s="16"/>
      <c r="K1286" s="27"/>
      <c r="L1286" s="16"/>
      <c r="M1286" s="16"/>
      <c r="N1286" s="27"/>
      <c r="O1286" s="16"/>
      <c r="P1286" s="16"/>
      <c r="Q1286" s="27"/>
      <c r="R1286" s="16"/>
      <c r="S1286" s="16"/>
      <c r="T1286" s="27"/>
      <c r="U1286" s="3"/>
    </row>
    <row r="1287" spans="1:21" x14ac:dyDescent="0.25">
      <c r="A1287" s="3">
        <v>1254</v>
      </c>
      <c r="B1287" s="6" t="s">
        <v>2423</v>
      </c>
      <c r="C1287" s="352" t="s">
        <v>2424</v>
      </c>
      <c r="D1287" s="348"/>
      <c r="E1287" s="20">
        <v>-3699437.83</v>
      </c>
      <c r="F1287" s="20">
        <v>0</v>
      </c>
      <c r="G1287" s="20">
        <v>79802.490000000005</v>
      </c>
      <c r="H1287" s="27">
        <f>+E1287+F1287-G1287</f>
        <v>-3779240.3200000003</v>
      </c>
      <c r="I1287" s="16"/>
      <c r="J1287" s="16"/>
      <c r="K1287" s="27">
        <f>+H1287+I1287-J1287</f>
        <v>-3779240.3200000003</v>
      </c>
      <c r="L1287" s="16"/>
      <c r="M1287" s="16"/>
      <c r="N1287" s="27">
        <f>+K1287+L1287-M1287</f>
        <v>-3779240.3200000003</v>
      </c>
      <c r="O1287" s="16"/>
      <c r="P1287" s="16"/>
      <c r="Q1287" s="27">
        <f>+N1287+O1287-P1287</f>
        <v>-3779240.3200000003</v>
      </c>
      <c r="R1287" s="16"/>
      <c r="S1287" s="16"/>
      <c r="T1287" s="27">
        <f>+Q1287+R1287-S1287</f>
        <v>-3779240.3200000003</v>
      </c>
      <c r="U1287" s="3"/>
    </row>
    <row r="1288" spans="1:21" x14ac:dyDescent="0.25">
      <c r="A1288" s="3">
        <v>1255</v>
      </c>
      <c r="B1288" s="6" t="s">
        <v>2425</v>
      </c>
      <c r="C1288" s="352" t="s">
        <v>2426</v>
      </c>
      <c r="D1288" s="348"/>
      <c r="E1288" s="20"/>
      <c r="F1288" s="20"/>
      <c r="G1288" s="20"/>
      <c r="H1288" s="27"/>
      <c r="I1288" s="16"/>
      <c r="J1288" s="16"/>
      <c r="K1288" s="27"/>
      <c r="L1288" s="16"/>
      <c r="M1288" s="16"/>
      <c r="N1288" s="27"/>
      <c r="O1288" s="16"/>
      <c r="P1288" s="16"/>
      <c r="Q1288" s="27"/>
      <c r="R1288" s="16"/>
      <c r="S1288" s="16"/>
      <c r="T1288" s="27"/>
      <c r="U1288" s="3"/>
    </row>
    <row r="1289" spans="1:21" x14ac:dyDescent="0.25">
      <c r="A1289" s="3">
        <v>1256</v>
      </c>
      <c r="B1289" s="6" t="s">
        <v>2427</v>
      </c>
      <c r="C1289" s="352" t="s">
        <v>2428</v>
      </c>
      <c r="D1289" s="348"/>
      <c r="E1289" s="20"/>
      <c r="F1289" s="20"/>
      <c r="G1289" s="20"/>
      <c r="H1289" s="27"/>
      <c r="I1289" s="16"/>
      <c r="J1289" s="16"/>
      <c r="K1289" s="27"/>
      <c r="L1289" s="16"/>
      <c r="M1289" s="16"/>
      <c r="N1289" s="27"/>
      <c r="O1289" s="16"/>
      <c r="P1289" s="16"/>
      <c r="Q1289" s="27"/>
      <c r="R1289" s="16"/>
      <c r="S1289" s="16"/>
      <c r="T1289" s="27"/>
      <c r="U1289" s="3"/>
    </row>
    <row r="1290" spans="1:21" x14ac:dyDescent="0.25">
      <c r="A1290" s="3">
        <v>1257</v>
      </c>
      <c r="B1290" s="4" t="s">
        <v>2429</v>
      </c>
      <c r="C1290" s="350" t="s">
        <v>2430</v>
      </c>
      <c r="D1290" s="348"/>
      <c r="E1290" s="25">
        <f>SUM(E1291:E1295)</f>
        <v>5769712.3599999994</v>
      </c>
      <c r="F1290" s="25">
        <f t="shared" ref="F1290:H1290" si="150">SUM(F1291:F1295)</f>
        <v>0</v>
      </c>
      <c r="G1290" s="25"/>
      <c r="H1290" s="33">
        <f t="shared" si="150"/>
        <v>5737293.4799999995</v>
      </c>
      <c r="I1290" s="15"/>
      <c r="J1290" s="15"/>
      <c r="K1290" s="33">
        <f t="shared" ref="K1290" si="151">SUM(K1291:K1295)</f>
        <v>5737293.4799999995</v>
      </c>
      <c r="L1290" s="15"/>
      <c r="M1290" s="15"/>
      <c r="N1290" s="33">
        <f t="shared" ref="N1290" si="152">SUM(N1291:N1295)</f>
        <v>5737293.4799999995</v>
      </c>
      <c r="O1290" s="15"/>
      <c r="P1290" s="15"/>
      <c r="Q1290" s="33">
        <f t="shared" ref="Q1290" si="153">SUM(Q1291:Q1295)</f>
        <v>5737293.4799999995</v>
      </c>
      <c r="R1290" s="15"/>
      <c r="S1290" s="15"/>
      <c r="T1290" s="33">
        <f t="shared" ref="T1290" si="154">SUM(T1291:T1295)</f>
        <v>5737293.4799999995</v>
      </c>
      <c r="U1290" s="5"/>
    </row>
    <row r="1291" spans="1:21" x14ac:dyDescent="0.25">
      <c r="A1291" s="3">
        <v>1258</v>
      </c>
      <c r="B1291" s="6" t="s">
        <v>2431</v>
      </c>
      <c r="C1291" s="352" t="s">
        <v>2432</v>
      </c>
      <c r="D1291" s="348"/>
      <c r="E1291" s="20">
        <v>8185690.3099999996</v>
      </c>
      <c r="F1291" s="20"/>
      <c r="G1291" s="20"/>
      <c r="H1291" s="27">
        <f>+E1291+F1291-G1291</f>
        <v>8185690.3099999996</v>
      </c>
      <c r="I1291" s="16"/>
      <c r="J1291" s="16"/>
      <c r="K1291" s="27">
        <f>+H1291+I1291-J1291</f>
        <v>8185690.3099999996</v>
      </c>
      <c r="L1291" s="16"/>
      <c r="M1291" s="16"/>
      <c r="N1291" s="27">
        <f>+K1291+L1291-M1291</f>
        <v>8185690.3099999996</v>
      </c>
      <c r="O1291" s="16"/>
      <c r="P1291" s="16"/>
      <c r="Q1291" s="27">
        <f>+N1291+O1291-P1291</f>
        <v>8185690.3099999996</v>
      </c>
      <c r="R1291" s="16"/>
      <c r="S1291" s="16"/>
      <c r="T1291" s="27">
        <f>+Q1291+R1291-S1291</f>
        <v>8185690.3099999996</v>
      </c>
      <c r="U1291" s="3"/>
    </row>
    <row r="1292" spans="1:21" x14ac:dyDescent="0.25">
      <c r="A1292" s="3">
        <v>1259</v>
      </c>
      <c r="B1292" s="6" t="s">
        <v>2433</v>
      </c>
      <c r="C1292" s="352" t="s">
        <v>2434</v>
      </c>
      <c r="D1292" s="348"/>
      <c r="E1292" s="20"/>
      <c r="F1292" s="20"/>
      <c r="G1292" s="20"/>
      <c r="H1292" s="27"/>
      <c r="I1292" s="16"/>
      <c r="J1292" s="16"/>
      <c r="K1292" s="27"/>
      <c r="L1292" s="16"/>
      <c r="M1292" s="16"/>
      <c r="N1292" s="27"/>
      <c r="O1292" s="16"/>
      <c r="P1292" s="16"/>
      <c r="Q1292" s="27"/>
      <c r="R1292" s="16"/>
      <c r="S1292" s="16"/>
      <c r="T1292" s="27"/>
      <c r="U1292" s="3"/>
    </row>
    <row r="1293" spans="1:21" x14ac:dyDescent="0.25">
      <c r="A1293" s="3">
        <v>1260</v>
      </c>
      <c r="B1293" s="6" t="s">
        <v>2435</v>
      </c>
      <c r="C1293" s="352" t="s">
        <v>2436</v>
      </c>
      <c r="D1293" s="348"/>
      <c r="E1293" s="20">
        <v>-2415977.9500000002</v>
      </c>
      <c r="F1293" s="20">
        <v>0</v>
      </c>
      <c r="G1293" s="20">
        <v>32418.880000000001</v>
      </c>
      <c r="H1293" s="27">
        <f>+E1293+F1293-G1293</f>
        <v>-2448396.83</v>
      </c>
      <c r="I1293" s="16"/>
      <c r="J1293" s="16"/>
      <c r="K1293" s="27">
        <f>+H1293+I1293-J1293</f>
        <v>-2448396.83</v>
      </c>
      <c r="L1293" s="16"/>
      <c r="M1293" s="16"/>
      <c r="N1293" s="27">
        <f>+K1293+L1293-M1293</f>
        <v>-2448396.83</v>
      </c>
      <c r="O1293" s="16"/>
      <c r="P1293" s="16"/>
      <c r="Q1293" s="27">
        <f>+N1293+O1293-P1293</f>
        <v>-2448396.83</v>
      </c>
      <c r="R1293" s="16"/>
      <c r="S1293" s="16"/>
      <c r="T1293" s="27">
        <f>+Q1293+R1293-S1293</f>
        <v>-2448396.83</v>
      </c>
      <c r="U1293" s="3"/>
    </row>
    <row r="1294" spans="1:21" x14ac:dyDescent="0.25">
      <c r="A1294" s="3">
        <v>1261</v>
      </c>
      <c r="B1294" s="6" t="s">
        <v>2437</v>
      </c>
      <c r="C1294" s="352" t="s">
        <v>2438</v>
      </c>
      <c r="D1294" s="348"/>
      <c r="E1294" s="20"/>
      <c r="F1294" s="20"/>
      <c r="G1294" s="20"/>
      <c r="H1294" s="27"/>
      <c r="I1294" s="16"/>
      <c r="J1294" s="16"/>
      <c r="K1294" s="27"/>
      <c r="L1294" s="16"/>
      <c r="M1294" s="16"/>
      <c r="N1294" s="27"/>
      <c r="O1294" s="16"/>
      <c r="P1294" s="16"/>
      <c r="Q1294" s="27"/>
      <c r="R1294" s="16"/>
      <c r="S1294" s="16"/>
      <c r="T1294" s="27"/>
      <c r="U1294" s="3"/>
    </row>
    <row r="1295" spans="1:21" x14ac:dyDescent="0.25">
      <c r="A1295" s="3">
        <v>1262</v>
      </c>
      <c r="B1295" s="6" t="s">
        <v>2439</v>
      </c>
      <c r="C1295" s="352" t="s">
        <v>2440</v>
      </c>
      <c r="D1295" s="348"/>
      <c r="E1295" s="20"/>
      <c r="F1295" s="20"/>
      <c r="G1295" s="20"/>
      <c r="H1295" s="27"/>
      <c r="I1295" s="16"/>
      <c r="J1295" s="16"/>
      <c r="K1295" s="27"/>
      <c r="L1295" s="16"/>
      <c r="M1295" s="16"/>
      <c r="N1295" s="27"/>
      <c r="O1295" s="16"/>
      <c r="P1295" s="16"/>
      <c r="Q1295" s="27"/>
      <c r="R1295" s="16"/>
      <c r="S1295" s="16"/>
      <c r="T1295" s="27"/>
      <c r="U1295" s="3"/>
    </row>
    <row r="1296" spans="1:21" x14ac:dyDescent="0.25">
      <c r="A1296" s="3">
        <v>1263</v>
      </c>
      <c r="B1296" s="4" t="s">
        <v>2441</v>
      </c>
      <c r="C1296" s="350" t="s">
        <v>2442</v>
      </c>
      <c r="D1296" s="348"/>
      <c r="E1296" s="25">
        <f>SUM(E1297:E1301)</f>
        <v>0</v>
      </c>
      <c r="F1296" s="25"/>
      <c r="G1296" s="25"/>
      <c r="H1296" s="33"/>
      <c r="I1296" s="15"/>
      <c r="J1296" s="15"/>
      <c r="K1296" s="33"/>
      <c r="L1296" s="15"/>
      <c r="M1296" s="15"/>
      <c r="N1296" s="33"/>
      <c r="O1296" s="15"/>
      <c r="P1296" s="15"/>
      <c r="Q1296" s="33"/>
      <c r="R1296" s="15"/>
      <c r="S1296" s="15"/>
      <c r="T1296" s="33"/>
      <c r="U1296" s="5"/>
    </row>
    <row r="1297" spans="1:21" x14ac:dyDescent="0.25">
      <c r="A1297" s="3">
        <v>1264</v>
      </c>
      <c r="B1297" s="6" t="s">
        <v>2443</v>
      </c>
      <c r="C1297" s="352" t="s">
        <v>2444</v>
      </c>
      <c r="D1297" s="348"/>
      <c r="E1297" s="20">
        <v>0</v>
      </c>
      <c r="F1297" s="20"/>
      <c r="G1297" s="20"/>
      <c r="H1297" s="27"/>
      <c r="I1297" s="16"/>
      <c r="J1297" s="16"/>
      <c r="K1297" s="27"/>
      <c r="L1297" s="16"/>
      <c r="M1297" s="16"/>
      <c r="N1297" s="27"/>
      <c r="O1297" s="16"/>
      <c r="P1297" s="16"/>
      <c r="Q1297" s="27"/>
      <c r="R1297" s="16"/>
      <c r="S1297" s="16"/>
      <c r="T1297" s="27"/>
      <c r="U1297" s="3"/>
    </row>
    <row r="1298" spans="1:21" x14ac:dyDescent="0.25">
      <c r="A1298" s="3">
        <v>1265</v>
      </c>
      <c r="B1298" s="6" t="s">
        <v>2445</v>
      </c>
      <c r="C1298" s="352" t="s">
        <v>2446</v>
      </c>
      <c r="D1298" s="348"/>
      <c r="E1298" s="20">
        <v>0</v>
      </c>
      <c r="F1298" s="20"/>
      <c r="G1298" s="20"/>
      <c r="H1298" s="27"/>
      <c r="I1298" s="16"/>
      <c r="J1298" s="16"/>
      <c r="K1298" s="27"/>
      <c r="L1298" s="16"/>
      <c r="M1298" s="16"/>
      <c r="N1298" s="27"/>
      <c r="O1298" s="16"/>
      <c r="P1298" s="16"/>
      <c r="Q1298" s="27"/>
      <c r="R1298" s="16"/>
      <c r="S1298" s="16"/>
      <c r="T1298" s="27"/>
      <c r="U1298" s="3"/>
    </row>
    <row r="1299" spans="1:21" x14ac:dyDescent="0.25">
      <c r="A1299" s="3">
        <v>1266</v>
      </c>
      <c r="B1299" s="6" t="s">
        <v>2447</v>
      </c>
      <c r="C1299" s="352" t="s">
        <v>2448</v>
      </c>
      <c r="D1299" s="348"/>
      <c r="E1299" s="20">
        <v>0</v>
      </c>
      <c r="F1299" s="20"/>
      <c r="G1299" s="20"/>
      <c r="H1299" s="27"/>
      <c r="I1299" s="16"/>
      <c r="J1299" s="16"/>
      <c r="K1299" s="27"/>
      <c r="L1299" s="16"/>
      <c r="M1299" s="16"/>
      <c r="N1299" s="27"/>
      <c r="O1299" s="16"/>
      <c r="P1299" s="16"/>
      <c r="Q1299" s="27"/>
      <c r="R1299" s="16"/>
      <c r="S1299" s="16"/>
      <c r="T1299" s="27"/>
      <c r="U1299" s="3"/>
    </row>
    <row r="1300" spans="1:21" x14ac:dyDescent="0.25">
      <c r="A1300" s="3">
        <v>1267</v>
      </c>
      <c r="B1300" s="6" t="s">
        <v>2449</v>
      </c>
      <c r="C1300" s="352" t="s">
        <v>2450</v>
      </c>
      <c r="D1300" s="348"/>
      <c r="E1300" s="20">
        <v>0</v>
      </c>
      <c r="F1300" s="20"/>
      <c r="G1300" s="20"/>
      <c r="H1300" s="27"/>
      <c r="I1300" s="16"/>
      <c r="J1300" s="16"/>
      <c r="K1300" s="27"/>
      <c r="L1300" s="16"/>
      <c r="M1300" s="16"/>
      <c r="N1300" s="27"/>
      <c r="O1300" s="16"/>
      <c r="P1300" s="16"/>
      <c r="Q1300" s="27"/>
      <c r="R1300" s="16"/>
      <c r="S1300" s="16"/>
      <c r="T1300" s="27"/>
      <c r="U1300" s="3"/>
    </row>
    <row r="1301" spans="1:21" x14ac:dyDescent="0.25">
      <c r="A1301" s="3">
        <v>1268</v>
      </c>
      <c r="B1301" s="6" t="s">
        <v>2451</v>
      </c>
      <c r="C1301" s="352" t="s">
        <v>2452</v>
      </c>
      <c r="D1301" s="348"/>
      <c r="E1301" s="20">
        <v>0</v>
      </c>
      <c r="F1301" s="20"/>
      <c r="G1301" s="20"/>
      <c r="H1301" s="27"/>
      <c r="I1301" s="16"/>
      <c r="J1301" s="16"/>
      <c r="K1301" s="27"/>
      <c r="L1301" s="16"/>
      <c r="M1301" s="16"/>
      <c r="N1301" s="27"/>
      <c r="O1301" s="16"/>
      <c r="P1301" s="16"/>
      <c r="Q1301" s="27"/>
      <c r="R1301" s="16"/>
      <c r="S1301" s="16"/>
      <c r="T1301" s="27"/>
      <c r="U1301" s="3"/>
    </row>
    <row r="1302" spans="1:21" x14ac:dyDescent="0.25">
      <c r="A1302" s="3">
        <v>1269</v>
      </c>
      <c r="B1302" s="4" t="s">
        <v>2453</v>
      </c>
      <c r="C1302" s="350" t="s">
        <v>2454</v>
      </c>
      <c r="D1302" s="348"/>
      <c r="E1302" s="25">
        <f>+E1303+E1309+E1315+E1321+E1327</f>
        <v>550075028.18999994</v>
      </c>
      <c r="F1302" s="25">
        <f t="shared" ref="F1302:H1302" si="155">+F1303+F1309+F1315+F1321+F1327</f>
        <v>0</v>
      </c>
      <c r="G1302" s="25"/>
      <c r="H1302" s="33">
        <f t="shared" si="155"/>
        <v>547093845.00999999</v>
      </c>
      <c r="I1302" s="15"/>
      <c r="J1302" s="15"/>
      <c r="K1302" s="33">
        <f t="shared" ref="K1302" si="156">+K1303+K1309+K1315+K1321+K1327</f>
        <v>547093845.00999999</v>
      </c>
      <c r="L1302" s="15"/>
      <c r="M1302" s="15"/>
      <c r="N1302" s="33">
        <f t="shared" ref="N1302" si="157">+N1303+N1309+N1315+N1321+N1327</f>
        <v>547093845.00999999</v>
      </c>
      <c r="O1302" s="15"/>
      <c r="P1302" s="15"/>
      <c r="Q1302" s="33">
        <f t="shared" ref="Q1302" si="158">+Q1303+Q1309+Q1315+Q1321+Q1327</f>
        <v>547093845.00999999</v>
      </c>
      <c r="R1302" s="15"/>
      <c r="S1302" s="15"/>
      <c r="T1302" s="33">
        <f t="shared" ref="T1302" si="159">+T1303+T1309+T1315+T1321+T1327</f>
        <v>547093845.00999999</v>
      </c>
      <c r="U1302" s="5"/>
    </row>
    <row r="1303" spans="1:21" x14ac:dyDescent="0.25">
      <c r="A1303" s="3">
        <v>1270</v>
      </c>
      <c r="B1303" s="4" t="s">
        <v>2455</v>
      </c>
      <c r="C1303" s="350" t="s">
        <v>2456</v>
      </c>
      <c r="D1303" s="348"/>
      <c r="E1303" s="25">
        <f>SUM(E1304:E1308)</f>
        <v>0</v>
      </c>
      <c r="F1303" s="25"/>
      <c r="G1303" s="25"/>
      <c r="H1303" s="33"/>
      <c r="I1303" s="15"/>
      <c r="J1303" s="15"/>
      <c r="K1303" s="33"/>
      <c r="L1303" s="15"/>
      <c r="M1303" s="15"/>
      <c r="N1303" s="33"/>
      <c r="O1303" s="15"/>
      <c r="P1303" s="15"/>
      <c r="Q1303" s="33"/>
      <c r="R1303" s="15"/>
      <c r="S1303" s="15"/>
      <c r="T1303" s="33"/>
      <c r="U1303" s="5"/>
    </row>
    <row r="1304" spans="1:21" x14ac:dyDescent="0.25">
      <c r="A1304" s="3">
        <v>1271</v>
      </c>
      <c r="B1304" s="6" t="s">
        <v>2457</v>
      </c>
      <c r="C1304" s="352" t="s">
        <v>2458</v>
      </c>
      <c r="D1304" s="348"/>
      <c r="E1304" s="20"/>
      <c r="F1304" s="20"/>
      <c r="G1304" s="20"/>
      <c r="H1304" s="27"/>
      <c r="I1304" s="16"/>
      <c r="J1304" s="16"/>
      <c r="K1304" s="27"/>
      <c r="L1304" s="16"/>
      <c r="M1304" s="16"/>
      <c r="N1304" s="27"/>
      <c r="O1304" s="16"/>
      <c r="P1304" s="16"/>
      <c r="Q1304" s="27"/>
      <c r="R1304" s="16"/>
      <c r="S1304" s="16"/>
      <c r="T1304" s="27"/>
      <c r="U1304" s="3"/>
    </row>
    <row r="1305" spans="1:21" x14ac:dyDescent="0.25">
      <c r="A1305" s="3">
        <v>1272</v>
      </c>
      <c r="B1305" s="6" t="s">
        <v>2459</v>
      </c>
      <c r="C1305" s="352" t="s">
        <v>2460</v>
      </c>
      <c r="D1305" s="348"/>
      <c r="E1305" s="20"/>
      <c r="F1305" s="20"/>
      <c r="G1305" s="20"/>
      <c r="H1305" s="27"/>
      <c r="I1305" s="16"/>
      <c r="J1305" s="16"/>
      <c r="K1305" s="27"/>
      <c r="L1305" s="16"/>
      <c r="M1305" s="16"/>
      <c r="N1305" s="27"/>
      <c r="O1305" s="16"/>
      <c r="P1305" s="16"/>
      <c r="Q1305" s="27"/>
      <c r="R1305" s="16"/>
      <c r="S1305" s="16"/>
      <c r="T1305" s="27"/>
      <c r="U1305" s="3"/>
    </row>
    <row r="1306" spans="1:21" x14ac:dyDescent="0.25">
      <c r="A1306" s="3">
        <v>1273</v>
      </c>
      <c r="B1306" s="6" t="s">
        <v>2461</v>
      </c>
      <c r="C1306" s="352" t="s">
        <v>2462</v>
      </c>
      <c r="D1306" s="348"/>
      <c r="E1306" s="20"/>
      <c r="F1306" s="20"/>
      <c r="G1306" s="20"/>
      <c r="H1306" s="27"/>
      <c r="I1306" s="16"/>
      <c r="J1306" s="16"/>
      <c r="K1306" s="27"/>
      <c r="L1306" s="16"/>
      <c r="M1306" s="16"/>
      <c r="N1306" s="27"/>
      <c r="O1306" s="16"/>
      <c r="P1306" s="16"/>
      <c r="Q1306" s="27"/>
      <c r="R1306" s="16"/>
      <c r="S1306" s="16"/>
      <c r="T1306" s="27"/>
      <c r="U1306" s="3"/>
    </row>
    <row r="1307" spans="1:21" x14ac:dyDescent="0.25">
      <c r="A1307" s="3">
        <v>1274</v>
      </c>
      <c r="B1307" s="6" t="s">
        <v>2463</v>
      </c>
      <c r="C1307" s="352" t="s">
        <v>2464</v>
      </c>
      <c r="D1307" s="348"/>
      <c r="E1307" s="20"/>
      <c r="F1307" s="20"/>
      <c r="G1307" s="20"/>
      <c r="H1307" s="27"/>
      <c r="I1307" s="16"/>
      <c r="J1307" s="16"/>
      <c r="K1307" s="27"/>
      <c r="L1307" s="16"/>
      <c r="M1307" s="16"/>
      <c r="N1307" s="27"/>
      <c r="O1307" s="16"/>
      <c r="P1307" s="16"/>
      <c r="Q1307" s="27"/>
      <c r="R1307" s="16"/>
      <c r="S1307" s="16"/>
      <c r="T1307" s="27"/>
      <c r="U1307" s="3"/>
    </row>
    <row r="1308" spans="1:21" x14ac:dyDescent="0.25">
      <c r="A1308" s="3">
        <v>1275</v>
      </c>
      <c r="B1308" s="6" t="s">
        <v>2465</v>
      </c>
      <c r="C1308" s="352" t="s">
        <v>2466</v>
      </c>
      <c r="D1308" s="348"/>
      <c r="E1308" s="20"/>
      <c r="F1308" s="20"/>
      <c r="G1308" s="20"/>
      <c r="H1308" s="27"/>
      <c r="I1308" s="16"/>
      <c r="J1308" s="16"/>
      <c r="K1308" s="27"/>
      <c r="L1308" s="16"/>
      <c r="M1308" s="16"/>
      <c r="N1308" s="27"/>
      <c r="O1308" s="16"/>
      <c r="P1308" s="16"/>
      <c r="Q1308" s="27"/>
      <c r="R1308" s="16"/>
      <c r="S1308" s="16"/>
      <c r="T1308" s="27"/>
      <c r="U1308" s="3"/>
    </row>
    <row r="1309" spans="1:21" x14ac:dyDescent="0.25">
      <c r="A1309" s="3">
        <v>1276</v>
      </c>
      <c r="B1309" s="4" t="s">
        <v>2467</v>
      </c>
      <c r="C1309" s="350" t="s">
        <v>2468</v>
      </c>
      <c r="D1309" s="348"/>
      <c r="E1309" s="25">
        <f>SUM(E1310:E1314)</f>
        <v>549209034.39999998</v>
      </c>
      <c r="F1309" s="25">
        <f t="shared" ref="F1309:H1309" si="160">SUM(F1310:F1314)</f>
        <v>0</v>
      </c>
      <c r="G1309" s="25"/>
      <c r="H1309" s="33">
        <f t="shared" si="160"/>
        <v>546263312.84000003</v>
      </c>
      <c r="I1309" s="15"/>
      <c r="J1309" s="15"/>
      <c r="K1309" s="33">
        <f t="shared" ref="K1309" si="161">SUM(K1310:K1314)</f>
        <v>546263312.84000003</v>
      </c>
      <c r="L1309" s="15"/>
      <c r="M1309" s="15"/>
      <c r="N1309" s="33">
        <f t="shared" ref="N1309" si="162">SUM(N1310:N1314)</f>
        <v>546263312.84000003</v>
      </c>
      <c r="O1309" s="15"/>
      <c r="P1309" s="15"/>
      <c r="Q1309" s="33">
        <f t="shared" ref="Q1309" si="163">SUM(Q1310:Q1314)</f>
        <v>546263312.84000003</v>
      </c>
      <c r="R1309" s="15"/>
      <c r="S1309" s="15"/>
      <c r="T1309" s="33">
        <f t="shared" ref="T1309" si="164">SUM(T1310:T1314)</f>
        <v>546263312.84000003</v>
      </c>
      <c r="U1309" s="5"/>
    </row>
    <row r="1310" spans="1:21" x14ac:dyDescent="0.25">
      <c r="A1310" s="3">
        <v>1277</v>
      </c>
      <c r="B1310" s="6" t="s">
        <v>2469</v>
      </c>
      <c r="C1310" s="352" t="s">
        <v>2470</v>
      </c>
      <c r="D1310" s="348"/>
      <c r="E1310" s="20">
        <v>779181835.61000001</v>
      </c>
      <c r="F1310" s="20">
        <v>0</v>
      </c>
      <c r="G1310" s="20">
        <v>0</v>
      </c>
      <c r="H1310" s="27">
        <f>+E1310+F1310-G1310</f>
        <v>779181835.61000001</v>
      </c>
      <c r="I1310" s="16"/>
      <c r="J1310" s="16"/>
      <c r="K1310" s="27">
        <f>+H1310+I1310-J1310</f>
        <v>779181835.61000001</v>
      </c>
      <c r="L1310" s="16"/>
      <c r="M1310" s="16"/>
      <c r="N1310" s="27">
        <f>+K1310+L1310-M1310</f>
        <v>779181835.61000001</v>
      </c>
      <c r="O1310" s="16"/>
      <c r="P1310" s="16"/>
      <c r="Q1310" s="27">
        <f>+N1310+O1310-P1310</f>
        <v>779181835.61000001</v>
      </c>
      <c r="R1310" s="16"/>
      <c r="S1310" s="16"/>
      <c r="T1310" s="27">
        <f>+Q1310+R1310-S1310</f>
        <v>779181835.61000001</v>
      </c>
      <c r="U1310" s="3"/>
    </row>
    <row r="1311" spans="1:21" x14ac:dyDescent="0.25">
      <c r="A1311" s="3">
        <v>1278</v>
      </c>
      <c r="B1311" s="6" t="s">
        <v>2471</v>
      </c>
      <c r="C1311" s="352" t="s">
        <v>2472</v>
      </c>
      <c r="D1311" s="348"/>
      <c r="E1311" s="20"/>
      <c r="F1311" s="20"/>
      <c r="G1311" s="20"/>
      <c r="H1311" s="27"/>
      <c r="I1311" s="16"/>
      <c r="J1311" s="16"/>
      <c r="K1311" s="27"/>
      <c r="L1311" s="16"/>
      <c r="M1311" s="16"/>
      <c r="N1311" s="27"/>
      <c r="O1311" s="16"/>
      <c r="P1311" s="16"/>
      <c r="Q1311" s="27"/>
      <c r="R1311" s="16"/>
      <c r="S1311" s="16"/>
      <c r="T1311" s="27"/>
      <c r="U1311" s="3"/>
    </row>
    <row r="1312" spans="1:21" x14ac:dyDescent="0.25">
      <c r="A1312" s="3">
        <v>1279</v>
      </c>
      <c r="B1312" s="6" t="s">
        <v>2473</v>
      </c>
      <c r="C1312" s="352" t="s">
        <v>2474</v>
      </c>
      <c r="D1312" s="348"/>
      <c r="E1312" s="20">
        <v>-229972801.21000001</v>
      </c>
      <c r="F1312" s="20">
        <v>0</v>
      </c>
      <c r="G1312" s="20">
        <v>2945721.56</v>
      </c>
      <c r="H1312" s="27">
        <f>+E1312+F1312-G1312</f>
        <v>-232918522.77000001</v>
      </c>
      <c r="I1312" s="16"/>
      <c r="J1312" s="16"/>
      <c r="K1312" s="27">
        <f>+H1312+I1312-J1312</f>
        <v>-232918522.77000001</v>
      </c>
      <c r="L1312" s="16"/>
      <c r="M1312" s="16"/>
      <c r="N1312" s="27">
        <f>+K1312+L1312-M1312</f>
        <v>-232918522.77000001</v>
      </c>
      <c r="O1312" s="16"/>
      <c r="P1312" s="16"/>
      <c r="Q1312" s="27">
        <f>+N1312+O1312-P1312</f>
        <v>-232918522.77000001</v>
      </c>
      <c r="R1312" s="16"/>
      <c r="S1312" s="16"/>
      <c r="T1312" s="27">
        <f>+Q1312+R1312-S1312</f>
        <v>-232918522.77000001</v>
      </c>
      <c r="U1312" s="3"/>
    </row>
    <row r="1313" spans="1:21" x14ac:dyDescent="0.25">
      <c r="A1313" s="3">
        <v>1280</v>
      </c>
      <c r="B1313" s="6" t="s">
        <v>2475</v>
      </c>
      <c r="C1313" s="352" t="s">
        <v>2476</v>
      </c>
      <c r="D1313" s="348"/>
      <c r="E1313" s="20"/>
      <c r="F1313" s="20"/>
      <c r="G1313" s="20"/>
      <c r="H1313" s="27"/>
      <c r="I1313" s="16"/>
      <c r="J1313" s="16"/>
      <c r="K1313" s="27"/>
      <c r="L1313" s="16"/>
      <c r="M1313" s="16"/>
      <c r="N1313" s="27"/>
      <c r="O1313" s="16"/>
      <c r="P1313" s="16"/>
      <c r="Q1313" s="27"/>
      <c r="R1313" s="16"/>
      <c r="S1313" s="16"/>
      <c r="T1313" s="27"/>
      <c r="U1313" s="3"/>
    </row>
    <row r="1314" spans="1:21" x14ac:dyDescent="0.25">
      <c r="A1314" s="3">
        <v>1281</v>
      </c>
      <c r="B1314" s="6" t="s">
        <v>2477</v>
      </c>
      <c r="C1314" s="352" t="s">
        <v>2478</v>
      </c>
      <c r="D1314" s="348"/>
      <c r="E1314" s="20"/>
      <c r="F1314" s="20"/>
      <c r="G1314" s="20"/>
      <c r="H1314" s="27"/>
      <c r="I1314" s="16"/>
      <c r="J1314" s="16"/>
      <c r="K1314" s="27"/>
      <c r="L1314" s="16"/>
      <c r="M1314" s="16"/>
      <c r="N1314" s="27"/>
      <c r="O1314" s="16"/>
      <c r="P1314" s="16"/>
      <c r="Q1314" s="27"/>
      <c r="R1314" s="16"/>
      <c r="S1314" s="16"/>
      <c r="T1314" s="27"/>
      <c r="U1314" s="3"/>
    </row>
    <row r="1315" spans="1:21" x14ac:dyDescent="0.25">
      <c r="A1315" s="3">
        <v>1282</v>
      </c>
      <c r="B1315" s="4" t="s">
        <v>2479</v>
      </c>
      <c r="C1315" s="350" t="s">
        <v>2480</v>
      </c>
      <c r="D1315" s="348"/>
      <c r="E1315" s="25">
        <f>SUM(E1316:E1320)</f>
        <v>0</v>
      </c>
      <c r="F1315" s="25"/>
      <c r="G1315" s="25"/>
      <c r="H1315" s="33"/>
      <c r="I1315" s="15"/>
      <c r="J1315" s="15"/>
      <c r="K1315" s="33"/>
      <c r="L1315" s="15"/>
      <c r="M1315" s="15"/>
      <c r="N1315" s="33"/>
      <c r="O1315" s="15"/>
      <c r="P1315" s="15"/>
      <c r="Q1315" s="33"/>
      <c r="R1315" s="15"/>
      <c r="S1315" s="15"/>
      <c r="T1315" s="33"/>
      <c r="U1315" s="5"/>
    </row>
    <row r="1316" spans="1:21" x14ac:dyDescent="0.25">
      <c r="A1316" s="3">
        <v>1283</v>
      </c>
      <c r="B1316" s="6" t="s">
        <v>2481</v>
      </c>
      <c r="C1316" s="352" t="s">
        <v>2482</v>
      </c>
      <c r="D1316" s="348"/>
      <c r="E1316" s="20"/>
      <c r="F1316" s="20"/>
      <c r="G1316" s="20"/>
      <c r="H1316" s="27"/>
      <c r="I1316" s="16"/>
      <c r="J1316" s="16"/>
      <c r="K1316" s="27"/>
      <c r="L1316" s="16"/>
      <c r="M1316" s="16"/>
      <c r="N1316" s="27"/>
      <c r="O1316" s="16"/>
      <c r="P1316" s="16"/>
      <c r="Q1316" s="27"/>
      <c r="R1316" s="16"/>
      <c r="S1316" s="16"/>
      <c r="T1316" s="27"/>
      <c r="U1316" s="3"/>
    </row>
    <row r="1317" spans="1:21" x14ac:dyDescent="0.25">
      <c r="A1317" s="3">
        <v>1284</v>
      </c>
      <c r="B1317" s="6" t="s">
        <v>2483</v>
      </c>
      <c r="C1317" s="352" t="s">
        <v>2484</v>
      </c>
      <c r="D1317" s="348"/>
      <c r="E1317" s="20"/>
      <c r="F1317" s="20"/>
      <c r="G1317" s="20"/>
      <c r="H1317" s="27"/>
      <c r="I1317" s="16"/>
      <c r="J1317" s="16"/>
      <c r="K1317" s="27"/>
      <c r="L1317" s="16"/>
      <c r="M1317" s="16"/>
      <c r="N1317" s="27"/>
      <c r="O1317" s="16"/>
      <c r="P1317" s="16"/>
      <c r="Q1317" s="27"/>
      <c r="R1317" s="16"/>
      <c r="S1317" s="16"/>
      <c r="T1317" s="27"/>
      <c r="U1317" s="3"/>
    </row>
    <row r="1318" spans="1:21" x14ac:dyDescent="0.25">
      <c r="A1318" s="3">
        <v>1285</v>
      </c>
      <c r="B1318" s="6" t="s">
        <v>2485</v>
      </c>
      <c r="C1318" s="352" t="s">
        <v>2486</v>
      </c>
      <c r="D1318" s="348"/>
      <c r="E1318" s="20"/>
      <c r="F1318" s="20"/>
      <c r="G1318" s="20"/>
      <c r="H1318" s="27"/>
      <c r="I1318" s="16"/>
      <c r="J1318" s="16"/>
      <c r="K1318" s="27"/>
      <c r="L1318" s="16"/>
      <c r="M1318" s="16"/>
      <c r="N1318" s="27"/>
      <c r="O1318" s="16"/>
      <c r="P1318" s="16"/>
      <c r="Q1318" s="27"/>
      <c r="R1318" s="16"/>
      <c r="S1318" s="16"/>
      <c r="T1318" s="27"/>
      <c r="U1318" s="3"/>
    </row>
    <row r="1319" spans="1:21" x14ac:dyDescent="0.25">
      <c r="A1319" s="3">
        <v>1286</v>
      </c>
      <c r="B1319" s="6" t="s">
        <v>2487</v>
      </c>
      <c r="C1319" s="352" t="s">
        <v>2488</v>
      </c>
      <c r="D1319" s="348"/>
      <c r="E1319" s="20"/>
      <c r="F1319" s="20"/>
      <c r="G1319" s="20"/>
      <c r="H1319" s="27"/>
      <c r="I1319" s="16"/>
      <c r="J1319" s="16"/>
      <c r="K1319" s="27"/>
      <c r="L1319" s="16"/>
      <c r="M1319" s="16"/>
      <c r="N1319" s="27"/>
      <c r="O1319" s="16"/>
      <c r="P1319" s="16"/>
      <c r="Q1319" s="27"/>
      <c r="R1319" s="16"/>
      <c r="S1319" s="16"/>
      <c r="T1319" s="27"/>
      <c r="U1319" s="3"/>
    </row>
    <row r="1320" spans="1:21" x14ac:dyDescent="0.25">
      <c r="A1320" s="3">
        <v>1287</v>
      </c>
      <c r="B1320" s="6" t="s">
        <v>2489</v>
      </c>
      <c r="C1320" s="352" t="s">
        <v>2490</v>
      </c>
      <c r="D1320" s="348"/>
      <c r="E1320" s="20"/>
      <c r="F1320" s="20"/>
      <c r="G1320" s="20"/>
      <c r="H1320" s="27"/>
      <c r="I1320" s="16"/>
      <c r="J1320" s="16"/>
      <c r="K1320" s="27"/>
      <c r="L1320" s="16"/>
      <c r="M1320" s="16"/>
      <c r="N1320" s="27"/>
      <c r="O1320" s="16"/>
      <c r="P1320" s="16"/>
      <c r="Q1320" s="27"/>
      <c r="R1320" s="16"/>
      <c r="S1320" s="16"/>
      <c r="T1320" s="27"/>
      <c r="U1320" s="3"/>
    </row>
    <row r="1321" spans="1:21" x14ac:dyDescent="0.25">
      <c r="A1321" s="3">
        <v>1288</v>
      </c>
      <c r="B1321" s="4" t="s">
        <v>2491</v>
      </c>
      <c r="C1321" s="350" t="s">
        <v>2492</v>
      </c>
      <c r="D1321" s="348"/>
      <c r="E1321" s="25">
        <f>SUM(E1322:E1326)</f>
        <v>0</v>
      </c>
      <c r="F1321" s="25"/>
      <c r="G1321" s="25"/>
      <c r="H1321" s="33"/>
      <c r="I1321" s="15"/>
      <c r="J1321" s="15"/>
      <c r="K1321" s="33"/>
      <c r="L1321" s="15"/>
      <c r="M1321" s="15"/>
      <c r="N1321" s="33"/>
      <c r="O1321" s="15"/>
      <c r="P1321" s="15"/>
      <c r="Q1321" s="33"/>
      <c r="R1321" s="15"/>
      <c r="S1321" s="15"/>
      <c r="T1321" s="33"/>
      <c r="U1321" s="5"/>
    </row>
    <row r="1322" spans="1:21" x14ac:dyDescent="0.25">
      <c r="A1322" s="3">
        <v>1289</v>
      </c>
      <c r="B1322" s="6" t="s">
        <v>2493</v>
      </c>
      <c r="C1322" s="352" t="s">
        <v>2494</v>
      </c>
      <c r="D1322" s="348"/>
      <c r="E1322" s="20"/>
      <c r="F1322" s="20"/>
      <c r="G1322" s="20"/>
      <c r="H1322" s="27"/>
      <c r="I1322" s="16"/>
      <c r="J1322" s="16"/>
      <c r="K1322" s="27"/>
      <c r="L1322" s="16"/>
      <c r="M1322" s="16"/>
      <c r="N1322" s="27"/>
      <c r="O1322" s="16"/>
      <c r="P1322" s="16"/>
      <c r="Q1322" s="27"/>
      <c r="R1322" s="16"/>
      <c r="S1322" s="16"/>
      <c r="T1322" s="27"/>
      <c r="U1322" s="3"/>
    </row>
    <row r="1323" spans="1:21" x14ac:dyDescent="0.25">
      <c r="A1323" s="3">
        <v>1290</v>
      </c>
      <c r="B1323" s="6" t="s">
        <v>2495</v>
      </c>
      <c r="C1323" s="352" t="s">
        <v>2496</v>
      </c>
      <c r="D1323" s="348"/>
      <c r="E1323" s="20"/>
      <c r="F1323" s="20"/>
      <c r="G1323" s="20"/>
      <c r="H1323" s="27"/>
      <c r="I1323" s="16"/>
      <c r="J1323" s="16"/>
      <c r="K1323" s="27"/>
      <c r="L1323" s="16"/>
      <c r="M1323" s="16"/>
      <c r="N1323" s="27"/>
      <c r="O1323" s="16"/>
      <c r="P1323" s="16"/>
      <c r="Q1323" s="27"/>
      <c r="R1323" s="16"/>
      <c r="S1323" s="16"/>
      <c r="T1323" s="27"/>
      <c r="U1323" s="3"/>
    </row>
    <row r="1324" spans="1:21" x14ac:dyDescent="0.25">
      <c r="A1324" s="3">
        <v>1291</v>
      </c>
      <c r="B1324" s="6" t="s">
        <v>2497</v>
      </c>
      <c r="C1324" s="352" t="s">
        <v>2498</v>
      </c>
      <c r="D1324" s="348"/>
      <c r="E1324" s="20"/>
      <c r="F1324" s="20"/>
      <c r="G1324" s="20"/>
      <c r="H1324" s="27"/>
      <c r="I1324" s="16"/>
      <c r="J1324" s="16"/>
      <c r="K1324" s="27"/>
      <c r="L1324" s="16"/>
      <c r="M1324" s="16"/>
      <c r="N1324" s="27"/>
      <c r="O1324" s="16"/>
      <c r="P1324" s="16"/>
      <c r="Q1324" s="27"/>
      <c r="R1324" s="16"/>
      <c r="S1324" s="16"/>
      <c r="T1324" s="27"/>
      <c r="U1324" s="3"/>
    </row>
    <row r="1325" spans="1:21" x14ac:dyDescent="0.25">
      <c r="A1325" s="3">
        <v>1292</v>
      </c>
      <c r="B1325" s="6" t="s">
        <v>2499</v>
      </c>
      <c r="C1325" s="352" t="s">
        <v>2500</v>
      </c>
      <c r="D1325" s="348"/>
      <c r="E1325" s="20"/>
      <c r="F1325" s="20"/>
      <c r="G1325" s="20"/>
      <c r="H1325" s="27"/>
      <c r="I1325" s="16"/>
      <c r="J1325" s="16"/>
      <c r="K1325" s="27"/>
      <c r="L1325" s="16"/>
      <c r="M1325" s="16"/>
      <c r="N1325" s="27"/>
      <c r="O1325" s="16"/>
      <c r="P1325" s="16"/>
      <c r="Q1325" s="27"/>
      <c r="R1325" s="16"/>
      <c r="S1325" s="16"/>
      <c r="T1325" s="27"/>
      <c r="U1325" s="3"/>
    </row>
    <row r="1326" spans="1:21" x14ac:dyDescent="0.25">
      <c r="A1326" s="3">
        <v>1293</v>
      </c>
      <c r="B1326" s="6" t="s">
        <v>2501</v>
      </c>
      <c r="C1326" s="352" t="s">
        <v>2502</v>
      </c>
      <c r="D1326" s="348"/>
      <c r="E1326" s="20"/>
      <c r="F1326" s="20"/>
      <c r="G1326" s="20"/>
      <c r="H1326" s="27"/>
      <c r="I1326" s="16"/>
      <c r="J1326" s="16"/>
      <c r="K1326" s="27"/>
      <c r="L1326" s="16"/>
      <c r="M1326" s="16"/>
      <c r="N1326" s="27"/>
      <c r="O1326" s="16"/>
      <c r="P1326" s="16"/>
      <c r="Q1326" s="27"/>
      <c r="R1326" s="16"/>
      <c r="S1326" s="16"/>
      <c r="T1326" s="27"/>
      <c r="U1326" s="3"/>
    </row>
    <row r="1327" spans="1:21" x14ac:dyDescent="0.25">
      <c r="A1327" s="3">
        <v>1294</v>
      </c>
      <c r="B1327" s="4" t="s">
        <v>2503</v>
      </c>
      <c r="C1327" s="350" t="s">
        <v>2504</v>
      </c>
      <c r="D1327" s="348"/>
      <c r="E1327" s="25">
        <f>SUM(E1328:E1332)</f>
        <v>865993.79</v>
      </c>
      <c r="F1327" s="25">
        <f t="shared" ref="F1327:H1327" si="165">SUM(F1328:F1332)</f>
        <v>0</v>
      </c>
      <c r="G1327" s="25"/>
      <c r="H1327" s="33">
        <f t="shared" si="165"/>
        <v>830532.17</v>
      </c>
      <c r="I1327" s="15"/>
      <c r="J1327" s="15"/>
      <c r="K1327" s="33">
        <f t="shared" ref="K1327" si="166">SUM(K1328:K1332)</f>
        <v>830532.17</v>
      </c>
      <c r="L1327" s="15"/>
      <c r="M1327" s="15"/>
      <c r="N1327" s="33">
        <f t="shared" ref="N1327" si="167">SUM(N1328:N1332)</f>
        <v>830532.17</v>
      </c>
      <c r="O1327" s="15"/>
      <c r="P1327" s="15"/>
      <c r="Q1327" s="33">
        <f t="shared" ref="Q1327" si="168">SUM(Q1328:Q1332)</f>
        <v>830532.17</v>
      </c>
      <c r="R1327" s="15"/>
      <c r="S1327" s="15"/>
      <c r="T1327" s="33">
        <f t="shared" ref="T1327" si="169">SUM(T1328:T1332)</f>
        <v>830532.17</v>
      </c>
      <c r="U1327" s="5"/>
    </row>
    <row r="1328" spans="1:21" x14ac:dyDescent="0.25">
      <c r="A1328" s="3">
        <v>1295</v>
      </c>
      <c r="B1328" s="6" t="s">
        <v>2505</v>
      </c>
      <c r="C1328" s="352" t="s">
        <v>2506</v>
      </c>
      <c r="D1328" s="348"/>
      <c r="E1328" s="20">
        <v>1228615.32</v>
      </c>
      <c r="F1328" s="20">
        <v>0</v>
      </c>
      <c r="G1328" s="20">
        <v>0</v>
      </c>
      <c r="H1328" s="27">
        <f>+E1328+F1328-G1328</f>
        <v>1228615.32</v>
      </c>
      <c r="I1328" s="16"/>
      <c r="J1328" s="16"/>
      <c r="K1328" s="27">
        <f>+H1328+I1328-J1328</f>
        <v>1228615.32</v>
      </c>
      <c r="L1328" s="16"/>
      <c r="M1328" s="16"/>
      <c r="N1328" s="27">
        <f>+K1328+L1328-M1328</f>
        <v>1228615.32</v>
      </c>
      <c r="O1328" s="16"/>
      <c r="P1328" s="16"/>
      <c r="Q1328" s="27">
        <f>+N1328+O1328-P1328</f>
        <v>1228615.32</v>
      </c>
      <c r="R1328" s="16"/>
      <c r="S1328" s="16"/>
      <c r="T1328" s="27">
        <f>+Q1328+R1328-S1328</f>
        <v>1228615.32</v>
      </c>
      <c r="U1328" s="3"/>
    </row>
    <row r="1329" spans="1:21" x14ac:dyDescent="0.25">
      <c r="A1329" s="3">
        <v>1296</v>
      </c>
      <c r="B1329" s="6" t="s">
        <v>2507</v>
      </c>
      <c r="C1329" s="352" t="s">
        <v>2508</v>
      </c>
      <c r="D1329" s="348"/>
      <c r="E1329" s="20"/>
      <c r="F1329" s="20">
        <v>0</v>
      </c>
      <c r="G1329" s="20">
        <v>398083.15</v>
      </c>
      <c r="H1329" s="27">
        <f>+E1329+F1329-G1329</f>
        <v>-398083.15</v>
      </c>
      <c r="I1329" s="16"/>
      <c r="J1329" s="16"/>
      <c r="K1329" s="27">
        <f>+H1329+I1329-J1329</f>
        <v>-398083.15</v>
      </c>
      <c r="L1329" s="16"/>
      <c r="M1329" s="16"/>
      <c r="N1329" s="27">
        <f>+K1329+L1329-M1329</f>
        <v>-398083.15</v>
      </c>
      <c r="O1329" s="16"/>
      <c r="P1329" s="16"/>
      <c r="Q1329" s="27">
        <f>+N1329+O1329-P1329</f>
        <v>-398083.15</v>
      </c>
      <c r="R1329" s="16"/>
      <c r="S1329" s="16"/>
      <c r="T1329" s="27">
        <f>+Q1329+R1329-S1329</f>
        <v>-398083.15</v>
      </c>
      <c r="U1329" s="3"/>
    </row>
    <row r="1330" spans="1:21" x14ac:dyDescent="0.25">
      <c r="A1330" s="3">
        <v>1297</v>
      </c>
      <c r="B1330" s="6" t="s">
        <v>2509</v>
      </c>
      <c r="C1330" s="352" t="s">
        <v>2510</v>
      </c>
      <c r="D1330" s="348"/>
      <c r="E1330" s="20">
        <v>-362621.53</v>
      </c>
      <c r="F1330" s="20"/>
      <c r="G1330" s="20"/>
      <c r="H1330" s="27"/>
      <c r="I1330" s="16"/>
      <c r="J1330" s="16"/>
      <c r="K1330" s="27"/>
      <c r="L1330" s="16"/>
      <c r="M1330" s="16"/>
      <c r="N1330" s="27"/>
      <c r="O1330" s="16"/>
      <c r="P1330" s="16"/>
      <c r="Q1330" s="27"/>
      <c r="R1330" s="16"/>
      <c r="S1330" s="16"/>
      <c r="T1330" s="27"/>
      <c r="U1330" s="3"/>
    </row>
    <row r="1331" spans="1:21" x14ac:dyDescent="0.25">
      <c r="A1331" s="3">
        <v>1298</v>
      </c>
      <c r="B1331" s="6" t="s">
        <v>2511</v>
      </c>
      <c r="C1331" s="352" t="s">
        <v>2512</v>
      </c>
      <c r="D1331" s="348"/>
      <c r="E1331" s="20"/>
      <c r="F1331" s="20"/>
      <c r="G1331" s="20"/>
      <c r="H1331" s="27"/>
      <c r="I1331" s="16"/>
      <c r="J1331" s="16"/>
      <c r="K1331" s="27"/>
      <c r="L1331" s="16"/>
      <c r="M1331" s="16"/>
      <c r="N1331" s="27"/>
      <c r="O1331" s="16"/>
      <c r="P1331" s="16"/>
      <c r="Q1331" s="27"/>
      <c r="R1331" s="16"/>
      <c r="S1331" s="16"/>
      <c r="T1331" s="27"/>
      <c r="U1331" s="3"/>
    </row>
    <row r="1332" spans="1:21" x14ac:dyDescent="0.25">
      <c r="A1332" s="3">
        <v>1299</v>
      </c>
      <c r="B1332" s="6" t="s">
        <v>2513</v>
      </c>
      <c r="C1332" s="352" t="s">
        <v>2514</v>
      </c>
      <c r="D1332" s="348"/>
      <c r="E1332" s="20"/>
      <c r="F1332" s="20"/>
      <c r="G1332" s="20"/>
      <c r="H1332" s="27"/>
      <c r="I1332" s="16"/>
      <c r="J1332" s="16"/>
      <c r="K1332" s="27"/>
      <c r="L1332" s="16"/>
      <c r="M1332" s="16"/>
      <c r="N1332" s="27"/>
      <c r="O1332" s="16"/>
      <c r="P1332" s="16"/>
      <c r="Q1332" s="27"/>
      <c r="R1332" s="16"/>
      <c r="S1332" s="16"/>
      <c r="T1332" s="27"/>
      <c r="U1332" s="3"/>
    </row>
    <row r="1333" spans="1:21" x14ac:dyDescent="0.25">
      <c r="A1333" s="3">
        <v>1300</v>
      </c>
      <c r="B1333" s="4" t="s">
        <v>2515</v>
      </c>
      <c r="C1333" s="350" t="s">
        <v>2516</v>
      </c>
      <c r="D1333" s="348"/>
      <c r="E1333" s="25"/>
      <c r="F1333" s="25"/>
      <c r="G1333" s="25"/>
      <c r="H1333" s="33"/>
      <c r="I1333" s="15"/>
      <c r="J1333" s="15"/>
      <c r="K1333" s="33"/>
      <c r="L1333" s="15"/>
      <c r="M1333" s="15"/>
      <c r="N1333" s="33"/>
      <c r="O1333" s="15"/>
      <c r="P1333" s="15"/>
      <c r="Q1333" s="33"/>
      <c r="R1333" s="15"/>
      <c r="S1333" s="15"/>
      <c r="T1333" s="33"/>
      <c r="U1333" s="5"/>
    </row>
    <row r="1334" spans="1:21" x14ac:dyDescent="0.25">
      <c r="A1334" s="3">
        <v>1301</v>
      </c>
      <c r="B1334" s="6" t="s">
        <v>2517</v>
      </c>
      <c r="C1334" s="352" t="s">
        <v>2518</v>
      </c>
      <c r="D1334" s="348"/>
      <c r="E1334" s="20"/>
      <c r="F1334" s="20"/>
      <c r="G1334" s="20"/>
      <c r="H1334" s="27"/>
      <c r="I1334" s="16"/>
      <c r="J1334" s="16"/>
      <c r="K1334" s="27"/>
      <c r="L1334" s="16"/>
      <c r="M1334" s="16"/>
      <c r="N1334" s="27"/>
      <c r="O1334" s="16"/>
      <c r="P1334" s="16"/>
      <c r="Q1334" s="27"/>
      <c r="R1334" s="16"/>
      <c r="S1334" s="16"/>
      <c r="T1334" s="27"/>
      <c r="U1334" s="3"/>
    </row>
    <row r="1335" spans="1:21" x14ac:dyDescent="0.25">
      <c r="A1335" s="3">
        <v>1302</v>
      </c>
      <c r="B1335" s="6" t="s">
        <v>2519</v>
      </c>
      <c r="C1335" s="352" t="s">
        <v>2520</v>
      </c>
      <c r="D1335" s="348"/>
      <c r="E1335" s="20"/>
      <c r="F1335" s="20"/>
      <c r="G1335" s="20"/>
      <c r="H1335" s="27"/>
      <c r="I1335" s="16"/>
      <c r="J1335" s="16"/>
      <c r="K1335" s="27"/>
      <c r="L1335" s="16"/>
      <c r="M1335" s="16"/>
      <c r="N1335" s="27"/>
      <c r="O1335" s="16"/>
      <c r="P1335" s="16"/>
      <c r="Q1335" s="27"/>
      <c r="R1335" s="16"/>
      <c r="S1335" s="16"/>
      <c r="T1335" s="27"/>
      <c r="U1335" s="3"/>
    </row>
    <row r="1336" spans="1:21" x14ac:dyDescent="0.25">
      <c r="A1336" s="3">
        <v>1303</v>
      </c>
      <c r="B1336" s="6" t="s">
        <v>2521</v>
      </c>
      <c r="C1336" s="352" t="s">
        <v>2522</v>
      </c>
      <c r="D1336" s="348"/>
      <c r="E1336" s="20"/>
      <c r="F1336" s="20"/>
      <c r="G1336" s="20"/>
      <c r="H1336" s="27"/>
      <c r="I1336" s="16"/>
      <c r="J1336" s="16"/>
      <c r="K1336" s="27"/>
      <c r="L1336" s="16"/>
      <c r="M1336" s="16"/>
      <c r="N1336" s="27"/>
      <c r="O1336" s="16"/>
      <c r="P1336" s="16"/>
      <c r="Q1336" s="27"/>
      <c r="R1336" s="16"/>
      <c r="S1336" s="16"/>
      <c r="T1336" s="27"/>
      <c r="U1336" s="3"/>
    </row>
    <row r="1337" spans="1:21" x14ac:dyDescent="0.25">
      <c r="A1337" s="3">
        <v>1304</v>
      </c>
      <c r="B1337" s="6" t="s">
        <v>2523</v>
      </c>
      <c r="C1337" s="352" t="s">
        <v>2524</v>
      </c>
      <c r="D1337" s="348"/>
      <c r="E1337" s="20"/>
      <c r="F1337" s="20"/>
      <c r="G1337" s="20"/>
      <c r="H1337" s="27"/>
      <c r="I1337" s="16"/>
      <c r="J1337" s="16"/>
      <c r="K1337" s="27"/>
      <c r="L1337" s="16"/>
      <c r="M1337" s="16"/>
      <c r="N1337" s="27"/>
      <c r="O1337" s="16"/>
      <c r="P1337" s="16"/>
      <c r="Q1337" s="27"/>
      <c r="R1337" s="16"/>
      <c r="S1337" s="16"/>
      <c r="T1337" s="27"/>
      <c r="U1337" s="3"/>
    </row>
    <row r="1338" spans="1:21" x14ac:dyDescent="0.25">
      <c r="A1338" s="3">
        <v>1305</v>
      </c>
      <c r="B1338" s="6" t="s">
        <v>2525</v>
      </c>
      <c r="C1338" s="352" t="s">
        <v>2526</v>
      </c>
      <c r="D1338" s="348"/>
      <c r="E1338" s="20"/>
      <c r="F1338" s="20"/>
      <c r="G1338" s="20"/>
      <c r="H1338" s="27"/>
      <c r="I1338" s="16"/>
      <c r="J1338" s="16"/>
      <c r="K1338" s="27"/>
      <c r="L1338" s="16"/>
      <c r="M1338" s="16"/>
      <c r="N1338" s="27"/>
      <c r="O1338" s="16"/>
      <c r="P1338" s="16"/>
      <c r="Q1338" s="27"/>
      <c r="R1338" s="16"/>
      <c r="S1338" s="16"/>
      <c r="T1338" s="27"/>
      <c r="U1338" s="3"/>
    </row>
    <row r="1339" spans="1:21" x14ac:dyDescent="0.25">
      <c r="A1339" s="3">
        <v>1306</v>
      </c>
      <c r="B1339" s="4" t="s">
        <v>2527</v>
      </c>
      <c r="C1339" s="350" t="s">
        <v>2528</v>
      </c>
      <c r="D1339" s="348"/>
      <c r="E1339" s="25"/>
      <c r="F1339" s="25"/>
      <c r="G1339" s="25"/>
      <c r="H1339" s="33"/>
      <c r="I1339" s="15"/>
      <c r="J1339" s="15"/>
      <c r="K1339" s="33"/>
      <c r="L1339" s="15"/>
      <c r="M1339" s="15"/>
      <c r="N1339" s="33"/>
      <c r="O1339" s="15"/>
      <c r="P1339" s="15"/>
      <c r="Q1339" s="33"/>
      <c r="R1339" s="15"/>
      <c r="S1339" s="15"/>
      <c r="T1339" s="33"/>
      <c r="U1339" s="5"/>
    </row>
    <row r="1340" spans="1:21" x14ac:dyDescent="0.25">
      <c r="A1340" s="3">
        <v>1307</v>
      </c>
      <c r="B1340" s="6" t="s">
        <v>2529</v>
      </c>
      <c r="C1340" s="352" t="s">
        <v>2530</v>
      </c>
      <c r="D1340" s="348"/>
      <c r="E1340" s="20"/>
      <c r="F1340" s="20"/>
      <c r="G1340" s="20"/>
      <c r="H1340" s="27"/>
      <c r="I1340" s="16"/>
      <c r="J1340" s="16"/>
      <c r="K1340" s="27"/>
      <c r="L1340" s="16"/>
      <c r="M1340" s="16"/>
      <c r="N1340" s="27"/>
      <c r="O1340" s="16"/>
      <c r="P1340" s="16"/>
      <c r="Q1340" s="27"/>
      <c r="R1340" s="16"/>
      <c r="S1340" s="16"/>
      <c r="T1340" s="27"/>
      <c r="U1340" s="3"/>
    </row>
    <row r="1341" spans="1:21" x14ac:dyDescent="0.25">
      <c r="A1341" s="3">
        <v>1308</v>
      </c>
      <c r="B1341" s="6" t="s">
        <v>2531</v>
      </c>
      <c r="C1341" s="352" t="s">
        <v>2532</v>
      </c>
      <c r="D1341" s="348"/>
      <c r="E1341" s="20"/>
      <c r="F1341" s="20"/>
      <c r="G1341" s="20"/>
      <c r="H1341" s="27"/>
      <c r="I1341" s="16"/>
      <c r="J1341" s="16"/>
      <c r="K1341" s="27"/>
      <c r="L1341" s="16"/>
      <c r="M1341" s="16"/>
      <c r="N1341" s="27"/>
      <c r="O1341" s="16"/>
      <c r="P1341" s="16"/>
      <c r="Q1341" s="27"/>
      <c r="R1341" s="16"/>
      <c r="S1341" s="16"/>
      <c r="T1341" s="27"/>
      <c r="U1341" s="3"/>
    </row>
    <row r="1342" spans="1:21" x14ac:dyDescent="0.25">
      <c r="A1342" s="3">
        <v>1309</v>
      </c>
      <c r="B1342" s="6" t="s">
        <v>2533</v>
      </c>
      <c r="C1342" s="352" t="s">
        <v>2534</v>
      </c>
      <c r="D1342" s="348"/>
      <c r="E1342" s="20"/>
      <c r="F1342" s="20"/>
      <c r="G1342" s="20"/>
      <c r="H1342" s="27"/>
      <c r="I1342" s="16"/>
      <c r="J1342" s="16"/>
      <c r="K1342" s="27"/>
      <c r="L1342" s="16"/>
      <c r="M1342" s="16"/>
      <c r="N1342" s="27"/>
      <c r="O1342" s="16"/>
      <c r="P1342" s="16"/>
      <c r="Q1342" s="27"/>
      <c r="R1342" s="16"/>
      <c r="S1342" s="16"/>
      <c r="T1342" s="27"/>
      <c r="U1342" s="3"/>
    </row>
    <row r="1343" spans="1:21" x14ac:dyDescent="0.25">
      <c r="A1343" s="3">
        <v>1310</v>
      </c>
      <c r="B1343" s="6" t="s">
        <v>2535</v>
      </c>
      <c r="C1343" s="352" t="s">
        <v>2536</v>
      </c>
      <c r="D1343" s="348"/>
      <c r="E1343" s="20"/>
      <c r="F1343" s="20"/>
      <c r="G1343" s="20"/>
      <c r="H1343" s="27"/>
      <c r="I1343" s="16"/>
      <c r="J1343" s="16"/>
      <c r="K1343" s="27"/>
      <c r="L1343" s="16"/>
      <c r="M1343" s="16"/>
      <c r="N1343" s="27"/>
      <c r="O1343" s="16"/>
      <c r="P1343" s="16"/>
      <c r="Q1343" s="27"/>
      <c r="R1343" s="16"/>
      <c r="S1343" s="16"/>
      <c r="T1343" s="27"/>
      <c r="U1343" s="3"/>
    </row>
    <row r="1344" spans="1:21" x14ac:dyDescent="0.25">
      <c r="A1344" s="3">
        <v>1311</v>
      </c>
      <c r="B1344" s="6" t="s">
        <v>2537</v>
      </c>
      <c r="C1344" s="352" t="s">
        <v>2538</v>
      </c>
      <c r="D1344" s="348"/>
      <c r="E1344" s="20"/>
      <c r="F1344" s="20"/>
      <c r="G1344" s="20"/>
      <c r="H1344" s="27"/>
      <c r="I1344" s="16"/>
      <c r="J1344" s="16"/>
      <c r="K1344" s="27"/>
      <c r="L1344" s="16"/>
      <c r="M1344" s="16"/>
      <c r="N1344" s="27"/>
      <c r="O1344" s="16"/>
      <c r="P1344" s="16"/>
      <c r="Q1344" s="27"/>
      <c r="R1344" s="16"/>
      <c r="S1344" s="16"/>
      <c r="T1344" s="27"/>
      <c r="U1344" s="3"/>
    </row>
    <row r="1345" spans="1:21" x14ac:dyDescent="0.25">
      <c r="A1345" s="3">
        <v>1312</v>
      </c>
      <c r="B1345" s="4" t="s">
        <v>2539</v>
      </c>
      <c r="C1345" s="350" t="s">
        <v>2540</v>
      </c>
      <c r="D1345" s="348"/>
      <c r="E1345" s="25"/>
      <c r="F1345" s="25"/>
      <c r="G1345" s="25"/>
      <c r="H1345" s="33"/>
      <c r="I1345" s="15"/>
      <c r="J1345" s="15"/>
      <c r="K1345" s="33"/>
      <c r="L1345" s="15"/>
      <c r="M1345" s="15"/>
      <c r="N1345" s="33"/>
      <c r="O1345" s="15"/>
      <c r="P1345" s="15"/>
      <c r="Q1345" s="33"/>
      <c r="R1345" s="15"/>
      <c r="S1345" s="15"/>
      <c r="T1345" s="33"/>
      <c r="U1345" s="5"/>
    </row>
    <row r="1346" spans="1:21" x14ac:dyDescent="0.25">
      <c r="A1346" s="3">
        <v>1313</v>
      </c>
      <c r="B1346" s="6" t="s">
        <v>2541</v>
      </c>
      <c r="C1346" s="352" t="s">
        <v>2542</v>
      </c>
      <c r="D1346" s="348"/>
      <c r="E1346" s="20"/>
      <c r="F1346" s="20"/>
      <c r="G1346" s="20"/>
      <c r="H1346" s="27"/>
      <c r="I1346" s="16"/>
      <c r="J1346" s="16"/>
      <c r="K1346" s="27"/>
      <c r="L1346" s="16"/>
      <c r="M1346" s="16"/>
      <c r="N1346" s="27"/>
      <c r="O1346" s="16"/>
      <c r="P1346" s="16"/>
      <c r="Q1346" s="27"/>
      <c r="R1346" s="16"/>
      <c r="S1346" s="16"/>
      <c r="T1346" s="27"/>
      <c r="U1346" s="3"/>
    </row>
    <row r="1347" spans="1:21" x14ac:dyDescent="0.25">
      <c r="A1347" s="3">
        <v>1314</v>
      </c>
      <c r="B1347" s="6" t="s">
        <v>2543</v>
      </c>
      <c r="C1347" s="352" t="s">
        <v>2544</v>
      </c>
      <c r="D1347" s="348"/>
      <c r="E1347" s="20"/>
      <c r="F1347" s="20"/>
      <c r="G1347" s="20"/>
      <c r="H1347" s="27"/>
      <c r="I1347" s="16"/>
      <c r="J1347" s="16"/>
      <c r="K1347" s="27"/>
      <c r="L1347" s="16"/>
      <c r="M1347" s="16"/>
      <c r="N1347" s="27"/>
      <c r="O1347" s="16"/>
      <c r="P1347" s="16"/>
      <c r="Q1347" s="27"/>
      <c r="R1347" s="16"/>
      <c r="S1347" s="16"/>
      <c r="T1347" s="27"/>
      <c r="U1347" s="3"/>
    </row>
    <row r="1348" spans="1:21" x14ac:dyDescent="0.25">
      <c r="A1348" s="3">
        <v>1315</v>
      </c>
      <c r="B1348" s="6" t="s">
        <v>2545</v>
      </c>
      <c r="C1348" s="352" t="s">
        <v>2546</v>
      </c>
      <c r="D1348" s="348"/>
      <c r="E1348" s="20"/>
      <c r="F1348" s="20"/>
      <c r="G1348" s="20"/>
      <c r="H1348" s="27"/>
      <c r="I1348" s="16"/>
      <c r="J1348" s="16"/>
      <c r="K1348" s="27"/>
      <c r="L1348" s="16"/>
      <c r="M1348" s="16"/>
      <c r="N1348" s="27"/>
      <c r="O1348" s="16"/>
      <c r="P1348" s="16"/>
      <c r="Q1348" s="27"/>
      <c r="R1348" s="16"/>
      <c r="S1348" s="16"/>
      <c r="T1348" s="27"/>
      <c r="U1348" s="3"/>
    </row>
    <row r="1349" spans="1:21" x14ac:dyDescent="0.25">
      <c r="A1349" s="3">
        <v>1316</v>
      </c>
      <c r="B1349" s="6" t="s">
        <v>2547</v>
      </c>
      <c r="C1349" s="352" t="s">
        <v>2548</v>
      </c>
      <c r="D1349" s="348"/>
      <c r="E1349" s="20"/>
      <c r="F1349" s="20"/>
      <c r="G1349" s="20"/>
      <c r="H1349" s="27"/>
      <c r="I1349" s="16"/>
      <c r="J1349" s="16"/>
      <c r="K1349" s="27"/>
      <c r="L1349" s="16"/>
      <c r="M1349" s="16"/>
      <c r="N1349" s="27"/>
      <c r="O1349" s="16"/>
      <c r="P1349" s="16"/>
      <c r="Q1349" s="27"/>
      <c r="R1349" s="16"/>
      <c r="S1349" s="16"/>
      <c r="T1349" s="27"/>
      <c r="U1349" s="3"/>
    </row>
    <row r="1350" spans="1:21" x14ac:dyDescent="0.25">
      <c r="A1350" s="3">
        <v>1317</v>
      </c>
      <c r="B1350" s="6" t="s">
        <v>2549</v>
      </c>
      <c r="C1350" s="352" t="s">
        <v>2550</v>
      </c>
      <c r="D1350" s="348"/>
      <c r="E1350" s="20"/>
      <c r="F1350" s="20"/>
      <c r="G1350" s="20"/>
      <c r="H1350" s="27"/>
      <c r="I1350" s="16"/>
      <c r="J1350" s="16"/>
      <c r="K1350" s="27"/>
      <c r="L1350" s="16"/>
      <c r="M1350" s="16"/>
      <c r="N1350" s="27"/>
      <c r="O1350" s="16"/>
      <c r="P1350" s="16"/>
      <c r="Q1350" s="27"/>
      <c r="R1350" s="16"/>
      <c r="S1350" s="16"/>
      <c r="T1350" s="27"/>
      <c r="U1350" s="3"/>
    </row>
    <row r="1351" spans="1:21" x14ac:dyDescent="0.25">
      <c r="A1351" s="3">
        <v>1318</v>
      </c>
      <c r="B1351" s="4" t="s">
        <v>2551</v>
      </c>
      <c r="C1351" s="350" t="s">
        <v>2552</v>
      </c>
      <c r="D1351" s="348"/>
      <c r="E1351" s="25"/>
      <c r="F1351" s="25"/>
      <c r="G1351" s="25"/>
      <c r="H1351" s="33"/>
      <c r="I1351" s="15"/>
      <c r="J1351" s="15"/>
      <c r="K1351" s="33"/>
      <c r="L1351" s="15"/>
      <c r="M1351" s="15"/>
      <c r="N1351" s="33"/>
      <c r="O1351" s="15"/>
      <c r="P1351" s="15"/>
      <c r="Q1351" s="33"/>
      <c r="R1351" s="15"/>
      <c r="S1351" s="15"/>
      <c r="T1351" s="33"/>
      <c r="U1351" s="5"/>
    </row>
    <row r="1352" spans="1:21" x14ac:dyDescent="0.25">
      <c r="A1352" s="3">
        <v>1319</v>
      </c>
      <c r="B1352" s="4" t="s">
        <v>2553</v>
      </c>
      <c r="C1352" s="350" t="s">
        <v>2554</v>
      </c>
      <c r="D1352" s="348"/>
      <c r="E1352" s="25"/>
      <c r="F1352" s="25"/>
      <c r="G1352" s="25"/>
      <c r="H1352" s="33"/>
      <c r="I1352" s="15"/>
      <c r="J1352" s="15"/>
      <c r="K1352" s="33"/>
      <c r="L1352" s="15"/>
      <c r="M1352" s="15"/>
      <c r="N1352" s="33"/>
      <c r="O1352" s="15"/>
      <c r="P1352" s="15"/>
      <c r="Q1352" s="33"/>
      <c r="R1352" s="15"/>
      <c r="S1352" s="15"/>
      <c r="T1352" s="33"/>
      <c r="U1352" s="5"/>
    </row>
    <row r="1353" spans="1:21" x14ac:dyDescent="0.25">
      <c r="A1353" s="3">
        <v>1320</v>
      </c>
      <c r="B1353" s="6" t="s">
        <v>2555</v>
      </c>
      <c r="C1353" s="352" t="s">
        <v>2556</v>
      </c>
      <c r="D1353" s="348"/>
      <c r="E1353" s="20"/>
      <c r="F1353" s="20"/>
      <c r="G1353" s="20"/>
      <c r="H1353" s="27"/>
      <c r="I1353" s="16"/>
      <c r="J1353" s="16"/>
      <c r="K1353" s="27"/>
      <c r="L1353" s="16"/>
      <c r="M1353" s="16"/>
      <c r="N1353" s="27"/>
      <c r="O1353" s="16"/>
      <c r="P1353" s="16"/>
      <c r="Q1353" s="27"/>
      <c r="R1353" s="16"/>
      <c r="S1353" s="16"/>
      <c r="T1353" s="27"/>
      <c r="U1353" s="3"/>
    </row>
    <row r="1354" spans="1:21" x14ac:dyDescent="0.25">
      <c r="A1354" s="3">
        <v>1321</v>
      </c>
      <c r="B1354" s="6" t="s">
        <v>2557</v>
      </c>
      <c r="C1354" s="352" t="s">
        <v>2558</v>
      </c>
      <c r="D1354" s="348"/>
      <c r="E1354" s="20"/>
      <c r="F1354" s="20"/>
      <c r="G1354" s="20"/>
      <c r="H1354" s="27"/>
      <c r="I1354" s="16"/>
      <c r="J1354" s="16"/>
      <c r="K1354" s="27"/>
      <c r="L1354" s="16"/>
      <c r="M1354" s="16"/>
      <c r="N1354" s="27"/>
      <c r="O1354" s="16"/>
      <c r="P1354" s="16"/>
      <c r="Q1354" s="27"/>
      <c r="R1354" s="16"/>
      <c r="S1354" s="16"/>
      <c r="T1354" s="27"/>
      <c r="U1354" s="3"/>
    </row>
    <row r="1355" spans="1:21" x14ac:dyDescent="0.25">
      <c r="A1355" s="3">
        <v>1322</v>
      </c>
      <c r="B1355" s="6" t="s">
        <v>2559</v>
      </c>
      <c r="C1355" s="352" t="s">
        <v>2560</v>
      </c>
      <c r="D1355" s="348"/>
      <c r="E1355" s="20"/>
      <c r="F1355" s="20"/>
      <c r="G1355" s="20"/>
      <c r="H1355" s="27"/>
      <c r="I1355" s="16"/>
      <c r="J1355" s="16"/>
      <c r="K1355" s="27"/>
      <c r="L1355" s="16"/>
      <c r="M1355" s="16"/>
      <c r="N1355" s="27"/>
      <c r="O1355" s="16"/>
      <c r="P1355" s="16"/>
      <c r="Q1355" s="27"/>
      <c r="R1355" s="16"/>
      <c r="S1355" s="16"/>
      <c r="T1355" s="27"/>
      <c r="U1355" s="3"/>
    </row>
    <row r="1356" spans="1:21" x14ac:dyDescent="0.25">
      <c r="A1356" s="3">
        <v>1323</v>
      </c>
      <c r="B1356" s="6" t="s">
        <v>2561</v>
      </c>
      <c r="C1356" s="352" t="s">
        <v>2562</v>
      </c>
      <c r="D1356" s="348"/>
      <c r="E1356" s="20"/>
      <c r="F1356" s="20"/>
      <c r="G1356" s="20"/>
      <c r="H1356" s="27"/>
      <c r="I1356" s="16"/>
      <c r="J1356" s="16"/>
      <c r="K1356" s="27"/>
      <c r="L1356" s="16"/>
      <c r="M1356" s="16"/>
      <c r="N1356" s="27"/>
      <c r="O1356" s="16"/>
      <c r="P1356" s="16"/>
      <c r="Q1356" s="27"/>
      <c r="R1356" s="16"/>
      <c r="S1356" s="16"/>
      <c r="T1356" s="27"/>
      <c r="U1356" s="3"/>
    </row>
    <row r="1357" spans="1:21" x14ac:dyDescent="0.25">
      <c r="A1357" s="3">
        <v>1324</v>
      </c>
      <c r="B1357" s="6" t="s">
        <v>2563</v>
      </c>
      <c r="C1357" s="352" t="s">
        <v>2564</v>
      </c>
      <c r="D1357" s="348"/>
      <c r="E1357" s="20"/>
      <c r="F1357" s="20"/>
      <c r="G1357" s="20"/>
      <c r="H1357" s="27"/>
      <c r="I1357" s="16"/>
      <c r="J1357" s="16"/>
      <c r="K1357" s="27"/>
      <c r="L1357" s="16"/>
      <c r="M1357" s="16"/>
      <c r="N1357" s="27"/>
      <c r="O1357" s="16"/>
      <c r="P1357" s="16"/>
      <c r="Q1357" s="27"/>
      <c r="R1357" s="16"/>
      <c r="S1357" s="16"/>
      <c r="T1357" s="27"/>
      <c r="U1357" s="3"/>
    </row>
    <row r="1358" spans="1:21" x14ac:dyDescent="0.25">
      <c r="A1358" s="3">
        <v>1325</v>
      </c>
      <c r="B1358" s="4" t="s">
        <v>2565</v>
      </c>
      <c r="C1358" s="350" t="s">
        <v>2566</v>
      </c>
      <c r="D1358" s="348"/>
      <c r="E1358" s="25">
        <f>SUM(E1359:E1363)</f>
        <v>918412.82000000007</v>
      </c>
      <c r="F1358" s="25">
        <f t="shared" ref="F1358:H1358" si="170">SUM(F1359:F1363)</f>
        <v>0</v>
      </c>
      <c r="G1358" s="25"/>
      <c r="H1358" s="33">
        <f t="shared" si="170"/>
        <v>451624.19999999995</v>
      </c>
      <c r="I1358" s="15"/>
      <c r="J1358" s="15"/>
      <c r="K1358" s="33">
        <f t="shared" ref="K1358" si="171">SUM(K1359:K1363)</f>
        <v>451624.19999999995</v>
      </c>
      <c r="L1358" s="15"/>
      <c r="M1358" s="15"/>
      <c r="N1358" s="33">
        <f t="shared" ref="N1358" si="172">SUM(N1359:N1363)</f>
        <v>451624.19999999995</v>
      </c>
      <c r="O1358" s="15"/>
      <c r="P1358" s="15"/>
      <c r="Q1358" s="33">
        <f t="shared" ref="Q1358" si="173">SUM(Q1359:Q1363)</f>
        <v>451624.19999999995</v>
      </c>
      <c r="R1358" s="15"/>
      <c r="S1358" s="15"/>
      <c r="T1358" s="33">
        <f t="shared" ref="T1358" si="174">SUM(T1359:T1363)</f>
        <v>451624.19999999995</v>
      </c>
      <c r="U1358" s="5"/>
    </row>
    <row r="1359" spans="1:21" x14ac:dyDescent="0.25">
      <c r="A1359" s="3">
        <v>1326</v>
      </c>
      <c r="B1359" s="6" t="s">
        <v>2567</v>
      </c>
      <c r="C1359" s="352" t="s">
        <v>2568</v>
      </c>
      <c r="D1359" s="348"/>
      <c r="E1359" s="20">
        <v>1302984</v>
      </c>
      <c r="F1359" s="20"/>
      <c r="G1359" s="20"/>
      <c r="H1359" s="27">
        <f t="shared" ref="H1359:H1361" si="175">+E1359+F1359-G1359</f>
        <v>1302984</v>
      </c>
      <c r="I1359" s="16"/>
      <c r="J1359" s="16"/>
      <c r="K1359" s="27">
        <f t="shared" ref="K1359:K1361" si="176">+H1359+I1359-J1359</f>
        <v>1302984</v>
      </c>
      <c r="L1359" s="16"/>
      <c r="M1359" s="16"/>
      <c r="N1359" s="27">
        <f t="shared" ref="N1359:N1361" si="177">+K1359+L1359-M1359</f>
        <v>1302984</v>
      </c>
      <c r="O1359" s="16"/>
      <c r="P1359" s="16"/>
      <c r="Q1359" s="27">
        <f t="shared" ref="Q1359:Q1361" si="178">+N1359+O1359-P1359</f>
        <v>1302984</v>
      </c>
      <c r="R1359" s="16"/>
      <c r="S1359" s="16"/>
      <c r="T1359" s="27">
        <f t="shared" ref="T1359:T1361" si="179">+Q1359+R1359-S1359</f>
        <v>1302984</v>
      </c>
      <c r="U1359" s="3"/>
    </row>
    <row r="1360" spans="1:21" x14ac:dyDescent="0.25">
      <c r="A1360" s="3">
        <v>1327</v>
      </c>
      <c r="B1360" s="6" t="s">
        <v>2569</v>
      </c>
      <c r="C1360" s="352" t="s">
        <v>2570</v>
      </c>
      <c r="D1360" s="348"/>
      <c r="E1360" s="20"/>
      <c r="F1360" s="20"/>
      <c r="G1360" s="20"/>
      <c r="H1360" s="27">
        <f t="shared" si="175"/>
        <v>0</v>
      </c>
      <c r="I1360" s="16"/>
      <c r="J1360" s="16"/>
      <c r="K1360" s="27">
        <f t="shared" si="176"/>
        <v>0</v>
      </c>
      <c r="L1360" s="16"/>
      <c r="M1360" s="16"/>
      <c r="N1360" s="27">
        <f t="shared" si="177"/>
        <v>0</v>
      </c>
      <c r="O1360" s="16"/>
      <c r="P1360" s="16"/>
      <c r="Q1360" s="27">
        <f t="shared" si="178"/>
        <v>0</v>
      </c>
      <c r="R1360" s="16"/>
      <c r="S1360" s="16"/>
      <c r="T1360" s="27">
        <f t="shared" si="179"/>
        <v>0</v>
      </c>
      <c r="U1360" s="3"/>
    </row>
    <row r="1361" spans="1:21" x14ac:dyDescent="0.25">
      <c r="A1361" s="3">
        <v>1328</v>
      </c>
      <c r="B1361" s="6" t="s">
        <v>2571</v>
      </c>
      <c r="C1361" s="352" t="s">
        <v>2572</v>
      </c>
      <c r="D1361" s="348"/>
      <c r="E1361" s="20">
        <v>-384571.18</v>
      </c>
      <c r="F1361" s="20">
        <v>0</v>
      </c>
      <c r="G1361" s="20">
        <v>466788.62</v>
      </c>
      <c r="H1361" s="27">
        <f t="shared" si="175"/>
        <v>-851359.8</v>
      </c>
      <c r="I1361" s="16"/>
      <c r="J1361" s="16"/>
      <c r="K1361" s="27">
        <f t="shared" si="176"/>
        <v>-851359.8</v>
      </c>
      <c r="L1361" s="16"/>
      <c r="M1361" s="16"/>
      <c r="N1361" s="27">
        <f t="shared" si="177"/>
        <v>-851359.8</v>
      </c>
      <c r="O1361" s="16"/>
      <c r="P1361" s="16"/>
      <c r="Q1361" s="27">
        <f t="shared" si="178"/>
        <v>-851359.8</v>
      </c>
      <c r="R1361" s="16"/>
      <c r="S1361" s="16"/>
      <c r="T1361" s="27">
        <f t="shared" si="179"/>
        <v>-851359.8</v>
      </c>
      <c r="U1361" s="3"/>
    </row>
    <row r="1362" spans="1:21" x14ac:dyDescent="0.25">
      <c r="A1362" s="3">
        <v>1329</v>
      </c>
      <c r="B1362" s="6" t="s">
        <v>2573</v>
      </c>
      <c r="C1362" s="352" t="s">
        <v>2574</v>
      </c>
      <c r="D1362" s="348"/>
      <c r="E1362" s="20"/>
      <c r="F1362" s="20"/>
      <c r="G1362" s="20"/>
      <c r="H1362" s="27"/>
      <c r="I1362" s="16"/>
      <c r="J1362" s="16"/>
      <c r="K1362" s="27"/>
      <c r="L1362" s="16"/>
      <c r="M1362" s="16"/>
      <c r="N1362" s="27"/>
      <c r="O1362" s="16"/>
      <c r="P1362" s="16"/>
      <c r="Q1362" s="27"/>
      <c r="R1362" s="16"/>
      <c r="S1362" s="16"/>
      <c r="T1362" s="27"/>
      <c r="U1362" s="3"/>
    </row>
    <row r="1363" spans="1:21" x14ac:dyDescent="0.25">
      <c r="A1363" s="3">
        <v>1330</v>
      </c>
      <c r="B1363" s="6" t="s">
        <v>2575</v>
      </c>
      <c r="C1363" s="352" t="s">
        <v>2576</v>
      </c>
      <c r="D1363" s="348"/>
      <c r="E1363" s="20"/>
      <c r="F1363" s="20"/>
      <c r="G1363" s="20"/>
      <c r="H1363" s="27"/>
      <c r="I1363" s="16"/>
      <c r="J1363" s="16"/>
      <c r="K1363" s="27"/>
      <c r="L1363" s="16"/>
      <c r="M1363" s="16"/>
      <c r="N1363" s="27"/>
      <c r="O1363" s="16"/>
      <c r="P1363" s="16"/>
      <c r="Q1363" s="27"/>
      <c r="R1363" s="16"/>
      <c r="S1363" s="16"/>
      <c r="T1363" s="27"/>
      <c r="U1363" s="3"/>
    </row>
    <row r="1364" spans="1:21" x14ac:dyDescent="0.25">
      <c r="A1364" s="3">
        <v>1331</v>
      </c>
      <c r="B1364" s="4" t="s">
        <v>2577</v>
      </c>
      <c r="C1364" s="350" t="s">
        <v>2578</v>
      </c>
      <c r="D1364" s="348"/>
      <c r="E1364" s="25"/>
      <c r="F1364" s="25"/>
      <c r="G1364" s="25"/>
      <c r="H1364" s="33"/>
      <c r="I1364" s="15"/>
      <c r="J1364" s="15"/>
      <c r="K1364" s="33"/>
      <c r="L1364" s="15"/>
      <c r="M1364" s="15"/>
      <c r="N1364" s="33"/>
      <c r="O1364" s="15"/>
      <c r="P1364" s="15"/>
      <c r="Q1364" s="33"/>
      <c r="R1364" s="15"/>
      <c r="S1364" s="15"/>
      <c r="T1364" s="33"/>
      <c r="U1364" s="5"/>
    </row>
    <row r="1365" spans="1:21" x14ac:dyDescent="0.25">
      <c r="A1365" s="3">
        <v>1332</v>
      </c>
      <c r="B1365" s="6" t="s">
        <v>2579</v>
      </c>
      <c r="C1365" s="352" t="s">
        <v>2580</v>
      </c>
      <c r="D1365" s="348"/>
      <c r="E1365" s="20"/>
      <c r="F1365" s="20"/>
      <c r="G1365" s="20"/>
      <c r="H1365" s="27"/>
      <c r="I1365" s="16"/>
      <c r="J1365" s="16"/>
      <c r="K1365" s="27"/>
      <c r="L1365" s="16"/>
      <c r="M1365" s="16"/>
      <c r="N1365" s="27"/>
      <c r="O1365" s="16"/>
      <c r="P1365" s="16"/>
      <c r="Q1365" s="27"/>
      <c r="R1365" s="16"/>
      <c r="S1365" s="16"/>
      <c r="T1365" s="27"/>
      <c r="U1365" s="3"/>
    </row>
    <row r="1366" spans="1:21" x14ac:dyDescent="0.25">
      <c r="A1366" s="3">
        <v>1333</v>
      </c>
      <c r="B1366" s="6" t="s">
        <v>2581</v>
      </c>
      <c r="C1366" s="352" t="s">
        <v>2582</v>
      </c>
      <c r="D1366" s="348"/>
      <c r="E1366" s="20"/>
      <c r="F1366" s="20"/>
      <c r="G1366" s="20"/>
      <c r="H1366" s="27"/>
      <c r="I1366" s="16"/>
      <c r="J1366" s="16"/>
      <c r="K1366" s="27"/>
      <c r="L1366" s="16"/>
      <c r="M1366" s="16"/>
      <c r="N1366" s="27"/>
      <c r="O1366" s="16"/>
      <c r="P1366" s="16"/>
      <c r="Q1366" s="27"/>
      <c r="R1366" s="16"/>
      <c r="S1366" s="16"/>
      <c r="T1366" s="27"/>
      <c r="U1366" s="3"/>
    </row>
    <row r="1367" spans="1:21" x14ac:dyDescent="0.25">
      <c r="A1367" s="3">
        <v>1334</v>
      </c>
      <c r="B1367" s="6" t="s">
        <v>2583</v>
      </c>
      <c r="C1367" s="352" t="s">
        <v>2584</v>
      </c>
      <c r="D1367" s="348"/>
      <c r="E1367" s="20"/>
      <c r="F1367" s="20"/>
      <c r="G1367" s="20"/>
      <c r="H1367" s="27"/>
      <c r="I1367" s="16"/>
      <c r="J1367" s="16"/>
      <c r="K1367" s="27"/>
      <c r="L1367" s="16"/>
      <c r="M1367" s="16"/>
      <c r="N1367" s="27"/>
      <c r="O1367" s="16"/>
      <c r="P1367" s="16"/>
      <c r="Q1367" s="27"/>
      <c r="R1367" s="16"/>
      <c r="S1367" s="16"/>
      <c r="T1367" s="27"/>
      <c r="U1367" s="3"/>
    </row>
    <row r="1368" spans="1:21" x14ac:dyDescent="0.25">
      <c r="A1368" s="3">
        <v>1335</v>
      </c>
      <c r="B1368" s="6" t="s">
        <v>2585</v>
      </c>
      <c r="C1368" s="352" t="s">
        <v>2586</v>
      </c>
      <c r="D1368" s="348"/>
      <c r="E1368" s="20"/>
      <c r="F1368" s="20"/>
      <c r="G1368" s="20"/>
      <c r="H1368" s="27"/>
      <c r="I1368" s="16"/>
      <c r="J1368" s="16"/>
      <c r="K1368" s="27"/>
      <c r="L1368" s="16"/>
      <c r="M1368" s="16"/>
      <c r="N1368" s="27"/>
      <c r="O1368" s="16"/>
      <c r="P1368" s="16"/>
      <c r="Q1368" s="27"/>
      <c r="R1368" s="16"/>
      <c r="S1368" s="16"/>
      <c r="T1368" s="27"/>
      <c r="U1368" s="3"/>
    </row>
    <row r="1369" spans="1:21" x14ac:dyDescent="0.25">
      <c r="A1369" s="3">
        <v>1336</v>
      </c>
      <c r="B1369" s="6" t="s">
        <v>2587</v>
      </c>
      <c r="C1369" s="352" t="s">
        <v>2588</v>
      </c>
      <c r="D1369" s="348"/>
      <c r="E1369" s="20"/>
      <c r="F1369" s="20"/>
      <c r="G1369" s="20"/>
      <c r="H1369" s="27"/>
      <c r="I1369" s="16"/>
      <c r="J1369" s="16"/>
      <c r="K1369" s="27"/>
      <c r="L1369" s="16"/>
      <c r="M1369" s="16"/>
      <c r="N1369" s="27"/>
      <c r="O1369" s="16"/>
      <c r="P1369" s="16"/>
      <c r="Q1369" s="27"/>
      <c r="R1369" s="16"/>
      <c r="S1369" s="16"/>
      <c r="T1369" s="27"/>
      <c r="U1369" s="3"/>
    </row>
    <row r="1370" spans="1:21" x14ac:dyDescent="0.25">
      <c r="A1370" s="3">
        <v>1337</v>
      </c>
      <c r="B1370" s="4" t="s">
        <v>2589</v>
      </c>
      <c r="C1370" s="350" t="s">
        <v>2590</v>
      </c>
      <c r="D1370" s="348"/>
      <c r="E1370" s="25"/>
      <c r="F1370" s="25"/>
      <c r="G1370" s="25"/>
      <c r="H1370" s="33"/>
      <c r="I1370" s="15"/>
      <c r="J1370" s="15"/>
      <c r="K1370" s="33"/>
      <c r="L1370" s="15"/>
      <c r="M1370" s="15"/>
      <c r="N1370" s="33"/>
      <c r="O1370" s="15"/>
      <c r="P1370" s="15"/>
      <c r="Q1370" s="33"/>
      <c r="R1370" s="15"/>
      <c r="S1370" s="15"/>
      <c r="T1370" s="33"/>
      <c r="U1370" s="5"/>
    </row>
    <row r="1371" spans="1:21" x14ac:dyDescent="0.25">
      <c r="A1371" s="3">
        <v>1338</v>
      </c>
      <c r="B1371" s="6" t="s">
        <v>2591</v>
      </c>
      <c r="C1371" s="352" t="s">
        <v>2592</v>
      </c>
      <c r="D1371" s="348"/>
      <c r="E1371" s="20"/>
      <c r="F1371" s="20"/>
      <c r="G1371" s="20"/>
      <c r="H1371" s="27"/>
      <c r="I1371" s="16"/>
      <c r="J1371" s="16"/>
      <c r="K1371" s="27"/>
      <c r="L1371" s="16"/>
      <c r="M1371" s="16"/>
      <c r="N1371" s="27"/>
      <c r="O1371" s="16"/>
      <c r="P1371" s="16"/>
      <c r="Q1371" s="27"/>
      <c r="R1371" s="16"/>
      <c r="S1371" s="16"/>
      <c r="T1371" s="27"/>
      <c r="U1371" s="3"/>
    </row>
    <row r="1372" spans="1:21" x14ac:dyDescent="0.25">
      <c r="A1372" s="3">
        <v>1339</v>
      </c>
      <c r="B1372" s="6" t="s">
        <v>2593</v>
      </c>
      <c r="C1372" s="352" t="s">
        <v>2594</v>
      </c>
      <c r="D1372" s="348"/>
      <c r="E1372" s="20"/>
      <c r="F1372" s="20"/>
      <c r="G1372" s="20"/>
      <c r="H1372" s="27"/>
      <c r="I1372" s="16"/>
      <c r="J1372" s="16"/>
      <c r="K1372" s="27"/>
      <c r="L1372" s="16"/>
      <c r="M1372" s="16"/>
      <c r="N1372" s="27"/>
      <c r="O1372" s="16"/>
      <c r="P1372" s="16"/>
      <c r="Q1372" s="27"/>
      <c r="R1372" s="16"/>
      <c r="S1372" s="16"/>
      <c r="T1372" s="27"/>
      <c r="U1372" s="3"/>
    </row>
    <row r="1373" spans="1:21" x14ac:dyDescent="0.25">
      <c r="A1373" s="3">
        <v>1340</v>
      </c>
      <c r="B1373" s="6" t="s">
        <v>2595</v>
      </c>
      <c r="C1373" s="352" t="s">
        <v>2596</v>
      </c>
      <c r="D1373" s="348"/>
      <c r="E1373" s="20"/>
      <c r="F1373" s="20"/>
      <c r="G1373" s="20"/>
      <c r="H1373" s="27"/>
      <c r="I1373" s="16"/>
      <c r="J1373" s="16"/>
      <c r="K1373" s="27"/>
      <c r="L1373" s="16"/>
      <c r="M1373" s="16"/>
      <c r="N1373" s="27"/>
      <c r="O1373" s="16"/>
      <c r="P1373" s="16"/>
      <c r="Q1373" s="27"/>
      <c r="R1373" s="16"/>
      <c r="S1373" s="16"/>
      <c r="T1373" s="27"/>
      <c r="U1373" s="3"/>
    </row>
    <row r="1374" spans="1:21" x14ac:dyDescent="0.25">
      <c r="A1374" s="3">
        <v>1341</v>
      </c>
      <c r="B1374" s="6" t="s">
        <v>2597</v>
      </c>
      <c r="C1374" s="352" t="s">
        <v>2598</v>
      </c>
      <c r="D1374" s="348"/>
      <c r="E1374" s="20"/>
      <c r="F1374" s="20"/>
      <c r="G1374" s="20"/>
      <c r="H1374" s="27"/>
      <c r="I1374" s="16"/>
      <c r="J1374" s="16"/>
      <c r="K1374" s="27"/>
      <c r="L1374" s="16"/>
      <c r="M1374" s="16"/>
      <c r="N1374" s="27"/>
      <c r="O1374" s="16"/>
      <c r="P1374" s="16"/>
      <c r="Q1374" s="27"/>
      <c r="R1374" s="16"/>
      <c r="S1374" s="16"/>
      <c r="T1374" s="27"/>
      <c r="U1374" s="3"/>
    </row>
    <row r="1375" spans="1:21" x14ac:dyDescent="0.25">
      <c r="A1375" s="3">
        <v>1342</v>
      </c>
      <c r="B1375" s="6" t="s">
        <v>2599</v>
      </c>
      <c r="C1375" s="352" t="s">
        <v>2600</v>
      </c>
      <c r="D1375" s="348"/>
      <c r="E1375" s="20"/>
      <c r="F1375" s="20"/>
      <c r="G1375" s="20"/>
      <c r="H1375" s="27"/>
      <c r="I1375" s="16"/>
      <c r="J1375" s="16"/>
      <c r="K1375" s="27"/>
      <c r="L1375" s="16"/>
      <c r="M1375" s="16"/>
      <c r="N1375" s="27"/>
      <c r="O1375" s="16"/>
      <c r="P1375" s="16"/>
      <c r="Q1375" s="27"/>
      <c r="R1375" s="16"/>
      <c r="S1375" s="16"/>
      <c r="T1375" s="27"/>
      <c r="U1375" s="3"/>
    </row>
    <row r="1376" spans="1:21" x14ac:dyDescent="0.25">
      <c r="A1376" s="3">
        <v>1343</v>
      </c>
      <c r="B1376" s="4" t="s">
        <v>2601</v>
      </c>
      <c r="C1376" s="350" t="s">
        <v>2602</v>
      </c>
      <c r="D1376" s="348"/>
      <c r="E1376" s="25"/>
      <c r="F1376" s="25"/>
      <c r="G1376" s="25"/>
      <c r="H1376" s="33"/>
      <c r="I1376" s="15"/>
      <c r="J1376" s="15"/>
      <c r="K1376" s="33"/>
      <c r="L1376" s="15"/>
      <c r="M1376" s="15"/>
      <c r="N1376" s="33"/>
      <c r="O1376" s="15"/>
      <c r="P1376" s="15"/>
      <c r="Q1376" s="33"/>
      <c r="R1376" s="15"/>
      <c r="S1376" s="15"/>
      <c r="T1376" s="33"/>
      <c r="U1376" s="5"/>
    </row>
    <row r="1377" spans="1:21" x14ac:dyDescent="0.25">
      <c r="A1377" s="3">
        <v>1344</v>
      </c>
      <c r="B1377" s="6" t="s">
        <v>2603</v>
      </c>
      <c r="C1377" s="352" t="s">
        <v>2604</v>
      </c>
      <c r="D1377" s="348"/>
      <c r="E1377" s="20"/>
      <c r="F1377" s="20"/>
      <c r="G1377" s="20"/>
      <c r="H1377" s="27"/>
      <c r="I1377" s="16"/>
      <c r="J1377" s="16"/>
      <c r="K1377" s="27"/>
      <c r="L1377" s="16"/>
      <c r="M1377" s="16"/>
      <c r="N1377" s="27"/>
      <c r="O1377" s="16"/>
      <c r="P1377" s="16"/>
      <c r="Q1377" s="27"/>
      <c r="R1377" s="16"/>
      <c r="S1377" s="16"/>
      <c r="T1377" s="27"/>
      <c r="U1377" s="3"/>
    </row>
    <row r="1378" spans="1:21" x14ac:dyDescent="0.25">
      <c r="A1378" s="3">
        <v>1345</v>
      </c>
      <c r="B1378" s="6" t="s">
        <v>2605</v>
      </c>
      <c r="C1378" s="352" t="s">
        <v>2606</v>
      </c>
      <c r="D1378" s="348"/>
      <c r="E1378" s="20"/>
      <c r="F1378" s="20"/>
      <c r="G1378" s="20"/>
      <c r="H1378" s="27"/>
      <c r="I1378" s="16"/>
      <c r="J1378" s="16"/>
      <c r="K1378" s="27"/>
      <c r="L1378" s="16"/>
      <c r="M1378" s="16"/>
      <c r="N1378" s="27"/>
      <c r="O1378" s="16"/>
      <c r="P1378" s="16"/>
      <c r="Q1378" s="27"/>
      <c r="R1378" s="16"/>
      <c r="S1378" s="16"/>
      <c r="T1378" s="27"/>
      <c r="U1378" s="3"/>
    </row>
    <row r="1379" spans="1:21" x14ac:dyDescent="0.25">
      <c r="A1379" s="3">
        <v>1346</v>
      </c>
      <c r="B1379" s="6" t="s">
        <v>2607</v>
      </c>
      <c r="C1379" s="352" t="s">
        <v>2608</v>
      </c>
      <c r="D1379" s="348"/>
      <c r="E1379" s="20"/>
      <c r="F1379" s="20"/>
      <c r="G1379" s="20"/>
      <c r="H1379" s="27"/>
      <c r="I1379" s="16"/>
      <c r="J1379" s="16"/>
      <c r="K1379" s="27"/>
      <c r="L1379" s="16"/>
      <c r="M1379" s="16"/>
      <c r="N1379" s="27"/>
      <c r="O1379" s="16"/>
      <c r="P1379" s="16"/>
      <c r="Q1379" s="27"/>
      <c r="R1379" s="16"/>
      <c r="S1379" s="16"/>
      <c r="T1379" s="27"/>
      <c r="U1379" s="3"/>
    </row>
    <row r="1380" spans="1:21" x14ac:dyDescent="0.25">
      <c r="A1380" s="3">
        <v>1347</v>
      </c>
      <c r="B1380" s="6" t="s">
        <v>2609</v>
      </c>
      <c r="C1380" s="352" t="s">
        <v>2610</v>
      </c>
      <c r="D1380" s="348"/>
      <c r="E1380" s="20"/>
      <c r="F1380" s="20"/>
      <c r="G1380" s="20"/>
      <c r="H1380" s="27"/>
      <c r="I1380" s="16"/>
      <c r="J1380" s="16"/>
      <c r="K1380" s="27"/>
      <c r="L1380" s="16"/>
      <c r="M1380" s="16"/>
      <c r="N1380" s="27"/>
      <c r="O1380" s="16"/>
      <c r="P1380" s="16"/>
      <c r="Q1380" s="27"/>
      <c r="R1380" s="16"/>
      <c r="S1380" s="16"/>
      <c r="T1380" s="27"/>
      <c r="U1380" s="3"/>
    </row>
    <row r="1381" spans="1:21" x14ac:dyDescent="0.25">
      <c r="A1381" s="3">
        <v>1348</v>
      </c>
      <c r="B1381" s="6" t="s">
        <v>2611</v>
      </c>
      <c r="C1381" s="352" t="s">
        <v>2612</v>
      </c>
      <c r="D1381" s="348"/>
      <c r="E1381" s="20"/>
      <c r="F1381" s="20"/>
      <c r="G1381" s="20"/>
      <c r="H1381" s="27"/>
      <c r="I1381" s="16"/>
      <c r="J1381" s="16"/>
      <c r="K1381" s="27"/>
      <c r="L1381" s="16"/>
      <c r="M1381" s="16"/>
      <c r="N1381" s="27"/>
      <c r="O1381" s="16"/>
      <c r="P1381" s="16"/>
      <c r="Q1381" s="27"/>
      <c r="R1381" s="16"/>
      <c r="S1381" s="16"/>
      <c r="T1381" s="27"/>
      <c r="U1381" s="3"/>
    </row>
    <row r="1382" spans="1:21" x14ac:dyDescent="0.25">
      <c r="A1382" s="3">
        <v>1349</v>
      </c>
      <c r="B1382" s="4" t="s">
        <v>2613</v>
      </c>
      <c r="C1382" s="350" t="s">
        <v>2614</v>
      </c>
      <c r="D1382" s="348"/>
      <c r="E1382" s="25"/>
      <c r="F1382" s="25"/>
      <c r="G1382" s="25"/>
      <c r="H1382" s="33"/>
      <c r="I1382" s="15"/>
      <c r="J1382" s="15"/>
      <c r="K1382" s="33"/>
      <c r="L1382" s="15"/>
      <c r="M1382" s="15"/>
      <c r="N1382" s="33"/>
      <c r="O1382" s="15"/>
      <c r="P1382" s="15"/>
      <c r="Q1382" s="33"/>
      <c r="R1382" s="15"/>
      <c r="S1382" s="15"/>
      <c r="T1382" s="33"/>
      <c r="U1382" s="5"/>
    </row>
    <row r="1383" spans="1:21" x14ac:dyDescent="0.25">
      <c r="A1383" s="3">
        <v>1350</v>
      </c>
      <c r="B1383" s="6" t="s">
        <v>2615</v>
      </c>
      <c r="C1383" s="352" t="s">
        <v>2616</v>
      </c>
      <c r="D1383" s="348"/>
      <c r="E1383" s="20"/>
      <c r="F1383" s="20"/>
      <c r="G1383" s="20"/>
      <c r="H1383" s="27"/>
      <c r="I1383" s="16"/>
      <c r="J1383" s="16"/>
      <c r="K1383" s="27"/>
      <c r="L1383" s="16"/>
      <c r="M1383" s="16"/>
      <c r="N1383" s="27"/>
      <c r="O1383" s="16"/>
      <c r="P1383" s="16"/>
      <c r="Q1383" s="27"/>
      <c r="R1383" s="16"/>
      <c r="S1383" s="16"/>
      <c r="T1383" s="27"/>
      <c r="U1383" s="3"/>
    </row>
    <row r="1384" spans="1:21" x14ac:dyDescent="0.25">
      <c r="A1384" s="3">
        <v>1351</v>
      </c>
      <c r="B1384" s="6" t="s">
        <v>2617</v>
      </c>
      <c r="C1384" s="352" t="s">
        <v>2618</v>
      </c>
      <c r="D1384" s="348"/>
      <c r="E1384" s="20"/>
      <c r="F1384" s="20"/>
      <c r="G1384" s="20"/>
      <c r="H1384" s="27"/>
      <c r="I1384" s="16"/>
      <c r="J1384" s="16"/>
      <c r="K1384" s="27"/>
      <c r="L1384" s="16"/>
      <c r="M1384" s="16"/>
      <c r="N1384" s="27"/>
      <c r="O1384" s="16"/>
      <c r="P1384" s="16"/>
      <c r="Q1384" s="27"/>
      <c r="R1384" s="16"/>
      <c r="S1384" s="16"/>
      <c r="T1384" s="27"/>
      <c r="U1384" s="3"/>
    </row>
    <row r="1385" spans="1:21" x14ac:dyDescent="0.25">
      <c r="A1385" s="3">
        <v>1352</v>
      </c>
      <c r="B1385" s="6" t="s">
        <v>2619</v>
      </c>
      <c r="C1385" s="352" t="s">
        <v>2620</v>
      </c>
      <c r="D1385" s="348"/>
      <c r="E1385" s="20"/>
      <c r="F1385" s="20"/>
      <c r="G1385" s="20"/>
      <c r="H1385" s="27"/>
      <c r="I1385" s="16"/>
      <c r="J1385" s="16"/>
      <c r="K1385" s="27"/>
      <c r="L1385" s="16"/>
      <c r="M1385" s="16"/>
      <c r="N1385" s="27"/>
      <c r="O1385" s="16"/>
      <c r="P1385" s="16"/>
      <c r="Q1385" s="27"/>
      <c r="R1385" s="16"/>
      <c r="S1385" s="16"/>
      <c r="T1385" s="27"/>
      <c r="U1385" s="3"/>
    </row>
    <row r="1386" spans="1:21" x14ac:dyDescent="0.25">
      <c r="A1386" s="3">
        <v>1353</v>
      </c>
      <c r="B1386" s="6" t="s">
        <v>2621</v>
      </c>
      <c r="C1386" s="352" t="s">
        <v>2622</v>
      </c>
      <c r="D1386" s="348"/>
      <c r="E1386" s="20"/>
      <c r="F1386" s="20"/>
      <c r="G1386" s="20"/>
      <c r="H1386" s="27"/>
      <c r="I1386" s="16"/>
      <c r="J1386" s="16"/>
      <c r="K1386" s="27"/>
      <c r="L1386" s="16"/>
      <c r="M1386" s="16"/>
      <c r="N1386" s="27"/>
      <c r="O1386" s="16"/>
      <c r="P1386" s="16"/>
      <c r="Q1386" s="27"/>
      <c r="R1386" s="16"/>
      <c r="S1386" s="16"/>
      <c r="T1386" s="27"/>
      <c r="U1386" s="3"/>
    </row>
    <row r="1387" spans="1:21" x14ac:dyDescent="0.25">
      <c r="A1387" s="3">
        <v>1354</v>
      </c>
      <c r="B1387" s="6" t="s">
        <v>2623</v>
      </c>
      <c r="C1387" s="352" t="s">
        <v>2624</v>
      </c>
      <c r="D1387" s="348"/>
      <c r="E1387" s="20"/>
      <c r="F1387" s="20"/>
      <c r="G1387" s="20"/>
      <c r="H1387" s="27"/>
      <c r="I1387" s="16"/>
      <c r="J1387" s="16"/>
      <c r="K1387" s="27"/>
      <c r="L1387" s="16"/>
      <c r="M1387" s="16"/>
      <c r="N1387" s="27"/>
      <c r="O1387" s="16"/>
      <c r="P1387" s="16"/>
      <c r="Q1387" s="27"/>
      <c r="R1387" s="16"/>
      <c r="S1387" s="16"/>
      <c r="T1387" s="27"/>
      <c r="U1387" s="3"/>
    </row>
    <row r="1388" spans="1:21" x14ac:dyDescent="0.25">
      <c r="A1388" s="3">
        <v>1355</v>
      </c>
      <c r="B1388" s="4" t="s">
        <v>2625</v>
      </c>
      <c r="C1388" s="350" t="s">
        <v>2626</v>
      </c>
      <c r="D1388" s="348"/>
      <c r="E1388" s="25"/>
      <c r="F1388" s="25"/>
      <c r="G1388" s="25"/>
      <c r="H1388" s="33"/>
      <c r="I1388" s="15"/>
      <c r="J1388" s="15"/>
      <c r="K1388" s="33"/>
      <c r="L1388" s="15"/>
      <c r="M1388" s="15"/>
      <c r="N1388" s="33"/>
      <c r="O1388" s="15"/>
      <c r="P1388" s="15"/>
      <c r="Q1388" s="33"/>
      <c r="R1388" s="15"/>
      <c r="S1388" s="15"/>
      <c r="T1388" s="33"/>
      <c r="U1388" s="5"/>
    </row>
    <row r="1389" spans="1:21" x14ac:dyDescent="0.25">
      <c r="A1389" s="3">
        <v>1356</v>
      </c>
      <c r="B1389" s="6" t="s">
        <v>2627</v>
      </c>
      <c r="C1389" s="352" t="s">
        <v>2628</v>
      </c>
      <c r="D1389" s="348"/>
      <c r="E1389" s="20"/>
      <c r="F1389" s="20"/>
      <c r="G1389" s="20"/>
      <c r="H1389" s="27"/>
      <c r="I1389" s="16"/>
      <c r="J1389" s="16"/>
      <c r="K1389" s="27"/>
      <c r="L1389" s="16"/>
      <c r="M1389" s="16"/>
      <c r="N1389" s="27"/>
      <c r="O1389" s="16"/>
      <c r="P1389" s="16"/>
      <c r="Q1389" s="27"/>
      <c r="R1389" s="16"/>
      <c r="S1389" s="16"/>
      <c r="T1389" s="27"/>
      <c r="U1389" s="3"/>
    </row>
    <row r="1390" spans="1:21" x14ac:dyDescent="0.25">
      <c r="A1390" s="3">
        <v>1357</v>
      </c>
      <c r="B1390" s="6" t="s">
        <v>2629</v>
      </c>
      <c r="C1390" s="352" t="s">
        <v>2630</v>
      </c>
      <c r="D1390" s="348"/>
      <c r="E1390" s="20"/>
      <c r="F1390" s="20"/>
      <c r="G1390" s="20"/>
      <c r="H1390" s="27"/>
      <c r="I1390" s="16"/>
      <c r="J1390" s="16"/>
      <c r="K1390" s="27"/>
      <c r="L1390" s="16"/>
      <c r="M1390" s="16"/>
      <c r="N1390" s="27"/>
      <c r="O1390" s="16"/>
      <c r="P1390" s="16"/>
      <c r="Q1390" s="27"/>
      <c r="R1390" s="16"/>
      <c r="S1390" s="16"/>
      <c r="T1390" s="27"/>
      <c r="U1390" s="3"/>
    </row>
    <row r="1391" spans="1:21" x14ac:dyDescent="0.25">
      <c r="A1391" s="3">
        <v>1358</v>
      </c>
      <c r="B1391" s="6" t="s">
        <v>2631</v>
      </c>
      <c r="C1391" s="352" t="s">
        <v>2632</v>
      </c>
      <c r="D1391" s="348"/>
      <c r="E1391" s="20"/>
      <c r="F1391" s="20"/>
      <c r="G1391" s="20"/>
      <c r="H1391" s="27"/>
      <c r="I1391" s="16"/>
      <c r="J1391" s="16"/>
      <c r="K1391" s="27"/>
      <c r="L1391" s="16"/>
      <c r="M1391" s="16"/>
      <c r="N1391" s="27"/>
      <c r="O1391" s="16"/>
      <c r="P1391" s="16"/>
      <c r="Q1391" s="27"/>
      <c r="R1391" s="16"/>
      <c r="S1391" s="16"/>
      <c r="T1391" s="27"/>
      <c r="U1391" s="3"/>
    </row>
    <row r="1392" spans="1:21" x14ac:dyDescent="0.25">
      <c r="A1392" s="3">
        <v>1359</v>
      </c>
      <c r="B1392" s="6" t="s">
        <v>2633</v>
      </c>
      <c r="C1392" s="352" t="s">
        <v>2634</v>
      </c>
      <c r="D1392" s="348"/>
      <c r="E1392" s="20"/>
      <c r="F1392" s="20"/>
      <c r="G1392" s="20"/>
      <c r="H1392" s="27"/>
      <c r="I1392" s="16"/>
      <c r="J1392" s="16"/>
      <c r="K1392" s="27"/>
      <c r="L1392" s="16"/>
      <c r="M1392" s="16"/>
      <c r="N1392" s="27"/>
      <c r="O1392" s="16"/>
      <c r="P1392" s="16"/>
      <c r="Q1392" s="27"/>
      <c r="R1392" s="16"/>
      <c r="S1392" s="16"/>
      <c r="T1392" s="27"/>
      <c r="U1392" s="3"/>
    </row>
    <row r="1393" spans="1:21" x14ac:dyDescent="0.25">
      <c r="A1393" s="3">
        <v>1360</v>
      </c>
      <c r="B1393" s="6" t="s">
        <v>2635</v>
      </c>
      <c r="C1393" s="352" t="s">
        <v>2636</v>
      </c>
      <c r="D1393" s="348"/>
      <c r="E1393" s="20"/>
      <c r="F1393" s="20"/>
      <c r="G1393" s="20"/>
      <c r="H1393" s="27"/>
      <c r="I1393" s="16"/>
      <c r="J1393" s="16"/>
      <c r="K1393" s="27"/>
      <c r="L1393" s="16"/>
      <c r="M1393" s="16"/>
      <c r="N1393" s="27"/>
      <c r="O1393" s="16"/>
      <c r="P1393" s="16"/>
      <c r="Q1393" s="27"/>
      <c r="R1393" s="16"/>
      <c r="S1393" s="16"/>
      <c r="T1393" s="27"/>
      <c r="U1393" s="3"/>
    </row>
    <row r="1394" spans="1:21" x14ac:dyDescent="0.25">
      <c r="A1394" s="3">
        <v>1361</v>
      </c>
      <c r="B1394" s="4" t="s">
        <v>2637</v>
      </c>
      <c r="C1394" s="350" t="s">
        <v>2638</v>
      </c>
      <c r="D1394" s="348"/>
      <c r="E1394" s="25"/>
      <c r="F1394" s="25"/>
      <c r="G1394" s="25"/>
      <c r="H1394" s="33"/>
      <c r="I1394" s="15"/>
      <c r="J1394" s="15"/>
      <c r="K1394" s="33"/>
      <c r="L1394" s="15"/>
      <c r="M1394" s="15"/>
      <c r="N1394" s="33"/>
      <c r="O1394" s="15"/>
      <c r="P1394" s="15"/>
      <c r="Q1394" s="33"/>
      <c r="R1394" s="15"/>
      <c r="S1394" s="15"/>
      <c r="T1394" s="33"/>
      <c r="U1394" s="5"/>
    </row>
    <row r="1395" spans="1:21" x14ac:dyDescent="0.25">
      <c r="A1395" s="3">
        <v>1362</v>
      </c>
      <c r="B1395" s="4" t="s">
        <v>2639</v>
      </c>
      <c r="C1395" s="350" t="s">
        <v>2640</v>
      </c>
      <c r="D1395" s="348"/>
      <c r="E1395" s="25"/>
      <c r="F1395" s="25"/>
      <c r="G1395" s="25"/>
      <c r="H1395" s="33"/>
      <c r="I1395" s="15"/>
      <c r="J1395" s="15"/>
      <c r="K1395" s="33"/>
      <c r="L1395" s="15"/>
      <c r="M1395" s="15"/>
      <c r="N1395" s="33"/>
      <c r="O1395" s="15"/>
      <c r="P1395" s="15"/>
      <c r="Q1395" s="33"/>
      <c r="R1395" s="15"/>
      <c r="S1395" s="15"/>
      <c r="T1395" s="33"/>
      <c r="U1395" s="5"/>
    </row>
    <row r="1396" spans="1:21" x14ac:dyDescent="0.25">
      <c r="A1396" s="3">
        <v>1363</v>
      </c>
      <c r="B1396" s="6" t="s">
        <v>2641</v>
      </c>
      <c r="C1396" s="352" t="s">
        <v>2642</v>
      </c>
      <c r="D1396" s="348"/>
      <c r="E1396" s="20"/>
      <c r="F1396" s="20"/>
      <c r="G1396" s="20"/>
      <c r="H1396" s="27"/>
      <c r="I1396" s="16"/>
      <c r="J1396" s="16"/>
      <c r="K1396" s="27"/>
      <c r="L1396" s="16"/>
      <c r="M1396" s="16"/>
      <c r="N1396" s="27"/>
      <c r="O1396" s="16"/>
      <c r="P1396" s="16"/>
      <c r="Q1396" s="27"/>
      <c r="R1396" s="16"/>
      <c r="S1396" s="16"/>
      <c r="T1396" s="27"/>
      <c r="U1396" s="3"/>
    </row>
    <row r="1397" spans="1:21" x14ac:dyDescent="0.25">
      <c r="A1397" s="3">
        <v>1364</v>
      </c>
      <c r="B1397" s="6" t="s">
        <v>2643</v>
      </c>
      <c r="C1397" s="352" t="s">
        <v>2644</v>
      </c>
      <c r="D1397" s="348"/>
      <c r="E1397" s="20"/>
      <c r="F1397" s="20"/>
      <c r="G1397" s="20"/>
      <c r="H1397" s="27"/>
      <c r="I1397" s="16"/>
      <c r="J1397" s="16"/>
      <c r="K1397" s="27"/>
      <c r="L1397" s="16"/>
      <c r="M1397" s="16"/>
      <c r="N1397" s="27"/>
      <c r="O1397" s="16"/>
      <c r="P1397" s="16"/>
      <c r="Q1397" s="27"/>
      <c r="R1397" s="16"/>
      <c r="S1397" s="16"/>
      <c r="T1397" s="27"/>
      <c r="U1397" s="3"/>
    </row>
    <row r="1398" spans="1:21" x14ac:dyDescent="0.25">
      <c r="A1398" s="3">
        <v>1365</v>
      </c>
      <c r="B1398" s="6" t="s">
        <v>2645</v>
      </c>
      <c r="C1398" s="352" t="s">
        <v>2646</v>
      </c>
      <c r="D1398" s="348"/>
      <c r="E1398" s="20"/>
      <c r="F1398" s="20"/>
      <c r="G1398" s="20"/>
      <c r="H1398" s="27"/>
      <c r="I1398" s="16"/>
      <c r="J1398" s="16"/>
      <c r="K1398" s="27"/>
      <c r="L1398" s="16"/>
      <c r="M1398" s="16"/>
      <c r="N1398" s="27"/>
      <c r="O1398" s="16"/>
      <c r="P1398" s="16"/>
      <c r="Q1398" s="27"/>
      <c r="R1398" s="16"/>
      <c r="S1398" s="16"/>
      <c r="T1398" s="27"/>
      <c r="U1398" s="3"/>
    </row>
    <row r="1399" spans="1:21" x14ac:dyDescent="0.25">
      <c r="A1399" s="3">
        <v>1366</v>
      </c>
      <c r="B1399" s="6" t="s">
        <v>2647</v>
      </c>
      <c r="C1399" s="352" t="s">
        <v>2648</v>
      </c>
      <c r="D1399" s="348"/>
      <c r="E1399" s="20"/>
      <c r="F1399" s="20"/>
      <c r="G1399" s="20"/>
      <c r="H1399" s="27"/>
      <c r="I1399" s="16"/>
      <c r="J1399" s="16"/>
      <c r="K1399" s="27"/>
      <c r="L1399" s="16"/>
      <c r="M1399" s="16"/>
      <c r="N1399" s="27"/>
      <c r="O1399" s="16"/>
      <c r="P1399" s="16"/>
      <c r="Q1399" s="27"/>
      <c r="R1399" s="16"/>
      <c r="S1399" s="16"/>
      <c r="T1399" s="27"/>
      <c r="U1399" s="3"/>
    </row>
    <row r="1400" spans="1:21" x14ac:dyDescent="0.25">
      <c r="A1400" s="3">
        <v>1367</v>
      </c>
      <c r="B1400" s="4" t="s">
        <v>2649</v>
      </c>
      <c r="C1400" s="350" t="s">
        <v>2650</v>
      </c>
      <c r="D1400" s="348"/>
      <c r="E1400" s="25"/>
      <c r="F1400" s="25"/>
      <c r="G1400" s="25"/>
      <c r="H1400" s="33"/>
      <c r="I1400" s="15"/>
      <c r="J1400" s="15"/>
      <c r="K1400" s="33"/>
      <c r="L1400" s="15"/>
      <c r="M1400" s="15"/>
      <c r="N1400" s="33"/>
      <c r="O1400" s="15"/>
      <c r="P1400" s="15"/>
      <c r="Q1400" s="33"/>
      <c r="R1400" s="15"/>
      <c r="S1400" s="15"/>
      <c r="T1400" s="33"/>
      <c r="U1400" s="5"/>
    </row>
    <row r="1401" spans="1:21" x14ac:dyDescent="0.25">
      <c r="A1401" s="3">
        <v>1368</v>
      </c>
      <c r="B1401" s="6" t="s">
        <v>2651</v>
      </c>
      <c r="C1401" s="352" t="s">
        <v>2652</v>
      </c>
      <c r="D1401" s="348"/>
      <c r="E1401" s="20"/>
      <c r="F1401" s="20"/>
      <c r="G1401" s="20"/>
      <c r="H1401" s="27"/>
      <c r="I1401" s="16"/>
      <c r="J1401" s="16"/>
      <c r="K1401" s="27"/>
      <c r="L1401" s="16"/>
      <c r="M1401" s="16"/>
      <c r="N1401" s="27"/>
      <c r="O1401" s="16"/>
      <c r="P1401" s="16"/>
      <c r="Q1401" s="27"/>
      <c r="R1401" s="16"/>
      <c r="S1401" s="16"/>
      <c r="T1401" s="27"/>
      <c r="U1401" s="3"/>
    </row>
    <row r="1402" spans="1:21" x14ac:dyDescent="0.25">
      <c r="A1402" s="3">
        <v>1369</v>
      </c>
      <c r="B1402" s="6" t="s">
        <v>2653</v>
      </c>
      <c r="C1402" s="352" t="s">
        <v>2654</v>
      </c>
      <c r="D1402" s="348"/>
      <c r="E1402" s="20"/>
      <c r="F1402" s="20"/>
      <c r="G1402" s="20"/>
      <c r="H1402" s="27"/>
      <c r="I1402" s="16"/>
      <c r="J1402" s="16"/>
      <c r="K1402" s="27"/>
      <c r="L1402" s="16"/>
      <c r="M1402" s="16"/>
      <c r="N1402" s="27"/>
      <c r="O1402" s="16"/>
      <c r="P1402" s="16"/>
      <c r="Q1402" s="27"/>
      <c r="R1402" s="16"/>
      <c r="S1402" s="16"/>
      <c r="T1402" s="27"/>
      <c r="U1402" s="3"/>
    </row>
    <row r="1403" spans="1:21" x14ac:dyDescent="0.25">
      <c r="A1403" s="3">
        <v>1370</v>
      </c>
      <c r="B1403" s="6" t="s">
        <v>2655</v>
      </c>
      <c r="C1403" s="352" t="s">
        <v>2656</v>
      </c>
      <c r="D1403" s="348"/>
      <c r="E1403" s="20"/>
      <c r="F1403" s="20"/>
      <c r="G1403" s="20"/>
      <c r="H1403" s="27"/>
      <c r="I1403" s="16"/>
      <c r="J1403" s="16"/>
      <c r="K1403" s="27"/>
      <c r="L1403" s="16"/>
      <c r="M1403" s="16"/>
      <c r="N1403" s="27"/>
      <c r="O1403" s="16"/>
      <c r="P1403" s="16"/>
      <c r="Q1403" s="27"/>
      <c r="R1403" s="16"/>
      <c r="S1403" s="16"/>
      <c r="T1403" s="27"/>
      <c r="U1403" s="3"/>
    </row>
    <row r="1404" spans="1:21" x14ac:dyDescent="0.25">
      <c r="A1404" s="3">
        <v>1371</v>
      </c>
      <c r="B1404" s="6" t="s">
        <v>2657</v>
      </c>
      <c r="C1404" s="352" t="s">
        <v>2658</v>
      </c>
      <c r="D1404" s="348"/>
      <c r="E1404" s="20"/>
      <c r="F1404" s="20"/>
      <c r="G1404" s="20"/>
      <c r="H1404" s="27"/>
      <c r="I1404" s="16"/>
      <c r="J1404" s="16"/>
      <c r="K1404" s="27"/>
      <c r="L1404" s="16"/>
      <c r="M1404" s="16"/>
      <c r="N1404" s="27"/>
      <c r="O1404" s="16"/>
      <c r="P1404" s="16"/>
      <c r="Q1404" s="27"/>
      <c r="R1404" s="16"/>
      <c r="S1404" s="16"/>
      <c r="T1404" s="27"/>
      <c r="U1404" s="3"/>
    </row>
    <row r="1405" spans="1:21" x14ac:dyDescent="0.25">
      <c r="A1405" s="3">
        <v>1372</v>
      </c>
      <c r="B1405" s="4" t="s">
        <v>2659</v>
      </c>
      <c r="C1405" s="350" t="s">
        <v>2660</v>
      </c>
      <c r="D1405" s="348"/>
      <c r="E1405" s="25"/>
      <c r="F1405" s="25"/>
      <c r="G1405" s="25"/>
      <c r="H1405" s="33"/>
      <c r="I1405" s="15"/>
      <c r="J1405" s="15"/>
      <c r="K1405" s="33"/>
      <c r="L1405" s="15"/>
      <c r="M1405" s="15"/>
      <c r="N1405" s="33"/>
      <c r="O1405" s="15"/>
      <c r="P1405" s="15"/>
      <c r="Q1405" s="33"/>
      <c r="R1405" s="15"/>
      <c r="S1405" s="15"/>
      <c r="T1405" s="33"/>
      <c r="U1405" s="5"/>
    </row>
    <row r="1406" spans="1:21" x14ac:dyDescent="0.25">
      <c r="A1406" s="3">
        <v>1373</v>
      </c>
      <c r="B1406" s="6" t="s">
        <v>2661</v>
      </c>
      <c r="C1406" s="352" t="s">
        <v>2662</v>
      </c>
      <c r="D1406" s="348"/>
      <c r="E1406" s="20"/>
      <c r="F1406" s="20"/>
      <c r="G1406" s="20"/>
      <c r="H1406" s="27"/>
      <c r="I1406" s="16"/>
      <c r="J1406" s="16"/>
      <c r="K1406" s="27"/>
      <c r="L1406" s="16"/>
      <c r="M1406" s="16"/>
      <c r="N1406" s="27"/>
      <c r="O1406" s="16"/>
      <c r="P1406" s="16"/>
      <c r="Q1406" s="27"/>
      <c r="R1406" s="16"/>
      <c r="S1406" s="16"/>
      <c r="T1406" s="27"/>
      <c r="U1406" s="3"/>
    </row>
    <row r="1407" spans="1:21" x14ac:dyDescent="0.25">
      <c r="A1407" s="3">
        <v>1374</v>
      </c>
      <c r="B1407" s="6" t="s">
        <v>2663</v>
      </c>
      <c r="C1407" s="352" t="s">
        <v>2664</v>
      </c>
      <c r="D1407" s="348"/>
      <c r="E1407" s="20"/>
      <c r="F1407" s="20"/>
      <c r="G1407" s="20"/>
      <c r="H1407" s="27"/>
      <c r="I1407" s="16"/>
      <c r="J1407" s="16"/>
      <c r="K1407" s="27"/>
      <c r="L1407" s="16"/>
      <c r="M1407" s="16"/>
      <c r="N1407" s="27"/>
      <c r="O1407" s="16"/>
      <c r="P1407" s="16"/>
      <c r="Q1407" s="27"/>
      <c r="R1407" s="16"/>
      <c r="S1407" s="16"/>
      <c r="T1407" s="27"/>
      <c r="U1407" s="3"/>
    </row>
    <row r="1408" spans="1:21" x14ac:dyDescent="0.25">
      <c r="A1408" s="3">
        <v>1375</v>
      </c>
      <c r="B1408" s="6" t="s">
        <v>2665</v>
      </c>
      <c r="C1408" s="352" t="s">
        <v>2666</v>
      </c>
      <c r="D1408" s="348"/>
      <c r="E1408" s="20"/>
      <c r="F1408" s="20"/>
      <c r="G1408" s="20"/>
      <c r="H1408" s="27"/>
      <c r="I1408" s="16"/>
      <c r="J1408" s="16"/>
      <c r="K1408" s="27"/>
      <c r="L1408" s="16"/>
      <c r="M1408" s="16"/>
      <c r="N1408" s="27"/>
      <c r="O1408" s="16"/>
      <c r="P1408" s="16"/>
      <c r="Q1408" s="27"/>
      <c r="R1408" s="16"/>
      <c r="S1408" s="16"/>
      <c r="T1408" s="27"/>
      <c r="U1408" s="3"/>
    </row>
    <row r="1409" spans="1:21" x14ac:dyDescent="0.25">
      <c r="A1409" s="3">
        <v>1376</v>
      </c>
      <c r="B1409" s="6" t="s">
        <v>2667</v>
      </c>
      <c r="C1409" s="352" t="s">
        <v>2668</v>
      </c>
      <c r="D1409" s="348"/>
      <c r="E1409" s="20"/>
      <c r="F1409" s="20"/>
      <c r="G1409" s="20"/>
      <c r="H1409" s="27"/>
      <c r="I1409" s="16"/>
      <c r="J1409" s="16"/>
      <c r="K1409" s="27"/>
      <c r="L1409" s="16"/>
      <c r="M1409" s="16"/>
      <c r="N1409" s="27"/>
      <c r="O1409" s="16"/>
      <c r="P1409" s="16"/>
      <c r="Q1409" s="27"/>
      <c r="R1409" s="16"/>
      <c r="S1409" s="16"/>
      <c r="T1409" s="27"/>
      <c r="U1409" s="3"/>
    </row>
    <row r="1410" spans="1:21" x14ac:dyDescent="0.25">
      <c r="A1410" s="3">
        <v>1377</v>
      </c>
      <c r="B1410" s="4" t="s">
        <v>2669</v>
      </c>
      <c r="C1410" s="350" t="s">
        <v>2670</v>
      </c>
      <c r="D1410" s="348"/>
      <c r="E1410" s="25"/>
      <c r="F1410" s="25"/>
      <c r="G1410" s="25"/>
      <c r="H1410" s="33"/>
      <c r="I1410" s="15"/>
      <c r="J1410" s="15"/>
      <c r="K1410" s="33"/>
      <c r="L1410" s="15"/>
      <c r="M1410" s="15"/>
      <c r="N1410" s="33"/>
      <c r="O1410" s="15"/>
      <c r="P1410" s="15"/>
      <c r="Q1410" s="33"/>
      <c r="R1410" s="15"/>
      <c r="S1410" s="15"/>
      <c r="T1410" s="33"/>
      <c r="U1410" s="5"/>
    </row>
    <row r="1411" spans="1:21" x14ac:dyDescent="0.25">
      <c r="A1411" s="3">
        <v>1378</v>
      </c>
      <c r="B1411" s="6" t="s">
        <v>2671</v>
      </c>
      <c r="C1411" s="352" t="s">
        <v>2672</v>
      </c>
      <c r="D1411" s="348"/>
      <c r="E1411" s="20"/>
      <c r="F1411" s="20"/>
      <c r="G1411" s="20"/>
      <c r="H1411" s="27"/>
      <c r="I1411" s="16"/>
      <c r="J1411" s="16"/>
      <c r="K1411" s="27"/>
      <c r="L1411" s="16"/>
      <c r="M1411" s="16"/>
      <c r="N1411" s="27"/>
      <c r="O1411" s="16"/>
      <c r="P1411" s="16"/>
      <c r="Q1411" s="27"/>
      <c r="R1411" s="16"/>
      <c r="S1411" s="16"/>
      <c r="T1411" s="27"/>
      <c r="U1411" s="3"/>
    </row>
    <row r="1412" spans="1:21" x14ac:dyDescent="0.25">
      <c r="A1412" s="3">
        <v>1379</v>
      </c>
      <c r="B1412" s="6" t="s">
        <v>2673</v>
      </c>
      <c r="C1412" s="352" t="s">
        <v>2674</v>
      </c>
      <c r="D1412" s="348"/>
      <c r="E1412" s="20"/>
      <c r="F1412" s="20"/>
      <c r="G1412" s="20"/>
      <c r="H1412" s="27"/>
      <c r="I1412" s="16"/>
      <c r="J1412" s="16"/>
      <c r="K1412" s="27"/>
      <c r="L1412" s="16"/>
      <c r="M1412" s="16"/>
      <c r="N1412" s="27"/>
      <c r="O1412" s="16"/>
      <c r="P1412" s="16"/>
      <c r="Q1412" s="27"/>
      <c r="R1412" s="16"/>
      <c r="S1412" s="16"/>
      <c r="T1412" s="27"/>
      <c r="U1412" s="3"/>
    </row>
    <row r="1413" spans="1:21" x14ac:dyDescent="0.25">
      <c r="A1413" s="3">
        <v>1380</v>
      </c>
      <c r="B1413" s="6" t="s">
        <v>2675</v>
      </c>
      <c r="C1413" s="352" t="s">
        <v>2676</v>
      </c>
      <c r="D1413" s="348"/>
      <c r="E1413" s="20"/>
      <c r="F1413" s="20"/>
      <c r="G1413" s="20"/>
      <c r="H1413" s="27"/>
      <c r="I1413" s="16"/>
      <c r="J1413" s="16"/>
      <c r="K1413" s="27"/>
      <c r="L1413" s="16"/>
      <c r="M1413" s="16"/>
      <c r="N1413" s="27"/>
      <c r="O1413" s="16"/>
      <c r="P1413" s="16"/>
      <c r="Q1413" s="27"/>
      <c r="R1413" s="16"/>
      <c r="S1413" s="16"/>
      <c r="T1413" s="27"/>
      <c r="U1413" s="3"/>
    </row>
    <row r="1414" spans="1:21" x14ac:dyDescent="0.25">
      <c r="A1414" s="3">
        <v>1381</v>
      </c>
      <c r="B1414" s="6" t="s">
        <v>2677</v>
      </c>
      <c r="C1414" s="352" t="s">
        <v>2678</v>
      </c>
      <c r="D1414" s="348"/>
      <c r="E1414" s="20"/>
      <c r="F1414" s="20"/>
      <c r="G1414" s="20"/>
      <c r="H1414" s="27"/>
      <c r="I1414" s="16"/>
      <c r="J1414" s="16"/>
      <c r="K1414" s="27"/>
      <c r="L1414" s="16"/>
      <c r="M1414" s="16"/>
      <c r="N1414" s="27"/>
      <c r="O1414" s="16"/>
      <c r="P1414" s="16"/>
      <c r="Q1414" s="27"/>
      <c r="R1414" s="16"/>
      <c r="S1414" s="16"/>
      <c r="T1414" s="27"/>
      <c r="U1414" s="3"/>
    </row>
    <row r="1415" spans="1:21" x14ac:dyDescent="0.25">
      <c r="A1415" s="3">
        <v>1382</v>
      </c>
      <c r="B1415" s="4" t="s">
        <v>2679</v>
      </c>
      <c r="C1415" s="350" t="s">
        <v>2680</v>
      </c>
      <c r="D1415" s="348"/>
      <c r="E1415" s="25"/>
      <c r="F1415" s="25"/>
      <c r="G1415" s="25"/>
      <c r="H1415" s="33"/>
      <c r="I1415" s="15"/>
      <c r="J1415" s="15"/>
      <c r="K1415" s="33"/>
      <c r="L1415" s="15"/>
      <c r="M1415" s="15"/>
      <c r="N1415" s="33"/>
      <c r="O1415" s="15"/>
      <c r="P1415" s="15"/>
      <c r="Q1415" s="33"/>
      <c r="R1415" s="15"/>
      <c r="S1415" s="15"/>
      <c r="T1415" s="33"/>
      <c r="U1415" s="5"/>
    </row>
    <row r="1416" spans="1:21" x14ac:dyDescent="0.25">
      <c r="A1416" s="3">
        <v>1383</v>
      </c>
      <c r="B1416" s="4" t="s">
        <v>2681</v>
      </c>
      <c r="C1416" s="350" t="s">
        <v>2682</v>
      </c>
      <c r="D1416" s="348"/>
      <c r="E1416" s="25"/>
      <c r="F1416" s="25"/>
      <c r="G1416" s="25"/>
      <c r="H1416" s="33"/>
      <c r="I1416" s="15"/>
      <c r="J1416" s="15"/>
      <c r="K1416" s="33"/>
      <c r="L1416" s="15"/>
      <c r="M1416" s="15"/>
      <c r="N1416" s="33"/>
      <c r="O1416" s="15"/>
      <c r="P1416" s="15"/>
      <c r="Q1416" s="33"/>
      <c r="R1416" s="15"/>
      <c r="S1416" s="15"/>
      <c r="T1416" s="33"/>
      <c r="U1416" s="5"/>
    </row>
    <row r="1417" spans="1:21" x14ac:dyDescent="0.25">
      <c r="A1417" s="3">
        <v>1384</v>
      </c>
      <c r="B1417" s="6" t="s">
        <v>2683</v>
      </c>
      <c r="C1417" s="352" t="s">
        <v>2684</v>
      </c>
      <c r="D1417" s="348"/>
      <c r="E1417" s="20"/>
      <c r="F1417" s="20"/>
      <c r="G1417" s="20"/>
      <c r="H1417" s="27"/>
      <c r="I1417" s="16"/>
      <c r="J1417" s="16"/>
      <c r="K1417" s="27"/>
      <c r="L1417" s="16"/>
      <c r="M1417" s="16"/>
      <c r="N1417" s="27"/>
      <c r="O1417" s="16"/>
      <c r="P1417" s="16"/>
      <c r="Q1417" s="27"/>
      <c r="R1417" s="16"/>
      <c r="S1417" s="16"/>
      <c r="T1417" s="27"/>
      <c r="U1417" s="3"/>
    </row>
    <row r="1418" spans="1:21" x14ac:dyDescent="0.25">
      <c r="A1418" s="3">
        <v>1385</v>
      </c>
      <c r="B1418" s="6" t="s">
        <v>2685</v>
      </c>
      <c r="C1418" s="352" t="s">
        <v>2686</v>
      </c>
      <c r="D1418" s="348"/>
      <c r="E1418" s="20"/>
      <c r="F1418" s="20"/>
      <c r="G1418" s="20"/>
      <c r="H1418" s="27"/>
      <c r="I1418" s="16"/>
      <c r="J1418" s="16"/>
      <c r="K1418" s="27"/>
      <c r="L1418" s="16"/>
      <c r="M1418" s="16"/>
      <c r="N1418" s="27"/>
      <c r="O1418" s="16"/>
      <c r="P1418" s="16"/>
      <c r="Q1418" s="27"/>
      <c r="R1418" s="16"/>
      <c r="S1418" s="16"/>
      <c r="T1418" s="27"/>
      <c r="U1418" s="3"/>
    </row>
    <row r="1419" spans="1:21" x14ac:dyDescent="0.25">
      <c r="A1419" s="3">
        <v>1386</v>
      </c>
      <c r="B1419" s="6" t="s">
        <v>2687</v>
      </c>
      <c r="C1419" s="352" t="s">
        <v>2688</v>
      </c>
      <c r="D1419" s="348"/>
      <c r="E1419" s="20"/>
      <c r="F1419" s="20"/>
      <c r="G1419" s="20"/>
      <c r="H1419" s="27"/>
      <c r="I1419" s="16"/>
      <c r="J1419" s="16"/>
      <c r="K1419" s="27"/>
      <c r="L1419" s="16"/>
      <c r="M1419" s="16"/>
      <c r="N1419" s="27"/>
      <c r="O1419" s="16"/>
      <c r="P1419" s="16"/>
      <c r="Q1419" s="27"/>
      <c r="R1419" s="16"/>
      <c r="S1419" s="16"/>
      <c r="T1419" s="27"/>
      <c r="U1419" s="3"/>
    </row>
    <row r="1420" spans="1:21" x14ac:dyDescent="0.25">
      <c r="A1420" s="3">
        <v>1387</v>
      </c>
      <c r="B1420" s="6" t="s">
        <v>2689</v>
      </c>
      <c r="C1420" s="352" t="s">
        <v>2690</v>
      </c>
      <c r="D1420" s="348"/>
      <c r="E1420" s="20"/>
      <c r="F1420" s="20"/>
      <c r="G1420" s="20"/>
      <c r="H1420" s="27"/>
      <c r="I1420" s="16"/>
      <c r="J1420" s="16"/>
      <c r="K1420" s="27"/>
      <c r="L1420" s="16"/>
      <c r="M1420" s="16"/>
      <c r="N1420" s="27"/>
      <c r="O1420" s="16"/>
      <c r="P1420" s="16"/>
      <c r="Q1420" s="27"/>
      <c r="R1420" s="16"/>
      <c r="S1420" s="16"/>
      <c r="T1420" s="27"/>
      <c r="U1420" s="3"/>
    </row>
    <row r="1421" spans="1:21" x14ac:dyDescent="0.25">
      <c r="A1421" s="3">
        <v>1388</v>
      </c>
      <c r="B1421" s="6" t="s">
        <v>2691</v>
      </c>
      <c r="C1421" s="352" t="s">
        <v>2692</v>
      </c>
      <c r="D1421" s="348"/>
      <c r="E1421" s="20"/>
      <c r="F1421" s="20"/>
      <c r="G1421" s="20"/>
      <c r="H1421" s="27"/>
      <c r="I1421" s="16"/>
      <c r="J1421" s="16"/>
      <c r="K1421" s="27"/>
      <c r="L1421" s="16"/>
      <c r="M1421" s="16"/>
      <c r="N1421" s="27"/>
      <c r="O1421" s="16"/>
      <c r="P1421" s="16"/>
      <c r="Q1421" s="27"/>
      <c r="R1421" s="16"/>
      <c r="S1421" s="16"/>
      <c r="T1421" s="27"/>
      <c r="U1421" s="3"/>
    </row>
    <row r="1422" spans="1:21" x14ac:dyDescent="0.25">
      <c r="A1422" s="3">
        <v>1389</v>
      </c>
      <c r="B1422" s="4" t="s">
        <v>2693</v>
      </c>
      <c r="C1422" s="350" t="s">
        <v>2694</v>
      </c>
      <c r="D1422" s="348"/>
      <c r="E1422" s="25"/>
      <c r="F1422" s="25"/>
      <c r="G1422" s="25"/>
      <c r="H1422" s="33"/>
      <c r="I1422" s="15"/>
      <c r="J1422" s="15"/>
      <c r="K1422" s="33"/>
      <c r="L1422" s="15"/>
      <c r="M1422" s="15"/>
      <c r="N1422" s="33"/>
      <c r="O1422" s="15"/>
      <c r="P1422" s="15"/>
      <c r="Q1422" s="33"/>
      <c r="R1422" s="15"/>
      <c r="S1422" s="15"/>
      <c r="T1422" s="33"/>
      <c r="U1422" s="5"/>
    </row>
    <row r="1423" spans="1:21" x14ac:dyDescent="0.25">
      <c r="A1423" s="3">
        <v>1390</v>
      </c>
      <c r="B1423" s="6" t="s">
        <v>2695</v>
      </c>
      <c r="C1423" s="352" t="s">
        <v>2696</v>
      </c>
      <c r="D1423" s="348"/>
      <c r="E1423" s="20"/>
      <c r="F1423" s="20"/>
      <c r="G1423" s="20"/>
      <c r="H1423" s="27"/>
      <c r="I1423" s="16"/>
      <c r="J1423" s="16"/>
      <c r="K1423" s="27"/>
      <c r="L1423" s="16"/>
      <c r="M1423" s="16"/>
      <c r="N1423" s="27"/>
      <c r="O1423" s="16"/>
      <c r="P1423" s="16"/>
      <c r="Q1423" s="27"/>
      <c r="R1423" s="16"/>
      <c r="S1423" s="16"/>
      <c r="T1423" s="27"/>
      <c r="U1423" s="3"/>
    </row>
    <row r="1424" spans="1:21" x14ac:dyDescent="0.25">
      <c r="A1424" s="3">
        <v>1391</v>
      </c>
      <c r="B1424" s="6" t="s">
        <v>2697</v>
      </c>
      <c r="C1424" s="352" t="s">
        <v>2698</v>
      </c>
      <c r="D1424" s="348"/>
      <c r="E1424" s="20"/>
      <c r="F1424" s="20"/>
      <c r="G1424" s="20"/>
      <c r="H1424" s="27"/>
      <c r="I1424" s="16"/>
      <c r="J1424" s="16"/>
      <c r="K1424" s="27"/>
      <c r="L1424" s="16"/>
      <c r="M1424" s="16"/>
      <c r="N1424" s="27"/>
      <c r="O1424" s="16"/>
      <c r="P1424" s="16"/>
      <c r="Q1424" s="27"/>
      <c r="R1424" s="16"/>
      <c r="S1424" s="16"/>
      <c r="T1424" s="27"/>
      <c r="U1424" s="3"/>
    </row>
    <row r="1425" spans="1:21" x14ac:dyDescent="0.25">
      <c r="A1425" s="3">
        <v>1392</v>
      </c>
      <c r="B1425" s="6" t="s">
        <v>2699</v>
      </c>
      <c r="C1425" s="352" t="s">
        <v>2700</v>
      </c>
      <c r="D1425" s="348"/>
      <c r="E1425" s="20"/>
      <c r="F1425" s="20"/>
      <c r="G1425" s="20"/>
      <c r="H1425" s="27"/>
      <c r="I1425" s="16"/>
      <c r="J1425" s="16"/>
      <c r="K1425" s="27"/>
      <c r="L1425" s="16"/>
      <c r="M1425" s="16"/>
      <c r="N1425" s="27"/>
      <c r="O1425" s="16"/>
      <c r="P1425" s="16"/>
      <c r="Q1425" s="27"/>
      <c r="R1425" s="16"/>
      <c r="S1425" s="16"/>
      <c r="T1425" s="27"/>
      <c r="U1425" s="3"/>
    </row>
    <row r="1426" spans="1:21" x14ac:dyDescent="0.25">
      <c r="A1426" s="3">
        <v>1393</v>
      </c>
      <c r="B1426" s="6" t="s">
        <v>2701</v>
      </c>
      <c r="C1426" s="352" t="s">
        <v>2702</v>
      </c>
      <c r="D1426" s="348"/>
      <c r="E1426" s="20"/>
      <c r="F1426" s="20"/>
      <c r="G1426" s="20"/>
      <c r="H1426" s="27"/>
      <c r="I1426" s="16"/>
      <c r="J1426" s="16"/>
      <c r="K1426" s="27"/>
      <c r="L1426" s="16"/>
      <c r="M1426" s="16"/>
      <c r="N1426" s="27"/>
      <c r="O1426" s="16"/>
      <c r="P1426" s="16"/>
      <c r="Q1426" s="27"/>
      <c r="R1426" s="16"/>
      <c r="S1426" s="16"/>
      <c r="T1426" s="27"/>
      <c r="U1426" s="3"/>
    </row>
    <row r="1427" spans="1:21" x14ac:dyDescent="0.25">
      <c r="A1427" s="3">
        <v>1394</v>
      </c>
      <c r="B1427" s="6" t="s">
        <v>2703</v>
      </c>
      <c r="C1427" s="352" t="s">
        <v>2704</v>
      </c>
      <c r="D1427" s="348"/>
      <c r="E1427" s="20"/>
      <c r="F1427" s="20"/>
      <c r="G1427" s="20"/>
      <c r="H1427" s="27"/>
      <c r="I1427" s="16"/>
      <c r="J1427" s="16"/>
      <c r="K1427" s="27"/>
      <c r="L1427" s="16"/>
      <c r="M1427" s="16"/>
      <c r="N1427" s="27"/>
      <c r="O1427" s="16"/>
      <c r="P1427" s="16"/>
      <c r="Q1427" s="27"/>
      <c r="R1427" s="16"/>
      <c r="S1427" s="16"/>
      <c r="T1427" s="27"/>
      <c r="U1427" s="3"/>
    </row>
    <row r="1428" spans="1:21" x14ac:dyDescent="0.25">
      <c r="A1428" s="3">
        <v>1395</v>
      </c>
      <c r="B1428" s="4" t="s">
        <v>2705</v>
      </c>
      <c r="C1428" s="350" t="s">
        <v>2706</v>
      </c>
      <c r="D1428" s="348"/>
      <c r="E1428" s="25"/>
      <c r="F1428" s="25"/>
      <c r="G1428" s="25"/>
      <c r="H1428" s="33"/>
      <c r="I1428" s="15"/>
      <c r="J1428" s="15"/>
      <c r="K1428" s="33"/>
      <c r="L1428" s="15"/>
      <c r="M1428" s="15"/>
      <c r="N1428" s="33"/>
      <c r="O1428" s="15"/>
      <c r="P1428" s="15"/>
      <c r="Q1428" s="33"/>
      <c r="R1428" s="15"/>
      <c r="S1428" s="15"/>
      <c r="T1428" s="33"/>
      <c r="U1428" s="5"/>
    </row>
    <row r="1429" spans="1:21" x14ac:dyDescent="0.25">
      <c r="A1429" s="3">
        <v>1396</v>
      </c>
      <c r="B1429" s="6" t="s">
        <v>2707</v>
      </c>
      <c r="C1429" s="352" t="s">
        <v>2708</v>
      </c>
      <c r="D1429" s="348"/>
      <c r="E1429" s="20"/>
      <c r="F1429" s="20"/>
      <c r="G1429" s="20"/>
      <c r="H1429" s="27"/>
      <c r="I1429" s="16"/>
      <c r="J1429" s="16"/>
      <c r="K1429" s="27"/>
      <c r="L1429" s="16"/>
      <c r="M1429" s="16"/>
      <c r="N1429" s="27"/>
      <c r="O1429" s="16"/>
      <c r="P1429" s="16"/>
      <c r="Q1429" s="27"/>
      <c r="R1429" s="16"/>
      <c r="S1429" s="16"/>
      <c r="T1429" s="27"/>
      <c r="U1429" s="3"/>
    </row>
    <row r="1430" spans="1:21" x14ac:dyDescent="0.25">
      <c r="A1430" s="3">
        <v>1397</v>
      </c>
      <c r="B1430" s="6" t="s">
        <v>2709</v>
      </c>
      <c r="C1430" s="352" t="s">
        <v>2710</v>
      </c>
      <c r="D1430" s="348"/>
      <c r="E1430" s="20"/>
      <c r="F1430" s="20"/>
      <c r="G1430" s="20"/>
      <c r="H1430" s="27"/>
      <c r="I1430" s="16"/>
      <c r="J1430" s="16"/>
      <c r="K1430" s="27"/>
      <c r="L1430" s="16"/>
      <c r="M1430" s="16"/>
      <c r="N1430" s="27"/>
      <c r="O1430" s="16"/>
      <c r="P1430" s="16"/>
      <c r="Q1430" s="27"/>
      <c r="R1430" s="16"/>
      <c r="S1430" s="16"/>
      <c r="T1430" s="27"/>
      <c r="U1430" s="3"/>
    </row>
    <row r="1431" spans="1:21" x14ac:dyDescent="0.25">
      <c r="A1431" s="3">
        <v>1398</v>
      </c>
      <c r="B1431" s="6" t="s">
        <v>2711</v>
      </c>
      <c r="C1431" s="352" t="s">
        <v>2712</v>
      </c>
      <c r="D1431" s="348"/>
      <c r="E1431" s="20"/>
      <c r="F1431" s="20"/>
      <c r="G1431" s="20"/>
      <c r="H1431" s="27"/>
      <c r="I1431" s="16"/>
      <c r="J1431" s="16"/>
      <c r="K1431" s="27"/>
      <c r="L1431" s="16"/>
      <c r="M1431" s="16"/>
      <c r="N1431" s="27"/>
      <c r="O1431" s="16"/>
      <c r="P1431" s="16"/>
      <c r="Q1431" s="27"/>
      <c r="R1431" s="16"/>
      <c r="S1431" s="16"/>
      <c r="T1431" s="27"/>
      <c r="U1431" s="3"/>
    </row>
    <row r="1432" spans="1:21" x14ac:dyDescent="0.25">
      <c r="A1432" s="3">
        <v>1399</v>
      </c>
      <c r="B1432" s="6" t="s">
        <v>2713</v>
      </c>
      <c r="C1432" s="352" t="s">
        <v>2714</v>
      </c>
      <c r="D1432" s="348"/>
      <c r="E1432" s="20"/>
      <c r="F1432" s="20"/>
      <c r="G1432" s="20"/>
      <c r="H1432" s="27"/>
      <c r="I1432" s="16"/>
      <c r="J1432" s="16"/>
      <c r="K1432" s="27"/>
      <c r="L1432" s="16"/>
      <c r="M1432" s="16"/>
      <c r="N1432" s="27"/>
      <c r="O1432" s="16"/>
      <c r="P1432" s="16"/>
      <c r="Q1432" s="27"/>
      <c r="R1432" s="16"/>
      <c r="S1432" s="16"/>
      <c r="T1432" s="27"/>
      <c r="U1432" s="3"/>
    </row>
    <row r="1433" spans="1:21" x14ac:dyDescent="0.25">
      <c r="A1433" s="3">
        <v>1400</v>
      </c>
      <c r="B1433" s="6" t="s">
        <v>2715</v>
      </c>
      <c r="C1433" s="352" t="s">
        <v>2716</v>
      </c>
      <c r="D1433" s="348"/>
      <c r="E1433" s="20"/>
      <c r="F1433" s="20"/>
      <c r="G1433" s="20"/>
      <c r="H1433" s="27"/>
      <c r="I1433" s="16"/>
      <c r="J1433" s="16"/>
      <c r="K1433" s="27"/>
      <c r="L1433" s="16"/>
      <c r="M1433" s="16"/>
      <c r="N1433" s="27"/>
      <c r="O1433" s="16"/>
      <c r="P1433" s="16"/>
      <c r="Q1433" s="27"/>
      <c r="R1433" s="16"/>
      <c r="S1433" s="16"/>
      <c r="T1433" s="27"/>
      <c r="U1433" s="3"/>
    </row>
    <row r="1434" spans="1:21" x14ac:dyDescent="0.25">
      <c r="A1434" s="3">
        <v>1401</v>
      </c>
      <c r="B1434" s="4" t="s">
        <v>2717</v>
      </c>
      <c r="C1434" s="350" t="s">
        <v>2718</v>
      </c>
      <c r="D1434" s="348"/>
      <c r="E1434" s="25"/>
      <c r="F1434" s="25"/>
      <c r="G1434" s="25"/>
      <c r="H1434" s="33"/>
      <c r="I1434" s="15"/>
      <c r="J1434" s="15"/>
      <c r="K1434" s="33"/>
      <c r="L1434" s="15"/>
      <c r="M1434" s="15"/>
      <c r="N1434" s="33"/>
      <c r="O1434" s="15"/>
      <c r="P1434" s="15"/>
      <c r="Q1434" s="33"/>
      <c r="R1434" s="15"/>
      <c r="S1434" s="15"/>
      <c r="T1434" s="33"/>
      <c r="U1434" s="5"/>
    </row>
    <row r="1435" spans="1:21" x14ac:dyDescent="0.25">
      <c r="A1435" s="3">
        <v>1402</v>
      </c>
      <c r="B1435" s="6" t="s">
        <v>2719</v>
      </c>
      <c r="C1435" s="352" t="s">
        <v>2720</v>
      </c>
      <c r="D1435" s="348"/>
      <c r="E1435" s="20"/>
      <c r="F1435" s="20"/>
      <c r="G1435" s="20"/>
      <c r="H1435" s="27"/>
      <c r="I1435" s="16"/>
      <c r="J1435" s="16"/>
      <c r="K1435" s="27"/>
      <c r="L1435" s="16"/>
      <c r="M1435" s="16"/>
      <c r="N1435" s="27"/>
      <c r="O1435" s="16"/>
      <c r="P1435" s="16"/>
      <c r="Q1435" s="27"/>
      <c r="R1435" s="16"/>
      <c r="S1435" s="16"/>
      <c r="T1435" s="27"/>
      <c r="U1435" s="3"/>
    </row>
    <row r="1436" spans="1:21" x14ac:dyDescent="0.25">
      <c r="A1436" s="3">
        <v>1403</v>
      </c>
      <c r="B1436" s="6" t="s">
        <v>2721</v>
      </c>
      <c r="C1436" s="352" t="s">
        <v>2722</v>
      </c>
      <c r="D1436" s="348"/>
      <c r="E1436" s="20"/>
      <c r="F1436" s="20"/>
      <c r="G1436" s="20"/>
      <c r="H1436" s="27"/>
      <c r="I1436" s="16"/>
      <c r="J1436" s="16"/>
      <c r="K1436" s="27"/>
      <c r="L1436" s="16"/>
      <c r="M1436" s="16"/>
      <c r="N1436" s="27"/>
      <c r="O1436" s="16"/>
      <c r="P1436" s="16"/>
      <c r="Q1436" s="27"/>
      <c r="R1436" s="16"/>
      <c r="S1436" s="16"/>
      <c r="T1436" s="27"/>
      <c r="U1436" s="3"/>
    </row>
    <row r="1437" spans="1:21" x14ac:dyDescent="0.25">
      <c r="A1437" s="3">
        <v>1404</v>
      </c>
      <c r="B1437" s="6" t="s">
        <v>2723</v>
      </c>
      <c r="C1437" s="352" t="s">
        <v>2724</v>
      </c>
      <c r="D1437" s="348"/>
      <c r="E1437" s="20"/>
      <c r="F1437" s="20"/>
      <c r="G1437" s="20"/>
      <c r="H1437" s="27"/>
      <c r="I1437" s="16"/>
      <c r="J1437" s="16"/>
      <c r="K1437" s="27"/>
      <c r="L1437" s="16"/>
      <c r="M1437" s="16"/>
      <c r="N1437" s="27"/>
      <c r="O1437" s="16"/>
      <c r="P1437" s="16"/>
      <c r="Q1437" s="27"/>
      <c r="R1437" s="16"/>
      <c r="S1437" s="16"/>
      <c r="T1437" s="27"/>
      <c r="U1437" s="3"/>
    </row>
    <row r="1438" spans="1:21" x14ac:dyDescent="0.25">
      <c r="A1438" s="3">
        <v>1405</v>
      </c>
      <c r="B1438" s="6" t="s">
        <v>2725</v>
      </c>
      <c r="C1438" s="352" t="s">
        <v>2726</v>
      </c>
      <c r="D1438" s="348"/>
      <c r="E1438" s="20"/>
      <c r="F1438" s="20"/>
      <c r="G1438" s="20"/>
      <c r="H1438" s="27"/>
      <c r="I1438" s="16"/>
      <c r="J1438" s="16"/>
      <c r="K1438" s="27"/>
      <c r="L1438" s="16"/>
      <c r="M1438" s="16"/>
      <c r="N1438" s="27"/>
      <c r="O1438" s="16"/>
      <c r="P1438" s="16"/>
      <c r="Q1438" s="27"/>
      <c r="R1438" s="16"/>
      <c r="S1438" s="16"/>
      <c r="T1438" s="27"/>
      <c r="U1438" s="3"/>
    </row>
    <row r="1439" spans="1:21" x14ac:dyDescent="0.25">
      <c r="A1439" s="3">
        <v>1406</v>
      </c>
      <c r="B1439" s="6" t="s">
        <v>2727</v>
      </c>
      <c r="C1439" s="352" t="s">
        <v>2728</v>
      </c>
      <c r="D1439" s="348"/>
      <c r="E1439" s="20"/>
      <c r="F1439" s="20"/>
      <c r="G1439" s="20"/>
      <c r="H1439" s="27"/>
      <c r="I1439" s="16"/>
      <c r="J1439" s="16"/>
      <c r="K1439" s="27"/>
      <c r="L1439" s="16"/>
      <c r="M1439" s="16"/>
      <c r="N1439" s="27"/>
      <c r="O1439" s="16"/>
      <c r="P1439" s="16"/>
      <c r="Q1439" s="27"/>
      <c r="R1439" s="16"/>
      <c r="S1439" s="16"/>
      <c r="T1439" s="27"/>
      <c r="U1439" s="3"/>
    </row>
    <row r="1440" spans="1:21" x14ac:dyDescent="0.25">
      <c r="A1440" s="3">
        <v>1407</v>
      </c>
      <c r="B1440" s="4" t="s">
        <v>2729</v>
      </c>
      <c r="C1440" s="350" t="s">
        <v>2730</v>
      </c>
      <c r="D1440" s="348"/>
      <c r="E1440" s="25"/>
      <c r="F1440" s="25"/>
      <c r="G1440" s="25"/>
      <c r="H1440" s="33"/>
      <c r="I1440" s="15"/>
      <c r="J1440" s="15"/>
      <c r="K1440" s="33"/>
      <c r="L1440" s="15"/>
      <c r="M1440" s="15"/>
      <c r="N1440" s="33"/>
      <c r="O1440" s="15"/>
      <c r="P1440" s="15"/>
      <c r="Q1440" s="33"/>
      <c r="R1440" s="15"/>
      <c r="S1440" s="15"/>
      <c r="T1440" s="33"/>
      <c r="U1440" s="5"/>
    </row>
    <row r="1441" spans="1:21" x14ac:dyDescent="0.25">
      <c r="A1441" s="3">
        <v>1408</v>
      </c>
      <c r="B1441" s="6" t="s">
        <v>2731</v>
      </c>
      <c r="C1441" s="352" t="s">
        <v>2732</v>
      </c>
      <c r="D1441" s="348"/>
      <c r="E1441" s="20"/>
      <c r="F1441" s="20"/>
      <c r="G1441" s="20"/>
      <c r="H1441" s="27"/>
      <c r="I1441" s="16"/>
      <c r="J1441" s="16"/>
      <c r="K1441" s="27"/>
      <c r="L1441" s="16"/>
      <c r="M1441" s="16"/>
      <c r="N1441" s="27"/>
      <c r="O1441" s="16"/>
      <c r="P1441" s="16"/>
      <c r="Q1441" s="27"/>
      <c r="R1441" s="16"/>
      <c r="S1441" s="16"/>
      <c r="T1441" s="27"/>
      <c r="U1441" s="3"/>
    </row>
    <row r="1442" spans="1:21" x14ac:dyDescent="0.25">
      <c r="A1442" s="3">
        <v>1409</v>
      </c>
      <c r="B1442" s="6" t="s">
        <v>2733</v>
      </c>
      <c r="C1442" s="352" t="s">
        <v>2734</v>
      </c>
      <c r="D1442" s="348"/>
      <c r="E1442" s="20"/>
      <c r="F1442" s="20"/>
      <c r="G1442" s="20"/>
      <c r="H1442" s="27"/>
      <c r="I1442" s="16"/>
      <c r="J1442" s="16"/>
      <c r="K1442" s="27"/>
      <c r="L1442" s="16"/>
      <c r="M1442" s="16"/>
      <c r="N1442" s="27"/>
      <c r="O1442" s="16"/>
      <c r="P1442" s="16"/>
      <c r="Q1442" s="27"/>
      <c r="R1442" s="16"/>
      <c r="S1442" s="16"/>
      <c r="T1442" s="27"/>
      <c r="U1442" s="3"/>
    </row>
    <row r="1443" spans="1:21" x14ac:dyDescent="0.25">
      <c r="A1443" s="3">
        <v>1410</v>
      </c>
      <c r="B1443" s="6" t="s">
        <v>2735</v>
      </c>
      <c r="C1443" s="352" t="s">
        <v>2736</v>
      </c>
      <c r="D1443" s="348"/>
      <c r="E1443" s="20"/>
      <c r="F1443" s="20"/>
      <c r="G1443" s="20"/>
      <c r="H1443" s="27"/>
      <c r="I1443" s="16"/>
      <c r="J1443" s="16"/>
      <c r="K1443" s="27"/>
      <c r="L1443" s="16"/>
      <c r="M1443" s="16"/>
      <c r="N1443" s="27"/>
      <c r="O1443" s="16"/>
      <c r="P1443" s="16"/>
      <c r="Q1443" s="27"/>
      <c r="R1443" s="16"/>
      <c r="S1443" s="16"/>
      <c r="T1443" s="27"/>
      <c r="U1443" s="3"/>
    </row>
    <row r="1444" spans="1:21" x14ac:dyDescent="0.25">
      <c r="A1444" s="3">
        <v>1411</v>
      </c>
      <c r="B1444" s="6" t="s">
        <v>2737</v>
      </c>
      <c r="C1444" s="352" t="s">
        <v>2738</v>
      </c>
      <c r="D1444" s="348"/>
      <c r="E1444" s="20"/>
      <c r="F1444" s="20"/>
      <c r="G1444" s="20"/>
      <c r="H1444" s="27"/>
      <c r="I1444" s="16"/>
      <c r="J1444" s="16"/>
      <c r="K1444" s="27"/>
      <c r="L1444" s="16"/>
      <c r="M1444" s="16"/>
      <c r="N1444" s="27"/>
      <c r="O1444" s="16"/>
      <c r="P1444" s="16"/>
      <c r="Q1444" s="27"/>
      <c r="R1444" s="16"/>
      <c r="S1444" s="16"/>
      <c r="T1444" s="27"/>
      <c r="U1444" s="3"/>
    </row>
    <row r="1445" spans="1:21" x14ac:dyDescent="0.25">
      <c r="A1445" s="3">
        <v>1412</v>
      </c>
      <c r="B1445" s="6" t="s">
        <v>2739</v>
      </c>
      <c r="C1445" s="352" t="s">
        <v>2740</v>
      </c>
      <c r="D1445" s="348"/>
      <c r="E1445" s="20"/>
      <c r="F1445" s="20"/>
      <c r="G1445" s="20"/>
      <c r="H1445" s="27"/>
      <c r="I1445" s="16"/>
      <c r="J1445" s="16"/>
      <c r="K1445" s="27"/>
      <c r="L1445" s="16"/>
      <c r="M1445" s="16"/>
      <c r="N1445" s="27"/>
      <c r="O1445" s="16"/>
      <c r="P1445" s="16"/>
      <c r="Q1445" s="27"/>
      <c r="R1445" s="16"/>
      <c r="S1445" s="16"/>
      <c r="T1445" s="27"/>
      <c r="U1445" s="3"/>
    </row>
    <row r="1446" spans="1:21" x14ac:dyDescent="0.25">
      <c r="A1446" s="3">
        <v>1413</v>
      </c>
      <c r="B1446" s="4" t="s">
        <v>2741</v>
      </c>
      <c r="C1446" s="350" t="s">
        <v>2742</v>
      </c>
      <c r="D1446" s="348"/>
      <c r="E1446" s="25"/>
      <c r="F1446" s="25"/>
      <c r="G1446" s="25"/>
      <c r="H1446" s="33"/>
      <c r="I1446" s="15"/>
      <c r="J1446" s="15"/>
      <c r="K1446" s="33"/>
      <c r="L1446" s="15"/>
      <c r="M1446" s="15"/>
      <c r="N1446" s="33"/>
      <c r="O1446" s="15"/>
      <c r="P1446" s="15"/>
      <c r="Q1446" s="33"/>
      <c r="R1446" s="15"/>
      <c r="S1446" s="15"/>
      <c r="T1446" s="33"/>
      <c r="U1446" s="5"/>
    </row>
    <row r="1447" spans="1:21" x14ac:dyDescent="0.25">
      <c r="A1447" s="3">
        <v>1414</v>
      </c>
      <c r="B1447" s="6" t="s">
        <v>2743</v>
      </c>
      <c r="C1447" s="352" t="s">
        <v>2744</v>
      </c>
      <c r="D1447" s="348"/>
      <c r="E1447" s="20"/>
      <c r="F1447" s="20"/>
      <c r="G1447" s="20"/>
      <c r="H1447" s="27"/>
      <c r="I1447" s="16"/>
      <c r="J1447" s="16"/>
      <c r="K1447" s="27"/>
      <c r="L1447" s="16"/>
      <c r="M1447" s="16"/>
      <c r="N1447" s="27"/>
      <c r="O1447" s="16"/>
      <c r="P1447" s="16"/>
      <c r="Q1447" s="27"/>
      <c r="R1447" s="16"/>
      <c r="S1447" s="16"/>
      <c r="T1447" s="27"/>
      <c r="U1447" s="3"/>
    </row>
    <row r="1448" spans="1:21" x14ac:dyDescent="0.25">
      <c r="A1448" s="3">
        <v>1415</v>
      </c>
      <c r="B1448" s="6" t="s">
        <v>2745</v>
      </c>
      <c r="C1448" s="352" t="s">
        <v>2746</v>
      </c>
      <c r="D1448" s="348"/>
      <c r="E1448" s="20"/>
      <c r="F1448" s="20"/>
      <c r="G1448" s="20"/>
      <c r="H1448" s="27"/>
      <c r="I1448" s="16"/>
      <c r="J1448" s="16"/>
      <c r="K1448" s="27"/>
      <c r="L1448" s="16"/>
      <c r="M1448" s="16"/>
      <c r="N1448" s="27"/>
      <c r="O1448" s="16"/>
      <c r="P1448" s="16"/>
      <c r="Q1448" s="27"/>
      <c r="R1448" s="16"/>
      <c r="S1448" s="16"/>
      <c r="T1448" s="27"/>
      <c r="U1448" s="3"/>
    </row>
    <row r="1449" spans="1:21" x14ac:dyDescent="0.25">
      <c r="A1449" s="3">
        <v>1416</v>
      </c>
      <c r="B1449" s="6" t="s">
        <v>2747</v>
      </c>
      <c r="C1449" s="352" t="s">
        <v>2748</v>
      </c>
      <c r="D1449" s="348"/>
      <c r="E1449" s="20"/>
      <c r="F1449" s="20"/>
      <c r="G1449" s="20"/>
      <c r="H1449" s="27"/>
      <c r="I1449" s="16"/>
      <c r="J1449" s="16"/>
      <c r="K1449" s="27"/>
      <c r="L1449" s="16"/>
      <c r="M1449" s="16"/>
      <c r="N1449" s="27"/>
      <c r="O1449" s="16"/>
      <c r="P1449" s="16"/>
      <c r="Q1449" s="27"/>
      <c r="R1449" s="16"/>
      <c r="S1449" s="16"/>
      <c r="T1449" s="27"/>
      <c r="U1449" s="3"/>
    </row>
    <row r="1450" spans="1:21" x14ac:dyDescent="0.25">
      <c r="A1450" s="3">
        <v>1417</v>
      </c>
      <c r="B1450" s="6" t="s">
        <v>2749</v>
      </c>
      <c r="C1450" s="352" t="s">
        <v>2750</v>
      </c>
      <c r="D1450" s="348"/>
      <c r="E1450" s="20"/>
      <c r="F1450" s="20"/>
      <c r="G1450" s="20"/>
      <c r="H1450" s="27"/>
      <c r="I1450" s="16"/>
      <c r="J1450" s="16"/>
      <c r="K1450" s="27"/>
      <c r="L1450" s="16"/>
      <c r="M1450" s="16"/>
      <c r="N1450" s="27"/>
      <c r="O1450" s="16"/>
      <c r="P1450" s="16"/>
      <c r="Q1450" s="27"/>
      <c r="R1450" s="16"/>
      <c r="S1450" s="16"/>
      <c r="T1450" s="27"/>
      <c r="U1450" s="3"/>
    </row>
    <row r="1451" spans="1:21" x14ac:dyDescent="0.25">
      <c r="A1451" s="3">
        <v>1418</v>
      </c>
      <c r="B1451" s="6" t="s">
        <v>2751</v>
      </c>
      <c r="C1451" s="352" t="s">
        <v>2752</v>
      </c>
      <c r="D1451" s="348"/>
      <c r="E1451" s="20"/>
      <c r="F1451" s="20"/>
      <c r="G1451" s="20"/>
      <c r="H1451" s="27"/>
      <c r="I1451" s="16"/>
      <c r="J1451" s="16"/>
      <c r="K1451" s="27"/>
      <c r="L1451" s="16"/>
      <c r="M1451" s="16"/>
      <c r="N1451" s="27"/>
      <c r="O1451" s="16"/>
      <c r="P1451" s="16"/>
      <c r="Q1451" s="27"/>
      <c r="R1451" s="16"/>
      <c r="S1451" s="16"/>
      <c r="T1451" s="27"/>
      <c r="U1451" s="3"/>
    </row>
    <row r="1452" spans="1:21" x14ac:dyDescent="0.25">
      <c r="A1452" s="3">
        <v>1419</v>
      </c>
      <c r="B1452" s="4" t="s">
        <v>2753</v>
      </c>
      <c r="C1452" s="350" t="s">
        <v>2754</v>
      </c>
      <c r="D1452" s="348"/>
      <c r="E1452" s="25"/>
      <c r="F1452" s="25"/>
      <c r="G1452" s="25"/>
      <c r="H1452" s="33"/>
      <c r="I1452" s="15"/>
      <c r="J1452" s="15"/>
      <c r="K1452" s="33"/>
      <c r="L1452" s="15"/>
      <c r="M1452" s="15"/>
      <c r="N1452" s="33"/>
      <c r="O1452" s="15"/>
      <c r="P1452" s="15"/>
      <c r="Q1452" s="33"/>
      <c r="R1452" s="15"/>
      <c r="S1452" s="15"/>
      <c r="T1452" s="33"/>
      <c r="U1452" s="5"/>
    </row>
    <row r="1453" spans="1:21" x14ac:dyDescent="0.25">
      <c r="A1453" s="3">
        <v>1420</v>
      </c>
      <c r="B1453" s="6" t="s">
        <v>2755</v>
      </c>
      <c r="C1453" s="352" t="s">
        <v>2756</v>
      </c>
      <c r="D1453" s="348"/>
      <c r="E1453" s="20"/>
      <c r="F1453" s="20"/>
      <c r="G1453" s="20"/>
      <c r="H1453" s="27"/>
      <c r="I1453" s="16"/>
      <c r="J1453" s="16"/>
      <c r="K1453" s="27"/>
      <c r="L1453" s="16"/>
      <c r="M1453" s="16"/>
      <c r="N1453" s="27"/>
      <c r="O1453" s="16"/>
      <c r="P1453" s="16"/>
      <c r="Q1453" s="27"/>
      <c r="R1453" s="16"/>
      <c r="S1453" s="16"/>
      <c r="T1453" s="27"/>
      <c r="U1453" s="3"/>
    </row>
    <row r="1454" spans="1:21" x14ac:dyDescent="0.25">
      <c r="A1454" s="3">
        <v>1421</v>
      </c>
      <c r="B1454" s="6" t="s">
        <v>2757</v>
      </c>
      <c r="C1454" s="352" t="s">
        <v>2758</v>
      </c>
      <c r="D1454" s="348"/>
      <c r="E1454" s="20"/>
      <c r="F1454" s="20"/>
      <c r="G1454" s="20"/>
      <c r="H1454" s="27"/>
      <c r="I1454" s="16"/>
      <c r="J1454" s="16"/>
      <c r="K1454" s="27"/>
      <c r="L1454" s="16"/>
      <c r="M1454" s="16"/>
      <c r="N1454" s="27"/>
      <c r="O1454" s="16"/>
      <c r="P1454" s="16"/>
      <c r="Q1454" s="27"/>
      <c r="R1454" s="16"/>
      <c r="S1454" s="16"/>
      <c r="T1454" s="27"/>
      <c r="U1454" s="3"/>
    </row>
    <row r="1455" spans="1:21" x14ac:dyDescent="0.25">
      <c r="A1455" s="3">
        <v>1422</v>
      </c>
      <c r="B1455" s="6" t="s">
        <v>2759</v>
      </c>
      <c r="C1455" s="352" t="s">
        <v>2760</v>
      </c>
      <c r="D1455" s="348"/>
      <c r="E1455" s="20"/>
      <c r="F1455" s="20"/>
      <c r="G1455" s="20"/>
      <c r="H1455" s="27"/>
      <c r="I1455" s="16"/>
      <c r="J1455" s="16"/>
      <c r="K1455" s="27"/>
      <c r="L1455" s="16"/>
      <c r="M1455" s="16"/>
      <c r="N1455" s="27"/>
      <c r="O1455" s="16"/>
      <c r="P1455" s="16"/>
      <c r="Q1455" s="27"/>
      <c r="R1455" s="16"/>
      <c r="S1455" s="16"/>
      <c r="T1455" s="27"/>
      <c r="U1455" s="3"/>
    </row>
    <row r="1456" spans="1:21" x14ac:dyDescent="0.25">
      <c r="A1456" s="3">
        <v>1423</v>
      </c>
      <c r="B1456" s="6" t="s">
        <v>2761</v>
      </c>
      <c r="C1456" s="352" t="s">
        <v>2762</v>
      </c>
      <c r="D1456" s="348"/>
      <c r="E1456" s="20"/>
      <c r="F1456" s="20"/>
      <c r="G1456" s="20"/>
      <c r="H1456" s="27"/>
      <c r="I1456" s="16"/>
      <c r="J1456" s="16"/>
      <c r="K1456" s="27"/>
      <c r="L1456" s="16"/>
      <c r="M1456" s="16"/>
      <c r="N1456" s="27"/>
      <c r="O1456" s="16"/>
      <c r="P1456" s="16"/>
      <c r="Q1456" s="27"/>
      <c r="R1456" s="16"/>
      <c r="S1456" s="16"/>
      <c r="T1456" s="27"/>
      <c r="U1456" s="3"/>
    </row>
    <row r="1457" spans="1:21" x14ac:dyDescent="0.25">
      <c r="A1457" s="3">
        <v>1424</v>
      </c>
      <c r="B1457" s="6" t="s">
        <v>2763</v>
      </c>
      <c r="C1457" s="352" t="s">
        <v>2764</v>
      </c>
      <c r="D1457" s="348"/>
      <c r="E1457" s="20"/>
      <c r="F1457" s="20"/>
      <c r="G1457" s="20"/>
      <c r="H1457" s="27"/>
      <c r="I1457" s="16"/>
      <c r="J1457" s="16"/>
      <c r="K1457" s="27"/>
      <c r="L1457" s="16"/>
      <c r="M1457" s="16"/>
      <c r="N1457" s="27"/>
      <c r="O1457" s="16"/>
      <c r="P1457" s="16"/>
      <c r="Q1457" s="27"/>
      <c r="R1457" s="16"/>
      <c r="S1457" s="16"/>
      <c r="T1457" s="27"/>
      <c r="U1457" s="3"/>
    </row>
    <row r="1458" spans="1:21" x14ac:dyDescent="0.25">
      <c r="A1458" s="3">
        <v>1425</v>
      </c>
      <c r="B1458" s="4" t="s">
        <v>2765</v>
      </c>
      <c r="C1458" s="350" t="s">
        <v>2766</v>
      </c>
      <c r="D1458" s="348"/>
      <c r="E1458" s="25"/>
      <c r="F1458" s="25"/>
      <c r="G1458" s="25"/>
      <c r="H1458" s="33"/>
      <c r="I1458" s="15"/>
      <c r="J1458" s="15"/>
      <c r="K1458" s="33"/>
      <c r="L1458" s="15"/>
      <c r="M1458" s="15"/>
      <c r="N1458" s="33"/>
      <c r="O1458" s="15"/>
      <c r="P1458" s="15"/>
      <c r="Q1458" s="33"/>
      <c r="R1458" s="15"/>
      <c r="S1458" s="15"/>
      <c r="T1458" s="33"/>
      <c r="U1458" s="5"/>
    </row>
    <row r="1459" spans="1:21" x14ac:dyDescent="0.25">
      <c r="A1459" s="3">
        <v>1426</v>
      </c>
      <c r="B1459" s="6" t="s">
        <v>2767</v>
      </c>
      <c r="C1459" s="352" t="s">
        <v>2768</v>
      </c>
      <c r="D1459" s="348"/>
      <c r="E1459" s="20"/>
      <c r="F1459" s="20"/>
      <c r="G1459" s="20"/>
      <c r="H1459" s="27"/>
      <c r="I1459" s="16"/>
      <c r="J1459" s="16"/>
      <c r="K1459" s="27"/>
      <c r="L1459" s="16"/>
      <c r="M1459" s="16"/>
      <c r="N1459" s="27"/>
      <c r="O1459" s="16"/>
      <c r="P1459" s="16"/>
      <c r="Q1459" s="27"/>
      <c r="R1459" s="16"/>
      <c r="S1459" s="16"/>
      <c r="T1459" s="27"/>
      <c r="U1459" s="3"/>
    </row>
    <row r="1460" spans="1:21" x14ac:dyDescent="0.25">
      <c r="A1460" s="3">
        <v>1427</v>
      </c>
      <c r="B1460" s="6" t="s">
        <v>2769</v>
      </c>
      <c r="C1460" s="352" t="s">
        <v>2770</v>
      </c>
      <c r="D1460" s="348"/>
      <c r="E1460" s="20"/>
      <c r="F1460" s="20"/>
      <c r="G1460" s="20"/>
      <c r="H1460" s="27"/>
      <c r="I1460" s="16"/>
      <c r="J1460" s="16"/>
      <c r="K1460" s="27"/>
      <c r="L1460" s="16"/>
      <c r="M1460" s="16"/>
      <c r="N1460" s="27"/>
      <c r="O1460" s="16"/>
      <c r="P1460" s="16"/>
      <c r="Q1460" s="27"/>
      <c r="R1460" s="16"/>
      <c r="S1460" s="16"/>
      <c r="T1460" s="27"/>
      <c r="U1460" s="3"/>
    </row>
    <row r="1461" spans="1:21" x14ac:dyDescent="0.25">
      <c r="A1461" s="3">
        <v>1428</v>
      </c>
      <c r="B1461" s="6" t="s">
        <v>2771</v>
      </c>
      <c r="C1461" s="352" t="s">
        <v>2772</v>
      </c>
      <c r="D1461" s="348"/>
      <c r="E1461" s="20"/>
      <c r="F1461" s="20"/>
      <c r="G1461" s="20"/>
      <c r="H1461" s="27"/>
      <c r="I1461" s="16"/>
      <c r="J1461" s="16"/>
      <c r="K1461" s="27"/>
      <c r="L1461" s="16"/>
      <c r="M1461" s="16"/>
      <c r="N1461" s="27"/>
      <c r="O1461" s="16"/>
      <c r="P1461" s="16"/>
      <c r="Q1461" s="27"/>
      <c r="R1461" s="16"/>
      <c r="S1461" s="16"/>
      <c r="T1461" s="27"/>
      <c r="U1461" s="3"/>
    </row>
    <row r="1462" spans="1:21" x14ac:dyDescent="0.25">
      <c r="A1462" s="3">
        <v>1429</v>
      </c>
      <c r="B1462" s="6" t="s">
        <v>2773</v>
      </c>
      <c r="C1462" s="352" t="s">
        <v>2774</v>
      </c>
      <c r="D1462" s="348"/>
      <c r="E1462" s="20"/>
      <c r="F1462" s="20"/>
      <c r="G1462" s="20"/>
      <c r="H1462" s="27"/>
      <c r="I1462" s="16"/>
      <c r="J1462" s="16"/>
      <c r="K1462" s="27"/>
      <c r="L1462" s="16"/>
      <c r="M1462" s="16"/>
      <c r="N1462" s="27"/>
      <c r="O1462" s="16"/>
      <c r="P1462" s="16"/>
      <c r="Q1462" s="27"/>
      <c r="R1462" s="16"/>
      <c r="S1462" s="16"/>
      <c r="T1462" s="27"/>
      <c r="U1462" s="3"/>
    </row>
    <row r="1463" spans="1:21" x14ac:dyDescent="0.25">
      <c r="A1463" s="3">
        <v>1430</v>
      </c>
      <c r="B1463" s="6" t="s">
        <v>2775</v>
      </c>
      <c r="C1463" s="352" t="s">
        <v>2776</v>
      </c>
      <c r="D1463" s="348"/>
      <c r="E1463" s="20"/>
      <c r="F1463" s="20"/>
      <c r="G1463" s="20"/>
      <c r="H1463" s="27"/>
      <c r="I1463" s="16"/>
      <c r="J1463" s="16"/>
      <c r="K1463" s="27"/>
      <c r="L1463" s="16"/>
      <c r="M1463" s="16"/>
      <c r="N1463" s="27"/>
      <c r="O1463" s="16"/>
      <c r="P1463" s="16"/>
      <c r="Q1463" s="27"/>
      <c r="R1463" s="16"/>
      <c r="S1463" s="16"/>
      <c r="T1463" s="27"/>
      <c r="U1463" s="3"/>
    </row>
    <row r="1464" spans="1:21" x14ac:dyDescent="0.25">
      <c r="A1464" s="3">
        <v>1431</v>
      </c>
      <c r="B1464" s="4" t="s">
        <v>2777</v>
      </c>
      <c r="C1464" s="350" t="s">
        <v>2778</v>
      </c>
      <c r="D1464" s="348"/>
      <c r="E1464" s="25"/>
      <c r="F1464" s="25"/>
      <c r="G1464" s="25"/>
      <c r="H1464" s="33"/>
      <c r="I1464" s="15"/>
      <c r="J1464" s="15"/>
      <c r="K1464" s="33"/>
      <c r="L1464" s="15"/>
      <c r="M1464" s="15"/>
      <c r="N1464" s="33"/>
      <c r="O1464" s="15"/>
      <c r="P1464" s="15"/>
      <c r="Q1464" s="33"/>
      <c r="R1464" s="15"/>
      <c r="S1464" s="15"/>
      <c r="T1464" s="33"/>
      <c r="U1464" s="5"/>
    </row>
    <row r="1465" spans="1:21" x14ac:dyDescent="0.25">
      <c r="A1465" s="3">
        <v>1432</v>
      </c>
      <c r="B1465" s="6" t="s">
        <v>2779</v>
      </c>
      <c r="C1465" s="352" t="s">
        <v>2780</v>
      </c>
      <c r="D1465" s="348"/>
      <c r="E1465" s="20"/>
      <c r="F1465" s="20"/>
      <c r="G1465" s="20"/>
      <c r="H1465" s="27"/>
      <c r="I1465" s="16"/>
      <c r="J1465" s="16"/>
      <c r="K1465" s="27"/>
      <c r="L1465" s="16"/>
      <c r="M1465" s="16"/>
      <c r="N1465" s="27"/>
      <c r="O1465" s="16"/>
      <c r="P1465" s="16"/>
      <c r="Q1465" s="27"/>
      <c r="R1465" s="16"/>
      <c r="S1465" s="16"/>
      <c r="T1465" s="27"/>
      <c r="U1465" s="3"/>
    </row>
    <row r="1466" spans="1:21" x14ac:dyDescent="0.25">
      <c r="A1466" s="3">
        <v>1433</v>
      </c>
      <c r="B1466" s="6" t="s">
        <v>2781</v>
      </c>
      <c r="C1466" s="352" t="s">
        <v>2782</v>
      </c>
      <c r="D1466" s="348"/>
      <c r="E1466" s="20"/>
      <c r="F1466" s="20"/>
      <c r="G1466" s="20"/>
      <c r="H1466" s="27"/>
      <c r="I1466" s="16"/>
      <c r="J1466" s="16"/>
      <c r="K1466" s="27"/>
      <c r="L1466" s="16"/>
      <c r="M1466" s="16"/>
      <c r="N1466" s="27"/>
      <c r="O1466" s="16"/>
      <c r="P1466" s="16"/>
      <c r="Q1466" s="27"/>
      <c r="R1466" s="16"/>
      <c r="S1466" s="16"/>
      <c r="T1466" s="27"/>
      <c r="U1466" s="3"/>
    </row>
    <row r="1467" spans="1:21" x14ac:dyDescent="0.25">
      <c r="A1467" s="3">
        <v>1434</v>
      </c>
      <c r="B1467" s="6" t="s">
        <v>2783</v>
      </c>
      <c r="C1467" s="352" t="s">
        <v>2784</v>
      </c>
      <c r="D1467" s="348"/>
      <c r="E1467" s="20"/>
      <c r="F1467" s="20"/>
      <c r="G1467" s="20"/>
      <c r="H1467" s="27"/>
      <c r="I1467" s="16"/>
      <c r="J1467" s="16"/>
      <c r="K1467" s="27"/>
      <c r="L1467" s="16"/>
      <c r="M1467" s="16"/>
      <c r="N1467" s="27"/>
      <c r="O1467" s="16"/>
      <c r="P1467" s="16"/>
      <c r="Q1467" s="27"/>
      <c r="R1467" s="16"/>
      <c r="S1467" s="16"/>
      <c r="T1467" s="27"/>
      <c r="U1467" s="3"/>
    </row>
    <row r="1468" spans="1:21" x14ac:dyDescent="0.25">
      <c r="A1468" s="3">
        <v>1435</v>
      </c>
      <c r="B1468" s="6" t="s">
        <v>2785</v>
      </c>
      <c r="C1468" s="352" t="s">
        <v>2786</v>
      </c>
      <c r="D1468" s="348"/>
      <c r="E1468" s="20"/>
      <c r="F1468" s="20"/>
      <c r="G1468" s="20"/>
      <c r="H1468" s="27"/>
      <c r="I1468" s="16"/>
      <c r="J1468" s="16"/>
      <c r="K1468" s="27"/>
      <c r="L1468" s="16"/>
      <c r="M1468" s="16"/>
      <c r="N1468" s="27"/>
      <c r="O1468" s="16"/>
      <c r="P1468" s="16"/>
      <c r="Q1468" s="27"/>
      <c r="R1468" s="16"/>
      <c r="S1468" s="16"/>
      <c r="T1468" s="27"/>
      <c r="U1468" s="3"/>
    </row>
    <row r="1469" spans="1:21" x14ac:dyDescent="0.25">
      <c r="A1469" s="3">
        <v>1436</v>
      </c>
      <c r="B1469" s="6" t="s">
        <v>2787</v>
      </c>
      <c r="C1469" s="352" t="s">
        <v>2788</v>
      </c>
      <c r="D1469" s="348"/>
      <c r="E1469" s="20"/>
      <c r="F1469" s="20"/>
      <c r="G1469" s="20"/>
      <c r="H1469" s="27"/>
      <c r="I1469" s="16"/>
      <c r="J1469" s="16"/>
      <c r="K1469" s="27"/>
      <c r="L1469" s="16"/>
      <c r="M1469" s="16"/>
      <c r="N1469" s="27"/>
      <c r="O1469" s="16"/>
      <c r="P1469" s="16"/>
      <c r="Q1469" s="27"/>
      <c r="R1469" s="16"/>
      <c r="S1469" s="16"/>
      <c r="T1469" s="27"/>
      <c r="U1469" s="3"/>
    </row>
    <row r="1470" spans="1:21" x14ac:dyDescent="0.25">
      <c r="A1470" s="3">
        <v>1437</v>
      </c>
      <c r="B1470" s="4" t="s">
        <v>2789</v>
      </c>
      <c r="C1470" s="350" t="s">
        <v>2790</v>
      </c>
      <c r="D1470" s="348"/>
      <c r="E1470" s="25"/>
      <c r="F1470" s="25"/>
      <c r="G1470" s="25"/>
      <c r="H1470" s="33"/>
      <c r="I1470" s="15"/>
      <c r="J1470" s="15"/>
      <c r="K1470" s="33"/>
      <c r="L1470" s="15"/>
      <c r="M1470" s="15"/>
      <c r="N1470" s="33"/>
      <c r="O1470" s="15"/>
      <c r="P1470" s="15"/>
      <c r="Q1470" s="33"/>
      <c r="R1470" s="15"/>
      <c r="S1470" s="15"/>
      <c r="T1470" s="33"/>
      <c r="U1470" s="5"/>
    </row>
    <row r="1471" spans="1:21" x14ac:dyDescent="0.25">
      <c r="A1471" s="3">
        <v>1438</v>
      </c>
      <c r="B1471" s="6" t="s">
        <v>2791</v>
      </c>
      <c r="C1471" s="352" t="s">
        <v>2792</v>
      </c>
      <c r="D1471" s="348"/>
      <c r="E1471" s="20"/>
      <c r="F1471" s="20"/>
      <c r="G1471" s="20"/>
      <c r="H1471" s="27"/>
      <c r="I1471" s="16"/>
      <c r="J1471" s="16"/>
      <c r="K1471" s="27"/>
      <c r="L1471" s="16"/>
      <c r="M1471" s="16"/>
      <c r="N1471" s="27"/>
      <c r="O1471" s="16"/>
      <c r="P1471" s="16"/>
      <c r="Q1471" s="27"/>
      <c r="R1471" s="16"/>
      <c r="S1471" s="16"/>
      <c r="T1471" s="27"/>
      <c r="U1471" s="3"/>
    </row>
    <row r="1472" spans="1:21" x14ac:dyDescent="0.25">
      <c r="A1472" s="3">
        <v>1439</v>
      </c>
      <c r="B1472" s="6" t="s">
        <v>2793</v>
      </c>
      <c r="C1472" s="352" t="s">
        <v>2794</v>
      </c>
      <c r="D1472" s="348"/>
      <c r="E1472" s="20"/>
      <c r="F1472" s="20"/>
      <c r="G1472" s="20"/>
      <c r="H1472" s="27"/>
      <c r="I1472" s="16"/>
      <c r="J1472" s="16"/>
      <c r="K1472" s="27"/>
      <c r="L1472" s="16"/>
      <c r="M1472" s="16"/>
      <c r="N1472" s="27"/>
      <c r="O1472" s="16"/>
      <c r="P1472" s="16"/>
      <c r="Q1472" s="27"/>
      <c r="R1472" s="16"/>
      <c r="S1472" s="16"/>
      <c r="T1472" s="27"/>
      <c r="U1472" s="3"/>
    </row>
    <row r="1473" spans="1:21" x14ac:dyDescent="0.25">
      <c r="A1473" s="3">
        <v>1440</v>
      </c>
      <c r="B1473" s="6" t="s">
        <v>2795</v>
      </c>
      <c r="C1473" s="352" t="s">
        <v>2796</v>
      </c>
      <c r="D1473" s="348"/>
      <c r="E1473" s="20"/>
      <c r="F1473" s="20"/>
      <c r="G1473" s="20"/>
      <c r="H1473" s="27"/>
      <c r="I1473" s="16"/>
      <c r="J1473" s="16"/>
      <c r="K1473" s="27"/>
      <c r="L1473" s="16"/>
      <c r="M1473" s="16"/>
      <c r="N1473" s="27"/>
      <c r="O1473" s="16"/>
      <c r="P1473" s="16"/>
      <c r="Q1473" s="27"/>
      <c r="R1473" s="16"/>
      <c r="S1473" s="16"/>
      <c r="T1473" s="27"/>
      <c r="U1473" s="3"/>
    </row>
    <row r="1474" spans="1:21" x14ac:dyDescent="0.25">
      <c r="A1474" s="3">
        <v>1441</v>
      </c>
      <c r="B1474" s="6" t="s">
        <v>2797</v>
      </c>
      <c r="C1474" s="352" t="s">
        <v>2798</v>
      </c>
      <c r="D1474" s="348"/>
      <c r="E1474" s="20"/>
      <c r="F1474" s="20"/>
      <c r="G1474" s="20"/>
      <c r="H1474" s="27"/>
      <c r="I1474" s="16"/>
      <c r="J1474" s="16"/>
      <c r="K1474" s="27"/>
      <c r="L1474" s="16"/>
      <c r="M1474" s="16"/>
      <c r="N1474" s="27"/>
      <c r="O1474" s="16"/>
      <c r="P1474" s="16"/>
      <c r="Q1474" s="27"/>
      <c r="R1474" s="16"/>
      <c r="S1474" s="16"/>
      <c r="T1474" s="27"/>
      <c r="U1474" s="3"/>
    </row>
    <row r="1475" spans="1:21" x14ac:dyDescent="0.25">
      <c r="A1475" s="3">
        <v>1442</v>
      </c>
      <c r="B1475" s="6" t="s">
        <v>2799</v>
      </c>
      <c r="C1475" s="352" t="s">
        <v>2800</v>
      </c>
      <c r="D1475" s="348"/>
      <c r="E1475" s="20"/>
      <c r="F1475" s="20"/>
      <c r="G1475" s="20"/>
      <c r="H1475" s="27"/>
      <c r="I1475" s="16"/>
      <c r="J1475" s="16"/>
      <c r="K1475" s="27"/>
      <c r="L1475" s="16"/>
      <c r="M1475" s="16"/>
      <c r="N1475" s="27"/>
      <c r="O1475" s="16"/>
      <c r="P1475" s="16"/>
      <c r="Q1475" s="27"/>
      <c r="R1475" s="16"/>
      <c r="S1475" s="16"/>
      <c r="T1475" s="27"/>
      <c r="U1475" s="3"/>
    </row>
    <row r="1476" spans="1:21" x14ac:dyDescent="0.25">
      <c r="A1476" s="3">
        <v>1443</v>
      </c>
      <c r="B1476" s="4" t="s">
        <v>2801</v>
      </c>
      <c r="C1476" s="350" t="s">
        <v>2802</v>
      </c>
      <c r="D1476" s="348"/>
      <c r="E1476" s="25"/>
      <c r="F1476" s="25"/>
      <c r="G1476" s="25"/>
      <c r="H1476" s="33"/>
      <c r="I1476" s="15"/>
      <c r="J1476" s="15"/>
      <c r="K1476" s="33"/>
      <c r="L1476" s="15"/>
      <c r="M1476" s="15"/>
      <c r="N1476" s="33"/>
      <c r="O1476" s="15"/>
      <c r="P1476" s="15"/>
      <c r="Q1476" s="33"/>
      <c r="R1476" s="15"/>
      <c r="S1476" s="15"/>
      <c r="T1476" s="33"/>
      <c r="U1476" s="5"/>
    </row>
    <row r="1477" spans="1:21" x14ac:dyDescent="0.25">
      <c r="A1477" s="3">
        <v>1444</v>
      </c>
      <c r="B1477" s="4" t="s">
        <v>2803</v>
      </c>
      <c r="C1477" s="350" t="s">
        <v>2804</v>
      </c>
      <c r="D1477" s="348"/>
      <c r="E1477" s="25"/>
      <c r="F1477" s="25"/>
      <c r="G1477" s="25"/>
      <c r="H1477" s="33"/>
      <c r="I1477" s="15"/>
      <c r="J1477" s="15"/>
      <c r="K1477" s="33"/>
      <c r="L1477" s="15"/>
      <c r="M1477" s="15"/>
      <c r="N1477" s="33"/>
      <c r="O1477" s="15"/>
      <c r="P1477" s="15"/>
      <c r="Q1477" s="33"/>
      <c r="R1477" s="15"/>
      <c r="S1477" s="15"/>
      <c r="T1477" s="33"/>
      <c r="U1477" s="5"/>
    </row>
    <row r="1478" spans="1:21" x14ac:dyDescent="0.25">
      <c r="A1478" s="3">
        <v>1445</v>
      </c>
      <c r="B1478" s="4" t="s">
        <v>2805</v>
      </c>
      <c r="C1478" s="350" t="s">
        <v>1806</v>
      </c>
      <c r="D1478" s="348"/>
      <c r="E1478" s="25"/>
      <c r="F1478" s="25"/>
      <c r="G1478" s="25"/>
      <c r="H1478" s="33"/>
      <c r="I1478" s="15"/>
      <c r="J1478" s="15"/>
      <c r="K1478" s="33"/>
      <c r="L1478" s="15"/>
      <c r="M1478" s="15"/>
      <c r="N1478" s="33"/>
      <c r="O1478" s="15"/>
      <c r="P1478" s="15"/>
      <c r="Q1478" s="33"/>
      <c r="R1478" s="15"/>
      <c r="S1478" s="15"/>
      <c r="T1478" s="33"/>
      <c r="U1478" s="5"/>
    </row>
    <row r="1479" spans="1:21" x14ac:dyDescent="0.25">
      <c r="A1479" s="3">
        <v>1446</v>
      </c>
      <c r="B1479" s="6" t="s">
        <v>2806</v>
      </c>
      <c r="C1479" s="352" t="s">
        <v>2807</v>
      </c>
      <c r="D1479" s="348"/>
      <c r="E1479" s="20"/>
      <c r="F1479" s="20"/>
      <c r="G1479" s="20"/>
      <c r="H1479" s="27"/>
      <c r="I1479" s="16"/>
      <c r="J1479" s="16"/>
      <c r="K1479" s="27"/>
      <c r="L1479" s="16"/>
      <c r="M1479" s="16"/>
      <c r="N1479" s="27"/>
      <c r="O1479" s="16"/>
      <c r="P1479" s="16"/>
      <c r="Q1479" s="27"/>
      <c r="R1479" s="16"/>
      <c r="S1479" s="16"/>
      <c r="T1479" s="27"/>
      <c r="U1479" s="3"/>
    </row>
    <row r="1480" spans="1:21" x14ac:dyDescent="0.25">
      <c r="A1480" s="3">
        <v>1447</v>
      </c>
      <c r="B1480" s="6" t="s">
        <v>2808</v>
      </c>
      <c r="C1480" s="352" t="s">
        <v>2809</v>
      </c>
      <c r="D1480" s="348"/>
      <c r="E1480" s="20"/>
      <c r="F1480" s="20"/>
      <c r="G1480" s="20"/>
      <c r="H1480" s="27"/>
      <c r="I1480" s="16"/>
      <c r="J1480" s="16"/>
      <c r="K1480" s="27"/>
      <c r="L1480" s="16"/>
      <c r="M1480" s="16"/>
      <c r="N1480" s="27"/>
      <c r="O1480" s="16"/>
      <c r="P1480" s="16"/>
      <c r="Q1480" s="27"/>
      <c r="R1480" s="16"/>
      <c r="S1480" s="16"/>
      <c r="T1480" s="27"/>
      <c r="U1480" s="3"/>
    </row>
    <row r="1481" spans="1:21" x14ac:dyDescent="0.25">
      <c r="A1481" s="3">
        <v>1448</v>
      </c>
      <c r="B1481" s="4" t="s">
        <v>2810</v>
      </c>
      <c r="C1481" s="350" t="s">
        <v>2811</v>
      </c>
      <c r="D1481" s="348"/>
      <c r="E1481" s="25">
        <f>SUM(E1482:E1490)</f>
        <v>1063356798.1</v>
      </c>
      <c r="F1481" s="25"/>
      <c r="G1481" s="25">
        <f t="shared" ref="G1481" si="180">SUM(G1482:G1490)</f>
        <v>0</v>
      </c>
      <c r="H1481" s="33">
        <f>SUM(H1482:H1490)</f>
        <v>1213076658.45</v>
      </c>
      <c r="I1481" s="15"/>
      <c r="J1481" s="15"/>
      <c r="K1481" s="33">
        <f>SUM(K1482:K1490)</f>
        <v>1328831568.76</v>
      </c>
      <c r="L1481" s="15"/>
      <c r="M1481" s="15"/>
      <c r="N1481" s="33">
        <f>SUM(N1482:N1490)</f>
        <v>1437699915.4100001</v>
      </c>
      <c r="O1481" s="15"/>
      <c r="P1481" s="15"/>
      <c r="Q1481" s="33">
        <f>SUM(Q1482:Q1490)</f>
        <v>1556817551.8800001</v>
      </c>
      <c r="R1481" s="15"/>
      <c r="S1481" s="15"/>
      <c r="T1481" s="33">
        <f>SUM(T1482:T1490)</f>
        <v>1614044074.4200001</v>
      </c>
      <c r="U1481" s="5"/>
    </row>
    <row r="1482" spans="1:21" x14ac:dyDescent="0.25">
      <c r="A1482" s="3">
        <v>1449</v>
      </c>
      <c r="B1482" s="6" t="s">
        <v>2812</v>
      </c>
      <c r="C1482" s="352" t="s">
        <v>2813</v>
      </c>
      <c r="D1482" s="348"/>
      <c r="E1482" s="27">
        <v>1063356798.1</v>
      </c>
      <c r="F1482" s="20">
        <v>0</v>
      </c>
      <c r="G1482" s="20">
        <v>0</v>
      </c>
      <c r="H1482" s="27">
        <f>+E1482+F1482-G1482</f>
        <v>1063356798.1</v>
      </c>
      <c r="I1482" s="16"/>
      <c r="J1482" s="16"/>
      <c r="K1482" s="27">
        <f>+H1482+I1482-J1482</f>
        <v>1063356798.1</v>
      </c>
      <c r="L1482" s="16"/>
      <c r="M1482" s="16"/>
      <c r="N1482" s="27">
        <f>+K1482+L1482-M1482</f>
        <v>1063356798.1</v>
      </c>
      <c r="O1482" s="16"/>
      <c r="P1482" s="16"/>
      <c r="Q1482" s="27">
        <f>+N1482+O1482-P1482</f>
        <v>1063356798.1</v>
      </c>
      <c r="R1482" s="16"/>
      <c r="S1482" s="16"/>
      <c r="T1482" s="27">
        <f>+Q1482+R1482-S1482</f>
        <v>1063356798.1</v>
      </c>
      <c r="U1482" s="3"/>
    </row>
    <row r="1483" spans="1:21" x14ac:dyDescent="0.25">
      <c r="A1483" s="3">
        <v>1450</v>
      </c>
      <c r="B1483" s="6" t="s">
        <v>2814</v>
      </c>
      <c r="C1483" s="352" t="s">
        <v>2815</v>
      </c>
      <c r="D1483" s="348"/>
      <c r="E1483" s="20">
        <v>0</v>
      </c>
      <c r="F1483" s="20">
        <v>0</v>
      </c>
      <c r="G1483" s="20">
        <v>0</v>
      </c>
      <c r="H1483" s="27">
        <f t="shared" ref="H1483:H1546" si="181">+E1483+F1483-G1483</f>
        <v>0</v>
      </c>
      <c r="I1483" s="16"/>
      <c r="J1483" s="16"/>
      <c r="K1483" s="27">
        <f t="shared" ref="K1483:K1546" si="182">+H1483+I1483-J1483</f>
        <v>0</v>
      </c>
      <c r="L1483" s="16"/>
      <c r="M1483" s="16"/>
      <c r="N1483" s="27">
        <f t="shared" ref="N1483:N1546" si="183">+K1483+L1483-M1483</f>
        <v>0</v>
      </c>
      <c r="O1483" s="16"/>
      <c r="P1483" s="16"/>
      <c r="Q1483" s="27">
        <f t="shared" ref="Q1483:Q1546" si="184">+N1483+O1483-P1483</f>
        <v>0</v>
      </c>
      <c r="R1483" s="16"/>
      <c r="S1483" s="16"/>
      <c r="T1483" s="27">
        <f t="shared" ref="T1483:T1546" si="185">+Q1483+R1483-S1483</f>
        <v>0</v>
      </c>
      <c r="U1483" s="3"/>
    </row>
    <row r="1484" spans="1:21" x14ac:dyDescent="0.25">
      <c r="A1484" s="3" t="s">
        <v>7272</v>
      </c>
      <c r="B1484" s="34">
        <v>1206020399</v>
      </c>
      <c r="C1484" s="373" t="s">
        <v>7271</v>
      </c>
      <c r="D1484" s="374"/>
      <c r="E1484" s="20">
        <v>0</v>
      </c>
      <c r="F1484" s="20">
        <v>149719860.34999999</v>
      </c>
      <c r="G1484" s="20">
        <v>0</v>
      </c>
      <c r="H1484" s="27">
        <f t="shared" si="181"/>
        <v>149719860.34999999</v>
      </c>
      <c r="I1484" s="16">
        <v>115754910.31</v>
      </c>
      <c r="J1484" s="16">
        <v>0</v>
      </c>
      <c r="K1484" s="27">
        <f t="shared" si="182"/>
        <v>265474770.66</v>
      </c>
      <c r="L1484" s="16">
        <v>108868346.65000001</v>
      </c>
      <c r="M1484" s="16">
        <v>0</v>
      </c>
      <c r="N1484" s="27">
        <f t="shared" si="183"/>
        <v>374343117.31</v>
      </c>
      <c r="O1484" s="16">
        <v>119117636.47</v>
      </c>
      <c r="P1484" s="16">
        <v>0</v>
      </c>
      <c r="Q1484" s="27">
        <f t="shared" si="184"/>
        <v>493460753.77999997</v>
      </c>
      <c r="R1484" s="16">
        <v>57226522.539999999</v>
      </c>
      <c r="S1484" s="16">
        <v>0</v>
      </c>
      <c r="T1484" s="27">
        <f t="shared" si="185"/>
        <v>550687276.31999993</v>
      </c>
      <c r="U1484" s="3"/>
    </row>
    <row r="1485" spans="1:21" x14ac:dyDescent="0.25">
      <c r="A1485" s="3">
        <v>1451</v>
      </c>
      <c r="B1485" s="6" t="s">
        <v>2816</v>
      </c>
      <c r="C1485" s="352" t="s">
        <v>2170</v>
      </c>
      <c r="D1485" s="348"/>
      <c r="E1485" s="20">
        <v>0</v>
      </c>
      <c r="F1485" s="20">
        <v>0</v>
      </c>
      <c r="G1485" s="20">
        <v>0</v>
      </c>
      <c r="H1485" s="27">
        <f t="shared" si="181"/>
        <v>0</v>
      </c>
      <c r="I1485" s="16"/>
      <c r="J1485" s="16"/>
      <c r="K1485" s="27">
        <f t="shared" si="182"/>
        <v>0</v>
      </c>
      <c r="L1485" s="16"/>
      <c r="M1485" s="16"/>
      <c r="N1485" s="27">
        <f t="shared" si="183"/>
        <v>0</v>
      </c>
      <c r="O1485" s="16"/>
      <c r="P1485" s="16"/>
      <c r="Q1485" s="27">
        <f t="shared" si="184"/>
        <v>0</v>
      </c>
      <c r="R1485" s="16"/>
      <c r="S1485" s="16"/>
      <c r="T1485" s="27">
        <f t="shared" si="185"/>
        <v>0</v>
      </c>
      <c r="U1485" s="3"/>
    </row>
    <row r="1486" spans="1:21" x14ac:dyDescent="0.25">
      <c r="A1486" s="3">
        <v>1452</v>
      </c>
      <c r="B1486" s="6" t="s">
        <v>2817</v>
      </c>
      <c r="C1486" s="352" t="s">
        <v>2232</v>
      </c>
      <c r="D1486" s="348"/>
      <c r="E1486" s="20">
        <v>0</v>
      </c>
      <c r="F1486" s="20">
        <v>0</v>
      </c>
      <c r="G1486" s="20">
        <v>0</v>
      </c>
      <c r="H1486" s="27">
        <f t="shared" si="181"/>
        <v>0</v>
      </c>
      <c r="I1486" s="16"/>
      <c r="J1486" s="16"/>
      <c r="K1486" s="27">
        <f t="shared" si="182"/>
        <v>0</v>
      </c>
      <c r="L1486" s="16"/>
      <c r="M1486" s="16"/>
      <c r="N1486" s="27">
        <f t="shared" si="183"/>
        <v>0</v>
      </c>
      <c r="O1486" s="16"/>
      <c r="P1486" s="16"/>
      <c r="Q1486" s="27">
        <f t="shared" si="184"/>
        <v>0</v>
      </c>
      <c r="R1486" s="16"/>
      <c r="S1486" s="16"/>
      <c r="T1486" s="27">
        <f t="shared" si="185"/>
        <v>0</v>
      </c>
      <c r="U1486" s="3"/>
    </row>
    <row r="1487" spans="1:21" x14ac:dyDescent="0.25">
      <c r="A1487" s="3">
        <v>1453</v>
      </c>
      <c r="B1487" s="6" t="s">
        <v>2818</v>
      </c>
      <c r="C1487" s="352" t="s">
        <v>2282</v>
      </c>
      <c r="D1487" s="348"/>
      <c r="E1487" s="20">
        <v>0</v>
      </c>
      <c r="F1487" s="20">
        <v>0</v>
      </c>
      <c r="G1487" s="20">
        <v>0</v>
      </c>
      <c r="H1487" s="27">
        <f t="shared" si="181"/>
        <v>0</v>
      </c>
      <c r="I1487" s="16"/>
      <c r="J1487" s="16"/>
      <c r="K1487" s="27">
        <f t="shared" si="182"/>
        <v>0</v>
      </c>
      <c r="L1487" s="16"/>
      <c r="M1487" s="16"/>
      <c r="N1487" s="27">
        <f t="shared" si="183"/>
        <v>0</v>
      </c>
      <c r="O1487" s="16"/>
      <c r="P1487" s="16"/>
      <c r="Q1487" s="27">
        <f t="shared" si="184"/>
        <v>0</v>
      </c>
      <c r="R1487" s="16"/>
      <c r="S1487" s="16"/>
      <c r="T1487" s="27">
        <f t="shared" si="185"/>
        <v>0</v>
      </c>
      <c r="U1487" s="3"/>
    </row>
    <row r="1488" spans="1:21" x14ac:dyDescent="0.25">
      <c r="A1488" s="3">
        <v>1454</v>
      </c>
      <c r="B1488" s="6" t="s">
        <v>2819</v>
      </c>
      <c r="C1488" s="352" t="s">
        <v>2344</v>
      </c>
      <c r="D1488" s="348"/>
      <c r="E1488" s="20">
        <v>0</v>
      </c>
      <c r="F1488" s="20">
        <v>0</v>
      </c>
      <c r="G1488" s="20">
        <v>0</v>
      </c>
      <c r="H1488" s="27">
        <f t="shared" si="181"/>
        <v>0</v>
      </c>
      <c r="I1488" s="16"/>
      <c r="J1488" s="16"/>
      <c r="K1488" s="27">
        <f t="shared" si="182"/>
        <v>0</v>
      </c>
      <c r="L1488" s="16"/>
      <c r="M1488" s="16"/>
      <c r="N1488" s="27">
        <f t="shared" si="183"/>
        <v>0</v>
      </c>
      <c r="O1488" s="16"/>
      <c r="P1488" s="16"/>
      <c r="Q1488" s="27">
        <f t="shared" si="184"/>
        <v>0</v>
      </c>
      <c r="R1488" s="16"/>
      <c r="S1488" s="16"/>
      <c r="T1488" s="27">
        <f t="shared" si="185"/>
        <v>0</v>
      </c>
      <c r="U1488" s="3"/>
    </row>
    <row r="1489" spans="1:21" x14ac:dyDescent="0.25">
      <c r="A1489" s="3">
        <v>1455</v>
      </c>
      <c r="B1489" s="6" t="s">
        <v>2820</v>
      </c>
      <c r="C1489" s="352" t="s">
        <v>2454</v>
      </c>
      <c r="D1489" s="348"/>
      <c r="E1489" s="20">
        <v>0</v>
      </c>
      <c r="F1489" s="20">
        <v>0</v>
      </c>
      <c r="G1489" s="20">
        <v>0</v>
      </c>
      <c r="H1489" s="27">
        <f t="shared" si="181"/>
        <v>0</v>
      </c>
      <c r="I1489" s="16"/>
      <c r="J1489" s="16"/>
      <c r="K1489" s="27">
        <f t="shared" si="182"/>
        <v>0</v>
      </c>
      <c r="L1489" s="16"/>
      <c r="M1489" s="16"/>
      <c r="N1489" s="27">
        <f t="shared" si="183"/>
        <v>0</v>
      </c>
      <c r="O1489" s="16"/>
      <c r="P1489" s="16"/>
      <c r="Q1489" s="27">
        <f t="shared" si="184"/>
        <v>0</v>
      </c>
      <c r="R1489" s="16"/>
      <c r="S1489" s="16"/>
      <c r="T1489" s="27">
        <f t="shared" si="185"/>
        <v>0</v>
      </c>
      <c r="U1489" s="3"/>
    </row>
    <row r="1490" spans="1:21" x14ac:dyDescent="0.25">
      <c r="A1490" s="3">
        <v>1456</v>
      </c>
      <c r="B1490" s="6" t="s">
        <v>2821</v>
      </c>
      <c r="C1490" s="352" t="s">
        <v>2552</v>
      </c>
      <c r="D1490" s="348"/>
      <c r="E1490" s="20">
        <v>0</v>
      </c>
      <c r="F1490" s="20">
        <v>0</v>
      </c>
      <c r="G1490" s="20">
        <v>0</v>
      </c>
      <c r="H1490" s="27">
        <f t="shared" si="181"/>
        <v>0</v>
      </c>
      <c r="I1490" s="16"/>
      <c r="J1490" s="16"/>
      <c r="K1490" s="27">
        <f t="shared" si="182"/>
        <v>0</v>
      </c>
      <c r="L1490" s="16"/>
      <c r="M1490" s="16"/>
      <c r="N1490" s="27">
        <f t="shared" si="183"/>
        <v>0</v>
      </c>
      <c r="O1490" s="16"/>
      <c r="P1490" s="16"/>
      <c r="Q1490" s="27">
        <f t="shared" si="184"/>
        <v>0</v>
      </c>
      <c r="R1490" s="16"/>
      <c r="S1490" s="16"/>
      <c r="T1490" s="27">
        <f t="shared" si="185"/>
        <v>0</v>
      </c>
      <c r="U1490" s="3"/>
    </row>
    <row r="1491" spans="1:21" x14ac:dyDescent="0.25">
      <c r="A1491" s="3">
        <v>1457</v>
      </c>
      <c r="B1491" s="4" t="s">
        <v>2822</v>
      </c>
      <c r="C1491" s="350" t="s">
        <v>2823</v>
      </c>
      <c r="D1491" s="348"/>
      <c r="E1491" s="25"/>
      <c r="F1491" s="25"/>
      <c r="G1491" s="25"/>
      <c r="H1491" s="27">
        <f t="shared" si="181"/>
        <v>0</v>
      </c>
      <c r="I1491" s="15"/>
      <c r="J1491" s="15"/>
      <c r="K1491" s="27">
        <f t="shared" si="182"/>
        <v>0</v>
      </c>
      <c r="L1491" s="15"/>
      <c r="M1491" s="15"/>
      <c r="N1491" s="27">
        <f t="shared" si="183"/>
        <v>0</v>
      </c>
      <c r="O1491" s="15"/>
      <c r="P1491" s="15"/>
      <c r="Q1491" s="27">
        <f t="shared" si="184"/>
        <v>0</v>
      </c>
      <c r="R1491" s="15"/>
      <c r="S1491" s="15"/>
      <c r="T1491" s="27">
        <f t="shared" si="185"/>
        <v>0</v>
      </c>
      <c r="U1491" s="5"/>
    </row>
    <row r="1492" spans="1:21" x14ac:dyDescent="0.25">
      <c r="A1492" s="3">
        <v>1458</v>
      </c>
      <c r="B1492" s="6" t="s">
        <v>2824</v>
      </c>
      <c r="C1492" s="352" t="s">
        <v>2825</v>
      </c>
      <c r="D1492" s="348"/>
      <c r="E1492" s="20"/>
      <c r="F1492" s="20"/>
      <c r="G1492" s="20"/>
      <c r="H1492" s="27">
        <f t="shared" si="181"/>
        <v>0</v>
      </c>
      <c r="I1492" s="16"/>
      <c r="J1492" s="16"/>
      <c r="K1492" s="27">
        <f t="shared" si="182"/>
        <v>0</v>
      </c>
      <c r="L1492" s="16"/>
      <c r="M1492" s="16"/>
      <c r="N1492" s="27">
        <f t="shared" si="183"/>
        <v>0</v>
      </c>
      <c r="O1492" s="16"/>
      <c r="P1492" s="16"/>
      <c r="Q1492" s="27">
        <f t="shared" si="184"/>
        <v>0</v>
      </c>
      <c r="R1492" s="16"/>
      <c r="S1492" s="16"/>
      <c r="T1492" s="27">
        <f t="shared" si="185"/>
        <v>0</v>
      </c>
      <c r="U1492" s="3"/>
    </row>
    <row r="1493" spans="1:21" x14ac:dyDescent="0.25">
      <c r="A1493" s="3">
        <v>1459</v>
      </c>
      <c r="B1493" s="6" t="s">
        <v>2826</v>
      </c>
      <c r="C1493" s="352" t="s">
        <v>2827</v>
      </c>
      <c r="D1493" s="348"/>
      <c r="E1493" s="20"/>
      <c r="F1493" s="20"/>
      <c r="G1493" s="20"/>
      <c r="H1493" s="27">
        <f t="shared" si="181"/>
        <v>0</v>
      </c>
      <c r="I1493" s="16"/>
      <c r="J1493" s="16"/>
      <c r="K1493" s="27">
        <f t="shared" si="182"/>
        <v>0</v>
      </c>
      <c r="L1493" s="16"/>
      <c r="M1493" s="16"/>
      <c r="N1493" s="27">
        <f t="shared" si="183"/>
        <v>0</v>
      </c>
      <c r="O1493" s="16"/>
      <c r="P1493" s="16"/>
      <c r="Q1493" s="27">
        <f t="shared" si="184"/>
        <v>0</v>
      </c>
      <c r="R1493" s="16"/>
      <c r="S1493" s="16"/>
      <c r="T1493" s="27">
        <f t="shared" si="185"/>
        <v>0</v>
      </c>
      <c r="U1493" s="3"/>
    </row>
    <row r="1494" spans="1:21" x14ac:dyDescent="0.25">
      <c r="A1494" s="3">
        <v>1460</v>
      </c>
      <c r="B1494" s="6" t="s">
        <v>2828</v>
      </c>
      <c r="C1494" s="352" t="s">
        <v>2680</v>
      </c>
      <c r="D1494" s="348"/>
      <c r="E1494" s="20"/>
      <c r="F1494" s="20"/>
      <c r="G1494" s="20"/>
      <c r="H1494" s="27">
        <f t="shared" si="181"/>
        <v>0</v>
      </c>
      <c r="I1494" s="16"/>
      <c r="J1494" s="16"/>
      <c r="K1494" s="27">
        <f t="shared" si="182"/>
        <v>0</v>
      </c>
      <c r="L1494" s="16"/>
      <c r="M1494" s="16"/>
      <c r="N1494" s="27">
        <f t="shared" si="183"/>
        <v>0</v>
      </c>
      <c r="O1494" s="16"/>
      <c r="P1494" s="16"/>
      <c r="Q1494" s="27">
        <f t="shared" si="184"/>
        <v>0</v>
      </c>
      <c r="R1494" s="16"/>
      <c r="S1494" s="16"/>
      <c r="T1494" s="27">
        <f t="shared" si="185"/>
        <v>0</v>
      </c>
      <c r="U1494" s="3"/>
    </row>
    <row r="1495" spans="1:21" x14ac:dyDescent="0.25">
      <c r="A1495" s="3">
        <v>1461</v>
      </c>
      <c r="B1495" s="4" t="s">
        <v>2829</v>
      </c>
      <c r="C1495" s="350" t="s">
        <v>2830</v>
      </c>
      <c r="D1495" s="348"/>
      <c r="E1495" s="25"/>
      <c r="F1495" s="25"/>
      <c r="G1495" s="25"/>
      <c r="H1495" s="27">
        <f t="shared" si="181"/>
        <v>0</v>
      </c>
      <c r="I1495" s="15"/>
      <c r="J1495" s="15"/>
      <c r="K1495" s="27">
        <f t="shared" si="182"/>
        <v>0</v>
      </c>
      <c r="L1495" s="15"/>
      <c r="M1495" s="15"/>
      <c r="N1495" s="27">
        <f t="shared" si="183"/>
        <v>0</v>
      </c>
      <c r="O1495" s="15"/>
      <c r="P1495" s="15"/>
      <c r="Q1495" s="27">
        <f t="shared" si="184"/>
        <v>0</v>
      </c>
      <c r="R1495" s="15"/>
      <c r="S1495" s="15"/>
      <c r="T1495" s="27">
        <f t="shared" si="185"/>
        <v>0</v>
      </c>
      <c r="U1495" s="5"/>
    </row>
    <row r="1496" spans="1:21" x14ac:dyDescent="0.25">
      <c r="A1496" s="3">
        <v>1462</v>
      </c>
      <c r="B1496" s="4" t="s">
        <v>2831</v>
      </c>
      <c r="C1496" s="350" t="s">
        <v>2832</v>
      </c>
      <c r="D1496" s="348"/>
      <c r="E1496" s="25"/>
      <c r="F1496" s="25"/>
      <c r="G1496" s="25"/>
      <c r="H1496" s="27">
        <f t="shared" si="181"/>
        <v>0</v>
      </c>
      <c r="I1496" s="15"/>
      <c r="J1496" s="15"/>
      <c r="K1496" s="27">
        <f t="shared" si="182"/>
        <v>0</v>
      </c>
      <c r="L1496" s="15"/>
      <c r="M1496" s="15"/>
      <c r="N1496" s="27">
        <f t="shared" si="183"/>
        <v>0</v>
      </c>
      <c r="O1496" s="15"/>
      <c r="P1496" s="15"/>
      <c r="Q1496" s="27">
        <f t="shared" si="184"/>
        <v>0</v>
      </c>
      <c r="R1496" s="15"/>
      <c r="S1496" s="15"/>
      <c r="T1496" s="27">
        <f t="shared" si="185"/>
        <v>0</v>
      </c>
      <c r="U1496" s="5"/>
    </row>
    <row r="1497" spans="1:21" x14ac:dyDescent="0.25">
      <c r="A1497" s="3">
        <v>1463</v>
      </c>
      <c r="B1497" s="4" t="s">
        <v>2833</v>
      </c>
      <c r="C1497" s="350" t="s">
        <v>2012</v>
      </c>
      <c r="D1497" s="348"/>
      <c r="E1497" s="25"/>
      <c r="F1497" s="25"/>
      <c r="G1497" s="25"/>
      <c r="H1497" s="27">
        <f t="shared" si="181"/>
        <v>0</v>
      </c>
      <c r="I1497" s="15"/>
      <c r="J1497" s="15"/>
      <c r="K1497" s="27">
        <f t="shared" si="182"/>
        <v>0</v>
      </c>
      <c r="L1497" s="15"/>
      <c r="M1497" s="15"/>
      <c r="N1497" s="27">
        <f t="shared" si="183"/>
        <v>0</v>
      </c>
      <c r="O1497" s="15"/>
      <c r="P1497" s="15"/>
      <c r="Q1497" s="27">
        <f t="shared" si="184"/>
        <v>0</v>
      </c>
      <c r="R1497" s="15"/>
      <c r="S1497" s="15"/>
      <c r="T1497" s="27">
        <f t="shared" si="185"/>
        <v>0</v>
      </c>
      <c r="U1497" s="5"/>
    </row>
    <row r="1498" spans="1:21" x14ac:dyDescent="0.25">
      <c r="A1498" s="3">
        <v>1464</v>
      </c>
      <c r="B1498" s="6" t="s">
        <v>2834</v>
      </c>
      <c r="C1498" s="352" t="s">
        <v>2835</v>
      </c>
      <c r="D1498" s="348"/>
      <c r="E1498" s="20"/>
      <c r="F1498" s="20"/>
      <c r="G1498" s="20"/>
      <c r="H1498" s="27">
        <f t="shared" si="181"/>
        <v>0</v>
      </c>
      <c r="I1498" s="16"/>
      <c r="J1498" s="16"/>
      <c r="K1498" s="27">
        <f t="shared" si="182"/>
        <v>0</v>
      </c>
      <c r="L1498" s="16"/>
      <c r="M1498" s="16"/>
      <c r="N1498" s="27">
        <f t="shared" si="183"/>
        <v>0</v>
      </c>
      <c r="O1498" s="16"/>
      <c r="P1498" s="16"/>
      <c r="Q1498" s="27">
        <f t="shared" si="184"/>
        <v>0</v>
      </c>
      <c r="R1498" s="16"/>
      <c r="S1498" s="16"/>
      <c r="T1498" s="27">
        <f t="shared" si="185"/>
        <v>0</v>
      </c>
      <c r="U1498" s="3"/>
    </row>
    <row r="1499" spans="1:21" x14ac:dyDescent="0.25">
      <c r="A1499" s="3">
        <v>1465</v>
      </c>
      <c r="B1499" s="6" t="s">
        <v>2836</v>
      </c>
      <c r="C1499" s="352" t="s">
        <v>2837</v>
      </c>
      <c r="D1499" s="348"/>
      <c r="E1499" s="20"/>
      <c r="F1499" s="20"/>
      <c r="G1499" s="20"/>
      <c r="H1499" s="27">
        <f t="shared" si="181"/>
        <v>0</v>
      </c>
      <c r="I1499" s="16"/>
      <c r="J1499" s="16"/>
      <c r="K1499" s="27">
        <f t="shared" si="182"/>
        <v>0</v>
      </c>
      <c r="L1499" s="16"/>
      <c r="M1499" s="16"/>
      <c r="N1499" s="27">
        <f t="shared" si="183"/>
        <v>0</v>
      </c>
      <c r="O1499" s="16"/>
      <c r="P1499" s="16"/>
      <c r="Q1499" s="27">
        <f t="shared" si="184"/>
        <v>0</v>
      </c>
      <c r="R1499" s="16"/>
      <c r="S1499" s="16"/>
      <c r="T1499" s="27">
        <f t="shared" si="185"/>
        <v>0</v>
      </c>
      <c r="U1499" s="3"/>
    </row>
    <row r="1500" spans="1:21" x14ac:dyDescent="0.25">
      <c r="A1500" s="3">
        <v>1466</v>
      </c>
      <c r="B1500" s="6" t="s">
        <v>2838</v>
      </c>
      <c r="C1500" s="352" t="s">
        <v>2839</v>
      </c>
      <c r="D1500" s="348"/>
      <c r="E1500" s="20"/>
      <c r="F1500" s="20"/>
      <c r="G1500" s="20"/>
      <c r="H1500" s="27">
        <f t="shared" si="181"/>
        <v>0</v>
      </c>
      <c r="I1500" s="16"/>
      <c r="J1500" s="16"/>
      <c r="K1500" s="27">
        <f t="shared" si="182"/>
        <v>0</v>
      </c>
      <c r="L1500" s="16"/>
      <c r="M1500" s="16"/>
      <c r="N1500" s="27">
        <f t="shared" si="183"/>
        <v>0</v>
      </c>
      <c r="O1500" s="16"/>
      <c r="P1500" s="16"/>
      <c r="Q1500" s="27">
        <f t="shared" si="184"/>
        <v>0</v>
      </c>
      <c r="R1500" s="16"/>
      <c r="S1500" s="16"/>
      <c r="T1500" s="27">
        <f t="shared" si="185"/>
        <v>0</v>
      </c>
      <c r="U1500" s="3"/>
    </row>
    <row r="1501" spans="1:21" x14ac:dyDescent="0.25">
      <c r="A1501" s="3">
        <v>1467</v>
      </c>
      <c r="B1501" s="6" t="s">
        <v>2840</v>
      </c>
      <c r="C1501" s="352" t="s">
        <v>2841</v>
      </c>
      <c r="D1501" s="348"/>
      <c r="E1501" s="20"/>
      <c r="F1501" s="20"/>
      <c r="G1501" s="20"/>
      <c r="H1501" s="27">
        <f t="shared" si="181"/>
        <v>0</v>
      </c>
      <c r="I1501" s="16"/>
      <c r="J1501" s="16"/>
      <c r="K1501" s="27">
        <f t="shared" si="182"/>
        <v>0</v>
      </c>
      <c r="L1501" s="16"/>
      <c r="M1501" s="16"/>
      <c r="N1501" s="27">
        <f t="shared" si="183"/>
        <v>0</v>
      </c>
      <c r="O1501" s="16"/>
      <c r="P1501" s="16"/>
      <c r="Q1501" s="27">
        <f t="shared" si="184"/>
        <v>0</v>
      </c>
      <c r="R1501" s="16"/>
      <c r="S1501" s="16"/>
      <c r="T1501" s="27">
        <f t="shared" si="185"/>
        <v>0</v>
      </c>
      <c r="U1501" s="3"/>
    </row>
    <row r="1502" spans="1:21" x14ac:dyDescent="0.25">
      <c r="A1502" s="3">
        <v>1468</v>
      </c>
      <c r="B1502" s="4" t="s">
        <v>2842</v>
      </c>
      <c r="C1502" s="350" t="s">
        <v>2843</v>
      </c>
      <c r="D1502" s="348"/>
      <c r="E1502" s="25"/>
      <c r="F1502" s="25"/>
      <c r="G1502" s="25"/>
      <c r="H1502" s="27">
        <f t="shared" si="181"/>
        <v>0</v>
      </c>
      <c r="I1502" s="15"/>
      <c r="J1502" s="15"/>
      <c r="K1502" s="27">
        <f t="shared" si="182"/>
        <v>0</v>
      </c>
      <c r="L1502" s="15"/>
      <c r="M1502" s="15"/>
      <c r="N1502" s="27">
        <f t="shared" si="183"/>
        <v>0</v>
      </c>
      <c r="O1502" s="15"/>
      <c r="P1502" s="15"/>
      <c r="Q1502" s="27">
        <f t="shared" si="184"/>
        <v>0</v>
      </c>
      <c r="R1502" s="15"/>
      <c r="S1502" s="15"/>
      <c r="T1502" s="27">
        <f t="shared" si="185"/>
        <v>0</v>
      </c>
      <c r="U1502" s="5"/>
    </row>
    <row r="1503" spans="1:21" x14ac:dyDescent="0.25">
      <c r="A1503" s="3">
        <v>1469</v>
      </c>
      <c r="B1503" s="4" t="s">
        <v>2844</v>
      </c>
      <c r="C1503" s="350" t="s">
        <v>2845</v>
      </c>
      <c r="D1503" s="348"/>
      <c r="E1503" s="25"/>
      <c r="F1503" s="25"/>
      <c r="G1503" s="25"/>
      <c r="H1503" s="27">
        <f t="shared" si="181"/>
        <v>0</v>
      </c>
      <c r="I1503" s="15"/>
      <c r="J1503" s="15"/>
      <c r="K1503" s="27">
        <f t="shared" si="182"/>
        <v>0</v>
      </c>
      <c r="L1503" s="15"/>
      <c r="M1503" s="15"/>
      <c r="N1503" s="27">
        <f t="shared" si="183"/>
        <v>0</v>
      </c>
      <c r="O1503" s="15"/>
      <c r="P1503" s="15"/>
      <c r="Q1503" s="27">
        <f t="shared" si="184"/>
        <v>0</v>
      </c>
      <c r="R1503" s="15"/>
      <c r="S1503" s="15"/>
      <c r="T1503" s="27">
        <f t="shared" si="185"/>
        <v>0</v>
      </c>
      <c r="U1503" s="5"/>
    </row>
    <row r="1504" spans="1:21" x14ac:dyDescent="0.25">
      <c r="A1504" s="3">
        <v>1470</v>
      </c>
      <c r="B1504" s="6" t="s">
        <v>2846</v>
      </c>
      <c r="C1504" s="352" t="s">
        <v>2847</v>
      </c>
      <c r="D1504" s="348"/>
      <c r="E1504" s="20"/>
      <c r="F1504" s="20"/>
      <c r="G1504" s="20"/>
      <c r="H1504" s="27">
        <f t="shared" si="181"/>
        <v>0</v>
      </c>
      <c r="I1504" s="16"/>
      <c r="J1504" s="16"/>
      <c r="K1504" s="27">
        <f t="shared" si="182"/>
        <v>0</v>
      </c>
      <c r="L1504" s="16"/>
      <c r="M1504" s="16"/>
      <c r="N1504" s="27">
        <f t="shared" si="183"/>
        <v>0</v>
      </c>
      <c r="O1504" s="16"/>
      <c r="P1504" s="16"/>
      <c r="Q1504" s="27">
        <f t="shared" si="184"/>
        <v>0</v>
      </c>
      <c r="R1504" s="16"/>
      <c r="S1504" s="16"/>
      <c r="T1504" s="27">
        <f t="shared" si="185"/>
        <v>0</v>
      </c>
      <c r="U1504" s="3"/>
    </row>
    <row r="1505" spans="1:21" x14ac:dyDescent="0.25">
      <c r="A1505" s="3">
        <v>1471</v>
      </c>
      <c r="B1505" s="6" t="s">
        <v>2848</v>
      </c>
      <c r="C1505" s="352" t="s">
        <v>2849</v>
      </c>
      <c r="D1505" s="348"/>
      <c r="E1505" s="20"/>
      <c r="F1505" s="20"/>
      <c r="G1505" s="20"/>
      <c r="H1505" s="27">
        <f t="shared" si="181"/>
        <v>0</v>
      </c>
      <c r="I1505" s="16"/>
      <c r="J1505" s="16"/>
      <c r="K1505" s="27">
        <f t="shared" si="182"/>
        <v>0</v>
      </c>
      <c r="L1505" s="16"/>
      <c r="M1505" s="16"/>
      <c r="N1505" s="27">
        <f t="shared" si="183"/>
        <v>0</v>
      </c>
      <c r="O1505" s="16"/>
      <c r="P1505" s="16"/>
      <c r="Q1505" s="27">
        <f t="shared" si="184"/>
        <v>0</v>
      </c>
      <c r="R1505" s="16"/>
      <c r="S1505" s="16"/>
      <c r="T1505" s="27">
        <f t="shared" si="185"/>
        <v>0</v>
      </c>
      <c r="U1505" s="3"/>
    </row>
    <row r="1506" spans="1:21" x14ac:dyDescent="0.25">
      <c r="A1506" s="3">
        <v>1472</v>
      </c>
      <c r="B1506" s="6" t="s">
        <v>2850</v>
      </c>
      <c r="C1506" s="352" t="s">
        <v>2851</v>
      </c>
      <c r="D1506" s="348"/>
      <c r="E1506" s="20"/>
      <c r="F1506" s="20"/>
      <c r="G1506" s="20"/>
      <c r="H1506" s="27">
        <f t="shared" si="181"/>
        <v>0</v>
      </c>
      <c r="I1506" s="16"/>
      <c r="J1506" s="16"/>
      <c r="K1506" s="27">
        <f t="shared" si="182"/>
        <v>0</v>
      </c>
      <c r="L1506" s="16"/>
      <c r="M1506" s="16"/>
      <c r="N1506" s="27">
        <f t="shared" si="183"/>
        <v>0</v>
      </c>
      <c r="O1506" s="16"/>
      <c r="P1506" s="16"/>
      <c r="Q1506" s="27">
        <f t="shared" si="184"/>
        <v>0</v>
      </c>
      <c r="R1506" s="16"/>
      <c r="S1506" s="16"/>
      <c r="T1506" s="27">
        <f t="shared" si="185"/>
        <v>0</v>
      </c>
      <c r="U1506" s="3"/>
    </row>
    <row r="1507" spans="1:21" x14ac:dyDescent="0.25">
      <c r="A1507" s="3">
        <v>1473</v>
      </c>
      <c r="B1507" s="6" t="s">
        <v>2852</v>
      </c>
      <c r="C1507" s="352" t="s">
        <v>2853</v>
      </c>
      <c r="D1507" s="348"/>
      <c r="E1507" s="20"/>
      <c r="F1507" s="20"/>
      <c r="G1507" s="20"/>
      <c r="H1507" s="27">
        <f t="shared" si="181"/>
        <v>0</v>
      </c>
      <c r="I1507" s="16"/>
      <c r="J1507" s="16"/>
      <c r="K1507" s="27">
        <f t="shared" si="182"/>
        <v>0</v>
      </c>
      <c r="L1507" s="16"/>
      <c r="M1507" s="16"/>
      <c r="N1507" s="27">
        <f t="shared" si="183"/>
        <v>0</v>
      </c>
      <c r="O1507" s="16"/>
      <c r="P1507" s="16"/>
      <c r="Q1507" s="27">
        <f t="shared" si="184"/>
        <v>0</v>
      </c>
      <c r="R1507" s="16"/>
      <c r="S1507" s="16"/>
      <c r="T1507" s="27">
        <f t="shared" si="185"/>
        <v>0</v>
      </c>
      <c r="U1507" s="3"/>
    </row>
    <row r="1508" spans="1:21" x14ac:dyDescent="0.25">
      <c r="A1508" s="3">
        <v>1474</v>
      </c>
      <c r="B1508" s="4" t="s">
        <v>2854</v>
      </c>
      <c r="C1508" s="350" t="s">
        <v>2855</v>
      </c>
      <c r="D1508" s="348"/>
      <c r="E1508" s="25"/>
      <c r="F1508" s="25"/>
      <c r="G1508" s="25"/>
      <c r="H1508" s="27">
        <f t="shared" si="181"/>
        <v>0</v>
      </c>
      <c r="I1508" s="15"/>
      <c r="J1508" s="15"/>
      <c r="K1508" s="27">
        <f t="shared" si="182"/>
        <v>0</v>
      </c>
      <c r="L1508" s="15"/>
      <c r="M1508" s="15"/>
      <c r="N1508" s="27">
        <f t="shared" si="183"/>
        <v>0</v>
      </c>
      <c r="O1508" s="15"/>
      <c r="P1508" s="15"/>
      <c r="Q1508" s="27">
        <f t="shared" si="184"/>
        <v>0</v>
      </c>
      <c r="R1508" s="15"/>
      <c r="S1508" s="15"/>
      <c r="T1508" s="27">
        <f t="shared" si="185"/>
        <v>0</v>
      </c>
      <c r="U1508" s="5"/>
    </row>
    <row r="1509" spans="1:21" x14ac:dyDescent="0.25">
      <c r="A1509" s="3">
        <v>1475</v>
      </c>
      <c r="B1509" s="6" t="s">
        <v>2856</v>
      </c>
      <c r="C1509" s="352" t="s">
        <v>2857</v>
      </c>
      <c r="D1509" s="348"/>
      <c r="E1509" s="20"/>
      <c r="F1509" s="20"/>
      <c r="G1509" s="20"/>
      <c r="H1509" s="27">
        <f t="shared" si="181"/>
        <v>0</v>
      </c>
      <c r="I1509" s="16"/>
      <c r="J1509" s="16"/>
      <c r="K1509" s="27">
        <f t="shared" si="182"/>
        <v>0</v>
      </c>
      <c r="L1509" s="16"/>
      <c r="M1509" s="16"/>
      <c r="N1509" s="27">
        <f t="shared" si="183"/>
        <v>0</v>
      </c>
      <c r="O1509" s="16"/>
      <c r="P1509" s="16"/>
      <c r="Q1509" s="27">
        <f t="shared" si="184"/>
        <v>0</v>
      </c>
      <c r="R1509" s="16"/>
      <c r="S1509" s="16"/>
      <c r="T1509" s="27">
        <f t="shared" si="185"/>
        <v>0</v>
      </c>
      <c r="U1509" s="3"/>
    </row>
    <row r="1510" spans="1:21" x14ac:dyDescent="0.25">
      <c r="A1510" s="3">
        <v>1476</v>
      </c>
      <c r="B1510" s="6" t="s">
        <v>2858</v>
      </c>
      <c r="C1510" s="352" t="s">
        <v>2859</v>
      </c>
      <c r="D1510" s="348"/>
      <c r="E1510" s="20"/>
      <c r="F1510" s="20"/>
      <c r="G1510" s="20"/>
      <c r="H1510" s="27">
        <f t="shared" si="181"/>
        <v>0</v>
      </c>
      <c r="I1510" s="16"/>
      <c r="J1510" s="16"/>
      <c r="K1510" s="27">
        <f t="shared" si="182"/>
        <v>0</v>
      </c>
      <c r="L1510" s="16"/>
      <c r="M1510" s="16"/>
      <c r="N1510" s="27">
        <f t="shared" si="183"/>
        <v>0</v>
      </c>
      <c r="O1510" s="16"/>
      <c r="P1510" s="16"/>
      <c r="Q1510" s="27">
        <f t="shared" si="184"/>
        <v>0</v>
      </c>
      <c r="R1510" s="16"/>
      <c r="S1510" s="16"/>
      <c r="T1510" s="27">
        <f t="shared" si="185"/>
        <v>0</v>
      </c>
      <c r="U1510" s="3"/>
    </row>
    <row r="1511" spans="1:21" x14ac:dyDescent="0.25">
      <c r="A1511" s="3">
        <v>1477</v>
      </c>
      <c r="B1511" s="6" t="s">
        <v>2860</v>
      </c>
      <c r="C1511" s="352" t="s">
        <v>2861</v>
      </c>
      <c r="D1511" s="348"/>
      <c r="E1511" s="20"/>
      <c r="F1511" s="20"/>
      <c r="G1511" s="20"/>
      <c r="H1511" s="27">
        <f t="shared" si="181"/>
        <v>0</v>
      </c>
      <c r="I1511" s="16"/>
      <c r="J1511" s="16"/>
      <c r="K1511" s="27">
        <f t="shared" si="182"/>
        <v>0</v>
      </c>
      <c r="L1511" s="16"/>
      <c r="M1511" s="16"/>
      <c r="N1511" s="27">
        <f t="shared" si="183"/>
        <v>0</v>
      </c>
      <c r="O1511" s="16"/>
      <c r="P1511" s="16"/>
      <c r="Q1511" s="27">
        <f t="shared" si="184"/>
        <v>0</v>
      </c>
      <c r="R1511" s="16"/>
      <c r="S1511" s="16"/>
      <c r="T1511" s="27">
        <f t="shared" si="185"/>
        <v>0</v>
      </c>
      <c r="U1511" s="3"/>
    </row>
    <row r="1512" spans="1:21" x14ac:dyDescent="0.25">
      <c r="A1512" s="3">
        <v>1478</v>
      </c>
      <c r="B1512" s="6" t="s">
        <v>2862</v>
      </c>
      <c r="C1512" s="352" t="s">
        <v>2863</v>
      </c>
      <c r="D1512" s="348"/>
      <c r="E1512" s="20"/>
      <c r="F1512" s="20"/>
      <c r="G1512" s="20"/>
      <c r="H1512" s="27">
        <f t="shared" si="181"/>
        <v>0</v>
      </c>
      <c r="I1512" s="16"/>
      <c r="J1512" s="16"/>
      <c r="K1512" s="27">
        <f t="shared" si="182"/>
        <v>0</v>
      </c>
      <c r="L1512" s="16"/>
      <c r="M1512" s="16"/>
      <c r="N1512" s="27">
        <f t="shared" si="183"/>
        <v>0</v>
      </c>
      <c r="O1512" s="16"/>
      <c r="P1512" s="16"/>
      <c r="Q1512" s="27">
        <f t="shared" si="184"/>
        <v>0</v>
      </c>
      <c r="R1512" s="16"/>
      <c r="S1512" s="16"/>
      <c r="T1512" s="27">
        <f t="shared" si="185"/>
        <v>0</v>
      </c>
      <c r="U1512" s="3"/>
    </row>
    <row r="1513" spans="1:21" x14ac:dyDescent="0.25">
      <c r="A1513" s="3">
        <v>1479</v>
      </c>
      <c r="B1513" s="4" t="s">
        <v>2864</v>
      </c>
      <c r="C1513" s="350" t="s">
        <v>2865</v>
      </c>
      <c r="D1513" s="348"/>
      <c r="E1513" s="25"/>
      <c r="F1513" s="25"/>
      <c r="G1513" s="25"/>
      <c r="H1513" s="27">
        <f t="shared" si="181"/>
        <v>0</v>
      </c>
      <c r="I1513" s="15"/>
      <c r="J1513" s="15"/>
      <c r="K1513" s="27">
        <f t="shared" si="182"/>
        <v>0</v>
      </c>
      <c r="L1513" s="15"/>
      <c r="M1513" s="15"/>
      <c r="N1513" s="27">
        <f t="shared" si="183"/>
        <v>0</v>
      </c>
      <c r="O1513" s="15"/>
      <c r="P1513" s="15"/>
      <c r="Q1513" s="27">
        <f t="shared" si="184"/>
        <v>0</v>
      </c>
      <c r="R1513" s="15"/>
      <c r="S1513" s="15"/>
      <c r="T1513" s="27">
        <f t="shared" si="185"/>
        <v>0</v>
      </c>
      <c r="U1513" s="5"/>
    </row>
    <row r="1514" spans="1:21" x14ac:dyDescent="0.25">
      <c r="A1514" s="3">
        <v>1480</v>
      </c>
      <c r="B1514" s="6" t="s">
        <v>2866</v>
      </c>
      <c r="C1514" s="352" t="s">
        <v>2867</v>
      </c>
      <c r="D1514" s="348"/>
      <c r="E1514" s="20"/>
      <c r="F1514" s="20"/>
      <c r="G1514" s="20"/>
      <c r="H1514" s="27">
        <f t="shared" si="181"/>
        <v>0</v>
      </c>
      <c r="I1514" s="16"/>
      <c r="J1514" s="16"/>
      <c r="K1514" s="27">
        <f t="shared" si="182"/>
        <v>0</v>
      </c>
      <c r="L1514" s="16"/>
      <c r="M1514" s="16"/>
      <c r="N1514" s="27">
        <f t="shared" si="183"/>
        <v>0</v>
      </c>
      <c r="O1514" s="16"/>
      <c r="P1514" s="16"/>
      <c r="Q1514" s="27">
        <f t="shared" si="184"/>
        <v>0</v>
      </c>
      <c r="R1514" s="16"/>
      <c r="S1514" s="16"/>
      <c r="T1514" s="27">
        <f t="shared" si="185"/>
        <v>0</v>
      </c>
      <c r="U1514" s="3"/>
    </row>
    <row r="1515" spans="1:21" x14ac:dyDescent="0.25">
      <c r="A1515" s="3">
        <v>1481</v>
      </c>
      <c r="B1515" s="6" t="s">
        <v>2868</v>
      </c>
      <c r="C1515" s="352" t="s">
        <v>2869</v>
      </c>
      <c r="D1515" s="348"/>
      <c r="E1515" s="20"/>
      <c r="F1515" s="20"/>
      <c r="G1515" s="20"/>
      <c r="H1515" s="27">
        <f t="shared" si="181"/>
        <v>0</v>
      </c>
      <c r="I1515" s="16"/>
      <c r="J1515" s="16"/>
      <c r="K1515" s="27">
        <f t="shared" si="182"/>
        <v>0</v>
      </c>
      <c r="L1515" s="16"/>
      <c r="M1515" s="16"/>
      <c r="N1515" s="27">
        <f t="shared" si="183"/>
        <v>0</v>
      </c>
      <c r="O1515" s="16"/>
      <c r="P1515" s="16"/>
      <c r="Q1515" s="27">
        <f t="shared" si="184"/>
        <v>0</v>
      </c>
      <c r="R1515" s="16"/>
      <c r="S1515" s="16"/>
      <c r="T1515" s="27">
        <f t="shared" si="185"/>
        <v>0</v>
      </c>
      <c r="U1515" s="3"/>
    </row>
    <row r="1516" spans="1:21" x14ac:dyDescent="0.25">
      <c r="A1516" s="3">
        <v>1482</v>
      </c>
      <c r="B1516" s="6" t="s">
        <v>2870</v>
      </c>
      <c r="C1516" s="352" t="s">
        <v>2871</v>
      </c>
      <c r="D1516" s="348"/>
      <c r="E1516" s="20"/>
      <c r="F1516" s="20"/>
      <c r="G1516" s="20"/>
      <c r="H1516" s="27">
        <f t="shared" si="181"/>
        <v>0</v>
      </c>
      <c r="I1516" s="16"/>
      <c r="J1516" s="16"/>
      <c r="K1516" s="27">
        <f t="shared" si="182"/>
        <v>0</v>
      </c>
      <c r="L1516" s="16"/>
      <c r="M1516" s="16"/>
      <c r="N1516" s="27">
        <f t="shared" si="183"/>
        <v>0</v>
      </c>
      <c r="O1516" s="16"/>
      <c r="P1516" s="16"/>
      <c r="Q1516" s="27">
        <f t="shared" si="184"/>
        <v>0</v>
      </c>
      <c r="R1516" s="16"/>
      <c r="S1516" s="16"/>
      <c r="T1516" s="27">
        <f t="shared" si="185"/>
        <v>0</v>
      </c>
      <c r="U1516" s="3"/>
    </row>
    <row r="1517" spans="1:21" x14ac:dyDescent="0.25">
      <c r="A1517" s="3">
        <v>1483</v>
      </c>
      <c r="B1517" s="6" t="s">
        <v>2872</v>
      </c>
      <c r="C1517" s="352" t="s">
        <v>2873</v>
      </c>
      <c r="D1517" s="348"/>
      <c r="E1517" s="20"/>
      <c r="F1517" s="20"/>
      <c r="G1517" s="20"/>
      <c r="H1517" s="27">
        <f t="shared" si="181"/>
        <v>0</v>
      </c>
      <c r="I1517" s="16"/>
      <c r="J1517" s="16"/>
      <c r="K1517" s="27">
        <f t="shared" si="182"/>
        <v>0</v>
      </c>
      <c r="L1517" s="16"/>
      <c r="M1517" s="16"/>
      <c r="N1517" s="27">
        <f t="shared" si="183"/>
        <v>0</v>
      </c>
      <c r="O1517" s="16"/>
      <c r="P1517" s="16"/>
      <c r="Q1517" s="27">
        <f t="shared" si="184"/>
        <v>0</v>
      </c>
      <c r="R1517" s="16"/>
      <c r="S1517" s="16"/>
      <c r="T1517" s="27">
        <f t="shared" si="185"/>
        <v>0</v>
      </c>
      <c r="U1517" s="3"/>
    </row>
    <row r="1518" spans="1:21" x14ac:dyDescent="0.25">
      <c r="A1518" s="3">
        <v>1484</v>
      </c>
      <c r="B1518" s="4" t="s">
        <v>2874</v>
      </c>
      <c r="C1518" s="350" t="s">
        <v>2875</v>
      </c>
      <c r="D1518" s="348"/>
      <c r="E1518" s="25"/>
      <c r="F1518" s="25"/>
      <c r="G1518" s="25"/>
      <c r="H1518" s="27">
        <f t="shared" si="181"/>
        <v>0</v>
      </c>
      <c r="I1518" s="15"/>
      <c r="J1518" s="15"/>
      <c r="K1518" s="27">
        <f t="shared" si="182"/>
        <v>0</v>
      </c>
      <c r="L1518" s="15"/>
      <c r="M1518" s="15"/>
      <c r="N1518" s="27">
        <f t="shared" si="183"/>
        <v>0</v>
      </c>
      <c r="O1518" s="15"/>
      <c r="P1518" s="15"/>
      <c r="Q1518" s="27">
        <f t="shared" si="184"/>
        <v>0</v>
      </c>
      <c r="R1518" s="15"/>
      <c r="S1518" s="15"/>
      <c r="T1518" s="27">
        <f t="shared" si="185"/>
        <v>0</v>
      </c>
      <c r="U1518" s="5"/>
    </row>
    <row r="1519" spans="1:21" x14ac:dyDescent="0.25">
      <c r="A1519" s="3">
        <v>1485</v>
      </c>
      <c r="B1519" s="6" t="s">
        <v>2876</v>
      </c>
      <c r="C1519" s="352" t="s">
        <v>2877</v>
      </c>
      <c r="D1519" s="348"/>
      <c r="E1519" s="20"/>
      <c r="F1519" s="20"/>
      <c r="G1519" s="20"/>
      <c r="H1519" s="27">
        <f t="shared" si="181"/>
        <v>0</v>
      </c>
      <c r="I1519" s="16"/>
      <c r="J1519" s="16"/>
      <c r="K1519" s="27">
        <f t="shared" si="182"/>
        <v>0</v>
      </c>
      <c r="L1519" s="16"/>
      <c r="M1519" s="16"/>
      <c r="N1519" s="27">
        <f t="shared" si="183"/>
        <v>0</v>
      </c>
      <c r="O1519" s="16"/>
      <c r="P1519" s="16"/>
      <c r="Q1519" s="27">
        <f t="shared" si="184"/>
        <v>0</v>
      </c>
      <c r="R1519" s="16"/>
      <c r="S1519" s="16"/>
      <c r="T1519" s="27">
        <f t="shared" si="185"/>
        <v>0</v>
      </c>
      <c r="U1519" s="3"/>
    </row>
    <row r="1520" spans="1:21" x14ac:dyDescent="0.25">
      <c r="A1520" s="3">
        <v>1486</v>
      </c>
      <c r="B1520" s="6" t="s">
        <v>2878</v>
      </c>
      <c r="C1520" s="352" t="s">
        <v>2879</v>
      </c>
      <c r="D1520" s="348"/>
      <c r="E1520" s="20"/>
      <c r="F1520" s="20"/>
      <c r="G1520" s="20"/>
      <c r="H1520" s="27">
        <f t="shared" si="181"/>
        <v>0</v>
      </c>
      <c r="I1520" s="16"/>
      <c r="J1520" s="16"/>
      <c r="K1520" s="27">
        <f t="shared" si="182"/>
        <v>0</v>
      </c>
      <c r="L1520" s="16"/>
      <c r="M1520" s="16"/>
      <c r="N1520" s="27">
        <f t="shared" si="183"/>
        <v>0</v>
      </c>
      <c r="O1520" s="16"/>
      <c r="P1520" s="16"/>
      <c r="Q1520" s="27">
        <f t="shared" si="184"/>
        <v>0</v>
      </c>
      <c r="R1520" s="16"/>
      <c r="S1520" s="16"/>
      <c r="T1520" s="27">
        <f t="shared" si="185"/>
        <v>0</v>
      </c>
      <c r="U1520" s="3"/>
    </row>
    <row r="1521" spans="1:21" x14ac:dyDescent="0.25">
      <c r="A1521" s="3">
        <v>1487</v>
      </c>
      <c r="B1521" s="6" t="s">
        <v>2880</v>
      </c>
      <c r="C1521" s="352" t="s">
        <v>2881</v>
      </c>
      <c r="D1521" s="348"/>
      <c r="E1521" s="20"/>
      <c r="F1521" s="20"/>
      <c r="G1521" s="20"/>
      <c r="H1521" s="27">
        <f t="shared" si="181"/>
        <v>0</v>
      </c>
      <c r="I1521" s="16"/>
      <c r="J1521" s="16"/>
      <c r="K1521" s="27">
        <f t="shared" si="182"/>
        <v>0</v>
      </c>
      <c r="L1521" s="16"/>
      <c r="M1521" s="16"/>
      <c r="N1521" s="27">
        <f t="shared" si="183"/>
        <v>0</v>
      </c>
      <c r="O1521" s="16"/>
      <c r="P1521" s="16"/>
      <c r="Q1521" s="27">
        <f t="shared" si="184"/>
        <v>0</v>
      </c>
      <c r="R1521" s="16"/>
      <c r="S1521" s="16"/>
      <c r="T1521" s="27">
        <f t="shared" si="185"/>
        <v>0</v>
      </c>
      <c r="U1521" s="3"/>
    </row>
    <row r="1522" spans="1:21" x14ac:dyDescent="0.25">
      <c r="A1522" s="3">
        <v>1488</v>
      </c>
      <c r="B1522" s="6" t="s">
        <v>2882</v>
      </c>
      <c r="C1522" s="352" t="s">
        <v>2883</v>
      </c>
      <c r="D1522" s="348"/>
      <c r="E1522" s="20"/>
      <c r="F1522" s="20"/>
      <c r="G1522" s="20"/>
      <c r="H1522" s="27">
        <f t="shared" si="181"/>
        <v>0</v>
      </c>
      <c r="I1522" s="16"/>
      <c r="J1522" s="16"/>
      <c r="K1522" s="27">
        <f t="shared" si="182"/>
        <v>0</v>
      </c>
      <c r="L1522" s="16"/>
      <c r="M1522" s="16"/>
      <c r="N1522" s="27">
        <f t="shared" si="183"/>
        <v>0</v>
      </c>
      <c r="O1522" s="16"/>
      <c r="P1522" s="16"/>
      <c r="Q1522" s="27">
        <f t="shared" si="184"/>
        <v>0</v>
      </c>
      <c r="R1522" s="16"/>
      <c r="S1522" s="16"/>
      <c r="T1522" s="27">
        <f t="shared" si="185"/>
        <v>0</v>
      </c>
      <c r="U1522" s="3"/>
    </row>
    <row r="1523" spans="1:21" x14ac:dyDescent="0.25">
      <c r="A1523" s="3">
        <v>1489</v>
      </c>
      <c r="B1523" s="4" t="s">
        <v>2884</v>
      </c>
      <c r="C1523" s="350" t="s">
        <v>2885</v>
      </c>
      <c r="D1523" s="348"/>
      <c r="E1523" s="25"/>
      <c r="F1523" s="25"/>
      <c r="G1523" s="25"/>
      <c r="H1523" s="27">
        <f t="shared" si="181"/>
        <v>0</v>
      </c>
      <c r="I1523" s="15"/>
      <c r="J1523" s="15"/>
      <c r="K1523" s="27">
        <f t="shared" si="182"/>
        <v>0</v>
      </c>
      <c r="L1523" s="15"/>
      <c r="M1523" s="15"/>
      <c r="N1523" s="27">
        <f t="shared" si="183"/>
        <v>0</v>
      </c>
      <c r="O1523" s="15"/>
      <c r="P1523" s="15"/>
      <c r="Q1523" s="27">
        <f t="shared" si="184"/>
        <v>0</v>
      </c>
      <c r="R1523" s="15"/>
      <c r="S1523" s="15"/>
      <c r="T1523" s="27">
        <f t="shared" si="185"/>
        <v>0</v>
      </c>
      <c r="U1523" s="5"/>
    </row>
    <row r="1524" spans="1:21" x14ac:dyDescent="0.25">
      <c r="A1524" s="3">
        <v>1490</v>
      </c>
      <c r="B1524" s="6" t="s">
        <v>2886</v>
      </c>
      <c r="C1524" s="352" t="s">
        <v>2887</v>
      </c>
      <c r="D1524" s="348"/>
      <c r="E1524" s="20"/>
      <c r="F1524" s="20"/>
      <c r="G1524" s="20"/>
      <c r="H1524" s="27">
        <f t="shared" si="181"/>
        <v>0</v>
      </c>
      <c r="I1524" s="16"/>
      <c r="J1524" s="16"/>
      <c r="K1524" s="27">
        <f t="shared" si="182"/>
        <v>0</v>
      </c>
      <c r="L1524" s="16"/>
      <c r="M1524" s="16"/>
      <c r="N1524" s="27">
        <f t="shared" si="183"/>
        <v>0</v>
      </c>
      <c r="O1524" s="16"/>
      <c r="P1524" s="16"/>
      <c r="Q1524" s="27">
        <f t="shared" si="184"/>
        <v>0</v>
      </c>
      <c r="R1524" s="16"/>
      <c r="S1524" s="16"/>
      <c r="T1524" s="27">
        <f t="shared" si="185"/>
        <v>0</v>
      </c>
      <c r="U1524" s="3"/>
    </row>
    <row r="1525" spans="1:21" x14ac:dyDescent="0.25">
      <c r="A1525" s="3">
        <v>1491</v>
      </c>
      <c r="B1525" s="6" t="s">
        <v>2888</v>
      </c>
      <c r="C1525" s="352" t="s">
        <v>2889</v>
      </c>
      <c r="D1525" s="348"/>
      <c r="E1525" s="20"/>
      <c r="F1525" s="20"/>
      <c r="G1525" s="20"/>
      <c r="H1525" s="27">
        <f t="shared" si="181"/>
        <v>0</v>
      </c>
      <c r="I1525" s="16"/>
      <c r="J1525" s="16"/>
      <c r="K1525" s="27">
        <f t="shared" si="182"/>
        <v>0</v>
      </c>
      <c r="L1525" s="16"/>
      <c r="M1525" s="16"/>
      <c r="N1525" s="27">
        <f t="shared" si="183"/>
        <v>0</v>
      </c>
      <c r="O1525" s="16"/>
      <c r="P1525" s="16"/>
      <c r="Q1525" s="27">
        <f t="shared" si="184"/>
        <v>0</v>
      </c>
      <c r="R1525" s="16"/>
      <c r="S1525" s="16"/>
      <c r="T1525" s="27">
        <f t="shared" si="185"/>
        <v>0</v>
      </c>
      <c r="U1525" s="3"/>
    </row>
    <row r="1526" spans="1:21" x14ac:dyDescent="0.25">
      <c r="A1526" s="3">
        <v>1492</v>
      </c>
      <c r="B1526" s="6" t="s">
        <v>2890</v>
      </c>
      <c r="C1526" s="352" t="s">
        <v>2891</v>
      </c>
      <c r="D1526" s="348"/>
      <c r="E1526" s="20"/>
      <c r="F1526" s="20"/>
      <c r="G1526" s="20"/>
      <c r="H1526" s="27">
        <f t="shared" si="181"/>
        <v>0</v>
      </c>
      <c r="I1526" s="16"/>
      <c r="J1526" s="16"/>
      <c r="K1526" s="27">
        <f t="shared" si="182"/>
        <v>0</v>
      </c>
      <c r="L1526" s="16"/>
      <c r="M1526" s="16"/>
      <c r="N1526" s="27">
        <f t="shared" si="183"/>
        <v>0</v>
      </c>
      <c r="O1526" s="16"/>
      <c r="P1526" s="16"/>
      <c r="Q1526" s="27">
        <f t="shared" si="184"/>
        <v>0</v>
      </c>
      <c r="R1526" s="16"/>
      <c r="S1526" s="16"/>
      <c r="T1526" s="27">
        <f t="shared" si="185"/>
        <v>0</v>
      </c>
      <c r="U1526" s="3"/>
    </row>
    <row r="1527" spans="1:21" x14ac:dyDescent="0.25">
      <c r="A1527" s="3">
        <v>1493</v>
      </c>
      <c r="B1527" s="6" t="s">
        <v>2892</v>
      </c>
      <c r="C1527" s="352" t="s">
        <v>2893</v>
      </c>
      <c r="D1527" s="348"/>
      <c r="E1527" s="20"/>
      <c r="F1527" s="20"/>
      <c r="G1527" s="20"/>
      <c r="H1527" s="27">
        <f t="shared" si="181"/>
        <v>0</v>
      </c>
      <c r="I1527" s="16"/>
      <c r="J1527" s="16"/>
      <c r="K1527" s="27">
        <f t="shared" si="182"/>
        <v>0</v>
      </c>
      <c r="L1527" s="16"/>
      <c r="M1527" s="16"/>
      <c r="N1527" s="27">
        <f t="shared" si="183"/>
        <v>0</v>
      </c>
      <c r="O1527" s="16"/>
      <c r="P1527" s="16"/>
      <c r="Q1527" s="27">
        <f t="shared" si="184"/>
        <v>0</v>
      </c>
      <c r="R1527" s="16"/>
      <c r="S1527" s="16"/>
      <c r="T1527" s="27">
        <f t="shared" si="185"/>
        <v>0</v>
      </c>
      <c r="U1527" s="3"/>
    </row>
    <row r="1528" spans="1:21" x14ac:dyDescent="0.25">
      <c r="A1528" s="3">
        <v>1494</v>
      </c>
      <c r="B1528" s="4" t="s">
        <v>2894</v>
      </c>
      <c r="C1528" s="350" t="s">
        <v>2895</v>
      </c>
      <c r="D1528" s="348"/>
      <c r="E1528" s="25"/>
      <c r="F1528" s="25"/>
      <c r="G1528" s="25"/>
      <c r="H1528" s="27">
        <f t="shared" si="181"/>
        <v>0</v>
      </c>
      <c r="I1528" s="15"/>
      <c r="J1528" s="15"/>
      <c r="K1528" s="27">
        <f t="shared" si="182"/>
        <v>0</v>
      </c>
      <c r="L1528" s="15"/>
      <c r="M1528" s="15"/>
      <c r="N1528" s="27">
        <f t="shared" si="183"/>
        <v>0</v>
      </c>
      <c r="O1528" s="15"/>
      <c r="P1528" s="15"/>
      <c r="Q1528" s="27">
        <f t="shared" si="184"/>
        <v>0</v>
      </c>
      <c r="R1528" s="15"/>
      <c r="S1528" s="15"/>
      <c r="T1528" s="27">
        <f t="shared" si="185"/>
        <v>0</v>
      </c>
      <c r="U1528" s="5"/>
    </row>
    <row r="1529" spans="1:21" x14ac:dyDescent="0.25">
      <c r="A1529" s="3">
        <v>1495</v>
      </c>
      <c r="B1529" s="6" t="s">
        <v>2896</v>
      </c>
      <c r="C1529" s="352" t="s">
        <v>2897</v>
      </c>
      <c r="D1529" s="348"/>
      <c r="E1529" s="20"/>
      <c r="F1529" s="20"/>
      <c r="G1529" s="20"/>
      <c r="H1529" s="27">
        <f t="shared" si="181"/>
        <v>0</v>
      </c>
      <c r="I1529" s="16"/>
      <c r="J1529" s="16"/>
      <c r="K1529" s="27">
        <f t="shared" si="182"/>
        <v>0</v>
      </c>
      <c r="L1529" s="16"/>
      <c r="M1529" s="16"/>
      <c r="N1529" s="27">
        <f t="shared" si="183"/>
        <v>0</v>
      </c>
      <c r="O1529" s="16"/>
      <c r="P1529" s="16"/>
      <c r="Q1529" s="27">
        <f t="shared" si="184"/>
        <v>0</v>
      </c>
      <c r="R1529" s="16"/>
      <c r="S1529" s="16"/>
      <c r="T1529" s="27">
        <f t="shared" si="185"/>
        <v>0</v>
      </c>
      <c r="U1529" s="3"/>
    </row>
    <row r="1530" spans="1:21" x14ac:dyDescent="0.25">
      <c r="A1530" s="3">
        <v>1496</v>
      </c>
      <c r="B1530" s="6" t="s">
        <v>2898</v>
      </c>
      <c r="C1530" s="352" t="s">
        <v>2899</v>
      </c>
      <c r="D1530" s="348"/>
      <c r="E1530" s="20"/>
      <c r="F1530" s="20"/>
      <c r="G1530" s="20"/>
      <c r="H1530" s="27">
        <f t="shared" si="181"/>
        <v>0</v>
      </c>
      <c r="I1530" s="16"/>
      <c r="J1530" s="16"/>
      <c r="K1530" s="27">
        <f t="shared" si="182"/>
        <v>0</v>
      </c>
      <c r="L1530" s="16"/>
      <c r="M1530" s="16"/>
      <c r="N1530" s="27">
        <f t="shared" si="183"/>
        <v>0</v>
      </c>
      <c r="O1530" s="16"/>
      <c r="P1530" s="16"/>
      <c r="Q1530" s="27">
        <f t="shared" si="184"/>
        <v>0</v>
      </c>
      <c r="R1530" s="16"/>
      <c r="S1530" s="16"/>
      <c r="T1530" s="27">
        <f t="shared" si="185"/>
        <v>0</v>
      </c>
      <c r="U1530" s="3"/>
    </row>
    <row r="1531" spans="1:21" x14ac:dyDescent="0.25">
      <c r="A1531" s="3">
        <v>1497</v>
      </c>
      <c r="B1531" s="6" t="s">
        <v>2900</v>
      </c>
      <c r="C1531" s="352" t="s">
        <v>2901</v>
      </c>
      <c r="D1531" s="348"/>
      <c r="E1531" s="20"/>
      <c r="F1531" s="20"/>
      <c r="G1531" s="20"/>
      <c r="H1531" s="27">
        <f t="shared" si="181"/>
        <v>0</v>
      </c>
      <c r="I1531" s="16"/>
      <c r="J1531" s="16"/>
      <c r="K1531" s="27">
        <f t="shared" si="182"/>
        <v>0</v>
      </c>
      <c r="L1531" s="16"/>
      <c r="M1531" s="16"/>
      <c r="N1531" s="27">
        <f t="shared" si="183"/>
        <v>0</v>
      </c>
      <c r="O1531" s="16"/>
      <c r="P1531" s="16"/>
      <c r="Q1531" s="27">
        <f t="shared" si="184"/>
        <v>0</v>
      </c>
      <c r="R1531" s="16"/>
      <c r="S1531" s="16"/>
      <c r="T1531" s="27">
        <f t="shared" si="185"/>
        <v>0</v>
      </c>
      <c r="U1531" s="3"/>
    </row>
    <row r="1532" spans="1:21" x14ac:dyDescent="0.25">
      <c r="A1532" s="3">
        <v>1498</v>
      </c>
      <c r="B1532" s="6" t="s">
        <v>2902</v>
      </c>
      <c r="C1532" s="352" t="s">
        <v>2903</v>
      </c>
      <c r="D1532" s="348"/>
      <c r="E1532" s="20"/>
      <c r="F1532" s="20"/>
      <c r="G1532" s="20"/>
      <c r="H1532" s="27">
        <f t="shared" si="181"/>
        <v>0</v>
      </c>
      <c r="I1532" s="16"/>
      <c r="J1532" s="16"/>
      <c r="K1532" s="27">
        <f t="shared" si="182"/>
        <v>0</v>
      </c>
      <c r="L1532" s="16"/>
      <c r="M1532" s="16"/>
      <c r="N1532" s="27">
        <f t="shared" si="183"/>
        <v>0</v>
      </c>
      <c r="O1532" s="16"/>
      <c r="P1532" s="16"/>
      <c r="Q1532" s="27">
        <f t="shared" si="184"/>
        <v>0</v>
      </c>
      <c r="R1532" s="16"/>
      <c r="S1532" s="16"/>
      <c r="T1532" s="27">
        <f t="shared" si="185"/>
        <v>0</v>
      </c>
      <c r="U1532" s="3"/>
    </row>
    <row r="1533" spans="1:21" x14ac:dyDescent="0.25">
      <c r="A1533" s="3">
        <v>1499</v>
      </c>
      <c r="B1533" s="4" t="s">
        <v>2904</v>
      </c>
      <c r="C1533" s="350" t="s">
        <v>2905</v>
      </c>
      <c r="D1533" s="348"/>
      <c r="E1533" s="25"/>
      <c r="F1533" s="25"/>
      <c r="G1533" s="25"/>
      <c r="H1533" s="27">
        <f t="shared" si="181"/>
        <v>0</v>
      </c>
      <c r="I1533" s="15"/>
      <c r="J1533" s="15"/>
      <c r="K1533" s="27">
        <f t="shared" si="182"/>
        <v>0</v>
      </c>
      <c r="L1533" s="15"/>
      <c r="M1533" s="15"/>
      <c r="N1533" s="27">
        <f t="shared" si="183"/>
        <v>0</v>
      </c>
      <c r="O1533" s="15"/>
      <c r="P1533" s="15"/>
      <c r="Q1533" s="27">
        <f t="shared" si="184"/>
        <v>0</v>
      </c>
      <c r="R1533" s="15"/>
      <c r="S1533" s="15"/>
      <c r="T1533" s="27">
        <f t="shared" si="185"/>
        <v>0</v>
      </c>
      <c r="U1533" s="5"/>
    </row>
    <row r="1534" spans="1:21" x14ac:dyDescent="0.25">
      <c r="A1534" s="3">
        <v>1500</v>
      </c>
      <c r="B1534" s="4" t="s">
        <v>2906</v>
      </c>
      <c r="C1534" s="350" t="s">
        <v>2907</v>
      </c>
      <c r="D1534" s="348"/>
      <c r="E1534" s="25"/>
      <c r="F1534" s="25"/>
      <c r="G1534" s="25"/>
      <c r="H1534" s="27">
        <f t="shared" si="181"/>
        <v>0</v>
      </c>
      <c r="I1534" s="15"/>
      <c r="J1534" s="15"/>
      <c r="K1534" s="27">
        <f t="shared" si="182"/>
        <v>0</v>
      </c>
      <c r="L1534" s="15"/>
      <c r="M1534" s="15"/>
      <c r="N1534" s="27">
        <f t="shared" si="183"/>
        <v>0</v>
      </c>
      <c r="O1534" s="15"/>
      <c r="P1534" s="15"/>
      <c r="Q1534" s="27">
        <f t="shared" si="184"/>
        <v>0</v>
      </c>
      <c r="R1534" s="15"/>
      <c r="S1534" s="15"/>
      <c r="T1534" s="27">
        <f t="shared" si="185"/>
        <v>0</v>
      </c>
      <c r="U1534" s="5"/>
    </row>
    <row r="1535" spans="1:21" x14ac:dyDescent="0.25">
      <c r="A1535" s="3">
        <v>1501</v>
      </c>
      <c r="B1535" s="4" t="s">
        <v>2908</v>
      </c>
      <c r="C1535" s="350" t="s">
        <v>2909</v>
      </c>
      <c r="D1535" s="348"/>
      <c r="E1535" s="25"/>
      <c r="F1535" s="25"/>
      <c r="G1535" s="25"/>
      <c r="H1535" s="27">
        <f t="shared" si="181"/>
        <v>0</v>
      </c>
      <c r="I1535" s="15"/>
      <c r="J1535" s="15"/>
      <c r="K1535" s="27">
        <f t="shared" si="182"/>
        <v>0</v>
      </c>
      <c r="L1535" s="15"/>
      <c r="M1535" s="15"/>
      <c r="N1535" s="27">
        <f t="shared" si="183"/>
        <v>0</v>
      </c>
      <c r="O1535" s="15"/>
      <c r="P1535" s="15"/>
      <c r="Q1535" s="27">
        <f t="shared" si="184"/>
        <v>0</v>
      </c>
      <c r="R1535" s="15"/>
      <c r="S1535" s="15"/>
      <c r="T1535" s="27">
        <f t="shared" si="185"/>
        <v>0</v>
      </c>
      <c r="U1535" s="5"/>
    </row>
    <row r="1536" spans="1:21" x14ac:dyDescent="0.25">
      <c r="A1536" s="3">
        <v>1502</v>
      </c>
      <c r="B1536" s="6" t="s">
        <v>2910</v>
      </c>
      <c r="C1536" s="352" t="s">
        <v>2911</v>
      </c>
      <c r="D1536" s="348"/>
      <c r="E1536" s="20"/>
      <c r="F1536" s="20"/>
      <c r="G1536" s="20"/>
      <c r="H1536" s="27">
        <f t="shared" si="181"/>
        <v>0</v>
      </c>
      <c r="I1536" s="16"/>
      <c r="J1536" s="16"/>
      <c r="K1536" s="27">
        <f t="shared" si="182"/>
        <v>0</v>
      </c>
      <c r="L1536" s="16"/>
      <c r="M1536" s="16"/>
      <c r="N1536" s="27">
        <f t="shared" si="183"/>
        <v>0</v>
      </c>
      <c r="O1536" s="16"/>
      <c r="P1536" s="16"/>
      <c r="Q1536" s="27">
        <f t="shared" si="184"/>
        <v>0</v>
      </c>
      <c r="R1536" s="16"/>
      <c r="S1536" s="16"/>
      <c r="T1536" s="27">
        <f t="shared" si="185"/>
        <v>0</v>
      </c>
      <c r="U1536" s="3"/>
    </row>
    <row r="1537" spans="1:21" x14ac:dyDescent="0.25">
      <c r="A1537" s="3">
        <v>1503</v>
      </c>
      <c r="B1537" s="6" t="s">
        <v>2912</v>
      </c>
      <c r="C1537" s="352" t="s">
        <v>2913</v>
      </c>
      <c r="D1537" s="348"/>
      <c r="E1537" s="20"/>
      <c r="F1537" s="20"/>
      <c r="G1537" s="20"/>
      <c r="H1537" s="27">
        <f t="shared" si="181"/>
        <v>0</v>
      </c>
      <c r="I1537" s="16"/>
      <c r="J1537" s="16"/>
      <c r="K1537" s="27">
        <f t="shared" si="182"/>
        <v>0</v>
      </c>
      <c r="L1537" s="16"/>
      <c r="M1537" s="16"/>
      <c r="N1537" s="27">
        <f t="shared" si="183"/>
        <v>0</v>
      </c>
      <c r="O1537" s="16"/>
      <c r="P1537" s="16"/>
      <c r="Q1537" s="27">
        <f t="shared" si="184"/>
        <v>0</v>
      </c>
      <c r="R1537" s="16"/>
      <c r="S1537" s="16"/>
      <c r="T1537" s="27">
        <f t="shared" si="185"/>
        <v>0</v>
      </c>
      <c r="U1537" s="3"/>
    </row>
    <row r="1538" spans="1:21" x14ac:dyDescent="0.25">
      <c r="A1538" s="3">
        <v>1504</v>
      </c>
      <c r="B1538" s="6" t="s">
        <v>2914</v>
      </c>
      <c r="C1538" s="352" t="s">
        <v>2915</v>
      </c>
      <c r="D1538" s="348"/>
      <c r="E1538" s="20"/>
      <c r="F1538" s="20"/>
      <c r="G1538" s="20"/>
      <c r="H1538" s="27">
        <f t="shared" si="181"/>
        <v>0</v>
      </c>
      <c r="I1538" s="16"/>
      <c r="J1538" s="16"/>
      <c r="K1538" s="27">
        <f t="shared" si="182"/>
        <v>0</v>
      </c>
      <c r="L1538" s="16"/>
      <c r="M1538" s="16"/>
      <c r="N1538" s="27">
        <f t="shared" si="183"/>
        <v>0</v>
      </c>
      <c r="O1538" s="16"/>
      <c r="P1538" s="16"/>
      <c r="Q1538" s="27">
        <f t="shared" si="184"/>
        <v>0</v>
      </c>
      <c r="R1538" s="16"/>
      <c r="S1538" s="16"/>
      <c r="T1538" s="27">
        <f t="shared" si="185"/>
        <v>0</v>
      </c>
      <c r="U1538" s="3"/>
    </row>
    <row r="1539" spans="1:21" x14ac:dyDescent="0.25">
      <c r="A1539" s="3">
        <v>1505</v>
      </c>
      <c r="B1539" s="6" t="s">
        <v>2916</v>
      </c>
      <c r="C1539" s="352" t="s">
        <v>2917</v>
      </c>
      <c r="D1539" s="348"/>
      <c r="E1539" s="20"/>
      <c r="F1539" s="20"/>
      <c r="G1539" s="20"/>
      <c r="H1539" s="27">
        <f t="shared" si="181"/>
        <v>0</v>
      </c>
      <c r="I1539" s="16"/>
      <c r="J1539" s="16"/>
      <c r="K1539" s="27">
        <f t="shared" si="182"/>
        <v>0</v>
      </c>
      <c r="L1539" s="16"/>
      <c r="M1539" s="16"/>
      <c r="N1539" s="27">
        <f t="shared" si="183"/>
        <v>0</v>
      </c>
      <c r="O1539" s="16"/>
      <c r="P1539" s="16"/>
      <c r="Q1539" s="27">
        <f t="shared" si="184"/>
        <v>0</v>
      </c>
      <c r="R1539" s="16"/>
      <c r="S1539" s="16"/>
      <c r="T1539" s="27">
        <f t="shared" si="185"/>
        <v>0</v>
      </c>
      <c r="U1539" s="3"/>
    </row>
    <row r="1540" spans="1:21" x14ac:dyDescent="0.25">
      <c r="A1540" s="3">
        <v>1506</v>
      </c>
      <c r="B1540" s="4" t="s">
        <v>2918</v>
      </c>
      <c r="C1540" s="350" t="s">
        <v>2919</v>
      </c>
      <c r="D1540" s="348"/>
      <c r="E1540" s="25"/>
      <c r="F1540" s="25"/>
      <c r="G1540" s="25"/>
      <c r="H1540" s="27">
        <f t="shared" si="181"/>
        <v>0</v>
      </c>
      <c r="I1540" s="15"/>
      <c r="J1540" s="15"/>
      <c r="K1540" s="27">
        <f t="shared" si="182"/>
        <v>0</v>
      </c>
      <c r="L1540" s="15"/>
      <c r="M1540" s="15"/>
      <c r="N1540" s="27">
        <f t="shared" si="183"/>
        <v>0</v>
      </c>
      <c r="O1540" s="15"/>
      <c r="P1540" s="15"/>
      <c r="Q1540" s="27">
        <f t="shared" si="184"/>
        <v>0</v>
      </c>
      <c r="R1540" s="15"/>
      <c r="S1540" s="15"/>
      <c r="T1540" s="27">
        <f t="shared" si="185"/>
        <v>0</v>
      </c>
      <c r="U1540" s="5"/>
    </row>
    <row r="1541" spans="1:21" x14ac:dyDescent="0.25">
      <c r="A1541" s="3">
        <v>1507</v>
      </c>
      <c r="B1541" s="6" t="s">
        <v>2920</v>
      </c>
      <c r="C1541" s="352" t="s">
        <v>2921</v>
      </c>
      <c r="D1541" s="348"/>
      <c r="E1541" s="20"/>
      <c r="F1541" s="20"/>
      <c r="G1541" s="20"/>
      <c r="H1541" s="27">
        <f t="shared" si="181"/>
        <v>0</v>
      </c>
      <c r="I1541" s="16"/>
      <c r="J1541" s="16"/>
      <c r="K1541" s="27">
        <f t="shared" si="182"/>
        <v>0</v>
      </c>
      <c r="L1541" s="16"/>
      <c r="M1541" s="16"/>
      <c r="N1541" s="27">
        <f t="shared" si="183"/>
        <v>0</v>
      </c>
      <c r="O1541" s="16"/>
      <c r="P1541" s="16"/>
      <c r="Q1541" s="27">
        <f t="shared" si="184"/>
        <v>0</v>
      </c>
      <c r="R1541" s="16"/>
      <c r="S1541" s="16"/>
      <c r="T1541" s="27">
        <f t="shared" si="185"/>
        <v>0</v>
      </c>
      <c r="U1541" s="3"/>
    </row>
    <row r="1542" spans="1:21" x14ac:dyDescent="0.25">
      <c r="A1542" s="3">
        <v>1508</v>
      </c>
      <c r="B1542" s="6" t="s">
        <v>2922</v>
      </c>
      <c r="C1542" s="352" t="s">
        <v>2923</v>
      </c>
      <c r="D1542" s="348"/>
      <c r="E1542" s="20"/>
      <c r="F1542" s="20"/>
      <c r="G1542" s="20"/>
      <c r="H1542" s="27">
        <f t="shared" si="181"/>
        <v>0</v>
      </c>
      <c r="I1542" s="16"/>
      <c r="J1542" s="16"/>
      <c r="K1542" s="27">
        <f t="shared" si="182"/>
        <v>0</v>
      </c>
      <c r="L1542" s="16"/>
      <c r="M1542" s="16"/>
      <c r="N1542" s="27">
        <f t="shared" si="183"/>
        <v>0</v>
      </c>
      <c r="O1542" s="16"/>
      <c r="P1542" s="16"/>
      <c r="Q1542" s="27">
        <f t="shared" si="184"/>
        <v>0</v>
      </c>
      <c r="R1542" s="16"/>
      <c r="S1542" s="16"/>
      <c r="T1542" s="27">
        <f t="shared" si="185"/>
        <v>0</v>
      </c>
      <c r="U1542" s="3"/>
    </row>
    <row r="1543" spans="1:21" x14ac:dyDescent="0.25">
      <c r="A1543" s="3">
        <v>1509</v>
      </c>
      <c r="B1543" s="6" t="s">
        <v>2924</v>
      </c>
      <c r="C1543" s="352" t="s">
        <v>2925</v>
      </c>
      <c r="D1543" s="348"/>
      <c r="E1543" s="20"/>
      <c r="F1543" s="20"/>
      <c r="G1543" s="20"/>
      <c r="H1543" s="27">
        <f t="shared" si="181"/>
        <v>0</v>
      </c>
      <c r="I1543" s="16"/>
      <c r="J1543" s="16"/>
      <c r="K1543" s="27">
        <f t="shared" si="182"/>
        <v>0</v>
      </c>
      <c r="L1543" s="16"/>
      <c r="M1543" s="16"/>
      <c r="N1543" s="27">
        <f t="shared" si="183"/>
        <v>0</v>
      </c>
      <c r="O1543" s="16"/>
      <c r="P1543" s="16"/>
      <c r="Q1543" s="27">
        <f t="shared" si="184"/>
        <v>0</v>
      </c>
      <c r="R1543" s="16"/>
      <c r="S1543" s="16"/>
      <c r="T1543" s="27">
        <f t="shared" si="185"/>
        <v>0</v>
      </c>
      <c r="U1543" s="3"/>
    </row>
    <row r="1544" spans="1:21" x14ac:dyDescent="0.25">
      <c r="A1544" s="3">
        <v>1510</v>
      </c>
      <c r="B1544" s="6" t="s">
        <v>2926</v>
      </c>
      <c r="C1544" s="352" t="s">
        <v>2927</v>
      </c>
      <c r="D1544" s="348"/>
      <c r="E1544" s="20"/>
      <c r="F1544" s="20"/>
      <c r="G1544" s="20"/>
      <c r="H1544" s="27">
        <f t="shared" si="181"/>
        <v>0</v>
      </c>
      <c r="I1544" s="16"/>
      <c r="J1544" s="16"/>
      <c r="K1544" s="27">
        <f t="shared" si="182"/>
        <v>0</v>
      </c>
      <c r="L1544" s="16"/>
      <c r="M1544" s="16"/>
      <c r="N1544" s="27">
        <f t="shared" si="183"/>
        <v>0</v>
      </c>
      <c r="O1544" s="16"/>
      <c r="P1544" s="16"/>
      <c r="Q1544" s="27">
        <f t="shared" si="184"/>
        <v>0</v>
      </c>
      <c r="R1544" s="16"/>
      <c r="S1544" s="16"/>
      <c r="T1544" s="27">
        <f t="shared" si="185"/>
        <v>0</v>
      </c>
      <c r="U1544" s="3"/>
    </row>
    <row r="1545" spans="1:21" x14ac:dyDescent="0.25">
      <c r="A1545" s="3">
        <v>1511</v>
      </c>
      <c r="B1545" s="4" t="s">
        <v>2928</v>
      </c>
      <c r="C1545" s="350" t="s">
        <v>2929</v>
      </c>
      <c r="D1545" s="348"/>
      <c r="E1545" s="25"/>
      <c r="F1545" s="25"/>
      <c r="G1545" s="25"/>
      <c r="H1545" s="27">
        <f t="shared" si="181"/>
        <v>0</v>
      </c>
      <c r="I1545" s="15"/>
      <c r="J1545" s="15"/>
      <c r="K1545" s="27">
        <f t="shared" si="182"/>
        <v>0</v>
      </c>
      <c r="L1545" s="15"/>
      <c r="M1545" s="15"/>
      <c r="N1545" s="27">
        <f t="shared" si="183"/>
        <v>0</v>
      </c>
      <c r="O1545" s="15"/>
      <c r="P1545" s="15"/>
      <c r="Q1545" s="27">
        <f t="shared" si="184"/>
        <v>0</v>
      </c>
      <c r="R1545" s="15"/>
      <c r="S1545" s="15"/>
      <c r="T1545" s="27">
        <f t="shared" si="185"/>
        <v>0</v>
      </c>
      <c r="U1545" s="5"/>
    </row>
    <row r="1546" spans="1:21" x14ac:dyDescent="0.25">
      <c r="A1546" s="3">
        <v>1512</v>
      </c>
      <c r="B1546" s="6" t="s">
        <v>2930</v>
      </c>
      <c r="C1546" s="352" t="s">
        <v>2931</v>
      </c>
      <c r="D1546" s="348"/>
      <c r="E1546" s="20"/>
      <c r="F1546" s="20"/>
      <c r="G1546" s="20"/>
      <c r="H1546" s="27">
        <f t="shared" si="181"/>
        <v>0</v>
      </c>
      <c r="I1546" s="16"/>
      <c r="J1546" s="16"/>
      <c r="K1546" s="27">
        <f t="shared" si="182"/>
        <v>0</v>
      </c>
      <c r="L1546" s="16"/>
      <c r="M1546" s="16"/>
      <c r="N1546" s="27">
        <f t="shared" si="183"/>
        <v>0</v>
      </c>
      <c r="O1546" s="16"/>
      <c r="P1546" s="16"/>
      <c r="Q1546" s="27">
        <f t="shared" si="184"/>
        <v>0</v>
      </c>
      <c r="R1546" s="16"/>
      <c r="S1546" s="16"/>
      <c r="T1546" s="27">
        <f t="shared" si="185"/>
        <v>0</v>
      </c>
      <c r="U1546" s="3"/>
    </row>
    <row r="1547" spans="1:21" x14ac:dyDescent="0.25">
      <c r="A1547" s="3">
        <v>1513</v>
      </c>
      <c r="B1547" s="6" t="s">
        <v>2932</v>
      </c>
      <c r="C1547" s="352" t="s">
        <v>2933</v>
      </c>
      <c r="D1547" s="348"/>
      <c r="E1547" s="20"/>
      <c r="F1547" s="20"/>
      <c r="G1547" s="20"/>
      <c r="H1547" s="27">
        <f t="shared" ref="H1547:H1610" si="186">+E1547+F1547-G1547</f>
        <v>0</v>
      </c>
      <c r="I1547" s="16"/>
      <c r="J1547" s="16"/>
      <c r="K1547" s="27">
        <f t="shared" ref="K1547:K1610" si="187">+H1547+I1547-J1547</f>
        <v>0</v>
      </c>
      <c r="L1547" s="16"/>
      <c r="M1547" s="16"/>
      <c r="N1547" s="27">
        <f t="shared" ref="N1547:N1610" si="188">+K1547+L1547-M1547</f>
        <v>0</v>
      </c>
      <c r="O1547" s="16"/>
      <c r="P1547" s="16"/>
      <c r="Q1547" s="27">
        <f t="shared" ref="Q1547:Q1610" si="189">+N1547+O1547-P1547</f>
        <v>0</v>
      </c>
      <c r="R1547" s="16"/>
      <c r="S1547" s="16"/>
      <c r="T1547" s="27">
        <f t="shared" ref="T1547:T1610" si="190">+Q1547+R1547-S1547</f>
        <v>0</v>
      </c>
      <c r="U1547" s="3"/>
    </row>
    <row r="1548" spans="1:21" x14ac:dyDescent="0.25">
      <c r="A1548" s="3">
        <v>1514</v>
      </c>
      <c r="B1548" s="6" t="s">
        <v>2934</v>
      </c>
      <c r="C1548" s="352" t="s">
        <v>2935</v>
      </c>
      <c r="D1548" s="348"/>
      <c r="E1548" s="20"/>
      <c r="F1548" s="20"/>
      <c r="G1548" s="20"/>
      <c r="H1548" s="27">
        <f t="shared" si="186"/>
        <v>0</v>
      </c>
      <c r="I1548" s="16"/>
      <c r="J1548" s="16"/>
      <c r="K1548" s="27">
        <f t="shared" si="187"/>
        <v>0</v>
      </c>
      <c r="L1548" s="16"/>
      <c r="M1548" s="16"/>
      <c r="N1548" s="27">
        <f t="shared" si="188"/>
        <v>0</v>
      </c>
      <c r="O1548" s="16"/>
      <c r="P1548" s="16"/>
      <c r="Q1548" s="27">
        <f t="shared" si="189"/>
        <v>0</v>
      </c>
      <c r="R1548" s="16"/>
      <c r="S1548" s="16"/>
      <c r="T1548" s="27">
        <f t="shared" si="190"/>
        <v>0</v>
      </c>
      <c r="U1548" s="3"/>
    </row>
    <row r="1549" spans="1:21" x14ac:dyDescent="0.25">
      <c r="A1549" s="3">
        <v>1515</v>
      </c>
      <c r="B1549" s="6" t="s">
        <v>2936</v>
      </c>
      <c r="C1549" s="352" t="s">
        <v>2937</v>
      </c>
      <c r="D1549" s="348"/>
      <c r="E1549" s="20"/>
      <c r="F1549" s="20"/>
      <c r="G1549" s="20"/>
      <c r="H1549" s="27">
        <f t="shared" si="186"/>
        <v>0</v>
      </c>
      <c r="I1549" s="16"/>
      <c r="J1549" s="16"/>
      <c r="K1549" s="27">
        <f t="shared" si="187"/>
        <v>0</v>
      </c>
      <c r="L1549" s="16"/>
      <c r="M1549" s="16"/>
      <c r="N1549" s="27">
        <f t="shared" si="188"/>
        <v>0</v>
      </c>
      <c r="O1549" s="16"/>
      <c r="P1549" s="16"/>
      <c r="Q1549" s="27">
        <f t="shared" si="189"/>
        <v>0</v>
      </c>
      <c r="R1549" s="16"/>
      <c r="S1549" s="16"/>
      <c r="T1549" s="27">
        <f t="shared" si="190"/>
        <v>0</v>
      </c>
      <c r="U1549" s="3"/>
    </row>
    <row r="1550" spans="1:21" x14ac:dyDescent="0.25">
      <c r="A1550" s="3">
        <v>1516</v>
      </c>
      <c r="B1550" s="4" t="s">
        <v>2938</v>
      </c>
      <c r="C1550" s="350" t="s">
        <v>2939</v>
      </c>
      <c r="D1550" s="348"/>
      <c r="E1550" s="25"/>
      <c r="F1550" s="25"/>
      <c r="G1550" s="25"/>
      <c r="H1550" s="27">
        <f t="shared" si="186"/>
        <v>0</v>
      </c>
      <c r="I1550" s="15"/>
      <c r="J1550" s="15"/>
      <c r="K1550" s="27">
        <f t="shared" si="187"/>
        <v>0</v>
      </c>
      <c r="L1550" s="15"/>
      <c r="M1550" s="15"/>
      <c r="N1550" s="27">
        <f t="shared" si="188"/>
        <v>0</v>
      </c>
      <c r="O1550" s="15"/>
      <c r="P1550" s="15"/>
      <c r="Q1550" s="27">
        <f t="shared" si="189"/>
        <v>0</v>
      </c>
      <c r="R1550" s="15"/>
      <c r="S1550" s="15"/>
      <c r="T1550" s="27">
        <f t="shared" si="190"/>
        <v>0</v>
      </c>
      <c r="U1550" s="5"/>
    </row>
    <row r="1551" spans="1:21" x14ac:dyDescent="0.25">
      <c r="A1551" s="3">
        <v>1517</v>
      </c>
      <c r="B1551" s="6" t="s">
        <v>2940</v>
      </c>
      <c r="C1551" s="352" t="s">
        <v>2941</v>
      </c>
      <c r="D1551" s="348"/>
      <c r="E1551" s="20"/>
      <c r="F1551" s="20"/>
      <c r="G1551" s="20"/>
      <c r="H1551" s="27">
        <f t="shared" si="186"/>
        <v>0</v>
      </c>
      <c r="I1551" s="16"/>
      <c r="J1551" s="16"/>
      <c r="K1551" s="27">
        <f t="shared" si="187"/>
        <v>0</v>
      </c>
      <c r="L1551" s="16"/>
      <c r="M1551" s="16"/>
      <c r="N1551" s="27">
        <f t="shared" si="188"/>
        <v>0</v>
      </c>
      <c r="O1551" s="16"/>
      <c r="P1551" s="16"/>
      <c r="Q1551" s="27">
        <f t="shared" si="189"/>
        <v>0</v>
      </c>
      <c r="R1551" s="16"/>
      <c r="S1551" s="16"/>
      <c r="T1551" s="27">
        <f t="shared" si="190"/>
        <v>0</v>
      </c>
      <c r="U1551" s="3"/>
    </row>
    <row r="1552" spans="1:21" x14ac:dyDescent="0.25">
      <c r="A1552" s="3">
        <v>1518</v>
      </c>
      <c r="B1552" s="6" t="s">
        <v>2942</v>
      </c>
      <c r="C1552" s="352" t="s">
        <v>2943</v>
      </c>
      <c r="D1552" s="348"/>
      <c r="E1552" s="20"/>
      <c r="F1552" s="20"/>
      <c r="G1552" s="20"/>
      <c r="H1552" s="27">
        <f t="shared" si="186"/>
        <v>0</v>
      </c>
      <c r="I1552" s="16"/>
      <c r="J1552" s="16"/>
      <c r="K1552" s="27">
        <f t="shared" si="187"/>
        <v>0</v>
      </c>
      <c r="L1552" s="16"/>
      <c r="M1552" s="16"/>
      <c r="N1552" s="27">
        <f t="shared" si="188"/>
        <v>0</v>
      </c>
      <c r="O1552" s="16"/>
      <c r="P1552" s="16"/>
      <c r="Q1552" s="27">
        <f t="shared" si="189"/>
        <v>0</v>
      </c>
      <c r="R1552" s="16"/>
      <c r="S1552" s="16"/>
      <c r="T1552" s="27">
        <f t="shared" si="190"/>
        <v>0</v>
      </c>
      <c r="U1552" s="3"/>
    </row>
    <row r="1553" spans="1:21" x14ac:dyDescent="0.25">
      <c r="A1553" s="3">
        <v>1519</v>
      </c>
      <c r="B1553" s="6" t="s">
        <v>2944</v>
      </c>
      <c r="C1553" s="352" t="s">
        <v>2945</v>
      </c>
      <c r="D1553" s="348"/>
      <c r="E1553" s="20"/>
      <c r="F1553" s="20"/>
      <c r="G1553" s="20"/>
      <c r="H1553" s="27">
        <f t="shared" si="186"/>
        <v>0</v>
      </c>
      <c r="I1553" s="16"/>
      <c r="J1553" s="16"/>
      <c r="K1553" s="27">
        <f t="shared" si="187"/>
        <v>0</v>
      </c>
      <c r="L1553" s="16"/>
      <c r="M1553" s="16"/>
      <c r="N1553" s="27">
        <f t="shared" si="188"/>
        <v>0</v>
      </c>
      <c r="O1553" s="16"/>
      <c r="P1553" s="16"/>
      <c r="Q1553" s="27">
        <f t="shared" si="189"/>
        <v>0</v>
      </c>
      <c r="R1553" s="16"/>
      <c r="S1553" s="16"/>
      <c r="T1553" s="27">
        <f t="shared" si="190"/>
        <v>0</v>
      </c>
      <c r="U1553" s="3"/>
    </row>
    <row r="1554" spans="1:21" x14ac:dyDescent="0.25">
      <c r="A1554" s="3">
        <v>1520</v>
      </c>
      <c r="B1554" s="6" t="s">
        <v>2946</v>
      </c>
      <c r="C1554" s="352" t="s">
        <v>2947</v>
      </c>
      <c r="D1554" s="348"/>
      <c r="E1554" s="20"/>
      <c r="F1554" s="20"/>
      <c r="G1554" s="20"/>
      <c r="H1554" s="27">
        <f t="shared" si="186"/>
        <v>0</v>
      </c>
      <c r="I1554" s="16"/>
      <c r="J1554" s="16"/>
      <c r="K1554" s="27">
        <f t="shared" si="187"/>
        <v>0</v>
      </c>
      <c r="L1554" s="16"/>
      <c r="M1554" s="16"/>
      <c r="N1554" s="27">
        <f t="shared" si="188"/>
        <v>0</v>
      </c>
      <c r="O1554" s="16"/>
      <c r="P1554" s="16"/>
      <c r="Q1554" s="27">
        <f t="shared" si="189"/>
        <v>0</v>
      </c>
      <c r="R1554" s="16"/>
      <c r="S1554" s="16"/>
      <c r="T1554" s="27">
        <f t="shared" si="190"/>
        <v>0</v>
      </c>
      <c r="U1554" s="3"/>
    </row>
    <row r="1555" spans="1:21" x14ac:dyDescent="0.25">
      <c r="A1555" s="3">
        <v>1521</v>
      </c>
      <c r="B1555" s="4" t="s">
        <v>2948</v>
      </c>
      <c r="C1555" s="350" t="s">
        <v>2949</v>
      </c>
      <c r="D1555" s="348"/>
      <c r="E1555" s="25"/>
      <c r="F1555" s="25"/>
      <c r="G1555" s="25"/>
      <c r="H1555" s="27">
        <f t="shared" si="186"/>
        <v>0</v>
      </c>
      <c r="I1555" s="15"/>
      <c r="J1555" s="15"/>
      <c r="K1555" s="27">
        <f t="shared" si="187"/>
        <v>0</v>
      </c>
      <c r="L1555" s="15"/>
      <c r="M1555" s="15"/>
      <c r="N1555" s="27">
        <f t="shared" si="188"/>
        <v>0</v>
      </c>
      <c r="O1555" s="15"/>
      <c r="P1555" s="15"/>
      <c r="Q1555" s="27">
        <f t="shared" si="189"/>
        <v>0</v>
      </c>
      <c r="R1555" s="15"/>
      <c r="S1555" s="15"/>
      <c r="T1555" s="27">
        <f t="shared" si="190"/>
        <v>0</v>
      </c>
      <c r="U1555" s="5"/>
    </row>
    <row r="1556" spans="1:21" x14ac:dyDescent="0.25">
      <c r="A1556" s="3">
        <v>1522</v>
      </c>
      <c r="B1556" s="4" t="s">
        <v>2950</v>
      </c>
      <c r="C1556" s="350" t="s">
        <v>2951</v>
      </c>
      <c r="D1556" s="348"/>
      <c r="E1556" s="25"/>
      <c r="F1556" s="25"/>
      <c r="G1556" s="25"/>
      <c r="H1556" s="27">
        <f t="shared" si="186"/>
        <v>0</v>
      </c>
      <c r="I1556" s="15"/>
      <c r="J1556" s="15"/>
      <c r="K1556" s="27">
        <f t="shared" si="187"/>
        <v>0</v>
      </c>
      <c r="L1556" s="15"/>
      <c r="M1556" s="15"/>
      <c r="N1556" s="27">
        <f t="shared" si="188"/>
        <v>0</v>
      </c>
      <c r="O1556" s="15"/>
      <c r="P1556" s="15"/>
      <c r="Q1556" s="27">
        <f t="shared" si="189"/>
        <v>0</v>
      </c>
      <c r="R1556" s="15"/>
      <c r="S1556" s="15"/>
      <c r="T1556" s="27">
        <f t="shared" si="190"/>
        <v>0</v>
      </c>
      <c r="U1556" s="5"/>
    </row>
    <row r="1557" spans="1:21" x14ac:dyDescent="0.25">
      <c r="A1557" s="3">
        <v>1523</v>
      </c>
      <c r="B1557" s="6" t="s">
        <v>2952</v>
      </c>
      <c r="C1557" s="352" t="s">
        <v>2953</v>
      </c>
      <c r="D1557" s="348"/>
      <c r="E1557" s="20"/>
      <c r="F1557" s="20"/>
      <c r="G1557" s="20"/>
      <c r="H1557" s="27">
        <f t="shared" si="186"/>
        <v>0</v>
      </c>
      <c r="I1557" s="16"/>
      <c r="J1557" s="16"/>
      <c r="K1557" s="27">
        <f t="shared" si="187"/>
        <v>0</v>
      </c>
      <c r="L1557" s="16"/>
      <c r="M1557" s="16"/>
      <c r="N1557" s="27">
        <f t="shared" si="188"/>
        <v>0</v>
      </c>
      <c r="O1557" s="16"/>
      <c r="P1557" s="16"/>
      <c r="Q1557" s="27">
        <f t="shared" si="189"/>
        <v>0</v>
      </c>
      <c r="R1557" s="16"/>
      <c r="S1557" s="16"/>
      <c r="T1557" s="27">
        <f t="shared" si="190"/>
        <v>0</v>
      </c>
      <c r="U1557" s="3"/>
    </row>
    <row r="1558" spans="1:21" x14ac:dyDescent="0.25">
      <c r="A1558" s="3">
        <v>1524</v>
      </c>
      <c r="B1558" s="6" t="s">
        <v>2954</v>
      </c>
      <c r="C1558" s="352" t="s">
        <v>2955</v>
      </c>
      <c r="D1558" s="348"/>
      <c r="E1558" s="20"/>
      <c r="F1558" s="20"/>
      <c r="G1558" s="20"/>
      <c r="H1558" s="27">
        <f t="shared" si="186"/>
        <v>0</v>
      </c>
      <c r="I1558" s="16"/>
      <c r="J1558" s="16"/>
      <c r="K1558" s="27">
        <f t="shared" si="187"/>
        <v>0</v>
      </c>
      <c r="L1558" s="16"/>
      <c r="M1558" s="16"/>
      <c r="N1558" s="27">
        <f t="shared" si="188"/>
        <v>0</v>
      </c>
      <c r="O1558" s="16"/>
      <c r="P1558" s="16"/>
      <c r="Q1558" s="27">
        <f t="shared" si="189"/>
        <v>0</v>
      </c>
      <c r="R1558" s="16"/>
      <c r="S1558" s="16"/>
      <c r="T1558" s="27">
        <f t="shared" si="190"/>
        <v>0</v>
      </c>
      <c r="U1558" s="3"/>
    </row>
    <row r="1559" spans="1:21" x14ac:dyDescent="0.25">
      <c r="A1559" s="3">
        <v>1525</v>
      </c>
      <c r="B1559" s="6" t="s">
        <v>2956</v>
      </c>
      <c r="C1559" s="352" t="s">
        <v>2957</v>
      </c>
      <c r="D1559" s="348"/>
      <c r="E1559" s="20"/>
      <c r="F1559" s="20"/>
      <c r="G1559" s="20"/>
      <c r="H1559" s="27">
        <f t="shared" si="186"/>
        <v>0</v>
      </c>
      <c r="I1559" s="16"/>
      <c r="J1559" s="16"/>
      <c r="K1559" s="27">
        <f t="shared" si="187"/>
        <v>0</v>
      </c>
      <c r="L1559" s="16"/>
      <c r="M1559" s="16"/>
      <c r="N1559" s="27">
        <f t="shared" si="188"/>
        <v>0</v>
      </c>
      <c r="O1559" s="16"/>
      <c r="P1559" s="16"/>
      <c r="Q1559" s="27">
        <f t="shared" si="189"/>
        <v>0</v>
      </c>
      <c r="R1559" s="16"/>
      <c r="S1559" s="16"/>
      <c r="T1559" s="27">
        <f t="shared" si="190"/>
        <v>0</v>
      </c>
      <c r="U1559" s="3"/>
    </row>
    <row r="1560" spans="1:21" x14ac:dyDescent="0.25">
      <c r="A1560" s="3">
        <v>1526</v>
      </c>
      <c r="B1560" s="4" t="s">
        <v>2958</v>
      </c>
      <c r="C1560" s="350" t="s">
        <v>2959</v>
      </c>
      <c r="D1560" s="348"/>
      <c r="E1560" s="25"/>
      <c r="F1560" s="25"/>
      <c r="G1560" s="25"/>
      <c r="H1560" s="27">
        <f t="shared" si="186"/>
        <v>0</v>
      </c>
      <c r="I1560" s="15"/>
      <c r="J1560" s="15"/>
      <c r="K1560" s="27">
        <f t="shared" si="187"/>
        <v>0</v>
      </c>
      <c r="L1560" s="15"/>
      <c r="M1560" s="15"/>
      <c r="N1560" s="27">
        <f t="shared" si="188"/>
        <v>0</v>
      </c>
      <c r="O1560" s="15"/>
      <c r="P1560" s="15"/>
      <c r="Q1560" s="27">
        <f t="shared" si="189"/>
        <v>0</v>
      </c>
      <c r="R1560" s="15"/>
      <c r="S1560" s="15"/>
      <c r="T1560" s="27">
        <f t="shared" si="190"/>
        <v>0</v>
      </c>
      <c r="U1560" s="5"/>
    </row>
    <row r="1561" spans="1:21" x14ac:dyDescent="0.25">
      <c r="A1561" s="3">
        <v>1527</v>
      </c>
      <c r="B1561" s="6" t="s">
        <v>2960</v>
      </c>
      <c r="C1561" s="352" t="s">
        <v>2961</v>
      </c>
      <c r="D1561" s="348"/>
      <c r="E1561" s="20"/>
      <c r="F1561" s="20"/>
      <c r="G1561" s="20"/>
      <c r="H1561" s="27">
        <f t="shared" si="186"/>
        <v>0</v>
      </c>
      <c r="I1561" s="16"/>
      <c r="J1561" s="16"/>
      <c r="K1561" s="27">
        <f t="shared" si="187"/>
        <v>0</v>
      </c>
      <c r="L1561" s="16"/>
      <c r="M1561" s="16"/>
      <c r="N1561" s="27">
        <f t="shared" si="188"/>
        <v>0</v>
      </c>
      <c r="O1561" s="16"/>
      <c r="P1561" s="16"/>
      <c r="Q1561" s="27">
        <f t="shared" si="189"/>
        <v>0</v>
      </c>
      <c r="R1561" s="16"/>
      <c r="S1561" s="16"/>
      <c r="T1561" s="27">
        <f t="shared" si="190"/>
        <v>0</v>
      </c>
      <c r="U1561" s="3"/>
    </row>
    <row r="1562" spans="1:21" x14ac:dyDescent="0.25">
      <c r="A1562" s="3">
        <v>1528</v>
      </c>
      <c r="B1562" s="6" t="s">
        <v>2962</v>
      </c>
      <c r="C1562" s="352" t="s">
        <v>2963</v>
      </c>
      <c r="D1562" s="348"/>
      <c r="E1562" s="20"/>
      <c r="F1562" s="20"/>
      <c r="G1562" s="20"/>
      <c r="H1562" s="27">
        <f t="shared" si="186"/>
        <v>0</v>
      </c>
      <c r="I1562" s="16"/>
      <c r="J1562" s="16"/>
      <c r="K1562" s="27">
        <f t="shared" si="187"/>
        <v>0</v>
      </c>
      <c r="L1562" s="16"/>
      <c r="M1562" s="16"/>
      <c r="N1562" s="27">
        <f t="shared" si="188"/>
        <v>0</v>
      </c>
      <c r="O1562" s="16"/>
      <c r="P1562" s="16"/>
      <c r="Q1562" s="27">
        <f t="shared" si="189"/>
        <v>0</v>
      </c>
      <c r="R1562" s="16"/>
      <c r="S1562" s="16"/>
      <c r="T1562" s="27">
        <f t="shared" si="190"/>
        <v>0</v>
      </c>
      <c r="U1562" s="3"/>
    </row>
    <row r="1563" spans="1:21" x14ac:dyDescent="0.25">
      <c r="A1563" s="3">
        <v>1529</v>
      </c>
      <c r="B1563" s="6" t="s">
        <v>2964</v>
      </c>
      <c r="C1563" s="352" t="s">
        <v>2965</v>
      </c>
      <c r="D1563" s="348"/>
      <c r="E1563" s="20"/>
      <c r="F1563" s="20"/>
      <c r="G1563" s="20"/>
      <c r="H1563" s="27">
        <f t="shared" si="186"/>
        <v>0</v>
      </c>
      <c r="I1563" s="16"/>
      <c r="J1563" s="16"/>
      <c r="K1563" s="27">
        <f t="shared" si="187"/>
        <v>0</v>
      </c>
      <c r="L1563" s="16"/>
      <c r="M1563" s="16"/>
      <c r="N1563" s="27">
        <f t="shared" si="188"/>
        <v>0</v>
      </c>
      <c r="O1563" s="16"/>
      <c r="P1563" s="16"/>
      <c r="Q1563" s="27">
        <f t="shared" si="189"/>
        <v>0</v>
      </c>
      <c r="R1563" s="16"/>
      <c r="S1563" s="16"/>
      <c r="T1563" s="27">
        <f t="shared" si="190"/>
        <v>0</v>
      </c>
      <c r="U1563" s="3"/>
    </row>
    <row r="1564" spans="1:21" x14ac:dyDescent="0.25">
      <c r="A1564" s="3">
        <v>1530</v>
      </c>
      <c r="B1564" s="4" t="s">
        <v>2966</v>
      </c>
      <c r="C1564" s="350" t="s">
        <v>2967</v>
      </c>
      <c r="D1564" s="348"/>
      <c r="E1564" s="25"/>
      <c r="F1564" s="25"/>
      <c r="G1564" s="25"/>
      <c r="H1564" s="27">
        <f t="shared" si="186"/>
        <v>0</v>
      </c>
      <c r="I1564" s="15"/>
      <c r="J1564" s="15"/>
      <c r="K1564" s="27">
        <f t="shared" si="187"/>
        <v>0</v>
      </c>
      <c r="L1564" s="15"/>
      <c r="M1564" s="15"/>
      <c r="N1564" s="27">
        <f t="shared" si="188"/>
        <v>0</v>
      </c>
      <c r="O1564" s="15"/>
      <c r="P1564" s="15"/>
      <c r="Q1564" s="27">
        <f t="shared" si="189"/>
        <v>0</v>
      </c>
      <c r="R1564" s="15"/>
      <c r="S1564" s="15"/>
      <c r="T1564" s="27">
        <f t="shared" si="190"/>
        <v>0</v>
      </c>
      <c r="U1564" s="5"/>
    </row>
    <row r="1565" spans="1:21" x14ac:dyDescent="0.25">
      <c r="A1565" s="3">
        <v>1531</v>
      </c>
      <c r="B1565" s="4" t="s">
        <v>2968</v>
      </c>
      <c r="C1565" s="350" t="s">
        <v>2909</v>
      </c>
      <c r="D1565" s="348"/>
      <c r="E1565" s="25"/>
      <c r="F1565" s="25"/>
      <c r="G1565" s="25"/>
      <c r="H1565" s="27">
        <f t="shared" si="186"/>
        <v>0</v>
      </c>
      <c r="I1565" s="15"/>
      <c r="J1565" s="15"/>
      <c r="K1565" s="27">
        <f t="shared" si="187"/>
        <v>0</v>
      </c>
      <c r="L1565" s="15"/>
      <c r="M1565" s="15"/>
      <c r="N1565" s="27">
        <f t="shared" si="188"/>
        <v>0</v>
      </c>
      <c r="O1565" s="15"/>
      <c r="P1565" s="15"/>
      <c r="Q1565" s="27">
        <f t="shared" si="189"/>
        <v>0</v>
      </c>
      <c r="R1565" s="15"/>
      <c r="S1565" s="15"/>
      <c r="T1565" s="27">
        <f t="shared" si="190"/>
        <v>0</v>
      </c>
      <c r="U1565" s="5"/>
    </row>
    <row r="1566" spans="1:21" x14ac:dyDescent="0.25">
      <c r="A1566" s="3">
        <v>1532</v>
      </c>
      <c r="B1566" s="6" t="s">
        <v>2969</v>
      </c>
      <c r="C1566" s="352" t="s">
        <v>2911</v>
      </c>
      <c r="D1566" s="348"/>
      <c r="E1566" s="20"/>
      <c r="F1566" s="20"/>
      <c r="G1566" s="20"/>
      <c r="H1566" s="27">
        <f t="shared" si="186"/>
        <v>0</v>
      </c>
      <c r="I1566" s="16"/>
      <c r="J1566" s="16"/>
      <c r="K1566" s="27">
        <f t="shared" si="187"/>
        <v>0</v>
      </c>
      <c r="L1566" s="16"/>
      <c r="M1566" s="16"/>
      <c r="N1566" s="27">
        <f t="shared" si="188"/>
        <v>0</v>
      </c>
      <c r="O1566" s="16"/>
      <c r="P1566" s="16"/>
      <c r="Q1566" s="27">
        <f t="shared" si="189"/>
        <v>0</v>
      </c>
      <c r="R1566" s="16"/>
      <c r="S1566" s="16"/>
      <c r="T1566" s="27">
        <f t="shared" si="190"/>
        <v>0</v>
      </c>
      <c r="U1566" s="3"/>
    </row>
    <row r="1567" spans="1:21" x14ac:dyDescent="0.25">
      <c r="A1567" s="3">
        <v>1533</v>
      </c>
      <c r="B1567" s="6" t="s">
        <v>2970</v>
      </c>
      <c r="C1567" s="352" t="s">
        <v>2913</v>
      </c>
      <c r="D1567" s="348"/>
      <c r="E1567" s="20"/>
      <c r="F1567" s="20"/>
      <c r="G1567" s="20"/>
      <c r="H1567" s="27">
        <f t="shared" si="186"/>
        <v>0</v>
      </c>
      <c r="I1567" s="16"/>
      <c r="J1567" s="16"/>
      <c r="K1567" s="27">
        <f t="shared" si="187"/>
        <v>0</v>
      </c>
      <c r="L1567" s="16"/>
      <c r="M1567" s="16"/>
      <c r="N1567" s="27">
        <f t="shared" si="188"/>
        <v>0</v>
      </c>
      <c r="O1567" s="16"/>
      <c r="P1567" s="16"/>
      <c r="Q1567" s="27">
        <f t="shared" si="189"/>
        <v>0</v>
      </c>
      <c r="R1567" s="16"/>
      <c r="S1567" s="16"/>
      <c r="T1567" s="27">
        <f t="shared" si="190"/>
        <v>0</v>
      </c>
      <c r="U1567" s="3"/>
    </row>
    <row r="1568" spans="1:21" x14ac:dyDescent="0.25">
      <c r="A1568" s="3">
        <v>1534</v>
      </c>
      <c r="B1568" s="6" t="s">
        <v>2971</v>
      </c>
      <c r="C1568" s="352" t="s">
        <v>2972</v>
      </c>
      <c r="D1568" s="348"/>
      <c r="E1568" s="20"/>
      <c r="F1568" s="20"/>
      <c r="G1568" s="20"/>
      <c r="H1568" s="27">
        <f t="shared" si="186"/>
        <v>0</v>
      </c>
      <c r="I1568" s="16"/>
      <c r="J1568" s="16"/>
      <c r="K1568" s="27">
        <f t="shared" si="187"/>
        <v>0</v>
      </c>
      <c r="L1568" s="16"/>
      <c r="M1568" s="16"/>
      <c r="N1568" s="27">
        <f t="shared" si="188"/>
        <v>0</v>
      </c>
      <c r="O1568" s="16"/>
      <c r="P1568" s="16"/>
      <c r="Q1568" s="27">
        <f t="shared" si="189"/>
        <v>0</v>
      </c>
      <c r="R1568" s="16"/>
      <c r="S1568" s="16"/>
      <c r="T1568" s="27">
        <f t="shared" si="190"/>
        <v>0</v>
      </c>
      <c r="U1568" s="3"/>
    </row>
    <row r="1569" spans="1:21" x14ac:dyDescent="0.25">
      <c r="A1569" s="3">
        <v>1535</v>
      </c>
      <c r="B1569" s="6" t="s">
        <v>2973</v>
      </c>
      <c r="C1569" s="352" t="s">
        <v>2974</v>
      </c>
      <c r="D1569" s="348"/>
      <c r="E1569" s="20"/>
      <c r="F1569" s="20"/>
      <c r="G1569" s="20"/>
      <c r="H1569" s="27">
        <f t="shared" si="186"/>
        <v>0</v>
      </c>
      <c r="I1569" s="16"/>
      <c r="J1569" s="16"/>
      <c r="K1569" s="27">
        <f t="shared" si="187"/>
        <v>0</v>
      </c>
      <c r="L1569" s="16"/>
      <c r="M1569" s="16"/>
      <c r="N1569" s="27">
        <f t="shared" si="188"/>
        <v>0</v>
      </c>
      <c r="O1569" s="16"/>
      <c r="P1569" s="16"/>
      <c r="Q1569" s="27">
        <f t="shared" si="189"/>
        <v>0</v>
      </c>
      <c r="R1569" s="16"/>
      <c r="S1569" s="16"/>
      <c r="T1569" s="27">
        <f t="shared" si="190"/>
        <v>0</v>
      </c>
      <c r="U1569" s="3"/>
    </row>
    <row r="1570" spans="1:21" x14ac:dyDescent="0.25">
      <c r="A1570" s="3">
        <v>1536</v>
      </c>
      <c r="B1570" s="4" t="s">
        <v>2975</v>
      </c>
      <c r="C1570" s="350" t="s">
        <v>2919</v>
      </c>
      <c r="D1570" s="348"/>
      <c r="E1570" s="25"/>
      <c r="F1570" s="25"/>
      <c r="G1570" s="25"/>
      <c r="H1570" s="27">
        <f t="shared" si="186"/>
        <v>0</v>
      </c>
      <c r="I1570" s="15"/>
      <c r="J1570" s="15"/>
      <c r="K1570" s="27">
        <f t="shared" si="187"/>
        <v>0</v>
      </c>
      <c r="L1570" s="15"/>
      <c r="M1570" s="15"/>
      <c r="N1570" s="27">
        <f t="shared" si="188"/>
        <v>0</v>
      </c>
      <c r="O1570" s="15"/>
      <c r="P1570" s="15"/>
      <c r="Q1570" s="27">
        <f t="shared" si="189"/>
        <v>0</v>
      </c>
      <c r="R1570" s="15"/>
      <c r="S1570" s="15"/>
      <c r="T1570" s="27">
        <f t="shared" si="190"/>
        <v>0</v>
      </c>
      <c r="U1570" s="5"/>
    </row>
    <row r="1571" spans="1:21" x14ac:dyDescent="0.25">
      <c r="A1571" s="3">
        <v>1537</v>
      </c>
      <c r="B1571" s="6" t="s">
        <v>2976</v>
      </c>
      <c r="C1571" s="352" t="s">
        <v>2921</v>
      </c>
      <c r="D1571" s="348"/>
      <c r="E1571" s="20"/>
      <c r="F1571" s="20"/>
      <c r="G1571" s="20"/>
      <c r="H1571" s="27">
        <f t="shared" si="186"/>
        <v>0</v>
      </c>
      <c r="I1571" s="16"/>
      <c r="J1571" s="16"/>
      <c r="K1571" s="27">
        <f t="shared" si="187"/>
        <v>0</v>
      </c>
      <c r="L1571" s="16"/>
      <c r="M1571" s="16"/>
      <c r="N1571" s="27">
        <f t="shared" si="188"/>
        <v>0</v>
      </c>
      <c r="O1571" s="16"/>
      <c r="P1571" s="16"/>
      <c r="Q1571" s="27">
        <f t="shared" si="189"/>
        <v>0</v>
      </c>
      <c r="R1571" s="16"/>
      <c r="S1571" s="16"/>
      <c r="T1571" s="27">
        <f t="shared" si="190"/>
        <v>0</v>
      </c>
      <c r="U1571" s="3"/>
    </row>
    <row r="1572" spans="1:21" x14ac:dyDescent="0.25">
      <c r="A1572" s="3">
        <v>1538</v>
      </c>
      <c r="B1572" s="6" t="s">
        <v>2977</v>
      </c>
      <c r="C1572" s="352" t="s">
        <v>2923</v>
      </c>
      <c r="D1572" s="348"/>
      <c r="E1572" s="20"/>
      <c r="F1572" s="20"/>
      <c r="G1572" s="20"/>
      <c r="H1572" s="27">
        <f t="shared" si="186"/>
        <v>0</v>
      </c>
      <c r="I1572" s="16"/>
      <c r="J1572" s="16"/>
      <c r="K1572" s="27">
        <f t="shared" si="187"/>
        <v>0</v>
      </c>
      <c r="L1572" s="16"/>
      <c r="M1572" s="16"/>
      <c r="N1572" s="27">
        <f t="shared" si="188"/>
        <v>0</v>
      </c>
      <c r="O1572" s="16"/>
      <c r="P1572" s="16"/>
      <c r="Q1572" s="27">
        <f t="shared" si="189"/>
        <v>0</v>
      </c>
      <c r="R1572" s="16"/>
      <c r="S1572" s="16"/>
      <c r="T1572" s="27">
        <f t="shared" si="190"/>
        <v>0</v>
      </c>
      <c r="U1572" s="3"/>
    </row>
    <row r="1573" spans="1:21" x14ac:dyDescent="0.25">
      <c r="A1573" s="3">
        <v>1539</v>
      </c>
      <c r="B1573" s="6" t="s">
        <v>2978</v>
      </c>
      <c r="C1573" s="352" t="s">
        <v>2979</v>
      </c>
      <c r="D1573" s="348"/>
      <c r="E1573" s="20"/>
      <c r="F1573" s="20"/>
      <c r="G1573" s="20"/>
      <c r="H1573" s="27">
        <f t="shared" si="186"/>
        <v>0</v>
      </c>
      <c r="I1573" s="16"/>
      <c r="J1573" s="16"/>
      <c r="K1573" s="27">
        <f t="shared" si="187"/>
        <v>0</v>
      </c>
      <c r="L1573" s="16"/>
      <c r="M1573" s="16"/>
      <c r="N1573" s="27">
        <f t="shared" si="188"/>
        <v>0</v>
      </c>
      <c r="O1573" s="16"/>
      <c r="P1573" s="16"/>
      <c r="Q1573" s="27">
        <f t="shared" si="189"/>
        <v>0</v>
      </c>
      <c r="R1573" s="16"/>
      <c r="S1573" s="16"/>
      <c r="T1573" s="27">
        <f t="shared" si="190"/>
        <v>0</v>
      </c>
      <c r="U1573" s="3"/>
    </row>
    <row r="1574" spans="1:21" x14ac:dyDescent="0.25">
      <c r="A1574" s="3">
        <v>1540</v>
      </c>
      <c r="B1574" s="6" t="s">
        <v>2980</v>
      </c>
      <c r="C1574" s="352" t="s">
        <v>2981</v>
      </c>
      <c r="D1574" s="348"/>
      <c r="E1574" s="20"/>
      <c r="F1574" s="20"/>
      <c r="G1574" s="20"/>
      <c r="H1574" s="27">
        <f t="shared" si="186"/>
        <v>0</v>
      </c>
      <c r="I1574" s="16"/>
      <c r="J1574" s="16"/>
      <c r="K1574" s="27">
        <f t="shared" si="187"/>
        <v>0</v>
      </c>
      <c r="L1574" s="16"/>
      <c r="M1574" s="16"/>
      <c r="N1574" s="27">
        <f t="shared" si="188"/>
        <v>0</v>
      </c>
      <c r="O1574" s="16"/>
      <c r="P1574" s="16"/>
      <c r="Q1574" s="27">
        <f t="shared" si="189"/>
        <v>0</v>
      </c>
      <c r="R1574" s="16"/>
      <c r="S1574" s="16"/>
      <c r="T1574" s="27">
        <f t="shared" si="190"/>
        <v>0</v>
      </c>
      <c r="U1574" s="3"/>
    </row>
    <row r="1575" spans="1:21" x14ac:dyDescent="0.25">
      <c r="A1575" s="3">
        <v>1541</v>
      </c>
      <c r="B1575" s="4" t="s">
        <v>2982</v>
      </c>
      <c r="C1575" s="350" t="s">
        <v>2929</v>
      </c>
      <c r="D1575" s="348"/>
      <c r="E1575" s="25"/>
      <c r="F1575" s="25"/>
      <c r="G1575" s="25"/>
      <c r="H1575" s="27">
        <f t="shared" si="186"/>
        <v>0</v>
      </c>
      <c r="I1575" s="15"/>
      <c r="J1575" s="15"/>
      <c r="K1575" s="27">
        <f t="shared" si="187"/>
        <v>0</v>
      </c>
      <c r="L1575" s="15"/>
      <c r="M1575" s="15"/>
      <c r="N1575" s="27">
        <f t="shared" si="188"/>
        <v>0</v>
      </c>
      <c r="O1575" s="15"/>
      <c r="P1575" s="15"/>
      <c r="Q1575" s="27">
        <f t="shared" si="189"/>
        <v>0</v>
      </c>
      <c r="R1575" s="15"/>
      <c r="S1575" s="15"/>
      <c r="T1575" s="27">
        <f t="shared" si="190"/>
        <v>0</v>
      </c>
      <c r="U1575" s="5"/>
    </row>
    <row r="1576" spans="1:21" x14ac:dyDescent="0.25">
      <c r="A1576" s="3">
        <v>1542</v>
      </c>
      <c r="B1576" s="6" t="s">
        <v>2983</v>
      </c>
      <c r="C1576" s="352" t="s">
        <v>2931</v>
      </c>
      <c r="D1576" s="348"/>
      <c r="E1576" s="20"/>
      <c r="F1576" s="20"/>
      <c r="G1576" s="20"/>
      <c r="H1576" s="27">
        <f t="shared" si="186"/>
        <v>0</v>
      </c>
      <c r="I1576" s="16"/>
      <c r="J1576" s="16"/>
      <c r="K1576" s="27">
        <f t="shared" si="187"/>
        <v>0</v>
      </c>
      <c r="L1576" s="16"/>
      <c r="M1576" s="16"/>
      <c r="N1576" s="27">
        <f t="shared" si="188"/>
        <v>0</v>
      </c>
      <c r="O1576" s="16"/>
      <c r="P1576" s="16"/>
      <c r="Q1576" s="27">
        <f t="shared" si="189"/>
        <v>0</v>
      </c>
      <c r="R1576" s="16"/>
      <c r="S1576" s="16"/>
      <c r="T1576" s="27">
        <f t="shared" si="190"/>
        <v>0</v>
      </c>
      <c r="U1576" s="3"/>
    </row>
    <row r="1577" spans="1:21" x14ac:dyDescent="0.25">
      <c r="A1577" s="3">
        <v>1543</v>
      </c>
      <c r="B1577" s="6" t="s">
        <v>2984</v>
      </c>
      <c r="C1577" s="352" t="s">
        <v>2933</v>
      </c>
      <c r="D1577" s="348"/>
      <c r="E1577" s="20"/>
      <c r="F1577" s="20"/>
      <c r="G1577" s="20"/>
      <c r="H1577" s="27">
        <f t="shared" si="186"/>
        <v>0</v>
      </c>
      <c r="I1577" s="16"/>
      <c r="J1577" s="16"/>
      <c r="K1577" s="27">
        <f t="shared" si="187"/>
        <v>0</v>
      </c>
      <c r="L1577" s="16"/>
      <c r="M1577" s="16"/>
      <c r="N1577" s="27">
        <f t="shared" si="188"/>
        <v>0</v>
      </c>
      <c r="O1577" s="16"/>
      <c r="P1577" s="16"/>
      <c r="Q1577" s="27">
        <f t="shared" si="189"/>
        <v>0</v>
      </c>
      <c r="R1577" s="16"/>
      <c r="S1577" s="16"/>
      <c r="T1577" s="27">
        <f t="shared" si="190"/>
        <v>0</v>
      </c>
      <c r="U1577" s="3"/>
    </row>
    <row r="1578" spans="1:21" x14ac:dyDescent="0.25">
      <c r="A1578" s="3">
        <v>1544</v>
      </c>
      <c r="B1578" s="6" t="s">
        <v>2985</v>
      </c>
      <c r="C1578" s="352" t="s">
        <v>2986</v>
      </c>
      <c r="D1578" s="348"/>
      <c r="E1578" s="20"/>
      <c r="F1578" s="20"/>
      <c r="G1578" s="20"/>
      <c r="H1578" s="27">
        <f t="shared" si="186"/>
        <v>0</v>
      </c>
      <c r="I1578" s="16"/>
      <c r="J1578" s="16"/>
      <c r="K1578" s="27">
        <f t="shared" si="187"/>
        <v>0</v>
      </c>
      <c r="L1578" s="16"/>
      <c r="M1578" s="16"/>
      <c r="N1578" s="27">
        <f t="shared" si="188"/>
        <v>0</v>
      </c>
      <c r="O1578" s="16"/>
      <c r="P1578" s="16"/>
      <c r="Q1578" s="27">
        <f t="shared" si="189"/>
        <v>0</v>
      </c>
      <c r="R1578" s="16"/>
      <c r="S1578" s="16"/>
      <c r="T1578" s="27">
        <f t="shared" si="190"/>
        <v>0</v>
      </c>
      <c r="U1578" s="3"/>
    </row>
    <row r="1579" spans="1:21" x14ac:dyDescent="0.25">
      <c r="A1579" s="3">
        <v>1545</v>
      </c>
      <c r="B1579" s="6" t="s">
        <v>2987</v>
      </c>
      <c r="C1579" s="352" t="s">
        <v>2937</v>
      </c>
      <c r="D1579" s="348"/>
      <c r="E1579" s="20"/>
      <c r="F1579" s="20"/>
      <c r="G1579" s="20"/>
      <c r="H1579" s="27">
        <f t="shared" si="186"/>
        <v>0</v>
      </c>
      <c r="I1579" s="16"/>
      <c r="J1579" s="16"/>
      <c r="K1579" s="27">
        <f t="shared" si="187"/>
        <v>0</v>
      </c>
      <c r="L1579" s="16"/>
      <c r="M1579" s="16"/>
      <c r="N1579" s="27">
        <f t="shared" si="188"/>
        <v>0</v>
      </c>
      <c r="O1579" s="16"/>
      <c r="P1579" s="16"/>
      <c r="Q1579" s="27">
        <f t="shared" si="189"/>
        <v>0</v>
      </c>
      <c r="R1579" s="16"/>
      <c r="S1579" s="16"/>
      <c r="T1579" s="27">
        <f t="shared" si="190"/>
        <v>0</v>
      </c>
      <c r="U1579" s="3"/>
    </row>
    <row r="1580" spans="1:21" x14ac:dyDescent="0.25">
      <c r="A1580" s="3">
        <v>1546</v>
      </c>
      <c r="B1580" s="4" t="s">
        <v>2988</v>
      </c>
      <c r="C1580" s="350" t="s">
        <v>2939</v>
      </c>
      <c r="D1580" s="348"/>
      <c r="E1580" s="25"/>
      <c r="F1580" s="25"/>
      <c r="G1580" s="25"/>
      <c r="H1580" s="27">
        <f t="shared" si="186"/>
        <v>0</v>
      </c>
      <c r="I1580" s="15"/>
      <c r="J1580" s="15"/>
      <c r="K1580" s="27">
        <f t="shared" si="187"/>
        <v>0</v>
      </c>
      <c r="L1580" s="15"/>
      <c r="M1580" s="15"/>
      <c r="N1580" s="27">
        <f t="shared" si="188"/>
        <v>0</v>
      </c>
      <c r="O1580" s="15"/>
      <c r="P1580" s="15"/>
      <c r="Q1580" s="27">
        <f t="shared" si="189"/>
        <v>0</v>
      </c>
      <c r="R1580" s="15"/>
      <c r="S1580" s="15"/>
      <c r="T1580" s="27">
        <f t="shared" si="190"/>
        <v>0</v>
      </c>
      <c r="U1580" s="5"/>
    </row>
    <row r="1581" spans="1:21" x14ac:dyDescent="0.25">
      <c r="A1581" s="3">
        <v>1547</v>
      </c>
      <c r="B1581" s="6" t="s">
        <v>2989</v>
      </c>
      <c r="C1581" s="352" t="s">
        <v>2941</v>
      </c>
      <c r="D1581" s="348"/>
      <c r="E1581" s="20"/>
      <c r="F1581" s="20"/>
      <c r="G1581" s="20"/>
      <c r="H1581" s="27">
        <f t="shared" si="186"/>
        <v>0</v>
      </c>
      <c r="I1581" s="16"/>
      <c r="J1581" s="16"/>
      <c r="K1581" s="27">
        <f t="shared" si="187"/>
        <v>0</v>
      </c>
      <c r="L1581" s="16"/>
      <c r="M1581" s="16"/>
      <c r="N1581" s="27">
        <f t="shared" si="188"/>
        <v>0</v>
      </c>
      <c r="O1581" s="16"/>
      <c r="P1581" s="16"/>
      <c r="Q1581" s="27">
        <f t="shared" si="189"/>
        <v>0</v>
      </c>
      <c r="R1581" s="16"/>
      <c r="S1581" s="16"/>
      <c r="T1581" s="27">
        <f t="shared" si="190"/>
        <v>0</v>
      </c>
      <c r="U1581" s="3"/>
    </row>
    <row r="1582" spans="1:21" x14ac:dyDescent="0.25">
      <c r="A1582" s="3">
        <v>1548</v>
      </c>
      <c r="B1582" s="6" t="s">
        <v>2990</v>
      </c>
      <c r="C1582" s="352" t="s">
        <v>2943</v>
      </c>
      <c r="D1582" s="348"/>
      <c r="E1582" s="20"/>
      <c r="F1582" s="20"/>
      <c r="G1582" s="20"/>
      <c r="H1582" s="27">
        <f t="shared" si="186"/>
        <v>0</v>
      </c>
      <c r="I1582" s="16"/>
      <c r="J1582" s="16"/>
      <c r="K1582" s="27">
        <f t="shared" si="187"/>
        <v>0</v>
      </c>
      <c r="L1582" s="16"/>
      <c r="M1582" s="16"/>
      <c r="N1582" s="27">
        <f t="shared" si="188"/>
        <v>0</v>
      </c>
      <c r="O1582" s="16"/>
      <c r="P1582" s="16"/>
      <c r="Q1582" s="27">
        <f t="shared" si="189"/>
        <v>0</v>
      </c>
      <c r="R1582" s="16"/>
      <c r="S1582" s="16"/>
      <c r="T1582" s="27">
        <f t="shared" si="190"/>
        <v>0</v>
      </c>
      <c r="U1582" s="3"/>
    </row>
    <row r="1583" spans="1:21" x14ac:dyDescent="0.25">
      <c r="A1583" s="3">
        <v>1549</v>
      </c>
      <c r="B1583" s="6" t="s">
        <v>2991</v>
      </c>
      <c r="C1583" s="352" t="s">
        <v>2947</v>
      </c>
      <c r="D1583" s="348"/>
      <c r="E1583" s="20"/>
      <c r="F1583" s="20"/>
      <c r="G1583" s="20"/>
      <c r="H1583" s="27">
        <f t="shared" si="186"/>
        <v>0</v>
      </c>
      <c r="I1583" s="16"/>
      <c r="J1583" s="16"/>
      <c r="K1583" s="27">
        <f t="shared" si="187"/>
        <v>0</v>
      </c>
      <c r="L1583" s="16"/>
      <c r="M1583" s="16"/>
      <c r="N1583" s="27">
        <f t="shared" si="188"/>
        <v>0</v>
      </c>
      <c r="O1583" s="16"/>
      <c r="P1583" s="16"/>
      <c r="Q1583" s="27">
        <f t="shared" si="189"/>
        <v>0</v>
      </c>
      <c r="R1583" s="16"/>
      <c r="S1583" s="16"/>
      <c r="T1583" s="27">
        <f t="shared" si="190"/>
        <v>0</v>
      </c>
      <c r="U1583" s="3"/>
    </row>
    <row r="1584" spans="1:21" x14ac:dyDescent="0.25">
      <c r="A1584" s="3">
        <v>1550</v>
      </c>
      <c r="B1584" s="6" t="s">
        <v>2992</v>
      </c>
      <c r="C1584" s="352" t="s">
        <v>2945</v>
      </c>
      <c r="D1584" s="348"/>
      <c r="E1584" s="20"/>
      <c r="F1584" s="20"/>
      <c r="G1584" s="20"/>
      <c r="H1584" s="27">
        <f t="shared" si="186"/>
        <v>0</v>
      </c>
      <c r="I1584" s="16"/>
      <c r="J1584" s="16"/>
      <c r="K1584" s="27">
        <f t="shared" si="187"/>
        <v>0</v>
      </c>
      <c r="L1584" s="16"/>
      <c r="M1584" s="16"/>
      <c r="N1584" s="27">
        <f t="shared" si="188"/>
        <v>0</v>
      </c>
      <c r="O1584" s="16"/>
      <c r="P1584" s="16"/>
      <c r="Q1584" s="27">
        <f t="shared" si="189"/>
        <v>0</v>
      </c>
      <c r="R1584" s="16"/>
      <c r="S1584" s="16"/>
      <c r="T1584" s="27">
        <f t="shared" si="190"/>
        <v>0</v>
      </c>
      <c r="U1584" s="3"/>
    </row>
    <row r="1585" spans="1:21" x14ac:dyDescent="0.25">
      <c r="A1585" s="3">
        <v>1551</v>
      </c>
      <c r="B1585" s="4" t="s">
        <v>2993</v>
      </c>
      <c r="C1585" s="350" t="s">
        <v>2994</v>
      </c>
      <c r="D1585" s="348"/>
      <c r="E1585" s="25"/>
      <c r="F1585" s="25"/>
      <c r="G1585" s="25"/>
      <c r="H1585" s="27">
        <f t="shared" si="186"/>
        <v>0</v>
      </c>
      <c r="I1585" s="15"/>
      <c r="J1585" s="15"/>
      <c r="K1585" s="27">
        <f t="shared" si="187"/>
        <v>0</v>
      </c>
      <c r="L1585" s="15"/>
      <c r="M1585" s="15"/>
      <c r="N1585" s="27">
        <f t="shared" si="188"/>
        <v>0</v>
      </c>
      <c r="O1585" s="15"/>
      <c r="P1585" s="15"/>
      <c r="Q1585" s="27">
        <f t="shared" si="189"/>
        <v>0</v>
      </c>
      <c r="R1585" s="15"/>
      <c r="S1585" s="15"/>
      <c r="T1585" s="27">
        <f t="shared" si="190"/>
        <v>0</v>
      </c>
      <c r="U1585" s="5"/>
    </row>
    <row r="1586" spans="1:21" x14ac:dyDescent="0.25">
      <c r="A1586" s="3">
        <v>1552</v>
      </c>
      <c r="B1586" s="4" t="s">
        <v>2995</v>
      </c>
      <c r="C1586" s="350" t="s">
        <v>2951</v>
      </c>
      <c r="D1586" s="348"/>
      <c r="E1586" s="25"/>
      <c r="F1586" s="25"/>
      <c r="G1586" s="25"/>
      <c r="H1586" s="27">
        <f t="shared" si="186"/>
        <v>0</v>
      </c>
      <c r="I1586" s="15"/>
      <c r="J1586" s="15"/>
      <c r="K1586" s="27">
        <f t="shared" si="187"/>
        <v>0</v>
      </c>
      <c r="L1586" s="15"/>
      <c r="M1586" s="15"/>
      <c r="N1586" s="27">
        <f t="shared" si="188"/>
        <v>0</v>
      </c>
      <c r="O1586" s="15"/>
      <c r="P1586" s="15"/>
      <c r="Q1586" s="27">
        <f t="shared" si="189"/>
        <v>0</v>
      </c>
      <c r="R1586" s="15"/>
      <c r="S1586" s="15"/>
      <c r="T1586" s="27">
        <f t="shared" si="190"/>
        <v>0</v>
      </c>
      <c r="U1586" s="5"/>
    </row>
    <row r="1587" spans="1:21" x14ac:dyDescent="0.25">
      <c r="A1587" s="3">
        <v>1553</v>
      </c>
      <c r="B1587" s="6" t="s">
        <v>2996</v>
      </c>
      <c r="C1587" s="352" t="s">
        <v>2953</v>
      </c>
      <c r="D1587" s="348"/>
      <c r="E1587" s="20"/>
      <c r="F1587" s="20"/>
      <c r="G1587" s="20"/>
      <c r="H1587" s="27">
        <f t="shared" si="186"/>
        <v>0</v>
      </c>
      <c r="I1587" s="16"/>
      <c r="J1587" s="16"/>
      <c r="K1587" s="27">
        <f t="shared" si="187"/>
        <v>0</v>
      </c>
      <c r="L1587" s="16"/>
      <c r="M1587" s="16"/>
      <c r="N1587" s="27">
        <f t="shared" si="188"/>
        <v>0</v>
      </c>
      <c r="O1587" s="16"/>
      <c r="P1587" s="16"/>
      <c r="Q1587" s="27">
        <f t="shared" si="189"/>
        <v>0</v>
      </c>
      <c r="R1587" s="16"/>
      <c r="S1587" s="16"/>
      <c r="T1587" s="27">
        <f t="shared" si="190"/>
        <v>0</v>
      </c>
      <c r="U1587" s="3"/>
    </row>
    <row r="1588" spans="1:21" x14ac:dyDescent="0.25">
      <c r="A1588" s="3">
        <v>1554</v>
      </c>
      <c r="B1588" s="6" t="s">
        <v>2997</v>
      </c>
      <c r="C1588" s="352" t="s">
        <v>2955</v>
      </c>
      <c r="D1588" s="348"/>
      <c r="E1588" s="20"/>
      <c r="F1588" s="20"/>
      <c r="G1588" s="20"/>
      <c r="H1588" s="27">
        <f t="shared" si="186"/>
        <v>0</v>
      </c>
      <c r="I1588" s="16"/>
      <c r="J1588" s="16"/>
      <c r="K1588" s="27">
        <f t="shared" si="187"/>
        <v>0</v>
      </c>
      <c r="L1588" s="16"/>
      <c r="M1588" s="16"/>
      <c r="N1588" s="27">
        <f t="shared" si="188"/>
        <v>0</v>
      </c>
      <c r="O1588" s="16"/>
      <c r="P1588" s="16"/>
      <c r="Q1588" s="27">
        <f t="shared" si="189"/>
        <v>0</v>
      </c>
      <c r="R1588" s="16"/>
      <c r="S1588" s="16"/>
      <c r="T1588" s="27">
        <f t="shared" si="190"/>
        <v>0</v>
      </c>
      <c r="U1588" s="3"/>
    </row>
    <row r="1589" spans="1:21" x14ac:dyDescent="0.25">
      <c r="A1589" s="3">
        <v>1555</v>
      </c>
      <c r="B1589" s="6" t="s">
        <v>2998</v>
      </c>
      <c r="C1589" s="352" t="s">
        <v>2957</v>
      </c>
      <c r="D1589" s="348"/>
      <c r="E1589" s="20"/>
      <c r="F1589" s="20"/>
      <c r="G1589" s="20"/>
      <c r="H1589" s="27">
        <f t="shared" si="186"/>
        <v>0</v>
      </c>
      <c r="I1589" s="16"/>
      <c r="J1589" s="16"/>
      <c r="K1589" s="27">
        <f t="shared" si="187"/>
        <v>0</v>
      </c>
      <c r="L1589" s="16"/>
      <c r="M1589" s="16"/>
      <c r="N1589" s="27">
        <f t="shared" si="188"/>
        <v>0</v>
      </c>
      <c r="O1589" s="16"/>
      <c r="P1589" s="16"/>
      <c r="Q1589" s="27">
        <f t="shared" si="189"/>
        <v>0</v>
      </c>
      <c r="R1589" s="16"/>
      <c r="S1589" s="16"/>
      <c r="T1589" s="27">
        <f t="shared" si="190"/>
        <v>0</v>
      </c>
      <c r="U1589" s="3"/>
    </row>
    <row r="1590" spans="1:21" x14ac:dyDescent="0.25">
      <c r="A1590" s="3">
        <v>1556</v>
      </c>
      <c r="B1590" s="4" t="s">
        <v>2999</v>
      </c>
      <c r="C1590" s="350" t="s">
        <v>2959</v>
      </c>
      <c r="D1590" s="348"/>
      <c r="E1590" s="25"/>
      <c r="F1590" s="25"/>
      <c r="G1590" s="25"/>
      <c r="H1590" s="27">
        <f t="shared" si="186"/>
        <v>0</v>
      </c>
      <c r="I1590" s="15"/>
      <c r="J1590" s="15"/>
      <c r="K1590" s="27">
        <f t="shared" si="187"/>
        <v>0</v>
      </c>
      <c r="L1590" s="15"/>
      <c r="M1590" s="15"/>
      <c r="N1590" s="27">
        <f t="shared" si="188"/>
        <v>0</v>
      </c>
      <c r="O1590" s="15"/>
      <c r="P1590" s="15"/>
      <c r="Q1590" s="27">
        <f t="shared" si="189"/>
        <v>0</v>
      </c>
      <c r="R1590" s="15"/>
      <c r="S1590" s="15"/>
      <c r="T1590" s="27">
        <f t="shared" si="190"/>
        <v>0</v>
      </c>
      <c r="U1590" s="5"/>
    </row>
    <row r="1591" spans="1:21" x14ac:dyDescent="0.25">
      <c r="A1591" s="3">
        <v>1557</v>
      </c>
      <c r="B1591" s="6" t="s">
        <v>3000</v>
      </c>
      <c r="C1591" s="352" t="s">
        <v>2961</v>
      </c>
      <c r="D1591" s="348"/>
      <c r="E1591" s="20"/>
      <c r="F1591" s="20"/>
      <c r="G1591" s="20"/>
      <c r="H1591" s="27">
        <f t="shared" si="186"/>
        <v>0</v>
      </c>
      <c r="I1591" s="16"/>
      <c r="J1591" s="16"/>
      <c r="K1591" s="27">
        <f t="shared" si="187"/>
        <v>0</v>
      </c>
      <c r="L1591" s="16"/>
      <c r="M1591" s="16"/>
      <c r="N1591" s="27">
        <f t="shared" si="188"/>
        <v>0</v>
      </c>
      <c r="O1591" s="16"/>
      <c r="P1591" s="16"/>
      <c r="Q1591" s="27">
        <f t="shared" si="189"/>
        <v>0</v>
      </c>
      <c r="R1591" s="16"/>
      <c r="S1591" s="16"/>
      <c r="T1591" s="27">
        <f t="shared" si="190"/>
        <v>0</v>
      </c>
      <c r="U1591" s="3"/>
    </row>
    <row r="1592" spans="1:21" x14ac:dyDescent="0.25">
      <c r="A1592" s="3">
        <v>1558</v>
      </c>
      <c r="B1592" s="6" t="s">
        <v>3001</v>
      </c>
      <c r="C1592" s="352" t="s">
        <v>2963</v>
      </c>
      <c r="D1592" s="348"/>
      <c r="E1592" s="20"/>
      <c r="F1592" s="20"/>
      <c r="G1592" s="20"/>
      <c r="H1592" s="27">
        <f t="shared" si="186"/>
        <v>0</v>
      </c>
      <c r="I1592" s="16"/>
      <c r="J1592" s="16"/>
      <c r="K1592" s="27">
        <f t="shared" si="187"/>
        <v>0</v>
      </c>
      <c r="L1592" s="16"/>
      <c r="M1592" s="16"/>
      <c r="N1592" s="27">
        <f t="shared" si="188"/>
        <v>0</v>
      </c>
      <c r="O1592" s="16"/>
      <c r="P1592" s="16"/>
      <c r="Q1592" s="27">
        <f t="shared" si="189"/>
        <v>0</v>
      </c>
      <c r="R1592" s="16"/>
      <c r="S1592" s="16"/>
      <c r="T1592" s="27">
        <f t="shared" si="190"/>
        <v>0</v>
      </c>
      <c r="U1592" s="3"/>
    </row>
    <row r="1593" spans="1:21" x14ac:dyDescent="0.25">
      <c r="A1593" s="3">
        <v>1559</v>
      </c>
      <c r="B1593" s="6" t="s">
        <v>3002</v>
      </c>
      <c r="C1593" s="352" t="s">
        <v>3003</v>
      </c>
      <c r="D1593" s="348"/>
      <c r="E1593" s="20"/>
      <c r="F1593" s="20"/>
      <c r="G1593" s="20"/>
      <c r="H1593" s="27">
        <f t="shared" si="186"/>
        <v>0</v>
      </c>
      <c r="I1593" s="16"/>
      <c r="J1593" s="16"/>
      <c r="K1593" s="27">
        <f t="shared" si="187"/>
        <v>0</v>
      </c>
      <c r="L1593" s="16"/>
      <c r="M1593" s="16"/>
      <c r="N1593" s="27">
        <f t="shared" si="188"/>
        <v>0</v>
      </c>
      <c r="O1593" s="16"/>
      <c r="P1593" s="16"/>
      <c r="Q1593" s="27">
        <f t="shared" si="189"/>
        <v>0</v>
      </c>
      <c r="R1593" s="16"/>
      <c r="S1593" s="16"/>
      <c r="T1593" s="27">
        <f t="shared" si="190"/>
        <v>0</v>
      </c>
      <c r="U1593" s="3"/>
    </row>
    <row r="1594" spans="1:21" x14ac:dyDescent="0.25">
      <c r="A1594" s="3">
        <v>1560</v>
      </c>
      <c r="B1594" s="4" t="s">
        <v>3004</v>
      </c>
      <c r="C1594" s="350" t="s">
        <v>3005</v>
      </c>
      <c r="D1594" s="348"/>
      <c r="E1594" s="25"/>
      <c r="F1594" s="25"/>
      <c r="G1594" s="25"/>
      <c r="H1594" s="27">
        <f t="shared" si="186"/>
        <v>0</v>
      </c>
      <c r="I1594" s="15"/>
      <c r="J1594" s="15"/>
      <c r="K1594" s="27">
        <f t="shared" si="187"/>
        <v>0</v>
      </c>
      <c r="L1594" s="15"/>
      <c r="M1594" s="15"/>
      <c r="N1594" s="27">
        <f t="shared" si="188"/>
        <v>0</v>
      </c>
      <c r="O1594" s="15"/>
      <c r="P1594" s="15"/>
      <c r="Q1594" s="27">
        <f t="shared" si="189"/>
        <v>0</v>
      </c>
      <c r="R1594" s="15"/>
      <c r="S1594" s="15"/>
      <c r="T1594" s="27">
        <f t="shared" si="190"/>
        <v>0</v>
      </c>
      <c r="U1594" s="5"/>
    </row>
    <row r="1595" spans="1:21" x14ac:dyDescent="0.25">
      <c r="A1595" s="3">
        <v>1561</v>
      </c>
      <c r="B1595" s="4" t="s">
        <v>3006</v>
      </c>
      <c r="C1595" s="350" t="s">
        <v>2909</v>
      </c>
      <c r="D1595" s="348"/>
      <c r="E1595" s="25"/>
      <c r="F1595" s="25"/>
      <c r="G1595" s="25"/>
      <c r="H1595" s="27">
        <f t="shared" si="186"/>
        <v>0</v>
      </c>
      <c r="I1595" s="15"/>
      <c r="J1595" s="15"/>
      <c r="K1595" s="27">
        <f t="shared" si="187"/>
        <v>0</v>
      </c>
      <c r="L1595" s="15"/>
      <c r="M1595" s="15"/>
      <c r="N1595" s="27">
        <f t="shared" si="188"/>
        <v>0</v>
      </c>
      <c r="O1595" s="15"/>
      <c r="P1595" s="15"/>
      <c r="Q1595" s="27">
        <f t="shared" si="189"/>
        <v>0</v>
      </c>
      <c r="R1595" s="15"/>
      <c r="S1595" s="15"/>
      <c r="T1595" s="27">
        <f t="shared" si="190"/>
        <v>0</v>
      </c>
      <c r="U1595" s="5"/>
    </row>
    <row r="1596" spans="1:21" x14ac:dyDescent="0.25">
      <c r="A1596" s="3">
        <v>1562</v>
      </c>
      <c r="B1596" s="4" t="s">
        <v>3007</v>
      </c>
      <c r="C1596" s="350" t="s">
        <v>3008</v>
      </c>
      <c r="D1596" s="348"/>
      <c r="E1596" s="25"/>
      <c r="F1596" s="25"/>
      <c r="G1596" s="25"/>
      <c r="H1596" s="27">
        <f t="shared" si="186"/>
        <v>0</v>
      </c>
      <c r="I1596" s="15"/>
      <c r="J1596" s="15"/>
      <c r="K1596" s="27">
        <f t="shared" si="187"/>
        <v>0</v>
      </c>
      <c r="L1596" s="15"/>
      <c r="M1596" s="15"/>
      <c r="N1596" s="27">
        <f t="shared" si="188"/>
        <v>0</v>
      </c>
      <c r="O1596" s="15"/>
      <c r="P1596" s="15"/>
      <c r="Q1596" s="27">
        <f t="shared" si="189"/>
        <v>0</v>
      </c>
      <c r="R1596" s="15"/>
      <c r="S1596" s="15"/>
      <c r="T1596" s="27">
        <f t="shared" si="190"/>
        <v>0</v>
      </c>
      <c r="U1596" s="5"/>
    </row>
    <row r="1597" spans="1:21" x14ac:dyDescent="0.25">
      <c r="A1597" s="3">
        <v>1563</v>
      </c>
      <c r="B1597" s="6" t="s">
        <v>3009</v>
      </c>
      <c r="C1597" s="352" t="s">
        <v>3010</v>
      </c>
      <c r="D1597" s="348"/>
      <c r="E1597" s="20"/>
      <c r="F1597" s="20"/>
      <c r="G1597" s="20"/>
      <c r="H1597" s="27">
        <f t="shared" si="186"/>
        <v>0</v>
      </c>
      <c r="I1597" s="16"/>
      <c r="J1597" s="16"/>
      <c r="K1597" s="27">
        <f t="shared" si="187"/>
        <v>0</v>
      </c>
      <c r="L1597" s="16"/>
      <c r="M1597" s="16"/>
      <c r="N1597" s="27">
        <f t="shared" si="188"/>
        <v>0</v>
      </c>
      <c r="O1597" s="16"/>
      <c r="P1597" s="16"/>
      <c r="Q1597" s="27">
        <f t="shared" si="189"/>
        <v>0</v>
      </c>
      <c r="R1597" s="16"/>
      <c r="S1597" s="16"/>
      <c r="T1597" s="27">
        <f t="shared" si="190"/>
        <v>0</v>
      </c>
      <c r="U1597" s="3"/>
    </row>
    <row r="1598" spans="1:21" x14ac:dyDescent="0.25">
      <c r="A1598" s="3">
        <v>1564</v>
      </c>
      <c r="B1598" s="6" t="s">
        <v>3011</v>
      </c>
      <c r="C1598" s="352" t="s">
        <v>3012</v>
      </c>
      <c r="D1598" s="348"/>
      <c r="E1598" s="20"/>
      <c r="F1598" s="20"/>
      <c r="G1598" s="20"/>
      <c r="H1598" s="27">
        <f t="shared" si="186"/>
        <v>0</v>
      </c>
      <c r="I1598" s="16"/>
      <c r="J1598" s="16"/>
      <c r="K1598" s="27">
        <f t="shared" si="187"/>
        <v>0</v>
      </c>
      <c r="L1598" s="16"/>
      <c r="M1598" s="16"/>
      <c r="N1598" s="27">
        <f t="shared" si="188"/>
        <v>0</v>
      </c>
      <c r="O1598" s="16"/>
      <c r="P1598" s="16"/>
      <c r="Q1598" s="27">
        <f t="shared" si="189"/>
        <v>0</v>
      </c>
      <c r="R1598" s="16"/>
      <c r="S1598" s="16"/>
      <c r="T1598" s="27">
        <f t="shared" si="190"/>
        <v>0</v>
      </c>
      <c r="U1598" s="3"/>
    </row>
    <row r="1599" spans="1:21" x14ac:dyDescent="0.25">
      <c r="A1599" s="3">
        <v>1565</v>
      </c>
      <c r="B1599" s="6" t="s">
        <v>3013</v>
      </c>
      <c r="C1599" s="352" t="s">
        <v>3014</v>
      </c>
      <c r="D1599" s="348"/>
      <c r="E1599" s="20"/>
      <c r="F1599" s="20"/>
      <c r="G1599" s="20"/>
      <c r="H1599" s="27">
        <f t="shared" si="186"/>
        <v>0</v>
      </c>
      <c r="I1599" s="16"/>
      <c r="J1599" s="16"/>
      <c r="K1599" s="27">
        <f t="shared" si="187"/>
        <v>0</v>
      </c>
      <c r="L1599" s="16"/>
      <c r="M1599" s="16"/>
      <c r="N1599" s="27">
        <f t="shared" si="188"/>
        <v>0</v>
      </c>
      <c r="O1599" s="16"/>
      <c r="P1599" s="16"/>
      <c r="Q1599" s="27">
        <f t="shared" si="189"/>
        <v>0</v>
      </c>
      <c r="R1599" s="16"/>
      <c r="S1599" s="16"/>
      <c r="T1599" s="27">
        <f t="shared" si="190"/>
        <v>0</v>
      </c>
      <c r="U1599" s="3"/>
    </row>
    <row r="1600" spans="1:21" x14ac:dyDescent="0.25">
      <c r="A1600" s="3">
        <v>1566</v>
      </c>
      <c r="B1600" s="6" t="s">
        <v>3015</v>
      </c>
      <c r="C1600" s="352" t="s">
        <v>3016</v>
      </c>
      <c r="D1600" s="348"/>
      <c r="E1600" s="20"/>
      <c r="F1600" s="20"/>
      <c r="G1600" s="20"/>
      <c r="H1600" s="27">
        <f t="shared" si="186"/>
        <v>0</v>
      </c>
      <c r="I1600" s="16"/>
      <c r="J1600" s="16"/>
      <c r="K1600" s="27">
        <f t="shared" si="187"/>
        <v>0</v>
      </c>
      <c r="L1600" s="16"/>
      <c r="M1600" s="16"/>
      <c r="N1600" s="27">
        <f t="shared" si="188"/>
        <v>0</v>
      </c>
      <c r="O1600" s="16"/>
      <c r="P1600" s="16"/>
      <c r="Q1600" s="27">
        <f t="shared" si="189"/>
        <v>0</v>
      </c>
      <c r="R1600" s="16"/>
      <c r="S1600" s="16"/>
      <c r="T1600" s="27">
        <f t="shared" si="190"/>
        <v>0</v>
      </c>
      <c r="U1600" s="3"/>
    </row>
    <row r="1601" spans="1:21" x14ac:dyDescent="0.25">
      <c r="A1601" s="3">
        <v>1567</v>
      </c>
      <c r="B1601" s="4" t="s">
        <v>3017</v>
      </c>
      <c r="C1601" s="350" t="s">
        <v>3018</v>
      </c>
      <c r="D1601" s="348"/>
      <c r="E1601" s="25"/>
      <c r="F1601" s="25"/>
      <c r="G1601" s="25"/>
      <c r="H1601" s="27">
        <f t="shared" si="186"/>
        <v>0</v>
      </c>
      <c r="I1601" s="15"/>
      <c r="J1601" s="15"/>
      <c r="K1601" s="27">
        <f t="shared" si="187"/>
        <v>0</v>
      </c>
      <c r="L1601" s="15"/>
      <c r="M1601" s="15"/>
      <c r="N1601" s="27">
        <f t="shared" si="188"/>
        <v>0</v>
      </c>
      <c r="O1601" s="15"/>
      <c r="P1601" s="15"/>
      <c r="Q1601" s="27">
        <f t="shared" si="189"/>
        <v>0</v>
      </c>
      <c r="R1601" s="15"/>
      <c r="S1601" s="15"/>
      <c r="T1601" s="27">
        <f t="shared" si="190"/>
        <v>0</v>
      </c>
      <c r="U1601" s="5"/>
    </row>
    <row r="1602" spans="1:21" x14ac:dyDescent="0.25">
      <c r="A1602" s="3">
        <v>1568</v>
      </c>
      <c r="B1602" s="6" t="s">
        <v>3019</v>
      </c>
      <c r="C1602" s="352" t="s">
        <v>3020</v>
      </c>
      <c r="D1602" s="348"/>
      <c r="E1602" s="20"/>
      <c r="F1602" s="20"/>
      <c r="G1602" s="20"/>
      <c r="H1602" s="27">
        <f t="shared" si="186"/>
        <v>0</v>
      </c>
      <c r="I1602" s="16"/>
      <c r="J1602" s="16"/>
      <c r="K1602" s="27">
        <f t="shared" si="187"/>
        <v>0</v>
      </c>
      <c r="L1602" s="16"/>
      <c r="M1602" s="16"/>
      <c r="N1602" s="27">
        <f t="shared" si="188"/>
        <v>0</v>
      </c>
      <c r="O1602" s="16"/>
      <c r="P1602" s="16"/>
      <c r="Q1602" s="27">
        <f t="shared" si="189"/>
        <v>0</v>
      </c>
      <c r="R1602" s="16"/>
      <c r="S1602" s="16"/>
      <c r="T1602" s="27">
        <f t="shared" si="190"/>
        <v>0</v>
      </c>
      <c r="U1602" s="3"/>
    </row>
    <row r="1603" spans="1:21" x14ac:dyDescent="0.25">
      <c r="A1603" s="3">
        <v>1569</v>
      </c>
      <c r="B1603" s="6" t="s">
        <v>3021</v>
      </c>
      <c r="C1603" s="352" t="s">
        <v>3022</v>
      </c>
      <c r="D1603" s="348"/>
      <c r="E1603" s="20"/>
      <c r="F1603" s="20"/>
      <c r="G1603" s="20"/>
      <c r="H1603" s="27">
        <f t="shared" si="186"/>
        <v>0</v>
      </c>
      <c r="I1603" s="16"/>
      <c r="J1603" s="16"/>
      <c r="K1603" s="27">
        <f t="shared" si="187"/>
        <v>0</v>
      </c>
      <c r="L1603" s="16"/>
      <c r="M1603" s="16"/>
      <c r="N1603" s="27">
        <f t="shared" si="188"/>
        <v>0</v>
      </c>
      <c r="O1603" s="16"/>
      <c r="P1603" s="16"/>
      <c r="Q1603" s="27">
        <f t="shared" si="189"/>
        <v>0</v>
      </c>
      <c r="R1603" s="16"/>
      <c r="S1603" s="16"/>
      <c r="T1603" s="27">
        <f t="shared" si="190"/>
        <v>0</v>
      </c>
      <c r="U1603" s="3"/>
    </row>
    <row r="1604" spans="1:21" x14ac:dyDescent="0.25">
      <c r="A1604" s="3">
        <v>1570</v>
      </c>
      <c r="B1604" s="6" t="s">
        <v>3023</v>
      </c>
      <c r="C1604" s="352" t="s">
        <v>3024</v>
      </c>
      <c r="D1604" s="348"/>
      <c r="E1604" s="20"/>
      <c r="F1604" s="20"/>
      <c r="G1604" s="20"/>
      <c r="H1604" s="27">
        <f t="shared" si="186"/>
        <v>0</v>
      </c>
      <c r="I1604" s="16"/>
      <c r="J1604" s="16"/>
      <c r="K1604" s="27">
        <f t="shared" si="187"/>
        <v>0</v>
      </c>
      <c r="L1604" s="16"/>
      <c r="M1604" s="16"/>
      <c r="N1604" s="27">
        <f t="shared" si="188"/>
        <v>0</v>
      </c>
      <c r="O1604" s="16"/>
      <c r="P1604" s="16"/>
      <c r="Q1604" s="27">
        <f t="shared" si="189"/>
        <v>0</v>
      </c>
      <c r="R1604" s="16"/>
      <c r="S1604" s="16"/>
      <c r="T1604" s="27">
        <f t="shared" si="190"/>
        <v>0</v>
      </c>
      <c r="U1604" s="3"/>
    </row>
    <row r="1605" spans="1:21" x14ac:dyDescent="0.25">
      <c r="A1605" s="3">
        <v>1571</v>
      </c>
      <c r="B1605" s="6" t="s">
        <v>3025</v>
      </c>
      <c r="C1605" s="352" t="s">
        <v>3026</v>
      </c>
      <c r="D1605" s="348"/>
      <c r="E1605" s="20"/>
      <c r="F1605" s="20"/>
      <c r="G1605" s="20"/>
      <c r="H1605" s="27">
        <f t="shared" si="186"/>
        <v>0</v>
      </c>
      <c r="I1605" s="16"/>
      <c r="J1605" s="16"/>
      <c r="K1605" s="27">
        <f t="shared" si="187"/>
        <v>0</v>
      </c>
      <c r="L1605" s="16"/>
      <c r="M1605" s="16"/>
      <c r="N1605" s="27">
        <f t="shared" si="188"/>
        <v>0</v>
      </c>
      <c r="O1605" s="16"/>
      <c r="P1605" s="16"/>
      <c r="Q1605" s="27">
        <f t="shared" si="189"/>
        <v>0</v>
      </c>
      <c r="R1605" s="16"/>
      <c r="S1605" s="16"/>
      <c r="T1605" s="27">
        <f t="shared" si="190"/>
        <v>0</v>
      </c>
      <c r="U1605" s="3"/>
    </row>
    <row r="1606" spans="1:21" x14ac:dyDescent="0.25">
      <c r="A1606" s="3">
        <v>1572</v>
      </c>
      <c r="B1606" s="4" t="s">
        <v>3027</v>
      </c>
      <c r="C1606" s="350" t="s">
        <v>3028</v>
      </c>
      <c r="D1606" s="348"/>
      <c r="E1606" s="25"/>
      <c r="F1606" s="25"/>
      <c r="G1606" s="25"/>
      <c r="H1606" s="27">
        <f t="shared" si="186"/>
        <v>0</v>
      </c>
      <c r="I1606" s="15"/>
      <c r="J1606" s="15"/>
      <c r="K1606" s="27">
        <f t="shared" si="187"/>
        <v>0</v>
      </c>
      <c r="L1606" s="15"/>
      <c r="M1606" s="15"/>
      <c r="N1606" s="27">
        <f t="shared" si="188"/>
        <v>0</v>
      </c>
      <c r="O1606" s="15"/>
      <c r="P1606" s="15"/>
      <c r="Q1606" s="27">
        <f t="shared" si="189"/>
        <v>0</v>
      </c>
      <c r="R1606" s="15"/>
      <c r="S1606" s="15"/>
      <c r="T1606" s="27">
        <f t="shared" si="190"/>
        <v>0</v>
      </c>
      <c r="U1606" s="5"/>
    </row>
    <row r="1607" spans="1:21" x14ac:dyDescent="0.25">
      <c r="A1607" s="3">
        <v>1573</v>
      </c>
      <c r="B1607" s="6" t="s">
        <v>3029</v>
      </c>
      <c r="C1607" s="352" t="s">
        <v>2921</v>
      </c>
      <c r="D1607" s="348"/>
      <c r="E1607" s="20"/>
      <c r="F1607" s="20"/>
      <c r="G1607" s="20"/>
      <c r="H1607" s="27">
        <f t="shared" si="186"/>
        <v>0</v>
      </c>
      <c r="I1607" s="16"/>
      <c r="J1607" s="16"/>
      <c r="K1607" s="27">
        <f t="shared" si="187"/>
        <v>0</v>
      </c>
      <c r="L1607" s="16"/>
      <c r="M1607" s="16"/>
      <c r="N1607" s="27">
        <f t="shared" si="188"/>
        <v>0</v>
      </c>
      <c r="O1607" s="16"/>
      <c r="P1607" s="16"/>
      <c r="Q1607" s="27">
        <f t="shared" si="189"/>
        <v>0</v>
      </c>
      <c r="R1607" s="16"/>
      <c r="S1607" s="16"/>
      <c r="T1607" s="27">
        <f t="shared" si="190"/>
        <v>0</v>
      </c>
      <c r="U1607" s="3"/>
    </row>
    <row r="1608" spans="1:21" x14ac:dyDescent="0.25">
      <c r="A1608" s="3">
        <v>1574</v>
      </c>
      <c r="B1608" s="6" t="s">
        <v>3030</v>
      </c>
      <c r="C1608" s="352" t="s">
        <v>2923</v>
      </c>
      <c r="D1608" s="348"/>
      <c r="E1608" s="20"/>
      <c r="F1608" s="20"/>
      <c r="G1608" s="20"/>
      <c r="H1608" s="27">
        <f t="shared" si="186"/>
        <v>0</v>
      </c>
      <c r="I1608" s="16"/>
      <c r="J1608" s="16"/>
      <c r="K1608" s="27">
        <f t="shared" si="187"/>
        <v>0</v>
      </c>
      <c r="L1608" s="16"/>
      <c r="M1608" s="16"/>
      <c r="N1608" s="27">
        <f t="shared" si="188"/>
        <v>0</v>
      </c>
      <c r="O1608" s="16"/>
      <c r="P1608" s="16"/>
      <c r="Q1608" s="27">
        <f t="shared" si="189"/>
        <v>0</v>
      </c>
      <c r="R1608" s="16"/>
      <c r="S1608" s="16"/>
      <c r="T1608" s="27">
        <f t="shared" si="190"/>
        <v>0</v>
      </c>
      <c r="U1608" s="3"/>
    </row>
    <row r="1609" spans="1:21" x14ac:dyDescent="0.25">
      <c r="A1609" s="3">
        <v>1575</v>
      </c>
      <c r="B1609" s="6" t="s">
        <v>3031</v>
      </c>
      <c r="C1609" s="352" t="s">
        <v>2981</v>
      </c>
      <c r="D1609" s="348"/>
      <c r="E1609" s="20"/>
      <c r="F1609" s="20"/>
      <c r="G1609" s="20"/>
      <c r="H1609" s="27">
        <f t="shared" si="186"/>
        <v>0</v>
      </c>
      <c r="I1609" s="16"/>
      <c r="J1609" s="16"/>
      <c r="K1609" s="27">
        <f t="shared" si="187"/>
        <v>0</v>
      </c>
      <c r="L1609" s="16"/>
      <c r="M1609" s="16"/>
      <c r="N1609" s="27">
        <f t="shared" si="188"/>
        <v>0</v>
      </c>
      <c r="O1609" s="16"/>
      <c r="P1609" s="16"/>
      <c r="Q1609" s="27">
        <f t="shared" si="189"/>
        <v>0</v>
      </c>
      <c r="R1609" s="16"/>
      <c r="S1609" s="16"/>
      <c r="T1609" s="27">
        <f t="shared" si="190"/>
        <v>0</v>
      </c>
      <c r="U1609" s="3"/>
    </row>
    <row r="1610" spans="1:21" x14ac:dyDescent="0.25">
      <c r="A1610" s="3">
        <v>1576</v>
      </c>
      <c r="B1610" s="6" t="s">
        <v>3032</v>
      </c>
      <c r="C1610" s="352" t="s">
        <v>3033</v>
      </c>
      <c r="D1610" s="348"/>
      <c r="E1610" s="20"/>
      <c r="F1610" s="20"/>
      <c r="G1610" s="20"/>
      <c r="H1610" s="27">
        <f t="shared" si="186"/>
        <v>0</v>
      </c>
      <c r="I1610" s="16"/>
      <c r="J1610" s="16"/>
      <c r="K1610" s="27">
        <f t="shared" si="187"/>
        <v>0</v>
      </c>
      <c r="L1610" s="16"/>
      <c r="M1610" s="16"/>
      <c r="N1610" s="27">
        <f t="shared" si="188"/>
        <v>0</v>
      </c>
      <c r="O1610" s="16"/>
      <c r="P1610" s="16"/>
      <c r="Q1610" s="27">
        <f t="shared" si="189"/>
        <v>0</v>
      </c>
      <c r="R1610" s="16"/>
      <c r="S1610" s="16"/>
      <c r="T1610" s="27">
        <f t="shared" si="190"/>
        <v>0</v>
      </c>
      <c r="U1610" s="3"/>
    </row>
    <row r="1611" spans="1:21" x14ac:dyDescent="0.25">
      <c r="A1611" s="3">
        <v>1577</v>
      </c>
      <c r="B1611" s="4" t="s">
        <v>3034</v>
      </c>
      <c r="C1611" s="350" t="s">
        <v>3035</v>
      </c>
      <c r="D1611" s="348"/>
      <c r="E1611" s="25"/>
      <c r="F1611" s="25"/>
      <c r="G1611" s="25"/>
      <c r="H1611" s="27">
        <f t="shared" ref="H1611:H1674" si="191">+E1611+F1611-G1611</f>
        <v>0</v>
      </c>
      <c r="I1611" s="15"/>
      <c r="J1611" s="15"/>
      <c r="K1611" s="27">
        <f t="shared" ref="K1611:K1674" si="192">+H1611+I1611-J1611</f>
        <v>0</v>
      </c>
      <c r="L1611" s="15"/>
      <c r="M1611" s="15"/>
      <c r="N1611" s="27">
        <f t="shared" ref="N1611:N1674" si="193">+K1611+L1611-M1611</f>
        <v>0</v>
      </c>
      <c r="O1611" s="15"/>
      <c r="P1611" s="15"/>
      <c r="Q1611" s="27">
        <f t="shared" ref="Q1611:Q1674" si="194">+N1611+O1611-P1611</f>
        <v>0</v>
      </c>
      <c r="R1611" s="15"/>
      <c r="S1611" s="15"/>
      <c r="T1611" s="27">
        <f t="shared" ref="T1611:T1674" si="195">+Q1611+R1611-S1611</f>
        <v>0</v>
      </c>
      <c r="U1611" s="5"/>
    </row>
    <row r="1612" spans="1:21" x14ac:dyDescent="0.25">
      <c r="A1612" s="3">
        <v>1578</v>
      </c>
      <c r="B1612" s="6" t="s">
        <v>3036</v>
      </c>
      <c r="C1612" s="352" t="s">
        <v>2931</v>
      </c>
      <c r="D1612" s="348"/>
      <c r="E1612" s="20"/>
      <c r="F1612" s="20"/>
      <c r="G1612" s="20"/>
      <c r="H1612" s="27">
        <f t="shared" si="191"/>
        <v>0</v>
      </c>
      <c r="I1612" s="16"/>
      <c r="J1612" s="16"/>
      <c r="K1612" s="27">
        <f t="shared" si="192"/>
        <v>0</v>
      </c>
      <c r="L1612" s="16"/>
      <c r="M1612" s="16"/>
      <c r="N1612" s="27">
        <f t="shared" si="193"/>
        <v>0</v>
      </c>
      <c r="O1612" s="16"/>
      <c r="P1612" s="16"/>
      <c r="Q1612" s="27">
        <f t="shared" si="194"/>
        <v>0</v>
      </c>
      <c r="R1612" s="16"/>
      <c r="S1612" s="16"/>
      <c r="T1612" s="27">
        <f t="shared" si="195"/>
        <v>0</v>
      </c>
      <c r="U1612" s="3"/>
    </row>
    <row r="1613" spans="1:21" x14ac:dyDescent="0.25">
      <c r="A1613" s="3">
        <v>1579</v>
      </c>
      <c r="B1613" s="6" t="s">
        <v>3037</v>
      </c>
      <c r="C1613" s="352" t="s">
        <v>2933</v>
      </c>
      <c r="D1613" s="348"/>
      <c r="E1613" s="20"/>
      <c r="F1613" s="20"/>
      <c r="G1613" s="20"/>
      <c r="H1613" s="27">
        <f t="shared" si="191"/>
        <v>0</v>
      </c>
      <c r="I1613" s="16"/>
      <c r="J1613" s="16"/>
      <c r="K1613" s="27">
        <f t="shared" si="192"/>
        <v>0</v>
      </c>
      <c r="L1613" s="16"/>
      <c r="M1613" s="16"/>
      <c r="N1613" s="27">
        <f t="shared" si="193"/>
        <v>0</v>
      </c>
      <c r="O1613" s="16"/>
      <c r="P1613" s="16"/>
      <c r="Q1613" s="27">
        <f t="shared" si="194"/>
        <v>0</v>
      </c>
      <c r="R1613" s="16"/>
      <c r="S1613" s="16"/>
      <c r="T1613" s="27">
        <f t="shared" si="195"/>
        <v>0</v>
      </c>
      <c r="U1613" s="3"/>
    </row>
    <row r="1614" spans="1:21" x14ac:dyDescent="0.25">
      <c r="A1614" s="3">
        <v>1580</v>
      </c>
      <c r="B1614" s="6" t="s">
        <v>3038</v>
      </c>
      <c r="C1614" s="352" t="s">
        <v>2937</v>
      </c>
      <c r="D1614" s="348"/>
      <c r="E1614" s="20"/>
      <c r="F1614" s="20"/>
      <c r="G1614" s="20"/>
      <c r="H1614" s="27">
        <f t="shared" si="191"/>
        <v>0</v>
      </c>
      <c r="I1614" s="16"/>
      <c r="J1614" s="16"/>
      <c r="K1614" s="27">
        <f t="shared" si="192"/>
        <v>0</v>
      </c>
      <c r="L1614" s="16"/>
      <c r="M1614" s="16"/>
      <c r="N1614" s="27">
        <f t="shared" si="193"/>
        <v>0</v>
      </c>
      <c r="O1614" s="16"/>
      <c r="P1614" s="16"/>
      <c r="Q1614" s="27">
        <f t="shared" si="194"/>
        <v>0</v>
      </c>
      <c r="R1614" s="16"/>
      <c r="S1614" s="16"/>
      <c r="T1614" s="27">
        <f t="shared" si="195"/>
        <v>0</v>
      </c>
      <c r="U1614" s="3"/>
    </row>
    <row r="1615" spans="1:21" x14ac:dyDescent="0.25">
      <c r="A1615" s="3">
        <v>1581</v>
      </c>
      <c r="B1615" s="6" t="s">
        <v>3039</v>
      </c>
      <c r="C1615" s="352" t="s">
        <v>3040</v>
      </c>
      <c r="D1615" s="348"/>
      <c r="E1615" s="20"/>
      <c r="F1615" s="20"/>
      <c r="G1615" s="20"/>
      <c r="H1615" s="27">
        <f t="shared" si="191"/>
        <v>0</v>
      </c>
      <c r="I1615" s="16"/>
      <c r="J1615" s="16"/>
      <c r="K1615" s="27">
        <f t="shared" si="192"/>
        <v>0</v>
      </c>
      <c r="L1615" s="16"/>
      <c r="M1615" s="16"/>
      <c r="N1615" s="27">
        <f t="shared" si="193"/>
        <v>0</v>
      </c>
      <c r="O1615" s="16"/>
      <c r="P1615" s="16"/>
      <c r="Q1615" s="27">
        <f t="shared" si="194"/>
        <v>0</v>
      </c>
      <c r="R1615" s="16"/>
      <c r="S1615" s="16"/>
      <c r="T1615" s="27">
        <f t="shared" si="195"/>
        <v>0</v>
      </c>
      <c r="U1615" s="3"/>
    </row>
    <row r="1616" spans="1:21" x14ac:dyDescent="0.25">
      <c r="A1616" s="3">
        <v>1582</v>
      </c>
      <c r="B1616" s="4" t="s">
        <v>3041</v>
      </c>
      <c r="C1616" s="350" t="s">
        <v>2939</v>
      </c>
      <c r="D1616" s="348"/>
      <c r="E1616" s="25"/>
      <c r="F1616" s="25"/>
      <c r="G1616" s="25"/>
      <c r="H1616" s="27">
        <f t="shared" si="191"/>
        <v>0</v>
      </c>
      <c r="I1616" s="15"/>
      <c r="J1616" s="15"/>
      <c r="K1616" s="27">
        <f t="shared" si="192"/>
        <v>0</v>
      </c>
      <c r="L1616" s="15"/>
      <c r="M1616" s="15"/>
      <c r="N1616" s="27">
        <f t="shared" si="193"/>
        <v>0</v>
      </c>
      <c r="O1616" s="15"/>
      <c r="P1616" s="15"/>
      <c r="Q1616" s="27">
        <f t="shared" si="194"/>
        <v>0</v>
      </c>
      <c r="R1616" s="15"/>
      <c r="S1616" s="15"/>
      <c r="T1616" s="27">
        <f t="shared" si="195"/>
        <v>0</v>
      </c>
      <c r="U1616" s="5"/>
    </row>
    <row r="1617" spans="1:21" x14ac:dyDescent="0.25">
      <c r="A1617" s="3">
        <v>1583</v>
      </c>
      <c r="B1617" s="6" t="s">
        <v>3042</v>
      </c>
      <c r="C1617" s="352" t="s">
        <v>2941</v>
      </c>
      <c r="D1617" s="348"/>
      <c r="E1617" s="20"/>
      <c r="F1617" s="20"/>
      <c r="G1617" s="20"/>
      <c r="H1617" s="27">
        <f t="shared" si="191"/>
        <v>0</v>
      </c>
      <c r="I1617" s="16"/>
      <c r="J1617" s="16"/>
      <c r="K1617" s="27">
        <f t="shared" si="192"/>
        <v>0</v>
      </c>
      <c r="L1617" s="16"/>
      <c r="M1617" s="16"/>
      <c r="N1617" s="27">
        <f t="shared" si="193"/>
        <v>0</v>
      </c>
      <c r="O1617" s="16"/>
      <c r="P1617" s="16"/>
      <c r="Q1617" s="27">
        <f t="shared" si="194"/>
        <v>0</v>
      </c>
      <c r="R1617" s="16"/>
      <c r="S1617" s="16"/>
      <c r="T1617" s="27">
        <f t="shared" si="195"/>
        <v>0</v>
      </c>
      <c r="U1617" s="3"/>
    </row>
    <row r="1618" spans="1:21" x14ac:dyDescent="0.25">
      <c r="A1618" s="3">
        <v>1584</v>
      </c>
      <c r="B1618" s="6" t="s">
        <v>3043</v>
      </c>
      <c r="C1618" s="352" t="s">
        <v>2943</v>
      </c>
      <c r="D1618" s="348"/>
      <c r="E1618" s="20"/>
      <c r="F1618" s="20"/>
      <c r="G1618" s="20"/>
      <c r="H1618" s="27">
        <f t="shared" si="191"/>
        <v>0</v>
      </c>
      <c r="I1618" s="16"/>
      <c r="J1618" s="16"/>
      <c r="K1618" s="27">
        <f t="shared" si="192"/>
        <v>0</v>
      </c>
      <c r="L1618" s="16"/>
      <c r="M1618" s="16"/>
      <c r="N1618" s="27">
        <f t="shared" si="193"/>
        <v>0</v>
      </c>
      <c r="O1618" s="16"/>
      <c r="P1618" s="16"/>
      <c r="Q1618" s="27">
        <f t="shared" si="194"/>
        <v>0</v>
      </c>
      <c r="R1618" s="16"/>
      <c r="S1618" s="16"/>
      <c r="T1618" s="27">
        <f t="shared" si="195"/>
        <v>0</v>
      </c>
      <c r="U1618" s="3"/>
    </row>
    <row r="1619" spans="1:21" x14ac:dyDescent="0.25">
      <c r="A1619" s="3">
        <v>1585</v>
      </c>
      <c r="B1619" s="6" t="s">
        <v>3044</v>
      </c>
      <c r="C1619" s="352" t="s">
        <v>2947</v>
      </c>
      <c r="D1619" s="348"/>
      <c r="E1619" s="20"/>
      <c r="F1619" s="20"/>
      <c r="G1619" s="20"/>
      <c r="H1619" s="27">
        <f t="shared" si="191"/>
        <v>0</v>
      </c>
      <c r="I1619" s="16"/>
      <c r="J1619" s="16"/>
      <c r="K1619" s="27">
        <f t="shared" si="192"/>
        <v>0</v>
      </c>
      <c r="L1619" s="16"/>
      <c r="M1619" s="16"/>
      <c r="N1619" s="27">
        <f t="shared" si="193"/>
        <v>0</v>
      </c>
      <c r="O1619" s="16"/>
      <c r="P1619" s="16"/>
      <c r="Q1619" s="27">
        <f t="shared" si="194"/>
        <v>0</v>
      </c>
      <c r="R1619" s="16"/>
      <c r="S1619" s="16"/>
      <c r="T1619" s="27">
        <f t="shared" si="195"/>
        <v>0</v>
      </c>
      <c r="U1619" s="3"/>
    </row>
    <row r="1620" spans="1:21" x14ac:dyDescent="0.25">
      <c r="A1620" s="3">
        <v>1586</v>
      </c>
      <c r="B1620" s="6" t="s">
        <v>3045</v>
      </c>
      <c r="C1620" s="352" t="s">
        <v>3046</v>
      </c>
      <c r="D1620" s="348"/>
      <c r="E1620" s="20"/>
      <c r="F1620" s="20"/>
      <c r="G1620" s="20"/>
      <c r="H1620" s="27">
        <f t="shared" si="191"/>
        <v>0</v>
      </c>
      <c r="I1620" s="16"/>
      <c r="J1620" s="16"/>
      <c r="K1620" s="27">
        <f t="shared" si="192"/>
        <v>0</v>
      </c>
      <c r="L1620" s="16"/>
      <c r="M1620" s="16"/>
      <c r="N1620" s="27">
        <f t="shared" si="193"/>
        <v>0</v>
      </c>
      <c r="O1620" s="16"/>
      <c r="P1620" s="16"/>
      <c r="Q1620" s="27">
        <f t="shared" si="194"/>
        <v>0</v>
      </c>
      <c r="R1620" s="16"/>
      <c r="S1620" s="16"/>
      <c r="T1620" s="27">
        <f t="shared" si="195"/>
        <v>0</v>
      </c>
      <c r="U1620" s="3"/>
    </row>
    <row r="1621" spans="1:21" x14ac:dyDescent="0.25">
      <c r="A1621" s="3">
        <v>1587</v>
      </c>
      <c r="B1621" s="4" t="s">
        <v>3047</v>
      </c>
      <c r="C1621" s="350" t="s">
        <v>3048</v>
      </c>
      <c r="D1621" s="348"/>
      <c r="E1621" s="25"/>
      <c r="F1621" s="25"/>
      <c r="G1621" s="25"/>
      <c r="H1621" s="27">
        <f t="shared" si="191"/>
        <v>0</v>
      </c>
      <c r="I1621" s="15"/>
      <c r="J1621" s="15"/>
      <c r="K1621" s="27">
        <f t="shared" si="192"/>
        <v>0</v>
      </c>
      <c r="L1621" s="15"/>
      <c r="M1621" s="15"/>
      <c r="N1621" s="27">
        <f t="shared" si="193"/>
        <v>0</v>
      </c>
      <c r="O1621" s="15"/>
      <c r="P1621" s="15"/>
      <c r="Q1621" s="27">
        <f t="shared" si="194"/>
        <v>0</v>
      </c>
      <c r="R1621" s="15"/>
      <c r="S1621" s="15"/>
      <c r="T1621" s="27">
        <f t="shared" si="195"/>
        <v>0</v>
      </c>
      <c r="U1621" s="5"/>
    </row>
    <row r="1622" spans="1:21" x14ac:dyDescent="0.25">
      <c r="A1622" s="3">
        <v>1588</v>
      </c>
      <c r="B1622" s="4" t="s">
        <v>3049</v>
      </c>
      <c r="C1622" s="350" t="s">
        <v>3050</v>
      </c>
      <c r="D1622" s="348"/>
      <c r="E1622" s="25"/>
      <c r="F1622" s="25"/>
      <c r="G1622" s="25"/>
      <c r="H1622" s="27">
        <f t="shared" si="191"/>
        <v>0</v>
      </c>
      <c r="I1622" s="15"/>
      <c r="J1622" s="15"/>
      <c r="K1622" s="27">
        <f t="shared" si="192"/>
        <v>0</v>
      </c>
      <c r="L1622" s="15"/>
      <c r="M1622" s="15"/>
      <c r="N1622" s="27">
        <f t="shared" si="193"/>
        <v>0</v>
      </c>
      <c r="O1622" s="15"/>
      <c r="P1622" s="15"/>
      <c r="Q1622" s="27">
        <f t="shared" si="194"/>
        <v>0</v>
      </c>
      <c r="R1622" s="15"/>
      <c r="S1622" s="15"/>
      <c r="T1622" s="27">
        <f t="shared" si="195"/>
        <v>0</v>
      </c>
      <c r="U1622" s="5"/>
    </row>
    <row r="1623" spans="1:21" x14ac:dyDescent="0.25">
      <c r="A1623" s="3">
        <v>1589</v>
      </c>
      <c r="B1623" s="6" t="s">
        <v>3051</v>
      </c>
      <c r="C1623" s="352" t="s">
        <v>2953</v>
      </c>
      <c r="D1623" s="348"/>
      <c r="E1623" s="20"/>
      <c r="F1623" s="20"/>
      <c r="G1623" s="20"/>
      <c r="H1623" s="27">
        <f t="shared" si="191"/>
        <v>0</v>
      </c>
      <c r="I1623" s="16"/>
      <c r="J1623" s="16"/>
      <c r="K1623" s="27">
        <f t="shared" si="192"/>
        <v>0</v>
      </c>
      <c r="L1623" s="16"/>
      <c r="M1623" s="16"/>
      <c r="N1623" s="27">
        <f t="shared" si="193"/>
        <v>0</v>
      </c>
      <c r="O1623" s="16"/>
      <c r="P1623" s="16"/>
      <c r="Q1623" s="27">
        <f t="shared" si="194"/>
        <v>0</v>
      </c>
      <c r="R1623" s="16"/>
      <c r="S1623" s="16"/>
      <c r="T1623" s="27">
        <f t="shared" si="195"/>
        <v>0</v>
      </c>
      <c r="U1623" s="3"/>
    </row>
    <row r="1624" spans="1:21" x14ac:dyDescent="0.25">
      <c r="A1624" s="3">
        <v>1590</v>
      </c>
      <c r="B1624" s="6" t="s">
        <v>3052</v>
      </c>
      <c r="C1624" s="352" t="s">
        <v>2955</v>
      </c>
      <c r="D1624" s="348"/>
      <c r="E1624" s="20"/>
      <c r="F1624" s="20"/>
      <c r="G1624" s="20"/>
      <c r="H1624" s="27">
        <f t="shared" si="191"/>
        <v>0</v>
      </c>
      <c r="I1624" s="16"/>
      <c r="J1624" s="16"/>
      <c r="K1624" s="27">
        <f t="shared" si="192"/>
        <v>0</v>
      </c>
      <c r="L1624" s="16"/>
      <c r="M1624" s="16"/>
      <c r="N1624" s="27">
        <f t="shared" si="193"/>
        <v>0</v>
      </c>
      <c r="O1624" s="16"/>
      <c r="P1624" s="16"/>
      <c r="Q1624" s="27">
        <f t="shared" si="194"/>
        <v>0</v>
      </c>
      <c r="R1624" s="16"/>
      <c r="S1624" s="16"/>
      <c r="T1624" s="27">
        <f t="shared" si="195"/>
        <v>0</v>
      </c>
      <c r="U1624" s="3"/>
    </row>
    <row r="1625" spans="1:21" x14ac:dyDescent="0.25">
      <c r="A1625" s="3">
        <v>1591</v>
      </c>
      <c r="B1625" s="6" t="s">
        <v>3053</v>
      </c>
      <c r="C1625" s="352" t="s">
        <v>3054</v>
      </c>
      <c r="D1625" s="348"/>
      <c r="E1625" s="20"/>
      <c r="F1625" s="20"/>
      <c r="G1625" s="20"/>
      <c r="H1625" s="27">
        <f t="shared" si="191"/>
        <v>0</v>
      </c>
      <c r="I1625" s="16"/>
      <c r="J1625" s="16"/>
      <c r="K1625" s="27">
        <f t="shared" si="192"/>
        <v>0</v>
      </c>
      <c r="L1625" s="16"/>
      <c r="M1625" s="16"/>
      <c r="N1625" s="27">
        <f t="shared" si="193"/>
        <v>0</v>
      </c>
      <c r="O1625" s="16"/>
      <c r="P1625" s="16"/>
      <c r="Q1625" s="27">
        <f t="shared" si="194"/>
        <v>0</v>
      </c>
      <c r="R1625" s="16"/>
      <c r="S1625" s="16"/>
      <c r="T1625" s="27">
        <f t="shared" si="195"/>
        <v>0</v>
      </c>
      <c r="U1625" s="3"/>
    </row>
    <row r="1626" spans="1:21" x14ac:dyDescent="0.25">
      <c r="A1626" s="3">
        <v>1592</v>
      </c>
      <c r="B1626" s="6" t="s">
        <v>3055</v>
      </c>
      <c r="C1626" s="352" t="s">
        <v>3056</v>
      </c>
      <c r="D1626" s="348"/>
      <c r="E1626" s="20"/>
      <c r="F1626" s="20"/>
      <c r="G1626" s="20"/>
      <c r="H1626" s="27">
        <f t="shared" si="191"/>
        <v>0</v>
      </c>
      <c r="I1626" s="16"/>
      <c r="J1626" s="16"/>
      <c r="K1626" s="27">
        <f t="shared" si="192"/>
        <v>0</v>
      </c>
      <c r="L1626" s="16"/>
      <c r="M1626" s="16"/>
      <c r="N1626" s="27">
        <f t="shared" si="193"/>
        <v>0</v>
      </c>
      <c r="O1626" s="16"/>
      <c r="P1626" s="16"/>
      <c r="Q1626" s="27">
        <f t="shared" si="194"/>
        <v>0</v>
      </c>
      <c r="R1626" s="16"/>
      <c r="S1626" s="16"/>
      <c r="T1626" s="27">
        <f t="shared" si="195"/>
        <v>0</v>
      </c>
      <c r="U1626" s="3"/>
    </row>
    <row r="1627" spans="1:21" x14ac:dyDescent="0.25">
      <c r="A1627" s="3">
        <v>1593</v>
      </c>
      <c r="B1627" s="4" t="s">
        <v>3057</v>
      </c>
      <c r="C1627" s="350" t="s">
        <v>3058</v>
      </c>
      <c r="D1627" s="348"/>
      <c r="E1627" s="25"/>
      <c r="F1627" s="25"/>
      <c r="G1627" s="25"/>
      <c r="H1627" s="27">
        <f t="shared" si="191"/>
        <v>0</v>
      </c>
      <c r="I1627" s="15"/>
      <c r="J1627" s="15"/>
      <c r="K1627" s="27">
        <f t="shared" si="192"/>
        <v>0</v>
      </c>
      <c r="L1627" s="15"/>
      <c r="M1627" s="15"/>
      <c r="N1627" s="27">
        <f t="shared" si="193"/>
        <v>0</v>
      </c>
      <c r="O1627" s="15"/>
      <c r="P1627" s="15"/>
      <c r="Q1627" s="27">
        <f t="shared" si="194"/>
        <v>0</v>
      </c>
      <c r="R1627" s="15"/>
      <c r="S1627" s="15"/>
      <c r="T1627" s="27">
        <f t="shared" si="195"/>
        <v>0</v>
      </c>
      <c r="U1627" s="5"/>
    </row>
    <row r="1628" spans="1:21" x14ac:dyDescent="0.25">
      <c r="A1628" s="3">
        <v>1594</v>
      </c>
      <c r="B1628" s="6" t="s">
        <v>3059</v>
      </c>
      <c r="C1628" s="352" t="s">
        <v>2961</v>
      </c>
      <c r="D1628" s="348"/>
      <c r="E1628" s="20"/>
      <c r="F1628" s="20"/>
      <c r="G1628" s="20"/>
      <c r="H1628" s="27">
        <f t="shared" si="191"/>
        <v>0</v>
      </c>
      <c r="I1628" s="16"/>
      <c r="J1628" s="16"/>
      <c r="K1628" s="27">
        <f t="shared" si="192"/>
        <v>0</v>
      </c>
      <c r="L1628" s="16"/>
      <c r="M1628" s="16"/>
      <c r="N1628" s="27">
        <f t="shared" si="193"/>
        <v>0</v>
      </c>
      <c r="O1628" s="16"/>
      <c r="P1628" s="16"/>
      <c r="Q1628" s="27">
        <f t="shared" si="194"/>
        <v>0</v>
      </c>
      <c r="R1628" s="16"/>
      <c r="S1628" s="16"/>
      <c r="T1628" s="27">
        <f t="shared" si="195"/>
        <v>0</v>
      </c>
      <c r="U1628" s="3"/>
    </row>
    <row r="1629" spans="1:21" x14ac:dyDescent="0.25">
      <c r="A1629" s="3">
        <v>1595</v>
      </c>
      <c r="B1629" s="6" t="s">
        <v>3060</v>
      </c>
      <c r="C1629" s="352" t="s">
        <v>2963</v>
      </c>
      <c r="D1629" s="348"/>
      <c r="E1629" s="20"/>
      <c r="F1629" s="20"/>
      <c r="G1629" s="20"/>
      <c r="H1629" s="27">
        <f t="shared" si="191"/>
        <v>0</v>
      </c>
      <c r="I1629" s="16"/>
      <c r="J1629" s="16"/>
      <c r="K1629" s="27">
        <f t="shared" si="192"/>
        <v>0</v>
      </c>
      <c r="L1629" s="16"/>
      <c r="M1629" s="16"/>
      <c r="N1629" s="27">
        <f t="shared" si="193"/>
        <v>0</v>
      </c>
      <c r="O1629" s="16"/>
      <c r="P1629" s="16"/>
      <c r="Q1629" s="27">
        <f t="shared" si="194"/>
        <v>0</v>
      </c>
      <c r="R1629" s="16"/>
      <c r="S1629" s="16"/>
      <c r="T1629" s="27">
        <f t="shared" si="195"/>
        <v>0</v>
      </c>
      <c r="U1629" s="3"/>
    </row>
    <row r="1630" spans="1:21" x14ac:dyDescent="0.25">
      <c r="A1630" s="3">
        <v>1596</v>
      </c>
      <c r="B1630" s="6" t="s">
        <v>3061</v>
      </c>
      <c r="C1630" s="352" t="s">
        <v>3062</v>
      </c>
      <c r="D1630" s="348"/>
      <c r="E1630" s="20"/>
      <c r="F1630" s="20"/>
      <c r="G1630" s="20"/>
      <c r="H1630" s="27">
        <f t="shared" si="191"/>
        <v>0</v>
      </c>
      <c r="I1630" s="16"/>
      <c r="J1630" s="16"/>
      <c r="K1630" s="27">
        <f t="shared" si="192"/>
        <v>0</v>
      </c>
      <c r="L1630" s="16"/>
      <c r="M1630" s="16"/>
      <c r="N1630" s="27">
        <f t="shared" si="193"/>
        <v>0</v>
      </c>
      <c r="O1630" s="16"/>
      <c r="P1630" s="16"/>
      <c r="Q1630" s="27">
        <f t="shared" si="194"/>
        <v>0</v>
      </c>
      <c r="R1630" s="16"/>
      <c r="S1630" s="16"/>
      <c r="T1630" s="27">
        <f t="shared" si="195"/>
        <v>0</v>
      </c>
      <c r="U1630" s="3"/>
    </row>
    <row r="1631" spans="1:21" x14ac:dyDescent="0.25">
      <c r="A1631" s="3">
        <v>1597</v>
      </c>
      <c r="B1631" s="6" t="s">
        <v>3063</v>
      </c>
      <c r="C1631" s="352" t="s">
        <v>2965</v>
      </c>
      <c r="D1631" s="348"/>
      <c r="E1631" s="20"/>
      <c r="F1631" s="20"/>
      <c r="G1631" s="20"/>
      <c r="H1631" s="27">
        <f t="shared" si="191"/>
        <v>0</v>
      </c>
      <c r="I1631" s="16"/>
      <c r="J1631" s="16"/>
      <c r="K1631" s="27">
        <f t="shared" si="192"/>
        <v>0</v>
      </c>
      <c r="L1631" s="16"/>
      <c r="M1631" s="16"/>
      <c r="N1631" s="27">
        <f t="shared" si="193"/>
        <v>0</v>
      </c>
      <c r="O1631" s="16"/>
      <c r="P1631" s="16"/>
      <c r="Q1631" s="27">
        <f t="shared" si="194"/>
        <v>0</v>
      </c>
      <c r="R1631" s="16"/>
      <c r="S1631" s="16"/>
      <c r="T1631" s="27">
        <f t="shared" si="195"/>
        <v>0</v>
      </c>
      <c r="U1631" s="3"/>
    </row>
    <row r="1632" spans="1:21" x14ac:dyDescent="0.25">
      <c r="A1632" s="3">
        <v>1598</v>
      </c>
      <c r="B1632" s="4" t="s">
        <v>3064</v>
      </c>
      <c r="C1632" s="350" t="s">
        <v>3065</v>
      </c>
      <c r="D1632" s="348"/>
      <c r="E1632" s="25"/>
      <c r="F1632" s="25"/>
      <c r="G1632" s="25"/>
      <c r="H1632" s="27">
        <f t="shared" si="191"/>
        <v>0</v>
      </c>
      <c r="I1632" s="15"/>
      <c r="J1632" s="15"/>
      <c r="K1632" s="27">
        <f t="shared" si="192"/>
        <v>0</v>
      </c>
      <c r="L1632" s="15"/>
      <c r="M1632" s="15"/>
      <c r="N1632" s="27">
        <f t="shared" si="193"/>
        <v>0</v>
      </c>
      <c r="O1632" s="15"/>
      <c r="P1632" s="15"/>
      <c r="Q1632" s="27">
        <f t="shared" si="194"/>
        <v>0</v>
      </c>
      <c r="R1632" s="15"/>
      <c r="S1632" s="15"/>
      <c r="T1632" s="27">
        <f t="shared" si="195"/>
        <v>0</v>
      </c>
      <c r="U1632" s="5"/>
    </row>
    <row r="1633" spans="1:21" x14ac:dyDescent="0.25">
      <c r="A1633" s="3">
        <v>1599</v>
      </c>
      <c r="B1633" s="4" t="s">
        <v>3066</v>
      </c>
      <c r="C1633" s="350" t="s">
        <v>3067</v>
      </c>
      <c r="D1633" s="348"/>
      <c r="E1633" s="25"/>
      <c r="F1633" s="25"/>
      <c r="G1633" s="25"/>
      <c r="H1633" s="27">
        <f t="shared" si="191"/>
        <v>0</v>
      </c>
      <c r="I1633" s="15"/>
      <c r="J1633" s="15"/>
      <c r="K1633" s="27">
        <f t="shared" si="192"/>
        <v>0</v>
      </c>
      <c r="L1633" s="15"/>
      <c r="M1633" s="15"/>
      <c r="N1633" s="27">
        <f t="shared" si="193"/>
        <v>0</v>
      </c>
      <c r="O1633" s="15"/>
      <c r="P1633" s="15"/>
      <c r="Q1633" s="27">
        <f t="shared" si="194"/>
        <v>0</v>
      </c>
      <c r="R1633" s="15"/>
      <c r="S1633" s="15"/>
      <c r="T1633" s="27">
        <f t="shared" si="195"/>
        <v>0</v>
      </c>
      <c r="U1633" s="5"/>
    </row>
    <row r="1634" spans="1:21" x14ac:dyDescent="0.25">
      <c r="A1634" s="3">
        <v>1600</v>
      </c>
      <c r="B1634" s="4" t="s">
        <v>3068</v>
      </c>
      <c r="C1634" s="350" t="s">
        <v>3069</v>
      </c>
      <c r="D1634" s="348"/>
      <c r="E1634" s="25"/>
      <c r="F1634" s="25"/>
      <c r="G1634" s="25"/>
      <c r="H1634" s="27">
        <f t="shared" si="191"/>
        <v>0</v>
      </c>
      <c r="I1634" s="15"/>
      <c r="J1634" s="15"/>
      <c r="K1634" s="27">
        <f t="shared" si="192"/>
        <v>0</v>
      </c>
      <c r="L1634" s="15"/>
      <c r="M1634" s="15"/>
      <c r="N1634" s="27">
        <f t="shared" si="193"/>
        <v>0</v>
      </c>
      <c r="O1634" s="15"/>
      <c r="P1634" s="15"/>
      <c r="Q1634" s="27">
        <f t="shared" si="194"/>
        <v>0</v>
      </c>
      <c r="R1634" s="15"/>
      <c r="S1634" s="15"/>
      <c r="T1634" s="27">
        <f t="shared" si="195"/>
        <v>0</v>
      </c>
      <c r="U1634" s="5"/>
    </row>
    <row r="1635" spans="1:21" x14ac:dyDescent="0.25">
      <c r="A1635" s="3">
        <v>1601</v>
      </c>
      <c r="B1635" s="6" t="s">
        <v>3070</v>
      </c>
      <c r="C1635" s="352" t="s">
        <v>3071</v>
      </c>
      <c r="D1635" s="348"/>
      <c r="E1635" s="20"/>
      <c r="F1635" s="20"/>
      <c r="G1635" s="20"/>
      <c r="H1635" s="27">
        <f t="shared" si="191"/>
        <v>0</v>
      </c>
      <c r="I1635" s="16"/>
      <c r="J1635" s="16"/>
      <c r="K1635" s="27">
        <f t="shared" si="192"/>
        <v>0</v>
      </c>
      <c r="L1635" s="16"/>
      <c r="M1635" s="16"/>
      <c r="N1635" s="27">
        <f t="shared" si="193"/>
        <v>0</v>
      </c>
      <c r="O1635" s="16"/>
      <c r="P1635" s="16"/>
      <c r="Q1635" s="27">
        <f t="shared" si="194"/>
        <v>0</v>
      </c>
      <c r="R1635" s="16"/>
      <c r="S1635" s="16"/>
      <c r="T1635" s="27">
        <f t="shared" si="195"/>
        <v>0</v>
      </c>
      <c r="U1635" s="3"/>
    </row>
    <row r="1636" spans="1:21" x14ac:dyDescent="0.25">
      <c r="A1636" s="3">
        <v>1602</v>
      </c>
      <c r="B1636" s="6" t="s">
        <v>3072</v>
      </c>
      <c r="C1636" s="352" t="s">
        <v>3073</v>
      </c>
      <c r="D1636" s="348"/>
      <c r="E1636" s="20"/>
      <c r="F1636" s="20"/>
      <c r="G1636" s="20"/>
      <c r="H1636" s="27">
        <f t="shared" si="191"/>
        <v>0</v>
      </c>
      <c r="I1636" s="16"/>
      <c r="J1636" s="16"/>
      <c r="K1636" s="27">
        <f t="shared" si="192"/>
        <v>0</v>
      </c>
      <c r="L1636" s="16"/>
      <c r="M1636" s="16"/>
      <c r="N1636" s="27">
        <f t="shared" si="193"/>
        <v>0</v>
      </c>
      <c r="O1636" s="16"/>
      <c r="P1636" s="16"/>
      <c r="Q1636" s="27">
        <f t="shared" si="194"/>
        <v>0</v>
      </c>
      <c r="R1636" s="16"/>
      <c r="S1636" s="16"/>
      <c r="T1636" s="27">
        <f t="shared" si="195"/>
        <v>0</v>
      </c>
      <c r="U1636" s="3"/>
    </row>
    <row r="1637" spans="1:21" x14ac:dyDescent="0.25">
      <c r="A1637" s="3">
        <v>1603</v>
      </c>
      <c r="B1637" s="6" t="s">
        <v>3074</v>
      </c>
      <c r="C1637" s="352" t="s">
        <v>3075</v>
      </c>
      <c r="D1637" s="348"/>
      <c r="E1637" s="20"/>
      <c r="F1637" s="20"/>
      <c r="G1637" s="20"/>
      <c r="H1637" s="27">
        <f t="shared" si="191"/>
        <v>0</v>
      </c>
      <c r="I1637" s="16"/>
      <c r="J1637" s="16"/>
      <c r="K1637" s="27">
        <f t="shared" si="192"/>
        <v>0</v>
      </c>
      <c r="L1637" s="16"/>
      <c r="M1637" s="16"/>
      <c r="N1637" s="27">
        <f t="shared" si="193"/>
        <v>0</v>
      </c>
      <c r="O1637" s="16"/>
      <c r="P1637" s="16"/>
      <c r="Q1637" s="27">
        <f t="shared" si="194"/>
        <v>0</v>
      </c>
      <c r="R1637" s="16"/>
      <c r="S1637" s="16"/>
      <c r="T1637" s="27">
        <f t="shared" si="195"/>
        <v>0</v>
      </c>
      <c r="U1637" s="3"/>
    </row>
    <row r="1638" spans="1:21" x14ac:dyDescent="0.25">
      <c r="A1638" s="3">
        <v>1604</v>
      </c>
      <c r="B1638" s="6" t="s">
        <v>3076</v>
      </c>
      <c r="C1638" s="352" t="s">
        <v>3077</v>
      </c>
      <c r="D1638" s="348"/>
      <c r="E1638" s="20"/>
      <c r="F1638" s="20"/>
      <c r="G1638" s="20"/>
      <c r="H1638" s="27">
        <f t="shared" si="191"/>
        <v>0</v>
      </c>
      <c r="I1638" s="16"/>
      <c r="J1638" s="16"/>
      <c r="K1638" s="27">
        <f t="shared" si="192"/>
        <v>0</v>
      </c>
      <c r="L1638" s="16"/>
      <c r="M1638" s="16"/>
      <c r="N1638" s="27">
        <f t="shared" si="193"/>
        <v>0</v>
      </c>
      <c r="O1638" s="16"/>
      <c r="P1638" s="16"/>
      <c r="Q1638" s="27">
        <f t="shared" si="194"/>
        <v>0</v>
      </c>
      <c r="R1638" s="16"/>
      <c r="S1638" s="16"/>
      <c r="T1638" s="27">
        <f t="shared" si="195"/>
        <v>0</v>
      </c>
      <c r="U1638" s="3"/>
    </row>
    <row r="1639" spans="1:21" x14ac:dyDescent="0.25">
      <c r="A1639" s="3">
        <v>1605</v>
      </c>
      <c r="B1639" s="4" t="s">
        <v>3078</v>
      </c>
      <c r="C1639" s="350" t="s">
        <v>3079</v>
      </c>
      <c r="D1639" s="348"/>
      <c r="E1639" s="25"/>
      <c r="F1639" s="25"/>
      <c r="G1639" s="25"/>
      <c r="H1639" s="27">
        <f t="shared" si="191"/>
        <v>0</v>
      </c>
      <c r="I1639" s="15"/>
      <c r="J1639" s="15"/>
      <c r="K1639" s="27">
        <f t="shared" si="192"/>
        <v>0</v>
      </c>
      <c r="L1639" s="15"/>
      <c r="M1639" s="15"/>
      <c r="N1639" s="27">
        <f t="shared" si="193"/>
        <v>0</v>
      </c>
      <c r="O1639" s="15"/>
      <c r="P1639" s="15"/>
      <c r="Q1639" s="27">
        <f t="shared" si="194"/>
        <v>0</v>
      </c>
      <c r="R1639" s="15"/>
      <c r="S1639" s="15"/>
      <c r="T1639" s="27">
        <f t="shared" si="195"/>
        <v>0</v>
      </c>
      <c r="U1639" s="5"/>
    </row>
    <row r="1640" spans="1:21" x14ac:dyDescent="0.25">
      <c r="A1640" s="3">
        <v>1606</v>
      </c>
      <c r="B1640" s="6" t="s">
        <v>3080</v>
      </c>
      <c r="C1640" s="352" t="s">
        <v>3081</v>
      </c>
      <c r="D1640" s="348"/>
      <c r="E1640" s="20"/>
      <c r="F1640" s="20"/>
      <c r="G1640" s="20"/>
      <c r="H1640" s="27">
        <f t="shared" si="191"/>
        <v>0</v>
      </c>
      <c r="I1640" s="16"/>
      <c r="J1640" s="16"/>
      <c r="K1640" s="27">
        <f t="shared" si="192"/>
        <v>0</v>
      </c>
      <c r="L1640" s="16"/>
      <c r="M1640" s="16"/>
      <c r="N1640" s="27">
        <f t="shared" si="193"/>
        <v>0</v>
      </c>
      <c r="O1640" s="16"/>
      <c r="P1640" s="16"/>
      <c r="Q1640" s="27">
        <f t="shared" si="194"/>
        <v>0</v>
      </c>
      <c r="R1640" s="16"/>
      <c r="S1640" s="16"/>
      <c r="T1640" s="27">
        <f t="shared" si="195"/>
        <v>0</v>
      </c>
      <c r="U1640" s="3"/>
    </row>
    <row r="1641" spans="1:21" x14ac:dyDescent="0.25">
      <c r="A1641" s="3">
        <v>1607</v>
      </c>
      <c r="B1641" s="6" t="s">
        <v>3082</v>
      </c>
      <c r="C1641" s="352" t="s">
        <v>3083</v>
      </c>
      <c r="D1641" s="348"/>
      <c r="E1641" s="20"/>
      <c r="F1641" s="20"/>
      <c r="G1641" s="20"/>
      <c r="H1641" s="27">
        <f t="shared" si="191"/>
        <v>0</v>
      </c>
      <c r="I1641" s="16"/>
      <c r="J1641" s="16"/>
      <c r="K1641" s="27">
        <f t="shared" si="192"/>
        <v>0</v>
      </c>
      <c r="L1641" s="16"/>
      <c r="M1641" s="16"/>
      <c r="N1641" s="27">
        <f t="shared" si="193"/>
        <v>0</v>
      </c>
      <c r="O1641" s="16"/>
      <c r="P1641" s="16"/>
      <c r="Q1641" s="27">
        <f t="shared" si="194"/>
        <v>0</v>
      </c>
      <c r="R1641" s="16"/>
      <c r="S1641" s="16"/>
      <c r="T1641" s="27">
        <f t="shared" si="195"/>
        <v>0</v>
      </c>
      <c r="U1641" s="3"/>
    </row>
    <row r="1642" spans="1:21" x14ac:dyDescent="0.25">
      <c r="A1642" s="3">
        <v>1608</v>
      </c>
      <c r="B1642" s="6" t="s">
        <v>3084</v>
      </c>
      <c r="C1642" s="352" t="s">
        <v>3085</v>
      </c>
      <c r="D1642" s="348"/>
      <c r="E1642" s="20"/>
      <c r="F1642" s="20"/>
      <c r="G1642" s="20"/>
      <c r="H1642" s="27">
        <f t="shared" si="191"/>
        <v>0</v>
      </c>
      <c r="I1642" s="16"/>
      <c r="J1642" s="16"/>
      <c r="K1642" s="27">
        <f t="shared" si="192"/>
        <v>0</v>
      </c>
      <c r="L1642" s="16"/>
      <c r="M1642" s="16"/>
      <c r="N1642" s="27">
        <f t="shared" si="193"/>
        <v>0</v>
      </c>
      <c r="O1642" s="16"/>
      <c r="P1642" s="16"/>
      <c r="Q1642" s="27">
        <f t="shared" si="194"/>
        <v>0</v>
      </c>
      <c r="R1642" s="16"/>
      <c r="S1642" s="16"/>
      <c r="T1642" s="27">
        <f t="shared" si="195"/>
        <v>0</v>
      </c>
      <c r="U1642" s="3"/>
    </row>
    <row r="1643" spans="1:21" x14ac:dyDescent="0.25">
      <c r="A1643" s="3">
        <v>1609</v>
      </c>
      <c r="B1643" s="6" t="s">
        <v>3086</v>
      </c>
      <c r="C1643" s="352" t="s">
        <v>3087</v>
      </c>
      <c r="D1643" s="348"/>
      <c r="E1643" s="20"/>
      <c r="F1643" s="20"/>
      <c r="G1643" s="20"/>
      <c r="H1643" s="27">
        <f t="shared" si="191"/>
        <v>0</v>
      </c>
      <c r="I1643" s="16"/>
      <c r="J1643" s="16"/>
      <c r="K1643" s="27">
        <f t="shared" si="192"/>
        <v>0</v>
      </c>
      <c r="L1643" s="16"/>
      <c r="M1643" s="16"/>
      <c r="N1643" s="27">
        <f t="shared" si="193"/>
        <v>0</v>
      </c>
      <c r="O1643" s="16"/>
      <c r="P1643" s="16"/>
      <c r="Q1643" s="27">
        <f t="shared" si="194"/>
        <v>0</v>
      </c>
      <c r="R1643" s="16"/>
      <c r="S1643" s="16"/>
      <c r="T1643" s="27">
        <f t="shared" si="195"/>
        <v>0</v>
      </c>
      <c r="U1643" s="3"/>
    </row>
    <row r="1644" spans="1:21" x14ac:dyDescent="0.25">
      <c r="A1644" s="3">
        <v>1610</v>
      </c>
      <c r="B1644" s="4" t="s">
        <v>3088</v>
      </c>
      <c r="C1644" s="350" t="s">
        <v>3089</v>
      </c>
      <c r="D1644" s="348"/>
      <c r="E1644" s="25"/>
      <c r="F1644" s="25"/>
      <c r="G1644" s="25"/>
      <c r="H1644" s="27">
        <f t="shared" si="191"/>
        <v>0</v>
      </c>
      <c r="I1644" s="15"/>
      <c r="J1644" s="15"/>
      <c r="K1644" s="27">
        <f t="shared" si="192"/>
        <v>0</v>
      </c>
      <c r="L1644" s="15"/>
      <c r="M1644" s="15"/>
      <c r="N1644" s="27">
        <f t="shared" si="193"/>
        <v>0</v>
      </c>
      <c r="O1644" s="15"/>
      <c r="P1644" s="15"/>
      <c r="Q1644" s="27">
        <f t="shared" si="194"/>
        <v>0</v>
      </c>
      <c r="R1644" s="15"/>
      <c r="S1644" s="15"/>
      <c r="T1644" s="27">
        <f t="shared" si="195"/>
        <v>0</v>
      </c>
      <c r="U1644" s="5"/>
    </row>
    <row r="1645" spans="1:21" x14ac:dyDescent="0.25">
      <c r="A1645" s="3">
        <v>1611</v>
      </c>
      <c r="B1645" s="6" t="s">
        <v>3090</v>
      </c>
      <c r="C1645" s="352" t="s">
        <v>3091</v>
      </c>
      <c r="D1645" s="348"/>
      <c r="E1645" s="20"/>
      <c r="F1645" s="20"/>
      <c r="G1645" s="20"/>
      <c r="H1645" s="27">
        <f t="shared" si="191"/>
        <v>0</v>
      </c>
      <c r="I1645" s="16"/>
      <c r="J1645" s="16"/>
      <c r="K1645" s="27">
        <f t="shared" si="192"/>
        <v>0</v>
      </c>
      <c r="L1645" s="16"/>
      <c r="M1645" s="16"/>
      <c r="N1645" s="27">
        <f t="shared" si="193"/>
        <v>0</v>
      </c>
      <c r="O1645" s="16"/>
      <c r="P1645" s="16"/>
      <c r="Q1645" s="27">
        <f t="shared" si="194"/>
        <v>0</v>
      </c>
      <c r="R1645" s="16"/>
      <c r="S1645" s="16"/>
      <c r="T1645" s="27">
        <f t="shared" si="195"/>
        <v>0</v>
      </c>
      <c r="U1645" s="3"/>
    </row>
    <row r="1646" spans="1:21" x14ac:dyDescent="0.25">
      <c r="A1646" s="3">
        <v>1612</v>
      </c>
      <c r="B1646" s="6" t="s">
        <v>3092</v>
      </c>
      <c r="C1646" s="352" t="s">
        <v>3093</v>
      </c>
      <c r="D1646" s="348"/>
      <c r="E1646" s="20"/>
      <c r="F1646" s="20"/>
      <c r="G1646" s="20"/>
      <c r="H1646" s="27">
        <f t="shared" si="191"/>
        <v>0</v>
      </c>
      <c r="I1646" s="16"/>
      <c r="J1646" s="16"/>
      <c r="K1646" s="27">
        <f t="shared" si="192"/>
        <v>0</v>
      </c>
      <c r="L1646" s="16"/>
      <c r="M1646" s="16"/>
      <c r="N1646" s="27">
        <f t="shared" si="193"/>
        <v>0</v>
      </c>
      <c r="O1646" s="16"/>
      <c r="P1646" s="16"/>
      <c r="Q1646" s="27">
        <f t="shared" si="194"/>
        <v>0</v>
      </c>
      <c r="R1646" s="16"/>
      <c r="S1646" s="16"/>
      <c r="T1646" s="27">
        <f t="shared" si="195"/>
        <v>0</v>
      </c>
      <c r="U1646" s="3"/>
    </row>
    <row r="1647" spans="1:21" x14ac:dyDescent="0.25">
      <c r="A1647" s="3">
        <v>1613</v>
      </c>
      <c r="B1647" s="6" t="s">
        <v>3094</v>
      </c>
      <c r="C1647" s="352" t="s">
        <v>3095</v>
      </c>
      <c r="D1647" s="348"/>
      <c r="E1647" s="20"/>
      <c r="F1647" s="20"/>
      <c r="G1647" s="20"/>
      <c r="H1647" s="27">
        <f t="shared" si="191"/>
        <v>0</v>
      </c>
      <c r="I1647" s="16"/>
      <c r="J1647" s="16"/>
      <c r="K1647" s="27">
        <f t="shared" si="192"/>
        <v>0</v>
      </c>
      <c r="L1647" s="16"/>
      <c r="M1647" s="16"/>
      <c r="N1647" s="27">
        <f t="shared" si="193"/>
        <v>0</v>
      </c>
      <c r="O1647" s="16"/>
      <c r="P1647" s="16"/>
      <c r="Q1647" s="27">
        <f t="shared" si="194"/>
        <v>0</v>
      </c>
      <c r="R1647" s="16"/>
      <c r="S1647" s="16"/>
      <c r="T1647" s="27">
        <f t="shared" si="195"/>
        <v>0</v>
      </c>
      <c r="U1647" s="3"/>
    </row>
    <row r="1648" spans="1:21" x14ac:dyDescent="0.25">
      <c r="A1648" s="3">
        <v>1614</v>
      </c>
      <c r="B1648" s="6" t="s">
        <v>3096</v>
      </c>
      <c r="C1648" s="352" t="s">
        <v>3097</v>
      </c>
      <c r="D1648" s="348"/>
      <c r="E1648" s="20"/>
      <c r="F1648" s="20"/>
      <c r="G1648" s="20"/>
      <c r="H1648" s="27">
        <f t="shared" si="191"/>
        <v>0</v>
      </c>
      <c r="I1648" s="16"/>
      <c r="J1648" s="16"/>
      <c r="K1648" s="27">
        <f t="shared" si="192"/>
        <v>0</v>
      </c>
      <c r="L1648" s="16"/>
      <c r="M1648" s="16"/>
      <c r="N1648" s="27">
        <f t="shared" si="193"/>
        <v>0</v>
      </c>
      <c r="O1648" s="16"/>
      <c r="P1648" s="16"/>
      <c r="Q1648" s="27">
        <f t="shared" si="194"/>
        <v>0</v>
      </c>
      <c r="R1648" s="16"/>
      <c r="S1648" s="16"/>
      <c r="T1648" s="27">
        <f t="shared" si="195"/>
        <v>0</v>
      </c>
      <c r="U1648" s="3"/>
    </row>
    <row r="1649" spans="1:21" x14ac:dyDescent="0.25">
      <c r="A1649" s="3">
        <v>1615</v>
      </c>
      <c r="B1649" s="4" t="s">
        <v>3098</v>
      </c>
      <c r="C1649" s="350" t="s">
        <v>3099</v>
      </c>
      <c r="D1649" s="348"/>
      <c r="E1649" s="25"/>
      <c r="F1649" s="25"/>
      <c r="G1649" s="25"/>
      <c r="H1649" s="27">
        <f t="shared" si="191"/>
        <v>0</v>
      </c>
      <c r="I1649" s="15"/>
      <c r="J1649" s="15"/>
      <c r="K1649" s="27">
        <f t="shared" si="192"/>
        <v>0</v>
      </c>
      <c r="L1649" s="15"/>
      <c r="M1649" s="15"/>
      <c r="N1649" s="27">
        <f t="shared" si="193"/>
        <v>0</v>
      </c>
      <c r="O1649" s="15"/>
      <c r="P1649" s="15"/>
      <c r="Q1649" s="27">
        <f t="shared" si="194"/>
        <v>0</v>
      </c>
      <c r="R1649" s="15"/>
      <c r="S1649" s="15"/>
      <c r="T1649" s="27">
        <f t="shared" si="195"/>
        <v>0</v>
      </c>
      <c r="U1649" s="5"/>
    </row>
    <row r="1650" spans="1:21" x14ac:dyDescent="0.25">
      <c r="A1650" s="3">
        <v>1616</v>
      </c>
      <c r="B1650" s="6" t="s">
        <v>3100</v>
      </c>
      <c r="C1650" s="352" t="s">
        <v>3101</v>
      </c>
      <c r="D1650" s="348"/>
      <c r="E1650" s="20"/>
      <c r="F1650" s="20"/>
      <c r="G1650" s="20"/>
      <c r="H1650" s="27">
        <f t="shared" si="191"/>
        <v>0</v>
      </c>
      <c r="I1650" s="16"/>
      <c r="J1650" s="16"/>
      <c r="K1650" s="27">
        <f t="shared" si="192"/>
        <v>0</v>
      </c>
      <c r="L1650" s="16"/>
      <c r="M1650" s="16"/>
      <c r="N1650" s="27">
        <f t="shared" si="193"/>
        <v>0</v>
      </c>
      <c r="O1650" s="16"/>
      <c r="P1650" s="16"/>
      <c r="Q1650" s="27">
        <f t="shared" si="194"/>
        <v>0</v>
      </c>
      <c r="R1650" s="16"/>
      <c r="S1650" s="16"/>
      <c r="T1650" s="27">
        <f t="shared" si="195"/>
        <v>0</v>
      </c>
      <c r="U1650" s="3"/>
    </row>
    <row r="1651" spans="1:21" x14ac:dyDescent="0.25">
      <c r="A1651" s="3">
        <v>1617</v>
      </c>
      <c r="B1651" s="6" t="s">
        <v>3102</v>
      </c>
      <c r="C1651" s="352" t="s">
        <v>3103</v>
      </c>
      <c r="D1651" s="348"/>
      <c r="E1651" s="20"/>
      <c r="F1651" s="20"/>
      <c r="G1651" s="20"/>
      <c r="H1651" s="27">
        <f t="shared" si="191"/>
        <v>0</v>
      </c>
      <c r="I1651" s="16"/>
      <c r="J1651" s="16"/>
      <c r="K1651" s="27">
        <f t="shared" si="192"/>
        <v>0</v>
      </c>
      <c r="L1651" s="16"/>
      <c r="M1651" s="16"/>
      <c r="N1651" s="27">
        <f t="shared" si="193"/>
        <v>0</v>
      </c>
      <c r="O1651" s="16"/>
      <c r="P1651" s="16"/>
      <c r="Q1651" s="27">
        <f t="shared" si="194"/>
        <v>0</v>
      </c>
      <c r="R1651" s="16"/>
      <c r="S1651" s="16"/>
      <c r="T1651" s="27">
        <f t="shared" si="195"/>
        <v>0</v>
      </c>
      <c r="U1651" s="3"/>
    </row>
    <row r="1652" spans="1:21" x14ac:dyDescent="0.25">
      <c r="A1652" s="3">
        <v>1618</v>
      </c>
      <c r="B1652" s="6" t="s">
        <v>3104</v>
      </c>
      <c r="C1652" s="352" t="s">
        <v>3105</v>
      </c>
      <c r="D1652" s="348"/>
      <c r="E1652" s="20"/>
      <c r="F1652" s="20"/>
      <c r="G1652" s="20"/>
      <c r="H1652" s="27">
        <f t="shared" si="191"/>
        <v>0</v>
      </c>
      <c r="I1652" s="16"/>
      <c r="J1652" s="16"/>
      <c r="K1652" s="27">
        <f t="shared" si="192"/>
        <v>0</v>
      </c>
      <c r="L1652" s="16"/>
      <c r="M1652" s="16"/>
      <c r="N1652" s="27">
        <f t="shared" si="193"/>
        <v>0</v>
      </c>
      <c r="O1652" s="16"/>
      <c r="P1652" s="16"/>
      <c r="Q1652" s="27">
        <f t="shared" si="194"/>
        <v>0</v>
      </c>
      <c r="R1652" s="16"/>
      <c r="S1652" s="16"/>
      <c r="T1652" s="27">
        <f t="shared" si="195"/>
        <v>0</v>
      </c>
      <c r="U1652" s="3"/>
    </row>
    <row r="1653" spans="1:21" x14ac:dyDescent="0.25">
      <c r="A1653" s="3">
        <v>1619</v>
      </c>
      <c r="B1653" s="6" t="s">
        <v>3106</v>
      </c>
      <c r="C1653" s="352" t="s">
        <v>3107</v>
      </c>
      <c r="D1653" s="348"/>
      <c r="E1653" s="20"/>
      <c r="F1653" s="20"/>
      <c r="G1653" s="20"/>
      <c r="H1653" s="27">
        <f t="shared" si="191"/>
        <v>0</v>
      </c>
      <c r="I1653" s="16"/>
      <c r="J1653" s="16"/>
      <c r="K1653" s="27">
        <f t="shared" si="192"/>
        <v>0</v>
      </c>
      <c r="L1653" s="16"/>
      <c r="M1653" s="16"/>
      <c r="N1653" s="27">
        <f t="shared" si="193"/>
        <v>0</v>
      </c>
      <c r="O1653" s="16"/>
      <c r="P1653" s="16"/>
      <c r="Q1653" s="27">
        <f t="shared" si="194"/>
        <v>0</v>
      </c>
      <c r="R1653" s="16"/>
      <c r="S1653" s="16"/>
      <c r="T1653" s="27">
        <f t="shared" si="195"/>
        <v>0</v>
      </c>
      <c r="U1653" s="3"/>
    </row>
    <row r="1654" spans="1:21" x14ac:dyDescent="0.25">
      <c r="A1654" s="3">
        <v>1620</v>
      </c>
      <c r="B1654" s="4" t="s">
        <v>3108</v>
      </c>
      <c r="C1654" s="350" t="s">
        <v>3109</v>
      </c>
      <c r="D1654" s="348"/>
      <c r="E1654" s="25"/>
      <c r="F1654" s="25"/>
      <c r="G1654" s="25"/>
      <c r="H1654" s="27">
        <f t="shared" si="191"/>
        <v>0</v>
      </c>
      <c r="I1654" s="15"/>
      <c r="J1654" s="15"/>
      <c r="K1654" s="27">
        <f t="shared" si="192"/>
        <v>0</v>
      </c>
      <c r="L1654" s="15"/>
      <c r="M1654" s="15"/>
      <c r="N1654" s="27">
        <f t="shared" si="193"/>
        <v>0</v>
      </c>
      <c r="O1654" s="15"/>
      <c r="P1654" s="15"/>
      <c r="Q1654" s="27">
        <f t="shared" si="194"/>
        <v>0</v>
      </c>
      <c r="R1654" s="15"/>
      <c r="S1654" s="15"/>
      <c r="T1654" s="27">
        <f t="shared" si="195"/>
        <v>0</v>
      </c>
      <c r="U1654" s="5"/>
    </row>
    <row r="1655" spans="1:21" x14ac:dyDescent="0.25">
      <c r="A1655" s="3">
        <v>1621</v>
      </c>
      <c r="B1655" s="6" t="s">
        <v>3110</v>
      </c>
      <c r="C1655" s="352" t="s">
        <v>3111</v>
      </c>
      <c r="D1655" s="348"/>
      <c r="E1655" s="20"/>
      <c r="F1655" s="20"/>
      <c r="G1655" s="20"/>
      <c r="H1655" s="27">
        <f t="shared" si="191"/>
        <v>0</v>
      </c>
      <c r="I1655" s="16"/>
      <c r="J1655" s="16"/>
      <c r="K1655" s="27">
        <f t="shared" si="192"/>
        <v>0</v>
      </c>
      <c r="L1655" s="16"/>
      <c r="M1655" s="16"/>
      <c r="N1655" s="27">
        <f t="shared" si="193"/>
        <v>0</v>
      </c>
      <c r="O1655" s="16"/>
      <c r="P1655" s="16"/>
      <c r="Q1655" s="27">
        <f t="shared" si="194"/>
        <v>0</v>
      </c>
      <c r="R1655" s="16"/>
      <c r="S1655" s="16"/>
      <c r="T1655" s="27">
        <f t="shared" si="195"/>
        <v>0</v>
      </c>
      <c r="U1655" s="3"/>
    </row>
    <row r="1656" spans="1:21" x14ac:dyDescent="0.25">
      <c r="A1656" s="3">
        <v>1622</v>
      </c>
      <c r="B1656" s="6" t="s">
        <v>3112</v>
      </c>
      <c r="C1656" s="352" t="s">
        <v>3113</v>
      </c>
      <c r="D1656" s="348"/>
      <c r="E1656" s="20"/>
      <c r="F1656" s="20"/>
      <c r="G1656" s="20"/>
      <c r="H1656" s="27">
        <f t="shared" si="191"/>
        <v>0</v>
      </c>
      <c r="I1656" s="16"/>
      <c r="J1656" s="16"/>
      <c r="K1656" s="27">
        <f t="shared" si="192"/>
        <v>0</v>
      </c>
      <c r="L1656" s="16"/>
      <c r="M1656" s="16"/>
      <c r="N1656" s="27">
        <f t="shared" si="193"/>
        <v>0</v>
      </c>
      <c r="O1656" s="16"/>
      <c r="P1656" s="16"/>
      <c r="Q1656" s="27">
        <f t="shared" si="194"/>
        <v>0</v>
      </c>
      <c r="R1656" s="16"/>
      <c r="S1656" s="16"/>
      <c r="T1656" s="27">
        <f t="shared" si="195"/>
        <v>0</v>
      </c>
      <c r="U1656" s="3"/>
    </row>
    <row r="1657" spans="1:21" x14ac:dyDescent="0.25">
      <c r="A1657" s="3">
        <v>1623</v>
      </c>
      <c r="B1657" s="6" t="s">
        <v>3114</v>
      </c>
      <c r="C1657" s="352" t="s">
        <v>3115</v>
      </c>
      <c r="D1657" s="348"/>
      <c r="E1657" s="20"/>
      <c r="F1657" s="20"/>
      <c r="G1657" s="20"/>
      <c r="H1657" s="27">
        <f t="shared" si="191"/>
        <v>0</v>
      </c>
      <c r="I1657" s="16"/>
      <c r="J1657" s="16"/>
      <c r="K1657" s="27">
        <f t="shared" si="192"/>
        <v>0</v>
      </c>
      <c r="L1657" s="16"/>
      <c r="M1657" s="16"/>
      <c r="N1657" s="27">
        <f t="shared" si="193"/>
        <v>0</v>
      </c>
      <c r="O1657" s="16"/>
      <c r="P1657" s="16"/>
      <c r="Q1657" s="27">
        <f t="shared" si="194"/>
        <v>0</v>
      </c>
      <c r="R1657" s="16"/>
      <c r="S1657" s="16"/>
      <c r="T1657" s="27">
        <f t="shared" si="195"/>
        <v>0</v>
      </c>
      <c r="U1657" s="3"/>
    </row>
    <row r="1658" spans="1:21" x14ac:dyDescent="0.25">
      <c r="A1658" s="3">
        <v>1624</v>
      </c>
      <c r="B1658" s="6" t="s">
        <v>3116</v>
      </c>
      <c r="C1658" s="352" t="s">
        <v>3117</v>
      </c>
      <c r="D1658" s="348"/>
      <c r="E1658" s="20"/>
      <c r="F1658" s="20"/>
      <c r="G1658" s="20"/>
      <c r="H1658" s="27">
        <f t="shared" si="191"/>
        <v>0</v>
      </c>
      <c r="I1658" s="16"/>
      <c r="J1658" s="16"/>
      <c r="K1658" s="27">
        <f t="shared" si="192"/>
        <v>0</v>
      </c>
      <c r="L1658" s="16"/>
      <c r="M1658" s="16"/>
      <c r="N1658" s="27">
        <f t="shared" si="193"/>
        <v>0</v>
      </c>
      <c r="O1658" s="16"/>
      <c r="P1658" s="16"/>
      <c r="Q1658" s="27">
        <f t="shared" si="194"/>
        <v>0</v>
      </c>
      <c r="R1658" s="16"/>
      <c r="S1658" s="16"/>
      <c r="T1658" s="27">
        <f t="shared" si="195"/>
        <v>0</v>
      </c>
      <c r="U1658" s="3"/>
    </row>
    <row r="1659" spans="1:21" x14ac:dyDescent="0.25">
      <c r="A1659" s="3">
        <v>1625</v>
      </c>
      <c r="B1659" s="4" t="s">
        <v>3118</v>
      </c>
      <c r="C1659" s="350" t="s">
        <v>3119</v>
      </c>
      <c r="D1659" s="348"/>
      <c r="E1659" s="25"/>
      <c r="F1659" s="25"/>
      <c r="G1659" s="25"/>
      <c r="H1659" s="27">
        <f t="shared" si="191"/>
        <v>0</v>
      </c>
      <c r="I1659" s="15"/>
      <c r="J1659" s="15"/>
      <c r="K1659" s="27">
        <f t="shared" si="192"/>
        <v>0</v>
      </c>
      <c r="L1659" s="15"/>
      <c r="M1659" s="15"/>
      <c r="N1659" s="27">
        <f t="shared" si="193"/>
        <v>0</v>
      </c>
      <c r="O1659" s="15"/>
      <c r="P1659" s="15"/>
      <c r="Q1659" s="27">
        <f t="shared" si="194"/>
        <v>0</v>
      </c>
      <c r="R1659" s="15"/>
      <c r="S1659" s="15"/>
      <c r="T1659" s="27">
        <f t="shared" si="195"/>
        <v>0</v>
      </c>
      <c r="U1659" s="5"/>
    </row>
    <row r="1660" spans="1:21" x14ac:dyDescent="0.25">
      <c r="A1660" s="3">
        <v>1626</v>
      </c>
      <c r="B1660" s="6" t="s">
        <v>3120</v>
      </c>
      <c r="C1660" s="352" t="s">
        <v>3121</v>
      </c>
      <c r="D1660" s="348"/>
      <c r="E1660" s="20"/>
      <c r="F1660" s="20"/>
      <c r="G1660" s="20"/>
      <c r="H1660" s="27">
        <f t="shared" si="191"/>
        <v>0</v>
      </c>
      <c r="I1660" s="16"/>
      <c r="J1660" s="16"/>
      <c r="K1660" s="27">
        <f t="shared" si="192"/>
        <v>0</v>
      </c>
      <c r="L1660" s="16"/>
      <c r="M1660" s="16"/>
      <c r="N1660" s="27">
        <f t="shared" si="193"/>
        <v>0</v>
      </c>
      <c r="O1660" s="16"/>
      <c r="P1660" s="16"/>
      <c r="Q1660" s="27">
        <f t="shared" si="194"/>
        <v>0</v>
      </c>
      <c r="R1660" s="16"/>
      <c r="S1660" s="16"/>
      <c r="T1660" s="27">
        <f t="shared" si="195"/>
        <v>0</v>
      </c>
      <c r="U1660" s="3"/>
    </row>
    <row r="1661" spans="1:21" x14ac:dyDescent="0.25">
      <c r="A1661" s="3">
        <v>1627</v>
      </c>
      <c r="B1661" s="6" t="s">
        <v>3122</v>
      </c>
      <c r="C1661" s="352" t="s">
        <v>3123</v>
      </c>
      <c r="D1661" s="348"/>
      <c r="E1661" s="20"/>
      <c r="F1661" s="20"/>
      <c r="G1661" s="20"/>
      <c r="H1661" s="27">
        <f t="shared" si="191"/>
        <v>0</v>
      </c>
      <c r="I1661" s="16"/>
      <c r="J1661" s="16"/>
      <c r="K1661" s="27">
        <f t="shared" si="192"/>
        <v>0</v>
      </c>
      <c r="L1661" s="16"/>
      <c r="M1661" s="16"/>
      <c r="N1661" s="27">
        <f t="shared" si="193"/>
        <v>0</v>
      </c>
      <c r="O1661" s="16"/>
      <c r="P1661" s="16"/>
      <c r="Q1661" s="27">
        <f t="shared" si="194"/>
        <v>0</v>
      </c>
      <c r="R1661" s="16"/>
      <c r="S1661" s="16"/>
      <c r="T1661" s="27">
        <f t="shared" si="195"/>
        <v>0</v>
      </c>
      <c r="U1661" s="3"/>
    </row>
    <row r="1662" spans="1:21" x14ac:dyDescent="0.25">
      <c r="A1662" s="3">
        <v>1628</v>
      </c>
      <c r="B1662" s="6" t="s">
        <v>3124</v>
      </c>
      <c r="C1662" s="352" t="s">
        <v>3125</v>
      </c>
      <c r="D1662" s="348"/>
      <c r="E1662" s="20"/>
      <c r="F1662" s="20"/>
      <c r="G1662" s="20"/>
      <c r="H1662" s="27">
        <f t="shared" si="191"/>
        <v>0</v>
      </c>
      <c r="I1662" s="16"/>
      <c r="J1662" s="16"/>
      <c r="K1662" s="27">
        <f t="shared" si="192"/>
        <v>0</v>
      </c>
      <c r="L1662" s="16"/>
      <c r="M1662" s="16"/>
      <c r="N1662" s="27">
        <f t="shared" si="193"/>
        <v>0</v>
      </c>
      <c r="O1662" s="16"/>
      <c r="P1662" s="16"/>
      <c r="Q1662" s="27">
        <f t="shared" si="194"/>
        <v>0</v>
      </c>
      <c r="R1662" s="16"/>
      <c r="S1662" s="16"/>
      <c r="T1662" s="27">
        <f t="shared" si="195"/>
        <v>0</v>
      </c>
      <c r="U1662" s="3"/>
    </row>
    <row r="1663" spans="1:21" x14ac:dyDescent="0.25">
      <c r="A1663" s="3">
        <v>1629</v>
      </c>
      <c r="B1663" s="6" t="s">
        <v>3126</v>
      </c>
      <c r="C1663" s="352" t="s">
        <v>3127</v>
      </c>
      <c r="D1663" s="348"/>
      <c r="E1663" s="20"/>
      <c r="F1663" s="20"/>
      <c r="G1663" s="20"/>
      <c r="H1663" s="27">
        <f t="shared" si="191"/>
        <v>0</v>
      </c>
      <c r="I1663" s="16"/>
      <c r="J1663" s="16"/>
      <c r="K1663" s="27">
        <f t="shared" si="192"/>
        <v>0</v>
      </c>
      <c r="L1663" s="16"/>
      <c r="M1663" s="16"/>
      <c r="N1663" s="27">
        <f t="shared" si="193"/>
        <v>0</v>
      </c>
      <c r="O1663" s="16"/>
      <c r="P1663" s="16"/>
      <c r="Q1663" s="27">
        <f t="shared" si="194"/>
        <v>0</v>
      </c>
      <c r="R1663" s="16"/>
      <c r="S1663" s="16"/>
      <c r="T1663" s="27">
        <f t="shared" si="195"/>
        <v>0</v>
      </c>
      <c r="U1663" s="3"/>
    </row>
    <row r="1664" spans="1:21" x14ac:dyDescent="0.25">
      <c r="A1664" s="3">
        <v>1630</v>
      </c>
      <c r="B1664" s="6" t="s">
        <v>3128</v>
      </c>
      <c r="C1664" s="352" t="s">
        <v>3129</v>
      </c>
      <c r="D1664" s="348"/>
      <c r="E1664" s="20"/>
      <c r="F1664" s="20"/>
      <c r="G1664" s="20"/>
      <c r="H1664" s="27">
        <f t="shared" si="191"/>
        <v>0</v>
      </c>
      <c r="I1664" s="16"/>
      <c r="J1664" s="16"/>
      <c r="K1664" s="27">
        <f t="shared" si="192"/>
        <v>0</v>
      </c>
      <c r="L1664" s="16"/>
      <c r="M1664" s="16"/>
      <c r="N1664" s="27">
        <f t="shared" si="193"/>
        <v>0</v>
      </c>
      <c r="O1664" s="16"/>
      <c r="P1664" s="16"/>
      <c r="Q1664" s="27">
        <f t="shared" si="194"/>
        <v>0</v>
      </c>
      <c r="R1664" s="16"/>
      <c r="S1664" s="16"/>
      <c r="T1664" s="27">
        <f t="shared" si="195"/>
        <v>0</v>
      </c>
      <c r="U1664" s="3"/>
    </row>
    <row r="1665" spans="1:21" x14ac:dyDescent="0.25">
      <c r="A1665" s="3">
        <v>1631</v>
      </c>
      <c r="B1665" s="4" t="s">
        <v>3130</v>
      </c>
      <c r="C1665" s="350" t="s">
        <v>3131</v>
      </c>
      <c r="D1665" s="348"/>
      <c r="E1665" s="25"/>
      <c r="F1665" s="25"/>
      <c r="G1665" s="25"/>
      <c r="H1665" s="27">
        <f t="shared" si="191"/>
        <v>0</v>
      </c>
      <c r="I1665" s="15"/>
      <c r="J1665" s="15"/>
      <c r="K1665" s="27">
        <f t="shared" si="192"/>
        <v>0</v>
      </c>
      <c r="L1665" s="15"/>
      <c r="M1665" s="15"/>
      <c r="N1665" s="27">
        <f t="shared" si="193"/>
        <v>0</v>
      </c>
      <c r="O1665" s="15"/>
      <c r="P1665" s="15"/>
      <c r="Q1665" s="27">
        <f t="shared" si="194"/>
        <v>0</v>
      </c>
      <c r="R1665" s="15"/>
      <c r="S1665" s="15"/>
      <c r="T1665" s="27">
        <f t="shared" si="195"/>
        <v>0</v>
      </c>
      <c r="U1665" s="5"/>
    </row>
    <row r="1666" spans="1:21" x14ac:dyDescent="0.25">
      <c r="A1666" s="3">
        <v>1632</v>
      </c>
      <c r="B1666" s="6" t="s">
        <v>3132</v>
      </c>
      <c r="C1666" s="352" t="s">
        <v>3069</v>
      </c>
      <c r="D1666" s="348"/>
      <c r="E1666" s="20"/>
      <c r="F1666" s="20"/>
      <c r="G1666" s="20"/>
      <c r="H1666" s="27">
        <f t="shared" si="191"/>
        <v>0</v>
      </c>
      <c r="I1666" s="16"/>
      <c r="J1666" s="16"/>
      <c r="K1666" s="27">
        <f t="shared" si="192"/>
        <v>0</v>
      </c>
      <c r="L1666" s="16"/>
      <c r="M1666" s="16"/>
      <c r="N1666" s="27">
        <f t="shared" si="193"/>
        <v>0</v>
      </c>
      <c r="O1666" s="16"/>
      <c r="P1666" s="16"/>
      <c r="Q1666" s="27">
        <f t="shared" si="194"/>
        <v>0</v>
      </c>
      <c r="R1666" s="16"/>
      <c r="S1666" s="16"/>
      <c r="T1666" s="27">
        <f t="shared" si="195"/>
        <v>0</v>
      </c>
      <c r="U1666" s="3"/>
    </row>
    <row r="1667" spans="1:21" x14ac:dyDescent="0.25">
      <c r="A1667" s="3">
        <v>1633</v>
      </c>
      <c r="B1667" s="6" t="s">
        <v>3133</v>
      </c>
      <c r="C1667" s="352" t="s">
        <v>3079</v>
      </c>
      <c r="D1667" s="348"/>
      <c r="E1667" s="20"/>
      <c r="F1667" s="20"/>
      <c r="G1667" s="20"/>
      <c r="H1667" s="27">
        <f t="shared" si="191"/>
        <v>0</v>
      </c>
      <c r="I1667" s="16"/>
      <c r="J1667" s="16"/>
      <c r="K1667" s="27">
        <f t="shared" si="192"/>
        <v>0</v>
      </c>
      <c r="L1667" s="16"/>
      <c r="M1667" s="16"/>
      <c r="N1667" s="27">
        <f t="shared" si="193"/>
        <v>0</v>
      </c>
      <c r="O1667" s="16"/>
      <c r="P1667" s="16"/>
      <c r="Q1667" s="27">
        <f t="shared" si="194"/>
        <v>0</v>
      </c>
      <c r="R1667" s="16"/>
      <c r="S1667" s="16"/>
      <c r="T1667" s="27">
        <f t="shared" si="195"/>
        <v>0</v>
      </c>
      <c r="U1667" s="3"/>
    </row>
    <row r="1668" spans="1:21" x14ac:dyDescent="0.25">
      <c r="A1668" s="3">
        <v>1634</v>
      </c>
      <c r="B1668" s="6" t="s">
        <v>3134</v>
      </c>
      <c r="C1668" s="352" t="s">
        <v>3089</v>
      </c>
      <c r="D1668" s="348"/>
      <c r="E1668" s="20"/>
      <c r="F1668" s="20"/>
      <c r="G1668" s="20"/>
      <c r="H1668" s="27">
        <f t="shared" si="191"/>
        <v>0</v>
      </c>
      <c r="I1668" s="16"/>
      <c r="J1668" s="16"/>
      <c r="K1668" s="27">
        <f t="shared" si="192"/>
        <v>0</v>
      </c>
      <c r="L1668" s="16"/>
      <c r="M1668" s="16"/>
      <c r="N1668" s="27">
        <f t="shared" si="193"/>
        <v>0</v>
      </c>
      <c r="O1668" s="16"/>
      <c r="P1668" s="16"/>
      <c r="Q1668" s="27">
        <f t="shared" si="194"/>
        <v>0</v>
      </c>
      <c r="R1668" s="16"/>
      <c r="S1668" s="16"/>
      <c r="T1668" s="27">
        <f t="shared" si="195"/>
        <v>0</v>
      </c>
      <c r="U1668" s="3"/>
    </row>
    <row r="1669" spans="1:21" x14ac:dyDescent="0.25">
      <c r="A1669" s="3">
        <v>1635</v>
      </c>
      <c r="B1669" s="6" t="s">
        <v>3135</v>
      </c>
      <c r="C1669" s="352" t="s">
        <v>3099</v>
      </c>
      <c r="D1669" s="348"/>
      <c r="E1669" s="20"/>
      <c r="F1669" s="20"/>
      <c r="G1669" s="20"/>
      <c r="H1669" s="27">
        <f t="shared" si="191"/>
        <v>0</v>
      </c>
      <c r="I1669" s="16"/>
      <c r="J1669" s="16"/>
      <c r="K1669" s="27">
        <f t="shared" si="192"/>
        <v>0</v>
      </c>
      <c r="L1669" s="16"/>
      <c r="M1669" s="16"/>
      <c r="N1669" s="27">
        <f t="shared" si="193"/>
        <v>0</v>
      </c>
      <c r="O1669" s="16"/>
      <c r="P1669" s="16"/>
      <c r="Q1669" s="27">
        <f t="shared" si="194"/>
        <v>0</v>
      </c>
      <c r="R1669" s="16"/>
      <c r="S1669" s="16"/>
      <c r="T1669" s="27">
        <f t="shared" si="195"/>
        <v>0</v>
      </c>
      <c r="U1669" s="3"/>
    </row>
    <row r="1670" spans="1:21" x14ac:dyDescent="0.25">
      <c r="A1670" s="3">
        <v>1636</v>
      </c>
      <c r="B1670" s="6" t="s">
        <v>3136</v>
      </c>
      <c r="C1670" s="352" t="s">
        <v>3109</v>
      </c>
      <c r="D1670" s="348"/>
      <c r="E1670" s="20"/>
      <c r="F1670" s="20"/>
      <c r="G1670" s="20"/>
      <c r="H1670" s="27">
        <f t="shared" si="191"/>
        <v>0</v>
      </c>
      <c r="I1670" s="16"/>
      <c r="J1670" s="16"/>
      <c r="K1670" s="27">
        <f t="shared" si="192"/>
        <v>0</v>
      </c>
      <c r="L1670" s="16"/>
      <c r="M1670" s="16"/>
      <c r="N1670" s="27">
        <f t="shared" si="193"/>
        <v>0</v>
      </c>
      <c r="O1670" s="16"/>
      <c r="P1670" s="16"/>
      <c r="Q1670" s="27">
        <f t="shared" si="194"/>
        <v>0</v>
      </c>
      <c r="R1670" s="16"/>
      <c r="S1670" s="16"/>
      <c r="T1670" s="27">
        <f t="shared" si="195"/>
        <v>0</v>
      </c>
      <c r="U1670" s="3"/>
    </row>
    <row r="1671" spans="1:21" x14ac:dyDescent="0.25">
      <c r="A1671" s="3">
        <v>1637</v>
      </c>
      <c r="B1671" s="4" t="s">
        <v>3137</v>
      </c>
      <c r="C1671" s="350" t="s">
        <v>3138</v>
      </c>
      <c r="D1671" s="348"/>
      <c r="E1671" s="25"/>
      <c r="F1671" s="25"/>
      <c r="G1671" s="25"/>
      <c r="H1671" s="27">
        <f t="shared" si="191"/>
        <v>0</v>
      </c>
      <c r="I1671" s="15"/>
      <c r="J1671" s="15"/>
      <c r="K1671" s="27">
        <f t="shared" si="192"/>
        <v>0</v>
      </c>
      <c r="L1671" s="15"/>
      <c r="M1671" s="15"/>
      <c r="N1671" s="27">
        <f t="shared" si="193"/>
        <v>0</v>
      </c>
      <c r="O1671" s="15"/>
      <c r="P1671" s="15"/>
      <c r="Q1671" s="27">
        <f t="shared" si="194"/>
        <v>0</v>
      </c>
      <c r="R1671" s="15"/>
      <c r="S1671" s="15"/>
      <c r="T1671" s="27">
        <f t="shared" si="195"/>
        <v>0</v>
      </c>
      <c r="U1671" s="5"/>
    </row>
    <row r="1672" spans="1:21" x14ac:dyDescent="0.25">
      <c r="A1672" s="3">
        <v>1638</v>
      </c>
      <c r="B1672" s="6" t="s">
        <v>3139</v>
      </c>
      <c r="C1672" s="352" t="s">
        <v>3121</v>
      </c>
      <c r="D1672" s="348"/>
      <c r="E1672" s="20"/>
      <c r="F1672" s="20"/>
      <c r="G1672" s="20"/>
      <c r="H1672" s="27">
        <f t="shared" si="191"/>
        <v>0</v>
      </c>
      <c r="I1672" s="16"/>
      <c r="J1672" s="16"/>
      <c r="K1672" s="27">
        <f t="shared" si="192"/>
        <v>0</v>
      </c>
      <c r="L1672" s="16"/>
      <c r="M1672" s="16"/>
      <c r="N1672" s="27">
        <f t="shared" si="193"/>
        <v>0</v>
      </c>
      <c r="O1672" s="16"/>
      <c r="P1672" s="16"/>
      <c r="Q1672" s="27">
        <f t="shared" si="194"/>
        <v>0</v>
      </c>
      <c r="R1672" s="16"/>
      <c r="S1672" s="16"/>
      <c r="T1672" s="27">
        <f t="shared" si="195"/>
        <v>0</v>
      </c>
      <c r="U1672" s="3"/>
    </row>
    <row r="1673" spans="1:21" x14ac:dyDescent="0.25">
      <c r="A1673" s="3">
        <v>1639</v>
      </c>
      <c r="B1673" s="6" t="s">
        <v>3140</v>
      </c>
      <c r="C1673" s="352" t="s">
        <v>3123</v>
      </c>
      <c r="D1673" s="348"/>
      <c r="E1673" s="20"/>
      <c r="F1673" s="20"/>
      <c r="G1673" s="20"/>
      <c r="H1673" s="27">
        <f t="shared" si="191"/>
        <v>0</v>
      </c>
      <c r="I1673" s="16"/>
      <c r="J1673" s="16"/>
      <c r="K1673" s="27">
        <f t="shared" si="192"/>
        <v>0</v>
      </c>
      <c r="L1673" s="16"/>
      <c r="M1673" s="16"/>
      <c r="N1673" s="27">
        <f t="shared" si="193"/>
        <v>0</v>
      </c>
      <c r="O1673" s="16"/>
      <c r="P1673" s="16"/>
      <c r="Q1673" s="27">
        <f t="shared" si="194"/>
        <v>0</v>
      </c>
      <c r="R1673" s="16"/>
      <c r="S1673" s="16"/>
      <c r="T1673" s="27">
        <f t="shared" si="195"/>
        <v>0</v>
      </c>
      <c r="U1673" s="3"/>
    </row>
    <row r="1674" spans="1:21" x14ac:dyDescent="0.25">
      <c r="A1674" s="3">
        <v>1640</v>
      </c>
      <c r="B1674" s="6" t="s">
        <v>3141</v>
      </c>
      <c r="C1674" s="352" t="s">
        <v>3125</v>
      </c>
      <c r="D1674" s="348"/>
      <c r="E1674" s="20"/>
      <c r="F1674" s="20"/>
      <c r="G1674" s="20"/>
      <c r="H1674" s="27">
        <f t="shared" si="191"/>
        <v>0</v>
      </c>
      <c r="I1674" s="16"/>
      <c r="J1674" s="16"/>
      <c r="K1674" s="27">
        <f t="shared" si="192"/>
        <v>0</v>
      </c>
      <c r="L1674" s="16"/>
      <c r="M1674" s="16"/>
      <c r="N1674" s="27">
        <f t="shared" si="193"/>
        <v>0</v>
      </c>
      <c r="O1674" s="16"/>
      <c r="P1674" s="16"/>
      <c r="Q1674" s="27">
        <f t="shared" si="194"/>
        <v>0</v>
      </c>
      <c r="R1674" s="16"/>
      <c r="S1674" s="16"/>
      <c r="T1674" s="27">
        <f t="shared" si="195"/>
        <v>0</v>
      </c>
      <c r="U1674" s="3"/>
    </row>
    <row r="1675" spans="1:21" x14ac:dyDescent="0.25">
      <c r="A1675" s="3">
        <v>1641</v>
      </c>
      <c r="B1675" s="6" t="s">
        <v>3142</v>
      </c>
      <c r="C1675" s="352" t="s">
        <v>3127</v>
      </c>
      <c r="D1675" s="348"/>
      <c r="E1675" s="20"/>
      <c r="F1675" s="20"/>
      <c r="G1675" s="20"/>
      <c r="H1675" s="27">
        <f t="shared" ref="H1675:H1738" si="196">+E1675+F1675-G1675</f>
        <v>0</v>
      </c>
      <c r="I1675" s="16"/>
      <c r="J1675" s="16"/>
      <c r="K1675" s="27">
        <f t="shared" ref="K1675:K1738" si="197">+H1675+I1675-J1675</f>
        <v>0</v>
      </c>
      <c r="L1675" s="16"/>
      <c r="M1675" s="16"/>
      <c r="N1675" s="27">
        <f t="shared" ref="N1675:N1738" si="198">+K1675+L1675-M1675</f>
        <v>0</v>
      </c>
      <c r="O1675" s="16"/>
      <c r="P1675" s="16"/>
      <c r="Q1675" s="27">
        <f t="shared" ref="Q1675:Q1738" si="199">+N1675+O1675-P1675</f>
        <v>0</v>
      </c>
      <c r="R1675" s="16"/>
      <c r="S1675" s="16"/>
      <c r="T1675" s="27">
        <f t="shared" ref="T1675:T1738" si="200">+Q1675+R1675-S1675</f>
        <v>0</v>
      </c>
      <c r="U1675" s="3"/>
    </row>
    <row r="1676" spans="1:21" x14ac:dyDescent="0.25">
      <c r="A1676" s="3">
        <v>1642</v>
      </c>
      <c r="B1676" s="6" t="s">
        <v>3143</v>
      </c>
      <c r="C1676" s="352" t="s">
        <v>3129</v>
      </c>
      <c r="D1676" s="348"/>
      <c r="E1676" s="20"/>
      <c r="F1676" s="20"/>
      <c r="G1676" s="20"/>
      <c r="H1676" s="27">
        <f t="shared" si="196"/>
        <v>0</v>
      </c>
      <c r="I1676" s="16"/>
      <c r="J1676" s="16"/>
      <c r="K1676" s="27">
        <f t="shared" si="197"/>
        <v>0</v>
      </c>
      <c r="L1676" s="16"/>
      <c r="M1676" s="16"/>
      <c r="N1676" s="27">
        <f t="shared" si="198"/>
        <v>0</v>
      </c>
      <c r="O1676" s="16"/>
      <c r="P1676" s="16"/>
      <c r="Q1676" s="27">
        <f t="shared" si="199"/>
        <v>0</v>
      </c>
      <c r="R1676" s="16"/>
      <c r="S1676" s="16"/>
      <c r="T1676" s="27">
        <f t="shared" si="200"/>
        <v>0</v>
      </c>
      <c r="U1676" s="3"/>
    </row>
    <row r="1677" spans="1:21" x14ac:dyDescent="0.25">
      <c r="A1677" s="3">
        <v>1643</v>
      </c>
      <c r="B1677" s="4" t="s">
        <v>3144</v>
      </c>
      <c r="C1677" s="350" t="s">
        <v>3145</v>
      </c>
      <c r="D1677" s="348"/>
      <c r="E1677" s="25"/>
      <c r="F1677" s="25"/>
      <c r="G1677" s="25"/>
      <c r="H1677" s="27">
        <f t="shared" si="196"/>
        <v>0</v>
      </c>
      <c r="I1677" s="15"/>
      <c r="J1677" s="15"/>
      <c r="K1677" s="27">
        <f t="shared" si="197"/>
        <v>0</v>
      </c>
      <c r="L1677" s="15"/>
      <c r="M1677" s="15"/>
      <c r="N1677" s="27">
        <f t="shared" si="198"/>
        <v>0</v>
      </c>
      <c r="O1677" s="15"/>
      <c r="P1677" s="15"/>
      <c r="Q1677" s="27">
        <f t="shared" si="199"/>
        <v>0</v>
      </c>
      <c r="R1677" s="15"/>
      <c r="S1677" s="15"/>
      <c r="T1677" s="27">
        <f t="shared" si="200"/>
        <v>0</v>
      </c>
      <c r="U1677" s="5"/>
    </row>
    <row r="1678" spans="1:21" x14ac:dyDescent="0.25">
      <c r="A1678" s="3">
        <v>1644</v>
      </c>
      <c r="B1678" s="4" t="s">
        <v>3146</v>
      </c>
      <c r="C1678" s="350" t="s">
        <v>3147</v>
      </c>
      <c r="D1678" s="348"/>
      <c r="E1678" s="25"/>
      <c r="F1678" s="25"/>
      <c r="G1678" s="25"/>
      <c r="H1678" s="27">
        <f t="shared" si="196"/>
        <v>0</v>
      </c>
      <c r="I1678" s="15"/>
      <c r="J1678" s="15"/>
      <c r="K1678" s="27">
        <f t="shared" si="197"/>
        <v>0</v>
      </c>
      <c r="L1678" s="15"/>
      <c r="M1678" s="15"/>
      <c r="N1678" s="27">
        <f t="shared" si="198"/>
        <v>0</v>
      </c>
      <c r="O1678" s="15"/>
      <c r="P1678" s="15"/>
      <c r="Q1678" s="27">
        <f t="shared" si="199"/>
        <v>0</v>
      </c>
      <c r="R1678" s="15"/>
      <c r="S1678" s="15"/>
      <c r="T1678" s="27">
        <f t="shared" si="200"/>
        <v>0</v>
      </c>
      <c r="U1678" s="5"/>
    </row>
    <row r="1679" spans="1:21" x14ac:dyDescent="0.25">
      <c r="A1679" s="3">
        <v>1645</v>
      </c>
      <c r="B1679" s="4" t="s">
        <v>3148</v>
      </c>
      <c r="C1679" s="350" t="s">
        <v>3149</v>
      </c>
      <c r="D1679" s="348"/>
      <c r="E1679" s="25"/>
      <c r="F1679" s="25"/>
      <c r="G1679" s="25"/>
      <c r="H1679" s="27">
        <f t="shared" si="196"/>
        <v>0</v>
      </c>
      <c r="I1679" s="15"/>
      <c r="J1679" s="15"/>
      <c r="K1679" s="27">
        <f t="shared" si="197"/>
        <v>0</v>
      </c>
      <c r="L1679" s="15"/>
      <c r="M1679" s="15"/>
      <c r="N1679" s="27">
        <f t="shared" si="198"/>
        <v>0</v>
      </c>
      <c r="O1679" s="15"/>
      <c r="P1679" s="15"/>
      <c r="Q1679" s="27">
        <f t="shared" si="199"/>
        <v>0</v>
      </c>
      <c r="R1679" s="15"/>
      <c r="S1679" s="15"/>
      <c r="T1679" s="27">
        <f t="shared" si="200"/>
        <v>0</v>
      </c>
      <c r="U1679" s="5"/>
    </row>
    <row r="1680" spans="1:21" x14ac:dyDescent="0.25">
      <c r="A1680" s="3">
        <v>1646</v>
      </c>
      <c r="B1680" s="6" t="s">
        <v>3150</v>
      </c>
      <c r="C1680" s="352" t="s">
        <v>3151</v>
      </c>
      <c r="D1680" s="348"/>
      <c r="E1680" s="20"/>
      <c r="F1680" s="20"/>
      <c r="G1680" s="20"/>
      <c r="H1680" s="27">
        <f t="shared" si="196"/>
        <v>0</v>
      </c>
      <c r="I1680" s="16"/>
      <c r="J1680" s="16"/>
      <c r="K1680" s="27">
        <f t="shared" si="197"/>
        <v>0</v>
      </c>
      <c r="L1680" s="16"/>
      <c r="M1680" s="16"/>
      <c r="N1680" s="27">
        <f t="shared" si="198"/>
        <v>0</v>
      </c>
      <c r="O1680" s="16"/>
      <c r="P1680" s="16"/>
      <c r="Q1680" s="27">
        <f t="shared" si="199"/>
        <v>0</v>
      </c>
      <c r="R1680" s="16"/>
      <c r="S1680" s="16"/>
      <c r="T1680" s="27">
        <f t="shared" si="200"/>
        <v>0</v>
      </c>
      <c r="U1680" s="3"/>
    </row>
    <row r="1681" spans="1:21" x14ac:dyDescent="0.25">
      <c r="A1681" s="3">
        <v>1647</v>
      </c>
      <c r="B1681" s="6" t="s">
        <v>3152</v>
      </c>
      <c r="C1681" s="352" t="s">
        <v>3153</v>
      </c>
      <c r="D1681" s="348"/>
      <c r="E1681" s="20"/>
      <c r="F1681" s="20"/>
      <c r="G1681" s="20"/>
      <c r="H1681" s="27">
        <f t="shared" si="196"/>
        <v>0</v>
      </c>
      <c r="I1681" s="16"/>
      <c r="J1681" s="16"/>
      <c r="K1681" s="27">
        <f t="shared" si="197"/>
        <v>0</v>
      </c>
      <c r="L1681" s="16"/>
      <c r="M1681" s="16"/>
      <c r="N1681" s="27">
        <f t="shared" si="198"/>
        <v>0</v>
      </c>
      <c r="O1681" s="16"/>
      <c r="P1681" s="16"/>
      <c r="Q1681" s="27">
        <f t="shared" si="199"/>
        <v>0</v>
      </c>
      <c r="R1681" s="16"/>
      <c r="S1681" s="16"/>
      <c r="T1681" s="27">
        <f t="shared" si="200"/>
        <v>0</v>
      </c>
      <c r="U1681" s="3"/>
    </row>
    <row r="1682" spans="1:21" x14ac:dyDescent="0.25">
      <c r="A1682" s="3">
        <v>1648</v>
      </c>
      <c r="B1682" s="6" t="s">
        <v>3154</v>
      </c>
      <c r="C1682" s="352" t="s">
        <v>3155</v>
      </c>
      <c r="D1682" s="348"/>
      <c r="E1682" s="20"/>
      <c r="F1682" s="20"/>
      <c r="G1682" s="20"/>
      <c r="H1682" s="27">
        <f t="shared" si="196"/>
        <v>0</v>
      </c>
      <c r="I1682" s="16"/>
      <c r="J1682" s="16"/>
      <c r="K1682" s="27">
        <f t="shared" si="197"/>
        <v>0</v>
      </c>
      <c r="L1682" s="16"/>
      <c r="M1682" s="16"/>
      <c r="N1682" s="27">
        <f t="shared" si="198"/>
        <v>0</v>
      </c>
      <c r="O1682" s="16"/>
      <c r="P1682" s="16"/>
      <c r="Q1682" s="27">
        <f t="shared" si="199"/>
        <v>0</v>
      </c>
      <c r="R1682" s="16"/>
      <c r="S1682" s="16"/>
      <c r="T1682" s="27">
        <f t="shared" si="200"/>
        <v>0</v>
      </c>
      <c r="U1682" s="3"/>
    </row>
    <row r="1683" spans="1:21" x14ac:dyDescent="0.25">
      <c r="A1683" s="3">
        <v>1649</v>
      </c>
      <c r="B1683" s="6" t="s">
        <v>3156</v>
      </c>
      <c r="C1683" s="352" t="s">
        <v>3157</v>
      </c>
      <c r="D1683" s="348"/>
      <c r="E1683" s="20"/>
      <c r="F1683" s="20"/>
      <c r="G1683" s="20"/>
      <c r="H1683" s="27">
        <f t="shared" si="196"/>
        <v>0</v>
      </c>
      <c r="I1683" s="16"/>
      <c r="J1683" s="16"/>
      <c r="K1683" s="27">
        <f t="shared" si="197"/>
        <v>0</v>
      </c>
      <c r="L1683" s="16"/>
      <c r="M1683" s="16"/>
      <c r="N1683" s="27">
        <f t="shared" si="198"/>
        <v>0</v>
      </c>
      <c r="O1683" s="16"/>
      <c r="P1683" s="16"/>
      <c r="Q1683" s="27">
        <f t="shared" si="199"/>
        <v>0</v>
      </c>
      <c r="R1683" s="16"/>
      <c r="S1683" s="16"/>
      <c r="T1683" s="27">
        <f t="shared" si="200"/>
        <v>0</v>
      </c>
      <c r="U1683" s="3"/>
    </row>
    <row r="1684" spans="1:21" x14ac:dyDescent="0.25">
      <c r="A1684" s="3">
        <v>1650</v>
      </c>
      <c r="B1684" s="4" t="s">
        <v>3158</v>
      </c>
      <c r="C1684" s="350" t="s">
        <v>3159</v>
      </c>
      <c r="D1684" s="348"/>
      <c r="E1684" s="25"/>
      <c r="F1684" s="25"/>
      <c r="G1684" s="25"/>
      <c r="H1684" s="27">
        <f t="shared" si="196"/>
        <v>0</v>
      </c>
      <c r="I1684" s="15"/>
      <c r="J1684" s="15"/>
      <c r="K1684" s="27">
        <f t="shared" si="197"/>
        <v>0</v>
      </c>
      <c r="L1684" s="15"/>
      <c r="M1684" s="15"/>
      <c r="N1684" s="27">
        <f t="shared" si="198"/>
        <v>0</v>
      </c>
      <c r="O1684" s="15"/>
      <c r="P1684" s="15"/>
      <c r="Q1684" s="27">
        <f t="shared" si="199"/>
        <v>0</v>
      </c>
      <c r="R1684" s="15"/>
      <c r="S1684" s="15"/>
      <c r="T1684" s="27">
        <f t="shared" si="200"/>
        <v>0</v>
      </c>
      <c r="U1684" s="5"/>
    </row>
    <row r="1685" spans="1:21" x14ac:dyDescent="0.25">
      <c r="A1685" s="3">
        <v>1651</v>
      </c>
      <c r="B1685" s="6" t="s">
        <v>3160</v>
      </c>
      <c r="C1685" s="352" t="s">
        <v>3161</v>
      </c>
      <c r="D1685" s="348"/>
      <c r="E1685" s="20"/>
      <c r="F1685" s="20"/>
      <c r="G1685" s="20"/>
      <c r="H1685" s="27">
        <f t="shared" si="196"/>
        <v>0</v>
      </c>
      <c r="I1685" s="16"/>
      <c r="J1685" s="16"/>
      <c r="K1685" s="27">
        <f t="shared" si="197"/>
        <v>0</v>
      </c>
      <c r="L1685" s="16"/>
      <c r="M1685" s="16"/>
      <c r="N1685" s="27">
        <f t="shared" si="198"/>
        <v>0</v>
      </c>
      <c r="O1685" s="16"/>
      <c r="P1685" s="16"/>
      <c r="Q1685" s="27">
        <f t="shared" si="199"/>
        <v>0</v>
      </c>
      <c r="R1685" s="16"/>
      <c r="S1685" s="16"/>
      <c r="T1685" s="27">
        <f t="shared" si="200"/>
        <v>0</v>
      </c>
      <c r="U1685" s="3"/>
    </row>
    <row r="1686" spans="1:21" x14ac:dyDescent="0.25">
      <c r="A1686" s="3">
        <v>1652</v>
      </c>
      <c r="B1686" s="6" t="s">
        <v>3162</v>
      </c>
      <c r="C1686" s="352" t="s">
        <v>3163</v>
      </c>
      <c r="D1686" s="348"/>
      <c r="E1686" s="20"/>
      <c r="F1686" s="20"/>
      <c r="G1686" s="20"/>
      <c r="H1686" s="27">
        <f t="shared" si="196"/>
        <v>0</v>
      </c>
      <c r="I1686" s="16"/>
      <c r="J1686" s="16"/>
      <c r="K1686" s="27">
        <f t="shared" si="197"/>
        <v>0</v>
      </c>
      <c r="L1686" s="16"/>
      <c r="M1686" s="16"/>
      <c r="N1686" s="27">
        <f t="shared" si="198"/>
        <v>0</v>
      </c>
      <c r="O1686" s="16"/>
      <c r="P1686" s="16"/>
      <c r="Q1686" s="27">
        <f t="shared" si="199"/>
        <v>0</v>
      </c>
      <c r="R1686" s="16"/>
      <c r="S1686" s="16"/>
      <c r="T1686" s="27">
        <f t="shared" si="200"/>
        <v>0</v>
      </c>
      <c r="U1686" s="3"/>
    </row>
    <row r="1687" spans="1:21" x14ac:dyDescent="0.25">
      <c r="A1687" s="3">
        <v>1653</v>
      </c>
      <c r="B1687" s="6" t="s">
        <v>3164</v>
      </c>
      <c r="C1687" s="352" t="s">
        <v>3165</v>
      </c>
      <c r="D1687" s="348"/>
      <c r="E1687" s="20"/>
      <c r="F1687" s="20"/>
      <c r="G1687" s="20"/>
      <c r="H1687" s="27">
        <f t="shared" si="196"/>
        <v>0</v>
      </c>
      <c r="I1687" s="16"/>
      <c r="J1687" s="16"/>
      <c r="K1687" s="27">
        <f t="shared" si="197"/>
        <v>0</v>
      </c>
      <c r="L1687" s="16"/>
      <c r="M1687" s="16"/>
      <c r="N1687" s="27">
        <f t="shared" si="198"/>
        <v>0</v>
      </c>
      <c r="O1687" s="16"/>
      <c r="P1687" s="16"/>
      <c r="Q1687" s="27">
        <f t="shared" si="199"/>
        <v>0</v>
      </c>
      <c r="R1687" s="16"/>
      <c r="S1687" s="16"/>
      <c r="T1687" s="27">
        <f t="shared" si="200"/>
        <v>0</v>
      </c>
      <c r="U1687" s="3"/>
    </row>
    <row r="1688" spans="1:21" x14ac:dyDescent="0.25">
      <c r="A1688" s="3">
        <v>1654</v>
      </c>
      <c r="B1688" s="6" t="s">
        <v>3166</v>
      </c>
      <c r="C1688" s="352" t="s">
        <v>3167</v>
      </c>
      <c r="D1688" s="348"/>
      <c r="E1688" s="20"/>
      <c r="F1688" s="20"/>
      <c r="G1688" s="20"/>
      <c r="H1688" s="27">
        <f t="shared" si="196"/>
        <v>0</v>
      </c>
      <c r="I1688" s="16"/>
      <c r="J1688" s="16"/>
      <c r="K1688" s="27">
        <f t="shared" si="197"/>
        <v>0</v>
      </c>
      <c r="L1688" s="16"/>
      <c r="M1688" s="16"/>
      <c r="N1688" s="27">
        <f t="shared" si="198"/>
        <v>0</v>
      </c>
      <c r="O1688" s="16"/>
      <c r="P1688" s="16"/>
      <c r="Q1688" s="27">
        <f t="shared" si="199"/>
        <v>0</v>
      </c>
      <c r="R1688" s="16"/>
      <c r="S1688" s="16"/>
      <c r="T1688" s="27">
        <f t="shared" si="200"/>
        <v>0</v>
      </c>
      <c r="U1688" s="3"/>
    </row>
    <row r="1689" spans="1:21" x14ac:dyDescent="0.25">
      <c r="A1689" s="3">
        <v>1655</v>
      </c>
      <c r="B1689" s="4" t="s">
        <v>3168</v>
      </c>
      <c r="C1689" s="350" t="s">
        <v>3169</v>
      </c>
      <c r="D1689" s="348"/>
      <c r="E1689" s="25"/>
      <c r="F1689" s="25"/>
      <c r="G1689" s="25"/>
      <c r="H1689" s="27">
        <f t="shared" si="196"/>
        <v>0</v>
      </c>
      <c r="I1689" s="15"/>
      <c r="J1689" s="15"/>
      <c r="K1689" s="27">
        <f t="shared" si="197"/>
        <v>0</v>
      </c>
      <c r="L1689" s="15"/>
      <c r="M1689" s="15"/>
      <c r="N1689" s="27">
        <f t="shared" si="198"/>
        <v>0</v>
      </c>
      <c r="O1689" s="15"/>
      <c r="P1689" s="15"/>
      <c r="Q1689" s="27">
        <f t="shared" si="199"/>
        <v>0</v>
      </c>
      <c r="R1689" s="15"/>
      <c r="S1689" s="15"/>
      <c r="T1689" s="27">
        <f t="shared" si="200"/>
        <v>0</v>
      </c>
      <c r="U1689" s="5"/>
    </row>
    <row r="1690" spans="1:21" x14ac:dyDescent="0.25">
      <c r="A1690" s="3">
        <v>1656</v>
      </c>
      <c r="B1690" s="4" t="s">
        <v>3170</v>
      </c>
      <c r="C1690" s="350" t="s">
        <v>2640</v>
      </c>
      <c r="D1690" s="348"/>
      <c r="E1690" s="25"/>
      <c r="F1690" s="25"/>
      <c r="G1690" s="25"/>
      <c r="H1690" s="27">
        <f t="shared" si="196"/>
        <v>0</v>
      </c>
      <c r="I1690" s="15"/>
      <c r="J1690" s="15"/>
      <c r="K1690" s="27">
        <f t="shared" si="197"/>
        <v>0</v>
      </c>
      <c r="L1690" s="15"/>
      <c r="M1690" s="15"/>
      <c r="N1690" s="27">
        <f t="shared" si="198"/>
        <v>0</v>
      </c>
      <c r="O1690" s="15"/>
      <c r="P1690" s="15"/>
      <c r="Q1690" s="27">
        <f t="shared" si="199"/>
        <v>0</v>
      </c>
      <c r="R1690" s="15"/>
      <c r="S1690" s="15"/>
      <c r="T1690" s="27">
        <f t="shared" si="200"/>
        <v>0</v>
      </c>
      <c r="U1690" s="5"/>
    </row>
    <row r="1691" spans="1:21" x14ac:dyDescent="0.25">
      <c r="A1691" s="3">
        <v>1657</v>
      </c>
      <c r="B1691" s="6" t="s">
        <v>3171</v>
      </c>
      <c r="C1691" s="352" t="s">
        <v>2642</v>
      </c>
      <c r="D1691" s="348"/>
      <c r="E1691" s="20"/>
      <c r="F1691" s="20"/>
      <c r="G1691" s="20"/>
      <c r="H1691" s="27">
        <f t="shared" si="196"/>
        <v>0</v>
      </c>
      <c r="I1691" s="16"/>
      <c r="J1691" s="16"/>
      <c r="K1691" s="27">
        <f t="shared" si="197"/>
        <v>0</v>
      </c>
      <c r="L1691" s="16"/>
      <c r="M1691" s="16"/>
      <c r="N1691" s="27">
        <f t="shared" si="198"/>
        <v>0</v>
      </c>
      <c r="O1691" s="16"/>
      <c r="P1691" s="16"/>
      <c r="Q1691" s="27">
        <f t="shared" si="199"/>
        <v>0</v>
      </c>
      <c r="R1691" s="16"/>
      <c r="S1691" s="16"/>
      <c r="T1691" s="27">
        <f t="shared" si="200"/>
        <v>0</v>
      </c>
      <c r="U1691" s="3"/>
    </row>
    <row r="1692" spans="1:21" x14ac:dyDescent="0.25">
      <c r="A1692" s="3">
        <v>1658</v>
      </c>
      <c r="B1692" s="6" t="s">
        <v>3172</v>
      </c>
      <c r="C1692" s="352" t="s">
        <v>2644</v>
      </c>
      <c r="D1692" s="348"/>
      <c r="E1692" s="20"/>
      <c r="F1692" s="20"/>
      <c r="G1692" s="20"/>
      <c r="H1692" s="27">
        <f t="shared" si="196"/>
        <v>0</v>
      </c>
      <c r="I1692" s="16"/>
      <c r="J1692" s="16"/>
      <c r="K1692" s="27">
        <f t="shared" si="197"/>
        <v>0</v>
      </c>
      <c r="L1692" s="16"/>
      <c r="M1692" s="16"/>
      <c r="N1692" s="27">
        <f t="shared" si="198"/>
        <v>0</v>
      </c>
      <c r="O1692" s="16"/>
      <c r="P1692" s="16"/>
      <c r="Q1692" s="27">
        <f t="shared" si="199"/>
        <v>0</v>
      </c>
      <c r="R1692" s="16"/>
      <c r="S1692" s="16"/>
      <c r="T1692" s="27">
        <f t="shared" si="200"/>
        <v>0</v>
      </c>
      <c r="U1692" s="3"/>
    </row>
    <row r="1693" spans="1:21" x14ac:dyDescent="0.25">
      <c r="A1693" s="3">
        <v>1659</v>
      </c>
      <c r="B1693" s="6" t="s">
        <v>3173</v>
      </c>
      <c r="C1693" s="352" t="s">
        <v>2646</v>
      </c>
      <c r="D1693" s="348"/>
      <c r="E1693" s="20"/>
      <c r="F1693" s="20"/>
      <c r="G1693" s="20"/>
      <c r="H1693" s="27">
        <f t="shared" si="196"/>
        <v>0</v>
      </c>
      <c r="I1693" s="16"/>
      <c r="J1693" s="16"/>
      <c r="K1693" s="27">
        <f t="shared" si="197"/>
        <v>0</v>
      </c>
      <c r="L1693" s="16"/>
      <c r="M1693" s="16"/>
      <c r="N1693" s="27">
        <f t="shared" si="198"/>
        <v>0</v>
      </c>
      <c r="O1693" s="16"/>
      <c r="P1693" s="16"/>
      <c r="Q1693" s="27">
        <f t="shared" si="199"/>
        <v>0</v>
      </c>
      <c r="R1693" s="16"/>
      <c r="S1693" s="16"/>
      <c r="T1693" s="27">
        <f t="shared" si="200"/>
        <v>0</v>
      </c>
      <c r="U1693" s="3"/>
    </row>
    <row r="1694" spans="1:21" x14ac:dyDescent="0.25">
      <c r="A1694" s="3">
        <v>1660</v>
      </c>
      <c r="B1694" s="6" t="s">
        <v>3174</v>
      </c>
      <c r="C1694" s="352" t="s">
        <v>2648</v>
      </c>
      <c r="D1694" s="348"/>
      <c r="E1694" s="20"/>
      <c r="F1694" s="20"/>
      <c r="G1694" s="20"/>
      <c r="H1694" s="27">
        <f t="shared" si="196"/>
        <v>0</v>
      </c>
      <c r="I1694" s="16"/>
      <c r="J1694" s="16"/>
      <c r="K1694" s="27">
        <f t="shared" si="197"/>
        <v>0</v>
      </c>
      <c r="L1694" s="16"/>
      <c r="M1694" s="16"/>
      <c r="N1694" s="27">
        <f t="shared" si="198"/>
        <v>0</v>
      </c>
      <c r="O1694" s="16"/>
      <c r="P1694" s="16"/>
      <c r="Q1694" s="27">
        <f t="shared" si="199"/>
        <v>0</v>
      </c>
      <c r="R1694" s="16"/>
      <c r="S1694" s="16"/>
      <c r="T1694" s="27">
        <f t="shared" si="200"/>
        <v>0</v>
      </c>
      <c r="U1694" s="3"/>
    </row>
    <row r="1695" spans="1:21" x14ac:dyDescent="0.25">
      <c r="A1695" s="3">
        <v>1661</v>
      </c>
      <c r="B1695" s="4" t="s">
        <v>3175</v>
      </c>
      <c r="C1695" s="350" t="s">
        <v>2650</v>
      </c>
      <c r="D1695" s="348"/>
      <c r="E1695" s="25"/>
      <c r="F1695" s="25"/>
      <c r="G1695" s="25"/>
      <c r="H1695" s="27">
        <f t="shared" si="196"/>
        <v>0</v>
      </c>
      <c r="I1695" s="15"/>
      <c r="J1695" s="15"/>
      <c r="K1695" s="27">
        <f t="shared" si="197"/>
        <v>0</v>
      </c>
      <c r="L1695" s="15"/>
      <c r="M1695" s="15"/>
      <c r="N1695" s="27">
        <f t="shared" si="198"/>
        <v>0</v>
      </c>
      <c r="O1695" s="15"/>
      <c r="P1695" s="15"/>
      <c r="Q1695" s="27">
        <f t="shared" si="199"/>
        <v>0</v>
      </c>
      <c r="R1695" s="15"/>
      <c r="S1695" s="15"/>
      <c r="T1695" s="27">
        <f t="shared" si="200"/>
        <v>0</v>
      </c>
      <c r="U1695" s="5"/>
    </row>
    <row r="1696" spans="1:21" x14ac:dyDescent="0.25">
      <c r="A1696" s="3">
        <v>1662</v>
      </c>
      <c r="B1696" s="6" t="s">
        <v>3176</v>
      </c>
      <c r="C1696" s="352" t="s">
        <v>2652</v>
      </c>
      <c r="D1696" s="348"/>
      <c r="E1696" s="20"/>
      <c r="F1696" s="20"/>
      <c r="G1696" s="20"/>
      <c r="H1696" s="27">
        <f t="shared" si="196"/>
        <v>0</v>
      </c>
      <c r="I1696" s="16"/>
      <c r="J1696" s="16"/>
      <c r="K1696" s="27">
        <f t="shared" si="197"/>
        <v>0</v>
      </c>
      <c r="L1696" s="16"/>
      <c r="M1696" s="16"/>
      <c r="N1696" s="27">
        <f t="shared" si="198"/>
        <v>0</v>
      </c>
      <c r="O1696" s="16"/>
      <c r="P1696" s="16"/>
      <c r="Q1696" s="27">
        <f t="shared" si="199"/>
        <v>0</v>
      </c>
      <c r="R1696" s="16"/>
      <c r="S1696" s="16"/>
      <c r="T1696" s="27">
        <f t="shared" si="200"/>
        <v>0</v>
      </c>
      <c r="U1696" s="3"/>
    </row>
    <row r="1697" spans="1:21" x14ac:dyDescent="0.25">
      <c r="A1697" s="3">
        <v>1663</v>
      </c>
      <c r="B1697" s="6" t="s">
        <v>3177</v>
      </c>
      <c r="C1697" s="352" t="s">
        <v>2654</v>
      </c>
      <c r="D1697" s="348"/>
      <c r="E1697" s="20"/>
      <c r="F1697" s="20"/>
      <c r="G1697" s="20"/>
      <c r="H1697" s="27">
        <f t="shared" si="196"/>
        <v>0</v>
      </c>
      <c r="I1697" s="16"/>
      <c r="J1697" s="16"/>
      <c r="K1697" s="27">
        <f t="shared" si="197"/>
        <v>0</v>
      </c>
      <c r="L1697" s="16"/>
      <c r="M1697" s="16"/>
      <c r="N1697" s="27">
        <f t="shared" si="198"/>
        <v>0</v>
      </c>
      <c r="O1697" s="16"/>
      <c r="P1697" s="16"/>
      <c r="Q1697" s="27">
        <f t="shared" si="199"/>
        <v>0</v>
      </c>
      <c r="R1697" s="16"/>
      <c r="S1697" s="16"/>
      <c r="T1697" s="27">
        <f t="shared" si="200"/>
        <v>0</v>
      </c>
      <c r="U1697" s="3"/>
    </row>
    <row r="1698" spans="1:21" x14ac:dyDescent="0.25">
      <c r="A1698" s="3">
        <v>1664</v>
      </c>
      <c r="B1698" s="6" t="s">
        <v>3178</v>
      </c>
      <c r="C1698" s="352" t="s">
        <v>2656</v>
      </c>
      <c r="D1698" s="348"/>
      <c r="E1698" s="20"/>
      <c r="F1698" s="20"/>
      <c r="G1698" s="20"/>
      <c r="H1698" s="27">
        <f t="shared" si="196"/>
        <v>0</v>
      </c>
      <c r="I1698" s="16"/>
      <c r="J1698" s="16"/>
      <c r="K1698" s="27">
        <f t="shared" si="197"/>
        <v>0</v>
      </c>
      <c r="L1698" s="16"/>
      <c r="M1698" s="16"/>
      <c r="N1698" s="27">
        <f t="shared" si="198"/>
        <v>0</v>
      </c>
      <c r="O1698" s="16"/>
      <c r="P1698" s="16"/>
      <c r="Q1698" s="27">
        <f t="shared" si="199"/>
        <v>0</v>
      </c>
      <c r="R1698" s="16"/>
      <c r="S1698" s="16"/>
      <c r="T1698" s="27">
        <f t="shared" si="200"/>
        <v>0</v>
      </c>
      <c r="U1698" s="3"/>
    </row>
    <row r="1699" spans="1:21" x14ac:dyDescent="0.25">
      <c r="A1699" s="3">
        <v>1665</v>
      </c>
      <c r="B1699" s="6" t="s">
        <v>3179</v>
      </c>
      <c r="C1699" s="352" t="s">
        <v>2658</v>
      </c>
      <c r="D1699" s="348"/>
      <c r="E1699" s="20"/>
      <c r="F1699" s="20"/>
      <c r="G1699" s="20"/>
      <c r="H1699" s="27">
        <f t="shared" si="196"/>
        <v>0</v>
      </c>
      <c r="I1699" s="16"/>
      <c r="J1699" s="16"/>
      <c r="K1699" s="27">
        <f t="shared" si="197"/>
        <v>0</v>
      </c>
      <c r="L1699" s="16"/>
      <c r="M1699" s="16"/>
      <c r="N1699" s="27">
        <f t="shared" si="198"/>
        <v>0</v>
      </c>
      <c r="O1699" s="16"/>
      <c r="P1699" s="16"/>
      <c r="Q1699" s="27">
        <f t="shared" si="199"/>
        <v>0</v>
      </c>
      <c r="R1699" s="16"/>
      <c r="S1699" s="16"/>
      <c r="T1699" s="27">
        <f t="shared" si="200"/>
        <v>0</v>
      </c>
      <c r="U1699" s="3"/>
    </row>
    <row r="1700" spans="1:21" x14ac:dyDescent="0.25">
      <c r="A1700" s="3">
        <v>1666</v>
      </c>
      <c r="B1700" s="4" t="s">
        <v>3180</v>
      </c>
      <c r="C1700" s="350" t="s">
        <v>2660</v>
      </c>
      <c r="D1700" s="348"/>
      <c r="E1700" s="25"/>
      <c r="F1700" s="25"/>
      <c r="G1700" s="25"/>
      <c r="H1700" s="27">
        <f t="shared" si="196"/>
        <v>0</v>
      </c>
      <c r="I1700" s="15"/>
      <c r="J1700" s="15"/>
      <c r="K1700" s="27">
        <f t="shared" si="197"/>
        <v>0</v>
      </c>
      <c r="L1700" s="15"/>
      <c r="M1700" s="15"/>
      <c r="N1700" s="27">
        <f t="shared" si="198"/>
        <v>0</v>
      </c>
      <c r="O1700" s="15"/>
      <c r="P1700" s="15"/>
      <c r="Q1700" s="27">
        <f t="shared" si="199"/>
        <v>0</v>
      </c>
      <c r="R1700" s="15"/>
      <c r="S1700" s="15"/>
      <c r="T1700" s="27">
        <f t="shared" si="200"/>
        <v>0</v>
      </c>
      <c r="U1700" s="5"/>
    </row>
    <row r="1701" spans="1:21" x14ac:dyDescent="0.25">
      <c r="A1701" s="3">
        <v>1667</v>
      </c>
      <c r="B1701" s="6" t="s">
        <v>3181</v>
      </c>
      <c r="C1701" s="352" t="s">
        <v>2662</v>
      </c>
      <c r="D1701" s="348"/>
      <c r="E1701" s="20"/>
      <c r="F1701" s="20"/>
      <c r="G1701" s="20"/>
      <c r="H1701" s="27">
        <f t="shared" si="196"/>
        <v>0</v>
      </c>
      <c r="I1701" s="16"/>
      <c r="J1701" s="16"/>
      <c r="K1701" s="27">
        <f t="shared" si="197"/>
        <v>0</v>
      </c>
      <c r="L1701" s="16"/>
      <c r="M1701" s="16"/>
      <c r="N1701" s="27">
        <f t="shared" si="198"/>
        <v>0</v>
      </c>
      <c r="O1701" s="16"/>
      <c r="P1701" s="16"/>
      <c r="Q1701" s="27">
        <f t="shared" si="199"/>
        <v>0</v>
      </c>
      <c r="R1701" s="16"/>
      <c r="S1701" s="16"/>
      <c r="T1701" s="27">
        <f t="shared" si="200"/>
        <v>0</v>
      </c>
      <c r="U1701" s="3"/>
    </row>
    <row r="1702" spans="1:21" x14ac:dyDescent="0.25">
      <c r="A1702" s="3">
        <v>1668</v>
      </c>
      <c r="B1702" s="6" t="s">
        <v>3182</v>
      </c>
      <c r="C1702" s="352" t="s">
        <v>2664</v>
      </c>
      <c r="D1702" s="348"/>
      <c r="E1702" s="20"/>
      <c r="F1702" s="20"/>
      <c r="G1702" s="20"/>
      <c r="H1702" s="27">
        <f t="shared" si="196"/>
        <v>0</v>
      </c>
      <c r="I1702" s="16"/>
      <c r="J1702" s="16"/>
      <c r="K1702" s="27">
        <f t="shared" si="197"/>
        <v>0</v>
      </c>
      <c r="L1702" s="16"/>
      <c r="M1702" s="16"/>
      <c r="N1702" s="27">
        <f t="shared" si="198"/>
        <v>0</v>
      </c>
      <c r="O1702" s="16"/>
      <c r="P1702" s="16"/>
      <c r="Q1702" s="27">
        <f t="shared" si="199"/>
        <v>0</v>
      </c>
      <c r="R1702" s="16"/>
      <c r="S1702" s="16"/>
      <c r="T1702" s="27">
        <f t="shared" si="200"/>
        <v>0</v>
      </c>
      <c r="U1702" s="3"/>
    </row>
    <row r="1703" spans="1:21" x14ac:dyDescent="0.25">
      <c r="A1703" s="3">
        <v>1669</v>
      </c>
      <c r="B1703" s="6" t="s">
        <v>3183</v>
      </c>
      <c r="C1703" s="352" t="s">
        <v>2666</v>
      </c>
      <c r="D1703" s="348"/>
      <c r="E1703" s="20"/>
      <c r="F1703" s="20"/>
      <c r="G1703" s="20"/>
      <c r="H1703" s="27">
        <f t="shared" si="196"/>
        <v>0</v>
      </c>
      <c r="I1703" s="16"/>
      <c r="J1703" s="16"/>
      <c r="K1703" s="27">
        <f t="shared" si="197"/>
        <v>0</v>
      </c>
      <c r="L1703" s="16"/>
      <c r="M1703" s="16"/>
      <c r="N1703" s="27">
        <f t="shared" si="198"/>
        <v>0</v>
      </c>
      <c r="O1703" s="16"/>
      <c r="P1703" s="16"/>
      <c r="Q1703" s="27">
        <f t="shared" si="199"/>
        <v>0</v>
      </c>
      <c r="R1703" s="16"/>
      <c r="S1703" s="16"/>
      <c r="T1703" s="27">
        <f t="shared" si="200"/>
        <v>0</v>
      </c>
      <c r="U1703" s="3"/>
    </row>
    <row r="1704" spans="1:21" x14ac:dyDescent="0.25">
      <c r="A1704" s="3">
        <v>1670</v>
      </c>
      <c r="B1704" s="6" t="s">
        <v>3184</v>
      </c>
      <c r="C1704" s="352" t="s">
        <v>2668</v>
      </c>
      <c r="D1704" s="348"/>
      <c r="E1704" s="20"/>
      <c r="F1704" s="20"/>
      <c r="G1704" s="20"/>
      <c r="H1704" s="27">
        <f t="shared" si="196"/>
        <v>0</v>
      </c>
      <c r="I1704" s="16"/>
      <c r="J1704" s="16"/>
      <c r="K1704" s="27">
        <f t="shared" si="197"/>
        <v>0</v>
      </c>
      <c r="L1704" s="16"/>
      <c r="M1704" s="16"/>
      <c r="N1704" s="27">
        <f t="shared" si="198"/>
        <v>0</v>
      </c>
      <c r="O1704" s="16"/>
      <c r="P1704" s="16"/>
      <c r="Q1704" s="27">
        <f t="shared" si="199"/>
        <v>0</v>
      </c>
      <c r="R1704" s="16"/>
      <c r="S1704" s="16"/>
      <c r="T1704" s="27">
        <f t="shared" si="200"/>
        <v>0</v>
      </c>
      <c r="U1704" s="3"/>
    </row>
    <row r="1705" spans="1:21" x14ac:dyDescent="0.25">
      <c r="A1705" s="3">
        <v>1671</v>
      </c>
      <c r="B1705" s="4" t="s">
        <v>3185</v>
      </c>
      <c r="C1705" s="350" t="s">
        <v>3186</v>
      </c>
      <c r="D1705" s="348"/>
      <c r="E1705" s="25"/>
      <c r="F1705" s="25"/>
      <c r="G1705" s="25"/>
      <c r="H1705" s="27">
        <f t="shared" si="196"/>
        <v>0</v>
      </c>
      <c r="I1705" s="15"/>
      <c r="J1705" s="15"/>
      <c r="K1705" s="27">
        <f t="shared" si="197"/>
        <v>0</v>
      </c>
      <c r="L1705" s="15"/>
      <c r="M1705" s="15"/>
      <c r="N1705" s="27">
        <f t="shared" si="198"/>
        <v>0</v>
      </c>
      <c r="O1705" s="15"/>
      <c r="P1705" s="15"/>
      <c r="Q1705" s="27">
        <f t="shared" si="199"/>
        <v>0</v>
      </c>
      <c r="R1705" s="15"/>
      <c r="S1705" s="15"/>
      <c r="T1705" s="27">
        <f t="shared" si="200"/>
        <v>0</v>
      </c>
      <c r="U1705" s="5"/>
    </row>
    <row r="1706" spans="1:21" x14ac:dyDescent="0.25">
      <c r="A1706" s="3">
        <v>1672</v>
      </c>
      <c r="B1706" s="6" t="s">
        <v>3187</v>
      </c>
      <c r="C1706" s="352" t="s">
        <v>3188</v>
      </c>
      <c r="D1706" s="348"/>
      <c r="E1706" s="20"/>
      <c r="F1706" s="20"/>
      <c r="G1706" s="20"/>
      <c r="H1706" s="27">
        <f t="shared" si="196"/>
        <v>0</v>
      </c>
      <c r="I1706" s="16"/>
      <c r="J1706" s="16"/>
      <c r="K1706" s="27">
        <f t="shared" si="197"/>
        <v>0</v>
      </c>
      <c r="L1706" s="16"/>
      <c r="M1706" s="16"/>
      <c r="N1706" s="27">
        <f t="shared" si="198"/>
        <v>0</v>
      </c>
      <c r="O1706" s="16"/>
      <c r="P1706" s="16"/>
      <c r="Q1706" s="27">
        <f t="shared" si="199"/>
        <v>0</v>
      </c>
      <c r="R1706" s="16"/>
      <c r="S1706" s="16"/>
      <c r="T1706" s="27">
        <f t="shared" si="200"/>
        <v>0</v>
      </c>
      <c r="U1706" s="3"/>
    </row>
    <row r="1707" spans="1:21" x14ac:dyDescent="0.25">
      <c r="A1707" s="3">
        <v>1673</v>
      </c>
      <c r="B1707" s="6" t="s">
        <v>3189</v>
      </c>
      <c r="C1707" s="352" t="s">
        <v>3190</v>
      </c>
      <c r="D1707" s="348"/>
      <c r="E1707" s="20"/>
      <c r="F1707" s="20"/>
      <c r="G1707" s="20"/>
      <c r="H1707" s="27">
        <f t="shared" si="196"/>
        <v>0</v>
      </c>
      <c r="I1707" s="16"/>
      <c r="J1707" s="16"/>
      <c r="K1707" s="27">
        <f t="shared" si="197"/>
        <v>0</v>
      </c>
      <c r="L1707" s="16"/>
      <c r="M1707" s="16"/>
      <c r="N1707" s="27">
        <f t="shared" si="198"/>
        <v>0</v>
      </c>
      <c r="O1707" s="16"/>
      <c r="P1707" s="16"/>
      <c r="Q1707" s="27">
        <f t="shared" si="199"/>
        <v>0</v>
      </c>
      <c r="R1707" s="16"/>
      <c r="S1707" s="16"/>
      <c r="T1707" s="27">
        <f t="shared" si="200"/>
        <v>0</v>
      </c>
      <c r="U1707" s="3"/>
    </row>
    <row r="1708" spans="1:21" x14ac:dyDescent="0.25">
      <c r="A1708" s="3">
        <v>1674</v>
      </c>
      <c r="B1708" s="6" t="s">
        <v>3191</v>
      </c>
      <c r="C1708" s="352" t="s">
        <v>3192</v>
      </c>
      <c r="D1708" s="348"/>
      <c r="E1708" s="20"/>
      <c r="F1708" s="20"/>
      <c r="G1708" s="20"/>
      <c r="H1708" s="27">
        <f t="shared" si="196"/>
        <v>0</v>
      </c>
      <c r="I1708" s="16"/>
      <c r="J1708" s="16"/>
      <c r="K1708" s="27">
        <f t="shared" si="197"/>
        <v>0</v>
      </c>
      <c r="L1708" s="16"/>
      <c r="M1708" s="16"/>
      <c r="N1708" s="27">
        <f t="shared" si="198"/>
        <v>0</v>
      </c>
      <c r="O1708" s="16"/>
      <c r="P1708" s="16"/>
      <c r="Q1708" s="27">
        <f t="shared" si="199"/>
        <v>0</v>
      </c>
      <c r="R1708" s="16"/>
      <c r="S1708" s="16"/>
      <c r="T1708" s="27">
        <f t="shared" si="200"/>
        <v>0</v>
      </c>
      <c r="U1708" s="3"/>
    </row>
    <row r="1709" spans="1:21" x14ac:dyDescent="0.25">
      <c r="A1709" s="3">
        <v>1675</v>
      </c>
      <c r="B1709" s="6" t="s">
        <v>3193</v>
      </c>
      <c r="C1709" s="352" t="s">
        <v>3194</v>
      </c>
      <c r="D1709" s="348"/>
      <c r="E1709" s="20"/>
      <c r="F1709" s="20"/>
      <c r="G1709" s="20"/>
      <c r="H1709" s="27">
        <f t="shared" si="196"/>
        <v>0</v>
      </c>
      <c r="I1709" s="16"/>
      <c r="J1709" s="16"/>
      <c r="K1709" s="27">
        <f t="shared" si="197"/>
        <v>0</v>
      </c>
      <c r="L1709" s="16"/>
      <c r="M1709" s="16"/>
      <c r="N1709" s="27">
        <f t="shared" si="198"/>
        <v>0</v>
      </c>
      <c r="O1709" s="16"/>
      <c r="P1709" s="16"/>
      <c r="Q1709" s="27">
        <f t="shared" si="199"/>
        <v>0</v>
      </c>
      <c r="R1709" s="16"/>
      <c r="S1709" s="16"/>
      <c r="T1709" s="27">
        <f t="shared" si="200"/>
        <v>0</v>
      </c>
      <c r="U1709" s="3"/>
    </row>
    <row r="1710" spans="1:21" x14ac:dyDescent="0.25">
      <c r="A1710" s="3">
        <v>1676</v>
      </c>
      <c r="B1710" s="4" t="s">
        <v>3195</v>
      </c>
      <c r="C1710" s="350" t="s">
        <v>3196</v>
      </c>
      <c r="D1710" s="348"/>
      <c r="E1710" s="25"/>
      <c r="F1710" s="25"/>
      <c r="G1710" s="25"/>
      <c r="H1710" s="27">
        <f t="shared" si="196"/>
        <v>0</v>
      </c>
      <c r="I1710" s="15"/>
      <c r="J1710" s="15"/>
      <c r="K1710" s="27">
        <f t="shared" si="197"/>
        <v>0</v>
      </c>
      <c r="L1710" s="15"/>
      <c r="M1710" s="15"/>
      <c r="N1710" s="27">
        <f t="shared" si="198"/>
        <v>0</v>
      </c>
      <c r="O1710" s="15"/>
      <c r="P1710" s="15"/>
      <c r="Q1710" s="27">
        <f t="shared" si="199"/>
        <v>0</v>
      </c>
      <c r="R1710" s="15"/>
      <c r="S1710" s="15"/>
      <c r="T1710" s="27">
        <f t="shared" si="200"/>
        <v>0</v>
      </c>
      <c r="U1710" s="5"/>
    </row>
    <row r="1711" spans="1:21" x14ac:dyDescent="0.25">
      <c r="A1711" s="3">
        <v>1677</v>
      </c>
      <c r="B1711" s="6" t="s">
        <v>3197</v>
      </c>
      <c r="C1711" s="352" t="s">
        <v>3198</v>
      </c>
      <c r="D1711" s="348"/>
      <c r="E1711" s="20"/>
      <c r="F1711" s="20"/>
      <c r="G1711" s="20"/>
      <c r="H1711" s="27">
        <f t="shared" si="196"/>
        <v>0</v>
      </c>
      <c r="I1711" s="16"/>
      <c r="J1711" s="16"/>
      <c r="K1711" s="27">
        <f t="shared" si="197"/>
        <v>0</v>
      </c>
      <c r="L1711" s="16"/>
      <c r="M1711" s="16"/>
      <c r="N1711" s="27">
        <f t="shared" si="198"/>
        <v>0</v>
      </c>
      <c r="O1711" s="16"/>
      <c r="P1711" s="16"/>
      <c r="Q1711" s="27">
        <f t="shared" si="199"/>
        <v>0</v>
      </c>
      <c r="R1711" s="16"/>
      <c r="S1711" s="16"/>
      <c r="T1711" s="27">
        <f t="shared" si="200"/>
        <v>0</v>
      </c>
      <c r="U1711" s="3"/>
    </row>
    <row r="1712" spans="1:21" x14ac:dyDescent="0.25">
      <c r="A1712" s="3">
        <v>1678</v>
      </c>
      <c r="B1712" s="6" t="s">
        <v>3199</v>
      </c>
      <c r="C1712" s="352" t="s">
        <v>3200</v>
      </c>
      <c r="D1712" s="348"/>
      <c r="E1712" s="20"/>
      <c r="F1712" s="20"/>
      <c r="G1712" s="20"/>
      <c r="H1712" s="27">
        <f t="shared" si="196"/>
        <v>0</v>
      </c>
      <c r="I1712" s="16"/>
      <c r="J1712" s="16"/>
      <c r="K1712" s="27">
        <f t="shared" si="197"/>
        <v>0</v>
      </c>
      <c r="L1712" s="16"/>
      <c r="M1712" s="16"/>
      <c r="N1712" s="27">
        <f t="shared" si="198"/>
        <v>0</v>
      </c>
      <c r="O1712" s="16"/>
      <c r="P1712" s="16"/>
      <c r="Q1712" s="27">
        <f t="shared" si="199"/>
        <v>0</v>
      </c>
      <c r="R1712" s="16"/>
      <c r="S1712" s="16"/>
      <c r="T1712" s="27">
        <f t="shared" si="200"/>
        <v>0</v>
      </c>
      <c r="U1712" s="3"/>
    </row>
    <row r="1713" spans="1:21" x14ac:dyDescent="0.25">
      <c r="A1713" s="3">
        <v>1679</v>
      </c>
      <c r="B1713" s="6" t="s">
        <v>3201</v>
      </c>
      <c r="C1713" s="352" t="s">
        <v>3202</v>
      </c>
      <c r="D1713" s="348"/>
      <c r="E1713" s="20"/>
      <c r="F1713" s="20"/>
      <c r="G1713" s="20"/>
      <c r="H1713" s="27">
        <f t="shared" si="196"/>
        <v>0</v>
      </c>
      <c r="I1713" s="16"/>
      <c r="J1713" s="16"/>
      <c r="K1713" s="27">
        <f t="shared" si="197"/>
        <v>0</v>
      </c>
      <c r="L1713" s="16"/>
      <c r="M1713" s="16"/>
      <c r="N1713" s="27">
        <f t="shared" si="198"/>
        <v>0</v>
      </c>
      <c r="O1713" s="16"/>
      <c r="P1713" s="16"/>
      <c r="Q1713" s="27">
        <f t="shared" si="199"/>
        <v>0</v>
      </c>
      <c r="R1713" s="16"/>
      <c r="S1713" s="16"/>
      <c r="T1713" s="27">
        <f t="shared" si="200"/>
        <v>0</v>
      </c>
      <c r="U1713" s="3"/>
    </row>
    <row r="1714" spans="1:21" x14ac:dyDescent="0.25">
      <c r="A1714" s="3">
        <v>1680</v>
      </c>
      <c r="B1714" s="6" t="s">
        <v>3203</v>
      </c>
      <c r="C1714" s="352" t="s">
        <v>3204</v>
      </c>
      <c r="D1714" s="348"/>
      <c r="E1714" s="20"/>
      <c r="F1714" s="20"/>
      <c r="G1714" s="20"/>
      <c r="H1714" s="27">
        <f t="shared" si="196"/>
        <v>0</v>
      </c>
      <c r="I1714" s="16"/>
      <c r="J1714" s="16"/>
      <c r="K1714" s="27">
        <f t="shared" si="197"/>
        <v>0</v>
      </c>
      <c r="L1714" s="16"/>
      <c r="M1714" s="16"/>
      <c r="N1714" s="27">
        <f t="shared" si="198"/>
        <v>0</v>
      </c>
      <c r="O1714" s="16"/>
      <c r="P1714" s="16"/>
      <c r="Q1714" s="27">
        <f t="shared" si="199"/>
        <v>0</v>
      </c>
      <c r="R1714" s="16"/>
      <c r="S1714" s="16"/>
      <c r="T1714" s="27">
        <f t="shared" si="200"/>
        <v>0</v>
      </c>
      <c r="U1714" s="3"/>
    </row>
    <row r="1715" spans="1:21" x14ac:dyDescent="0.25">
      <c r="A1715" s="3">
        <v>1681</v>
      </c>
      <c r="B1715" s="4" t="s">
        <v>3205</v>
      </c>
      <c r="C1715" s="350" t="s">
        <v>3206</v>
      </c>
      <c r="D1715" s="348"/>
      <c r="E1715" s="25"/>
      <c r="F1715" s="25"/>
      <c r="G1715" s="25"/>
      <c r="H1715" s="27">
        <f t="shared" si="196"/>
        <v>0</v>
      </c>
      <c r="I1715" s="15"/>
      <c r="J1715" s="15"/>
      <c r="K1715" s="27">
        <f t="shared" si="197"/>
        <v>0</v>
      </c>
      <c r="L1715" s="15"/>
      <c r="M1715" s="15"/>
      <c r="N1715" s="27">
        <f t="shared" si="198"/>
        <v>0</v>
      </c>
      <c r="O1715" s="15"/>
      <c r="P1715" s="15"/>
      <c r="Q1715" s="27">
        <f t="shared" si="199"/>
        <v>0</v>
      </c>
      <c r="R1715" s="15"/>
      <c r="S1715" s="15"/>
      <c r="T1715" s="27">
        <f t="shared" si="200"/>
        <v>0</v>
      </c>
      <c r="U1715" s="5"/>
    </row>
    <row r="1716" spans="1:21" x14ac:dyDescent="0.25">
      <c r="A1716" s="3">
        <v>1682</v>
      </c>
      <c r="B1716" s="6" t="s">
        <v>3207</v>
      </c>
      <c r="C1716" s="352" t="s">
        <v>3208</v>
      </c>
      <c r="D1716" s="348"/>
      <c r="E1716" s="20"/>
      <c r="F1716" s="20"/>
      <c r="G1716" s="20"/>
      <c r="H1716" s="27">
        <f t="shared" si="196"/>
        <v>0</v>
      </c>
      <c r="I1716" s="16"/>
      <c r="J1716" s="16"/>
      <c r="K1716" s="27">
        <f t="shared" si="197"/>
        <v>0</v>
      </c>
      <c r="L1716" s="16"/>
      <c r="M1716" s="16"/>
      <c r="N1716" s="27">
        <f t="shared" si="198"/>
        <v>0</v>
      </c>
      <c r="O1716" s="16"/>
      <c r="P1716" s="16"/>
      <c r="Q1716" s="27">
        <f t="shared" si="199"/>
        <v>0</v>
      </c>
      <c r="R1716" s="16"/>
      <c r="S1716" s="16"/>
      <c r="T1716" s="27">
        <f t="shared" si="200"/>
        <v>0</v>
      </c>
      <c r="U1716" s="3"/>
    </row>
    <row r="1717" spans="1:21" x14ac:dyDescent="0.25">
      <c r="A1717" s="3">
        <v>1683</v>
      </c>
      <c r="B1717" s="6" t="s">
        <v>3209</v>
      </c>
      <c r="C1717" s="352" t="s">
        <v>3210</v>
      </c>
      <c r="D1717" s="348"/>
      <c r="E1717" s="20"/>
      <c r="F1717" s="20"/>
      <c r="G1717" s="20"/>
      <c r="H1717" s="27">
        <f t="shared" si="196"/>
        <v>0</v>
      </c>
      <c r="I1717" s="16"/>
      <c r="J1717" s="16"/>
      <c r="K1717" s="27">
        <f t="shared" si="197"/>
        <v>0</v>
      </c>
      <c r="L1717" s="16"/>
      <c r="M1717" s="16"/>
      <c r="N1717" s="27">
        <f t="shared" si="198"/>
        <v>0</v>
      </c>
      <c r="O1717" s="16"/>
      <c r="P1717" s="16"/>
      <c r="Q1717" s="27">
        <f t="shared" si="199"/>
        <v>0</v>
      </c>
      <c r="R1717" s="16"/>
      <c r="S1717" s="16"/>
      <c r="T1717" s="27">
        <f t="shared" si="200"/>
        <v>0</v>
      </c>
      <c r="U1717" s="3"/>
    </row>
    <row r="1718" spans="1:21" x14ac:dyDescent="0.25">
      <c r="A1718" s="3">
        <v>1684</v>
      </c>
      <c r="B1718" s="6" t="s">
        <v>3211</v>
      </c>
      <c r="C1718" s="352" t="s">
        <v>3212</v>
      </c>
      <c r="D1718" s="348"/>
      <c r="E1718" s="20"/>
      <c r="F1718" s="20"/>
      <c r="G1718" s="20"/>
      <c r="H1718" s="27">
        <f t="shared" si="196"/>
        <v>0</v>
      </c>
      <c r="I1718" s="16"/>
      <c r="J1718" s="16"/>
      <c r="K1718" s="27">
        <f t="shared" si="197"/>
        <v>0</v>
      </c>
      <c r="L1718" s="16"/>
      <c r="M1718" s="16"/>
      <c r="N1718" s="27">
        <f t="shared" si="198"/>
        <v>0</v>
      </c>
      <c r="O1718" s="16"/>
      <c r="P1718" s="16"/>
      <c r="Q1718" s="27">
        <f t="shared" si="199"/>
        <v>0</v>
      </c>
      <c r="R1718" s="16"/>
      <c r="S1718" s="16"/>
      <c r="T1718" s="27">
        <f t="shared" si="200"/>
        <v>0</v>
      </c>
      <c r="U1718" s="3"/>
    </row>
    <row r="1719" spans="1:21" x14ac:dyDescent="0.25">
      <c r="A1719" s="3">
        <v>1685</v>
      </c>
      <c r="B1719" s="6" t="s">
        <v>3213</v>
      </c>
      <c r="C1719" s="352" t="s">
        <v>3214</v>
      </c>
      <c r="D1719" s="348"/>
      <c r="E1719" s="20"/>
      <c r="F1719" s="20"/>
      <c r="G1719" s="20"/>
      <c r="H1719" s="27">
        <f t="shared" si="196"/>
        <v>0</v>
      </c>
      <c r="I1719" s="16"/>
      <c r="J1719" s="16"/>
      <c r="K1719" s="27">
        <f t="shared" si="197"/>
        <v>0</v>
      </c>
      <c r="L1719" s="16"/>
      <c r="M1719" s="16"/>
      <c r="N1719" s="27">
        <f t="shared" si="198"/>
        <v>0</v>
      </c>
      <c r="O1719" s="16"/>
      <c r="P1719" s="16"/>
      <c r="Q1719" s="27">
        <f t="shared" si="199"/>
        <v>0</v>
      </c>
      <c r="R1719" s="16"/>
      <c r="S1719" s="16"/>
      <c r="T1719" s="27">
        <f t="shared" si="200"/>
        <v>0</v>
      </c>
      <c r="U1719" s="3"/>
    </row>
    <row r="1720" spans="1:21" x14ac:dyDescent="0.25">
      <c r="A1720" s="3">
        <v>1686</v>
      </c>
      <c r="B1720" s="4" t="s">
        <v>3215</v>
      </c>
      <c r="C1720" s="350" t="s">
        <v>3216</v>
      </c>
      <c r="D1720" s="348"/>
      <c r="E1720" s="25"/>
      <c r="F1720" s="25"/>
      <c r="G1720" s="25"/>
      <c r="H1720" s="27">
        <f t="shared" si="196"/>
        <v>0</v>
      </c>
      <c r="I1720" s="15"/>
      <c r="J1720" s="15"/>
      <c r="K1720" s="27">
        <f t="shared" si="197"/>
        <v>0</v>
      </c>
      <c r="L1720" s="15"/>
      <c r="M1720" s="15"/>
      <c r="N1720" s="27">
        <f t="shared" si="198"/>
        <v>0</v>
      </c>
      <c r="O1720" s="15"/>
      <c r="P1720" s="15"/>
      <c r="Q1720" s="27">
        <f t="shared" si="199"/>
        <v>0</v>
      </c>
      <c r="R1720" s="15"/>
      <c r="S1720" s="15"/>
      <c r="T1720" s="27">
        <f t="shared" si="200"/>
        <v>0</v>
      </c>
      <c r="U1720" s="5"/>
    </row>
    <row r="1721" spans="1:21" x14ac:dyDescent="0.25">
      <c r="A1721" s="3">
        <v>1687</v>
      </c>
      <c r="B1721" s="4" t="s">
        <v>3217</v>
      </c>
      <c r="C1721" s="350" t="s">
        <v>3218</v>
      </c>
      <c r="D1721" s="348"/>
      <c r="E1721" s="25"/>
      <c r="F1721" s="25"/>
      <c r="G1721" s="25"/>
      <c r="H1721" s="27">
        <f t="shared" si="196"/>
        <v>0</v>
      </c>
      <c r="I1721" s="15"/>
      <c r="J1721" s="15"/>
      <c r="K1721" s="27">
        <f t="shared" si="197"/>
        <v>0</v>
      </c>
      <c r="L1721" s="15"/>
      <c r="M1721" s="15"/>
      <c r="N1721" s="27">
        <f t="shared" si="198"/>
        <v>0</v>
      </c>
      <c r="O1721" s="15"/>
      <c r="P1721" s="15"/>
      <c r="Q1721" s="27">
        <f t="shared" si="199"/>
        <v>0</v>
      </c>
      <c r="R1721" s="15"/>
      <c r="S1721" s="15"/>
      <c r="T1721" s="27">
        <f t="shared" si="200"/>
        <v>0</v>
      </c>
      <c r="U1721" s="5"/>
    </row>
    <row r="1722" spans="1:21" x14ac:dyDescent="0.25">
      <c r="A1722" s="3">
        <v>1688</v>
      </c>
      <c r="B1722" s="4" t="s">
        <v>3219</v>
      </c>
      <c r="C1722" s="350" t="s">
        <v>3220</v>
      </c>
      <c r="D1722" s="348"/>
      <c r="E1722" s="25"/>
      <c r="F1722" s="25"/>
      <c r="G1722" s="25"/>
      <c r="H1722" s="27">
        <f t="shared" si="196"/>
        <v>0</v>
      </c>
      <c r="I1722" s="15"/>
      <c r="J1722" s="15"/>
      <c r="K1722" s="27">
        <f t="shared" si="197"/>
        <v>0</v>
      </c>
      <c r="L1722" s="15"/>
      <c r="M1722" s="15"/>
      <c r="N1722" s="27">
        <f t="shared" si="198"/>
        <v>0</v>
      </c>
      <c r="O1722" s="15"/>
      <c r="P1722" s="15"/>
      <c r="Q1722" s="27">
        <f t="shared" si="199"/>
        <v>0</v>
      </c>
      <c r="R1722" s="15"/>
      <c r="S1722" s="15"/>
      <c r="T1722" s="27">
        <f t="shared" si="200"/>
        <v>0</v>
      </c>
      <c r="U1722" s="5"/>
    </row>
    <row r="1723" spans="1:21" x14ac:dyDescent="0.25">
      <c r="A1723" s="3">
        <v>1689</v>
      </c>
      <c r="B1723" s="6" t="s">
        <v>3221</v>
      </c>
      <c r="C1723" s="352" t="s">
        <v>3222</v>
      </c>
      <c r="D1723" s="348"/>
      <c r="E1723" s="20"/>
      <c r="F1723" s="20"/>
      <c r="G1723" s="20"/>
      <c r="H1723" s="27">
        <f t="shared" si="196"/>
        <v>0</v>
      </c>
      <c r="I1723" s="16"/>
      <c r="J1723" s="16"/>
      <c r="K1723" s="27">
        <f t="shared" si="197"/>
        <v>0</v>
      </c>
      <c r="L1723" s="16"/>
      <c r="M1723" s="16"/>
      <c r="N1723" s="27">
        <f t="shared" si="198"/>
        <v>0</v>
      </c>
      <c r="O1723" s="16"/>
      <c r="P1723" s="16"/>
      <c r="Q1723" s="27">
        <f t="shared" si="199"/>
        <v>0</v>
      </c>
      <c r="R1723" s="16"/>
      <c r="S1723" s="16"/>
      <c r="T1723" s="27">
        <f t="shared" si="200"/>
        <v>0</v>
      </c>
      <c r="U1723" s="3"/>
    </row>
    <row r="1724" spans="1:21" x14ac:dyDescent="0.25">
      <c r="A1724" s="3">
        <v>1690</v>
      </c>
      <c r="B1724" s="6" t="s">
        <v>3223</v>
      </c>
      <c r="C1724" s="352" t="s">
        <v>3224</v>
      </c>
      <c r="D1724" s="348"/>
      <c r="E1724" s="20"/>
      <c r="F1724" s="20"/>
      <c r="G1724" s="20"/>
      <c r="H1724" s="27">
        <f t="shared" si="196"/>
        <v>0</v>
      </c>
      <c r="I1724" s="16"/>
      <c r="J1724" s="16"/>
      <c r="K1724" s="27">
        <f t="shared" si="197"/>
        <v>0</v>
      </c>
      <c r="L1724" s="16"/>
      <c r="M1724" s="16"/>
      <c r="N1724" s="27">
        <f t="shared" si="198"/>
        <v>0</v>
      </c>
      <c r="O1724" s="16"/>
      <c r="P1724" s="16"/>
      <c r="Q1724" s="27">
        <f t="shared" si="199"/>
        <v>0</v>
      </c>
      <c r="R1724" s="16"/>
      <c r="S1724" s="16"/>
      <c r="T1724" s="27">
        <f t="shared" si="200"/>
        <v>0</v>
      </c>
      <c r="U1724" s="3"/>
    </row>
    <row r="1725" spans="1:21" x14ac:dyDescent="0.25">
      <c r="A1725" s="3">
        <v>1691</v>
      </c>
      <c r="B1725" s="6" t="s">
        <v>3225</v>
      </c>
      <c r="C1725" s="352" t="s">
        <v>3226</v>
      </c>
      <c r="D1725" s="348"/>
      <c r="E1725" s="20"/>
      <c r="F1725" s="20"/>
      <c r="G1725" s="20"/>
      <c r="H1725" s="27">
        <f t="shared" si="196"/>
        <v>0</v>
      </c>
      <c r="I1725" s="16"/>
      <c r="J1725" s="16"/>
      <c r="K1725" s="27">
        <f t="shared" si="197"/>
        <v>0</v>
      </c>
      <c r="L1725" s="16"/>
      <c r="M1725" s="16"/>
      <c r="N1725" s="27">
        <f t="shared" si="198"/>
        <v>0</v>
      </c>
      <c r="O1725" s="16"/>
      <c r="P1725" s="16"/>
      <c r="Q1725" s="27">
        <f t="shared" si="199"/>
        <v>0</v>
      </c>
      <c r="R1725" s="16"/>
      <c r="S1725" s="16"/>
      <c r="T1725" s="27">
        <f t="shared" si="200"/>
        <v>0</v>
      </c>
      <c r="U1725" s="3"/>
    </row>
    <row r="1726" spans="1:21" x14ac:dyDescent="0.25">
      <c r="A1726" s="3">
        <v>1692</v>
      </c>
      <c r="B1726" s="6" t="s">
        <v>3227</v>
      </c>
      <c r="C1726" s="352" t="s">
        <v>3228</v>
      </c>
      <c r="D1726" s="348"/>
      <c r="E1726" s="20"/>
      <c r="F1726" s="20"/>
      <c r="G1726" s="20"/>
      <c r="H1726" s="27">
        <f t="shared" si="196"/>
        <v>0</v>
      </c>
      <c r="I1726" s="16"/>
      <c r="J1726" s="16"/>
      <c r="K1726" s="27">
        <f t="shared" si="197"/>
        <v>0</v>
      </c>
      <c r="L1726" s="16"/>
      <c r="M1726" s="16"/>
      <c r="N1726" s="27">
        <f t="shared" si="198"/>
        <v>0</v>
      </c>
      <c r="O1726" s="16"/>
      <c r="P1726" s="16"/>
      <c r="Q1726" s="27">
        <f t="shared" si="199"/>
        <v>0</v>
      </c>
      <c r="R1726" s="16"/>
      <c r="S1726" s="16"/>
      <c r="T1726" s="27">
        <f t="shared" si="200"/>
        <v>0</v>
      </c>
      <c r="U1726" s="3"/>
    </row>
    <row r="1727" spans="1:21" x14ac:dyDescent="0.25">
      <c r="A1727" s="3">
        <v>1693</v>
      </c>
      <c r="B1727" s="4" t="s">
        <v>3229</v>
      </c>
      <c r="C1727" s="350" t="s">
        <v>3230</v>
      </c>
      <c r="D1727" s="348"/>
      <c r="E1727" s="25"/>
      <c r="F1727" s="25"/>
      <c r="G1727" s="25"/>
      <c r="H1727" s="27">
        <f t="shared" si="196"/>
        <v>0</v>
      </c>
      <c r="I1727" s="15"/>
      <c r="J1727" s="15"/>
      <c r="K1727" s="27">
        <f t="shared" si="197"/>
        <v>0</v>
      </c>
      <c r="L1727" s="15"/>
      <c r="M1727" s="15"/>
      <c r="N1727" s="27">
        <f t="shared" si="198"/>
        <v>0</v>
      </c>
      <c r="O1727" s="15"/>
      <c r="P1727" s="15"/>
      <c r="Q1727" s="27">
        <f t="shared" si="199"/>
        <v>0</v>
      </c>
      <c r="R1727" s="15"/>
      <c r="S1727" s="15"/>
      <c r="T1727" s="27">
        <f t="shared" si="200"/>
        <v>0</v>
      </c>
      <c r="U1727" s="5"/>
    </row>
    <row r="1728" spans="1:21" x14ac:dyDescent="0.25">
      <c r="A1728" s="3">
        <v>1694</v>
      </c>
      <c r="B1728" s="6" t="s">
        <v>3231</v>
      </c>
      <c r="C1728" s="352" t="s">
        <v>3232</v>
      </c>
      <c r="D1728" s="348"/>
      <c r="E1728" s="20"/>
      <c r="F1728" s="20"/>
      <c r="G1728" s="20"/>
      <c r="H1728" s="27">
        <f t="shared" si="196"/>
        <v>0</v>
      </c>
      <c r="I1728" s="16"/>
      <c r="J1728" s="16"/>
      <c r="K1728" s="27">
        <f t="shared" si="197"/>
        <v>0</v>
      </c>
      <c r="L1728" s="16"/>
      <c r="M1728" s="16"/>
      <c r="N1728" s="27">
        <f t="shared" si="198"/>
        <v>0</v>
      </c>
      <c r="O1728" s="16"/>
      <c r="P1728" s="16"/>
      <c r="Q1728" s="27">
        <f t="shared" si="199"/>
        <v>0</v>
      </c>
      <c r="R1728" s="16"/>
      <c r="S1728" s="16"/>
      <c r="T1728" s="27">
        <f t="shared" si="200"/>
        <v>0</v>
      </c>
      <c r="U1728" s="3"/>
    </row>
    <row r="1729" spans="1:21" x14ac:dyDescent="0.25">
      <c r="A1729" s="3">
        <v>1695</v>
      </c>
      <c r="B1729" s="6" t="s">
        <v>3233</v>
      </c>
      <c r="C1729" s="352" t="s">
        <v>3234</v>
      </c>
      <c r="D1729" s="348"/>
      <c r="E1729" s="20"/>
      <c r="F1729" s="20"/>
      <c r="G1729" s="20"/>
      <c r="H1729" s="27">
        <f t="shared" si="196"/>
        <v>0</v>
      </c>
      <c r="I1729" s="16"/>
      <c r="J1729" s="16"/>
      <c r="K1729" s="27">
        <f t="shared" si="197"/>
        <v>0</v>
      </c>
      <c r="L1729" s="16"/>
      <c r="M1729" s="16"/>
      <c r="N1729" s="27">
        <f t="shared" si="198"/>
        <v>0</v>
      </c>
      <c r="O1729" s="16"/>
      <c r="P1729" s="16"/>
      <c r="Q1729" s="27">
        <f t="shared" si="199"/>
        <v>0</v>
      </c>
      <c r="R1729" s="16"/>
      <c r="S1729" s="16"/>
      <c r="T1729" s="27">
        <f t="shared" si="200"/>
        <v>0</v>
      </c>
      <c r="U1729" s="3"/>
    </row>
    <row r="1730" spans="1:21" x14ac:dyDescent="0.25">
      <c r="A1730" s="3">
        <v>1696</v>
      </c>
      <c r="B1730" s="6" t="s">
        <v>3235</v>
      </c>
      <c r="C1730" s="352" t="s">
        <v>3236</v>
      </c>
      <c r="D1730" s="348"/>
      <c r="E1730" s="20"/>
      <c r="F1730" s="20"/>
      <c r="G1730" s="20"/>
      <c r="H1730" s="27">
        <f t="shared" si="196"/>
        <v>0</v>
      </c>
      <c r="I1730" s="16"/>
      <c r="J1730" s="16"/>
      <c r="K1730" s="27">
        <f t="shared" si="197"/>
        <v>0</v>
      </c>
      <c r="L1730" s="16"/>
      <c r="M1730" s="16"/>
      <c r="N1730" s="27">
        <f t="shared" si="198"/>
        <v>0</v>
      </c>
      <c r="O1730" s="16"/>
      <c r="P1730" s="16"/>
      <c r="Q1730" s="27">
        <f t="shared" si="199"/>
        <v>0</v>
      </c>
      <c r="R1730" s="16"/>
      <c r="S1730" s="16"/>
      <c r="T1730" s="27">
        <f t="shared" si="200"/>
        <v>0</v>
      </c>
      <c r="U1730" s="3"/>
    </row>
    <row r="1731" spans="1:21" x14ac:dyDescent="0.25">
      <c r="A1731" s="3">
        <v>1697</v>
      </c>
      <c r="B1731" s="6" t="s">
        <v>3237</v>
      </c>
      <c r="C1731" s="352" t="s">
        <v>3238</v>
      </c>
      <c r="D1731" s="348"/>
      <c r="E1731" s="20"/>
      <c r="F1731" s="20"/>
      <c r="G1731" s="20"/>
      <c r="H1731" s="27">
        <f t="shared" si="196"/>
        <v>0</v>
      </c>
      <c r="I1731" s="16"/>
      <c r="J1731" s="16"/>
      <c r="K1731" s="27">
        <f t="shared" si="197"/>
        <v>0</v>
      </c>
      <c r="L1731" s="16"/>
      <c r="M1731" s="16"/>
      <c r="N1731" s="27">
        <f t="shared" si="198"/>
        <v>0</v>
      </c>
      <c r="O1731" s="16"/>
      <c r="P1731" s="16"/>
      <c r="Q1731" s="27">
        <f t="shared" si="199"/>
        <v>0</v>
      </c>
      <c r="R1731" s="16"/>
      <c r="S1731" s="16"/>
      <c r="T1731" s="27">
        <f t="shared" si="200"/>
        <v>0</v>
      </c>
      <c r="U1731" s="3"/>
    </row>
    <row r="1732" spans="1:21" x14ac:dyDescent="0.25">
      <c r="A1732" s="3">
        <v>1698</v>
      </c>
      <c r="B1732" s="4" t="s">
        <v>3239</v>
      </c>
      <c r="C1732" s="350" t="s">
        <v>3240</v>
      </c>
      <c r="D1732" s="348"/>
      <c r="E1732" s="25"/>
      <c r="F1732" s="25"/>
      <c r="G1732" s="25"/>
      <c r="H1732" s="27">
        <f t="shared" si="196"/>
        <v>0</v>
      </c>
      <c r="I1732" s="15"/>
      <c r="J1732" s="15"/>
      <c r="K1732" s="27">
        <f t="shared" si="197"/>
        <v>0</v>
      </c>
      <c r="L1732" s="15"/>
      <c r="M1732" s="15"/>
      <c r="N1732" s="27">
        <f t="shared" si="198"/>
        <v>0</v>
      </c>
      <c r="O1732" s="15"/>
      <c r="P1732" s="15"/>
      <c r="Q1732" s="27">
        <f t="shared" si="199"/>
        <v>0</v>
      </c>
      <c r="R1732" s="15"/>
      <c r="S1732" s="15"/>
      <c r="T1732" s="27">
        <f t="shared" si="200"/>
        <v>0</v>
      </c>
      <c r="U1732" s="5"/>
    </row>
    <row r="1733" spans="1:21" x14ac:dyDescent="0.25">
      <c r="A1733" s="3">
        <v>1699</v>
      </c>
      <c r="B1733" s="6" t="s">
        <v>3241</v>
      </c>
      <c r="C1733" s="352" t="s">
        <v>3242</v>
      </c>
      <c r="D1733" s="348"/>
      <c r="E1733" s="20"/>
      <c r="F1733" s="20"/>
      <c r="G1733" s="20"/>
      <c r="H1733" s="27">
        <f t="shared" si="196"/>
        <v>0</v>
      </c>
      <c r="I1733" s="16"/>
      <c r="J1733" s="16"/>
      <c r="K1733" s="27">
        <f t="shared" si="197"/>
        <v>0</v>
      </c>
      <c r="L1733" s="16"/>
      <c r="M1733" s="16"/>
      <c r="N1733" s="27">
        <f t="shared" si="198"/>
        <v>0</v>
      </c>
      <c r="O1733" s="16"/>
      <c r="P1733" s="16"/>
      <c r="Q1733" s="27">
        <f t="shared" si="199"/>
        <v>0</v>
      </c>
      <c r="R1733" s="16"/>
      <c r="S1733" s="16"/>
      <c r="T1733" s="27">
        <f t="shared" si="200"/>
        <v>0</v>
      </c>
      <c r="U1733" s="3"/>
    </row>
    <row r="1734" spans="1:21" x14ac:dyDescent="0.25">
      <c r="A1734" s="3">
        <v>1700</v>
      </c>
      <c r="B1734" s="6" t="s">
        <v>3243</v>
      </c>
      <c r="C1734" s="352" t="s">
        <v>3244</v>
      </c>
      <c r="D1734" s="348"/>
      <c r="E1734" s="20"/>
      <c r="F1734" s="20"/>
      <c r="G1734" s="20"/>
      <c r="H1734" s="27">
        <f t="shared" si="196"/>
        <v>0</v>
      </c>
      <c r="I1734" s="16"/>
      <c r="J1734" s="16"/>
      <c r="K1734" s="27">
        <f t="shared" si="197"/>
        <v>0</v>
      </c>
      <c r="L1734" s="16"/>
      <c r="M1734" s="16"/>
      <c r="N1734" s="27">
        <f t="shared" si="198"/>
        <v>0</v>
      </c>
      <c r="O1734" s="16"/>
      <c r="P1734" s="16"/>
      <c r="Q1734" s="27">
        <f t="shared" si="199"/>
        <v>0</v>
      </c>
      <c r="R1734" s="16"/>
      <c r="S1734" s="16"/>
      <c r="T1734" s="27">
        <f t="shared" si="200"/>
        <v>0</v>
      </c>
      <c r="U1734" s="3"/>
    </row>
    <row r="1735" spans="1:21" x14ac:dyDescent="0.25">
      <c r="A1735" s="3">
        <v>1701</v>
      </c>
      <c r="B1735" s="6" t="s">
        <v>3245</v>
      </c>
      <c r="C1735" s="352" t="s">
        <v>3246</v>
      </c>
      <c r="D1735" s="348"/>
      <c r="E1735" s="20"/>
      <c r="F1735" s="20"/>
      <c r="G1735" s="20"/>
      <c r="H1735" s="27">
        <f t="shared" si="196"/>
        <v>0</v>
      </c>
      <c r="I1735" s="16"/>
      <c r="J1735" s="16"/>
      <c r="K1735" s="27">
        <f t="shared" si="197"/>
        <v>0</v>
      </c>
      <c r="L1735" s="16"/>
      <c r="M1735" s="16"/>
      <c r="N1735" s="27">
        <f t="shared" si="198"/>
        <v>0</v>
      </c>
      <c r="O1735" s="16"/>
      <c r="P1735" s="16"/>
      <c r="Q1735" s="27">
        <f t="shared" si="199"/>
        <v>0</v>
      </c>
      <c r="R1735" s="16"/>
      <c r="S1735" s="16"/>
      <c r="T1735" s="27">
        <f t="shared" si="200"/>
        <v>0</v>
      </c>
      <c r="U1735" s="3"/>
    </row>
    <row r="1736" spans="1:21" x14ac:dyDescent="0.25">
      <c r="A1736" s="3">
        <v>1702</v>
      </c>
      <c r="B1736" s="6" t="s">
        <v>3247</v>
      </c>
      <c r="C1736" s="352" t="s">
        <v>3248</v>
      </c>
      <c r="D1736" s="348"/>
      <c r="E1736" s="20"/>
      <c r="F1736" s="20"/>
      <c r="G1736" s="20"/>
      <c r="H1736" s="27">
        <f t="shared" si="196"/>
        <v>0</v>
      </c>
      <c r="I1736" s="16"/>
      <c r="J1736" s="16"/>
      <c r="K1736" s="27">
        <f t="shared" si="197"/>
        <v>0</v>
      </c>
      <c r="L1736" s="16"/>
      <c r="M1736" s="16"/>
      <c r="N1736" s="27">
        <f t="shared" si="198"/>
        <v>0</v>
      </c>
      <c r="O1736" s="16"/>
      <c r="P1736" s="16"/>
      <c r="Q1736" s="27">
        <f t="shared" si="199"/>
        <v>0</v>
      </c>
      <c r="R1736" s="16"/>
      <c r="S1736" s="16"/>
      <c r="T1736" s="27">
        <f t="shared" si="200"/>
        <v>0</v>
      </c>
      <c r="U1736" s="3"/>
    </row>
    <row r="1737" spans="1:21" x14ac:dyDescent="0.25">
      <c r="A1737" s="3">
        <v>1703</v>
      </c>
      <c r="B1737" s="4" t="s">
        <v>3249</v>
      </c>
      <c r="C1737" s="350" t="s">
        <v>3250</v>
      </c>
      <c r="D1737" s="348"/>
      <c r="E1737" s="25"/>
      <c r="F1737" s="25"/>
      <c r="G1737" s="25"/>
      <c r="H1737" s="27">
        <f t="shared" si="196"/>
        <v>0</v>
      </c>
      <c r="I1737" s="15"/>
      <c r="J1737" s="15"/>
      <c r="K1737" s="27">
        <f t="shared" si="197"/>
        <v>0</v>
      </c>
      <c r="L1737" s="15"/>
      <c r="M1737" s="15"/>
      <c r="N1737" s="27">
        <f t="shared" si="198"/>
        <v>0</v>
      </c>
      <c r="O1737" s="15"/>
      <c r="P1737" s="15"/>
      <c r="Q1737" s="27">
        <f t="shared" si="199"/>
        <v>0</v>
      </c>
      <c r="R1737" s="15"/>
      <c r="S1737" s="15"/>
      <c r="T1737" s="27">
        <f t="shared" si="200"/>
        <v>0</v>
      </c>
      <c r="U1737" s="5"/>
    </row>
    <row r="1738" spans="1:21" x14ac:dyDescent="0.25">
      <c r="A1738" s="3">
        <v>1704</v>
      </c>
      <c r="B1738" s="6" t="s">
        <v>3251</v>
      </c>
      <c r="C1738" s="352" t="s">
        <v>3252</v>
      </c>
      <c r="D1738" s="348"/>
      <c r="E1738" s="20"/>
      <c r="F1738" s="20"/>
      <c r="G1738" s="20"/>
      <c r="H1738" s="27">
        <f t="shared" si="196"/>
        <v>0</v>
      </c>
      <c r="I1738" s="16"/>
      <c r="J1738" s="16"/>
      <c r="K1738" s="27">
        <f t="shared" si="197"/>
        <v>0</v>
      </c>
      <c r="L1738" s="16"/>
      <c r="M1738" s="16"/>
      <c r="N1738" s="27">
        <f t="shared" si="198"/>
        <v>0</v>
      </c>
      <c r="O1738" s="16"/>
      <c r="P1738" s="16"/>
      <c r="Q1738" s="27">
        <f t="shared" si="199"/>
        <v>0</v>
      </c>
      <c r="R1738" s="16"/>
      <c r="S1738" s="16"/>
      <c r="T1738" s="27">
        <f t="shared" si="200"/>
        <v>0</v>
      </c>
      <c r="U1738" s="3"/>
    </row>
    <row r="1739" spans="1:21" x14ac:dyDescent="0.25">
      <c r="A1739" s="3">
        <v>1705</v>
      </c>
      <c r="B1739" s="6" t="s">
        <v>3253</v>
      </c>
      <c r="C1739" s="352" t="s">
        <v>3254</v>
      </c>
      <c r="D1739" s="348"/>
      <c r="E1739" s="20"/>
      <c r="F1739" s="20"/>
      <c r="G1739" s="20"/>
      <c r="H1739" s="27">
        <f t="shared" ref="H1739:H1802" si="201">+E1739+F1739-G1739</f>
        <v>0</v>
      </c>
      <c r="I1739" s="16"/>
      <c r="J1739" s="16"/>
      <c r="K1739" s="27">
        <f t="shared" ref="K1739:K1802" si="202">+H1739+I1739-J1739</f>
        <v>0</v>
      </c>
      <c r="L1739" s="16"/>
      <c r="M1739" s="16"/>
      <c r="N1739" s="27">
        <f t="shared" ref="N1739:N1802" si="203">+K1739+L1739-M1739</f>
        <v>0</v>
      </c>
      <c r="O1739" s="16"/>
      <c r="P1739" s="16"/>
      <c r="Q1739" s="27">
        <f t="shared" ref="Q1739:Q1802" si="204">+N1739+O1739-P1739</f>
        <v>0</v>
      </c>
      <c r="R1739" s="16"/>
      <c r="S1739" s="16"/>
      <c r="T1739" s="27">
        <f t="shared" ref="T1739:T1802" si="205">+Q1739+R1739-S1739</f>
        <v>0</v>
      </c>
      <c r="U1739" s="3"/>
    </row>
    <row r="1740" spans="1:21" x14ac:dyDescent="0.25">
      <c r="A1740" s="3">
        <v>1706</v>
      </c>
      <c r="B1740" s="4" t="s">
        <v>3255</v>
      </c>
      <c r="C1740" s="350" t="s">
        <v>3256</v>
      </c>
      <c r="D1740" s="348"/>
      <c r="E1740" s="25"/>
      <c r="F1740" s="25"/>
      <c r="G1740" s="25"/>
      <c r="H1740" s="27">
        <f t="shared" si="201"/>
        <v>0</v>
      </c>
      <c r="I1740" s="15"/>
      <c r="J1740" s="15"/>
      <c r="K1740" s="27">
        <f t="shared" si="202"/>
        <v>0</v>
      </c>
      <c r="L1740" s="15"/>
      <c r="M1740" s="15"/>
      <c r="N1740" s="27">
        <f t="shared" si="203"/>
        <v>0</v>
      </c>
      <c r="O1740" s="15"/>
      <c r="P1740" s="15"/>
      <c r="Q1740" s="27">
        <f t="shared" si="204"/>
        <v>0</v>
      </c>
      <c r="R1740" s="15"/>
      <c r="S1740" s="15"/>
      <c r="T1740" s="27">
        <f t="shared" si="205"/>
        <v>0</v>
      </c>
      <c r="U1740" s="5"/>
    </row>
    <row r="1741" spans="1:21" x14ac:dyDescent="0.25">
      <c r="A1741" s="3">
        <v>1707</v>
      </c>
      <c r="B1741" s="6" t="s">
        <v>3257</v>
      </c>
      <c r="C1741" s="352" t="s">
        <v>3258</v>
      </c>
      <c r="D1741" s="348"/>
      <c r="E1741" s="20"/>
      <c r="F1741" s="20"/>
      <c r="G1741" s="20"/>
      <c r="H1741" s="27">
        <f t="shared" si="201"/>
        <v>0</v>
      </c>
      <c r="I1741" s="16"/>
      <c r="J1741" s="16"/>
      <c r="K1741" s="27">
        <f t="shared" si="202"/>
        <v>0</v>
      </c>
      <c r="L1741" s="16"/>
      <c r="M1741" s="16"/>
      <c r="N1741" s="27">
        <f t="shared" si="203"/>
        <v>0</v>
      </c>
      <c r="O1741" s="16"/>
      <c r="P1741" s="16"/>
      <c r="Q1741" s="27">
        <f t="shared" si="204"/>
        <v>0</v>
      </c>
      <c r="R1741" s="16"/>
      <c r="S1741" s="16"/>
      <c r="T1741" s="27">
        <f t="shared" si="205"/>
        <v>0</v>
      </c>
      <c r="U1741" s="3"/>
    </row>
    <row r="1742" spans="1:21" x14ac:dyDescent="0.25">
      <c r="A1742" s="3">
        <v>1708</v>
      </c>
      <c r="B1742" s="6" t="s">
        <v>3259</v>
      </c>
      <c r="C1742" s="352" t="s">
        <v>3260</v>
      </c>
      <c r="D1742" s="348"/>
      <c r="E1742" s="20"/>
      <c r="F1742" s="20"/>
      <c r="G1742" s="20"/>
      <c r="H1742" s="27">
        <f t="shared" si="201"/>
        <v>0</v>
      </c>
      <c r="I1742" s="16"/>
      <c r="J1742" s="16"/>
      <c r="K1742" s="27">
        <f t="shared" si="202"/>
        <v>0</v>
      </c>
      <c r="L1742" s="16"/>
      <c r="M1742" s="16"/>
      <c r="N1742" s="27">
        <f t="shared" si="203"/>
        <v>0</v>
      </c>
      <c r="O1742" s="16"/>
      <c r="P1742" s="16"/>
      <c r="Q1742" s="27">
        <f t="shared" si="204"/>
        <v>0</v>
      </c>
      <c r="R1742" s="16"/>
      <c r="S1742" s="16"/>
      <c r="T1742" s="27">
        <f t="shared" si="205"/>
        <v>0</v>
      </c>
      <c r="U1742" s="3"/>
    </row>
    <row r="1743" spans="1:21" x14ac:dyDescent="0.25">
      <c r="A1743" s="3">
        <v>1709</v>
      </c>
      <c r="B1743" s="4" t="s">
        <v>3261</v>
      </c>
      <c r="C1743" s="350" t="s">
        <v>3262</v>
      </c>
      <c r="D1743" s="348"/>
      <c r="E1743" s="25"/>
      <c r="F1743" s="25"/>
      <c r="G1743" s="25"/>
      <c r="H1743" s="27">
        <f t="shared" si="201"/>
        <v>0</v>
      </c>
      <c r="I1743" s="15"/>
      <c r="J1743" s="15"/>
      <c r="K1743" s="27">
        <f t="shared" si="202"/>
        <v>0</v>
      </c>
      <c r="L1743" s="15"/>
      <c r="M1743" s="15"/>
      <c r="N1743" s="27">
        <f t="shared" si="203"/>
        <v>0</v>
      </c>
      <c r="O1743" s="15"/>
      <c r="P1743" s="15"/>
      <c r="Q1743" s="27">
        <f t="shared" si="204"/>
        <v>0</v>
      </c>
      <c r="R1743" s="15"/>
      <c r="S1743" s="15"/>
      <c r="T1743" s="27">
        <f t="shared" si="205"/>
        <v>0</v>
      </c>
      <c r="U1743" s="5"/>
    </row>
    <row r="1744" spans="1:21" x14ac:dyDescent="0.25">
      <c r="A1744" s="3">
        <v>1710</v>
      </c>
      <c r="B1744" s="6" t="s">
        <v>3263</v>
      </c>
      <c r="C1744" s="352" t="s">
        <v>3264</v>
      </c>
      <c r="D1744" s="348"/>
      <c r="E1744" s="20"/>
      <c r="F1744" s="20"/>
      <c r="G1744" s="20"/>
      <c r="H1744" s="27">
        <f t="shared" si="201"/>
        <v>0</v>
      </c>
      <c r="I1744" s="16"/>
      <c r="J1744" s="16"/>
      <c r="K1744" s="27">
        <f t="shared" si="202"/>
        <v>0</v>
      </c>
      <c r="L1744" s="16"/>
      <c r="M1744" s="16"/>
      <c r="N1744" s="27">
        <f t="shared" si="203"/>
        <v>0</v>
      </c>
      <c r="O1744" s="16"/>
      <c r="P1744" s="16"/>
      <c r="Q1744" s="27">
        <f t="shared" si="204"/>
        <v>0</v>
      </c>
      <c r="R1744" s="16"/>
      <c r="S1744" s="16"/>
      <c r="T1744" s="27">
        <f t="shared" si="205"/>
        <v>0</v>
      </c>
      <c r="U1744" s="3"/>
    </row>
    <row r="1745" spans="1:21" x14ac:dyDescent="0.25">
      <c r="A1745" s="3">
        <v>1711</v>
      </c>
      <c r="B1745" s="6" t="s">
        <v>3265</v>
      </c>
      <c r="C1745" s="352" t="s">
        <v>3266</v>
      </c>
      <c r="D1745" s="348"/>
      <c r="E1745" s="20"/>
      <c r="F1745" s="20"/>
      <c r="G1745" s="20"/>
      <c r="H1745" s="27">
        <f t="shared" si="201"/>
        <v>0</v>
      </c>
      <c r="I1745" s="16"/>
      <c r="J1745" s="16"/>
      <c r="K1745" s="27">
        <f t="shared" si="202"/>
        <v>0</v>
      </c>
      <c r="L1745" s="16"/>
      <c r="M1745" s="16"/>
      <c r="N1745" s="27">
        <f t="shared" si="203"/>
        <v>0</v>
      </c>
      <c r="O1745" s="16"/>
      <c r="P1745" s="16"/>
      <c r="Q1745" s="27">
        <f t="shared" si="204"/>
        <v>0</v>
      </c>
      <c r="R1745" s="16"/>
      <c r="S1745" s="16"/>
      <c r="T1745" s="27">
        <f t="shared" si="205"/>
        <v>0</v>
      </c>
      <c r="U1745" s="3"/>
    </row>
    <row r="1746" spans="1:21" x14ac:dyDescent="0.25">
      <c r="A1746" s="3">
        <v>1712</v>
      </c>
      <c r="B1746" s="4" t="s">
        <v>3267</v>
      </c>
      <c r="C1746" s="350" t="s">
        <v>3268</v>
      </c>
      <c r="D1746" s="348"/>
      <c r="E1746" s="25"/>
      <c r="F1746" s="25"/>
      <c r="G1746" s="25"/>
      <c r="H1746" s="27">
        <f t="shared" si="201"/>
        <v>0</v>
      </c>
      <c r="I1746" s="15"/>
      <c r="J1746" s="15"/>
      <c r="K1746" s="27">
        <f t="shared" si="202"/>
        <v>0</v>
      </c>
      <c r="L1746" s="15"/>
      <c r="M1746" s="15"/>
      <c r="N1746" s="27">
        <f t="shared" si="203"/>
        <v>0</v>
      </c>
      <c r="O1746" s="15"/>
      <c r="P1746" s="15"/>
      <c r="Q1746" s="27">
        <f t="shared" si="204"/>
        <v>0</v>
      </c>
      <c r="R1746" s="15"/>
      <c r="S1746" s="15"/>
      <c r="T1746" s="27">
        <f t="shared" si="205"/>
        <v>0</v>
      </c>
      <c r="U1746" s="5"/>
    </row>
    <row r="1747" spans="1:21" x14ac:dyDescent="0.25">
      <c r="A1747" s="3">
        <v>1713</v>
      </c>
      <c r="B1747" s="4" t="s">
        <v>3269</v>
      </c>
      <c r="C1747" s="350" t="s">
        <v>3270</v>
      </c>
      <c r="D1747" s="348"/>
      <c r="E1747" s="25"/>
      <c r="F1747" s="25"/>
      <c r="G1747" s="25"/>
      <c r="H1747" s="27">
        <f t="shared" si="201"/>
        <v>0</v>
      </c>
      <c r="I1747" s="15"/>
      <c r="J1747" s="15"/>
      <c r="K1747" s="27">
        <f t="shared" si="202"/>
        <v>0</v>
      </c>
      <c r="L1747" s="15"/>
      <c r="M1747" s="15"/>
      <c r="N1747" s="27">
        <f t="shared" si="203"/>
        <v>0</v>
      </c>
      <c r="O1747" s="15"/>
      <c r="P1747" s="15"/>
      <c r="Q1747" s="27">
        <f t="shared" si="204"/>
        <v>0</v>
      </c>
      <c r="R1747" s="15"/>
      <c r="S1747" s="15"/>
      <c r="T1747" s="27">
        <f t="shared" si="205"/>
        <v>0</v>
      </c>
      <c r="U1747" s="5"/>
    </row>
    <row r="1748" spans="1:21" x14ac:dyDescent="0.25">
      <c r="A1748" s="3">
        <v>1714</v>
      </c>
      <c r="B1748" s="6" t="s">
        <v>3271</v>
      </c>
      <c r="C1748" s="352" t="s">
        <v>3272</v>
      </c>
      <c r="D1748" s="348"/>
      <c r="E1748" s="20"/>
      <c r="F1748" s="20"/>
      <c r="G1748" s="20"/>
      <c r="H1748" s="27">
        <f t="shared" si="201"/>
        <v>0</v>
      </c>
      <c r="I1748" s="16"/>
      <c r="J1748" s="16"/>
      <c r="K1748" s="27">
        <f t="shared" si="202"/>
        <v>0</v>
      </c>
      <c r="L1748" s="16"/>
      <c r="M1748" s="16"/>
      <c r="N1748" s="27">
        <f t="shared" si="203"/>
        <v>0</v>
      </c>
      <c r="O1748" s="16"/>
      <c r="P1748" s="16"/>
      <c r="Q1748" s="27">
        <f t="shared" si="204"/>
        <v>0</v>
      </c>
      <c r="R1748" s="16"/>
      <c r="S1748" s="16"/>
      <c r="T1748" s="27">
        <f t="shared" si="205"/>
        <v>0</v>
      </c>
      <c r="U1748" s="3"/>
    </row>
    <row r="1749" spans="1:21" x14ac:dyDescent="0.25">
      <c r="A1749" s="3">
        <v>1715</v>
      </c>
      <c r="B1749" s="6" t="s">
        <v>3273</v>
      </c>
      <c r="C1749" s="352" t="s">
        <v>3274</v>
      </c>
      <c r="D1749" s="348"/>
      <c r="E1749" s="20"/>
      <c r="F1749" s="20"/>
      <c r="G1749" s="20"/>
      <c r="H1749" s="27">
        <f t="shared" si="201"/>
        <v>0</v>
      </c>
      <c r="I1749" s="16"/>
      <c r="J1749" s="16"/>
      <c r="K1749" s="27">
        <f t="shared" si="202"/>
        <v>0</v>
      </c>
      <c r="L1749" s="16"/>
      <c r="M1749" s="16"/>
      <c r="N1749" s="27">
        <f t="shared" si="203"/>
        <v>0</v>
      </c>
      <c r="O1749" s="16"/>
      <c r="P1749" s="16"/>
      <c r="Q1749" s="27">
        <f t="shared" si="204"/>
        <v>0</v>
      </c>
      <c r="R1749" s="16"/>
      <c r="S1749" s="16"/>
      <c r="T1749" s="27">
        <f t="shared" si="205"/>
        <v>0</v>
      </c>
      <c r="U1749" s="3"/>
    </row>
    <row r="1750" spans="1:21" x14ac:dyDescent="0.25">
      <c r="A1750" s="3">
        <v>1716</v>
      </c>
      <c r="B1750" s="6" t="s">
        <v>3275</v>
      </c>
      <c r="C1750" s="352" t="s">
        <v>3276</v>
      </c>
      <c r="D1750" s="348"/>
      <c r="E1750" s="20"/>
      <c r="F1750" s="20"/>
      <c r="G1750" s="20"/>
      <c r="H1750" s="27">
        <f t="shared" si="201"/>
        <v>0</v>
      </c>
      <c r="I1750" s="16"/>
      <c r="J1750" s="16"/>
      <c r="K1750" s="27">
        <f t="shared" si="202"/>
        <v>0</v>
      </c>
      <c r="L1750" s="16"/>
      <c r="M1750" s="16"/>
      <c r="N1750" s="27">
        <f t="shared" si="203"/>
        <v>0</v>
      </c>
      <c r="O1750" s="16"/>
      <c r="P1750" s="16"/>
      <c r="Q1750" s="27">
        <f t="shared" si="204"/>
        <v>0</v>
      </c>
      <c r="R1750" s="16"/>
      <c r="S1750" s="16"/>
      <c r="T1750" s="27">
        <f t="shared" si="205"/>
        <v>0</v>
      </c>
      <c r="U1750" s="3"/>
    </row>
    <row r="1751" spans="1:21" x14ac:dyDescent="0.25">
      <c r="A1751" s="3">
        <v>1717</v>
      </c>
      <c r="B1751" s="4" t="s">
        <v>3277</v>
      </c>
      <c r="C1751" s="350" t="s">
        <v>2</v>
      </c>
      <c r="D1751" s="348"/>
      <c r="E1751" s="25"/>
      <c r="F1751" s="25"/>
      <c r="G1751" s="25"/>
      <c r="H1751" s="27">
        <f t="shared" si="201"/>
        <v>0</v>
      </c>
      <c r="I1751" s="15"/>
      <c r="J1751" s="15"/>
      <c r="K1751" s="27">
        <f t="shared" si="202"/>
        <v>0</v>
      </c>
      <c r="L1751" s="15"/>
      <c r="M1751" s="15"/>
      <c r="N1751" s="27">
        <f t="shared" si="203"/>
        <v>0</v>
      </c>
      <c r="O1751" s="15"/>
      <c r="P1751" s="15"/>
      <c r="Q1751" s="27">
        <f t="shared" si="204"/>
        <v>0</v>
      </c>
      <c r="R1751" s="15"/>
      <c r="S1751" s="15"/>
      <c r="T1751" s="27">
        <f t="shared" si="205"/>
        <v>0</v>
      </c>
      <c r="U1751" s="5"/>
    </row>
    <row r="1752" spans="1:21" x14ac:dyDescent="0.25">
      <c r="A1752" s="3">
        <v>1718</v>
      </c>
      <c r="B1752" s="4" t="s">
        <v>3278</v>
      </c>
      <c r="C1752" s="350" t="s">
        <v>3279</v>
      </c>
      <c r="D1752" s="348"/>
      <c r="E1752" s="25"/>
      <c r="F1752" s="25"/>
      <c r="G1752" s="25"/>
      <c r="H1752" s="27">
        <f t="shared" si="201"/>
        <v>0</v>
      </c>
      <c r="I1752" s="15"/>
      <c r="J1752" s="15"/>
      <c r="K1752" s="27">
        <f t="shared" si="202"/>
        <v>0</v>
      </c>
      <c r="L1752" s="15"/>
      <c r="M1752" s="15"/>
      <c r="N1752" s="27">
        <f t="shared" si="203"/>
        <v>0</v>
      </c>
      <c r="O1752" s="15"/>
      <c r="P1752" s="15"/>
      <c r="Q1752" s="27">
        <f t="shared" si="204"/>
        <v>0</v>
      </c>
      <c r="R1752" s="15"/>
      <c r="S1752" s="15"/>
      <c r="T1752" s="27">
        <f t="shared" si="205"/>
        <v>0</v>
      </c>
      <c r="U1752" s="5"/>
    </row>
    <row r="1753" spans="1:21" x14ac:dyDescent="0.25">
      <c r="A1753" s="3">
        <v>1719</v>
      </c>
      <c r="B1753" s="6" t="s">
        <v>3280</v>
      </c>
      <c r="C1753" s="352" t="s">
        <v>3281</v>
      </c>
      <c r="D1753" s="348"/>
      <c r="E1753" s="20"/>
      <c r="F1753" s="20"/>
      <c r="G1753" s="20"/>
      <c r="H1753" s="27">
        <f t="shared" si="201"/>
        <v>0</v>
      </c>
      <c r="I1753" s="16"/>
      <c r="J1753" s="16"/>
      <c r="K1753" s="27">
        <f t="shared" si="202"/>
        <v>0</v>
      </c>
      <c r="L1753" s="16"/>
      <c r="M1753" s="16"/>
      <c r="N1753" s="27">
        <f t="shared" si="203"/>
        <v>0</v>
      </c>
      <c r="O1753" s="16"/>
      <c r="P1753" s="16"/>
      <c r="Q1753" s="27">
        <f t="shared" si="204"/>
        <v>0</v>
      </c>
      <c r="R1753" s="16"/>
      <c r="S1753" s="16"/>
      <c r="T1753" s="27">
        <f t="shared" si="205"/>
        <v>0</v>
      </c>
      <c r="U1753" s="3"/>
    </row>
    <row r="1754" spans="1:21" x14ac:dyDescent="0.25">
      <c r="A1754" s="3">
        <v>1720</v>
      </c>
      <c r="B1754" s="6">
        <v>12110602</v>
      </c>
      <c r="C1754" s="352" t="s">
        <v>3282</v>
      </c>
      <c r="D1754" s="348"/>
      <c r="E1754" s="20"/>
      <c r="F1754" s="20"/>
      <c r="G1754" s="20"/>
      <c r="H1754" s="27">
        <f t="shared" si="201"/>
        <v>0</v>
      </c>
      <c r="I1754" s="16"/>
      <c r="J1754" s="16"/>
      <c r="K1754" s="27">
        <f t="shared" si="202"/>
        <v>0</v>
      </c>
      <c r="L1754" s="16"/>
      <c r="M1754" s="16"/>
      <c r="N1754" s="27">
        <f t="shared" si="203"/>
        <v>0</v>
      </c>
      <c r="O1754" s="16"/>
      <c r="P1754" s="16"/>
      <c r="Q1754" s="27">
        <f t="shared" si="204"/>
        <v>0</v>
      </c>
      <c r="R1754" s="16"/>
      <c r="S1754" s="16"/>
      <c r="T1754" s="27">
        <f t="shared" si="205"/>
        <v>0</v>
      </c>
      <c r="U1754" s="3"/>
    </row>
    <row r="1755" spans="1:21" x14ac:dyDescent="0.25">
      <c r="A1755" s="3">
        <v>1721</v>
      </c>
      <c r="B1755" s="6" t="s">
        <v>3283</v>
      </c>
      <c r="C1755" s="352" t="s">
        <v>3284</v>
      </c>
      <c r="D1755" s="348"/>
      <c r="E1755" s="20"/>
      <c r="F1755" s="20"/>
      <c r="G1755" s="20"/>
      <c r="H1755" s="27">
        <f t="shared" si="201"/>
        <v>0</v>
      </c>
      <c r="I1755" s="16"/>
      <c r="J1755" s="16"/>
      <c r="K1755" s="27">
        <f t="shared" si="202"/>
        <v>0</v>
      </c>
      <c r="L1755" s="16"/>
      <c r="M1755" s="16"/>
      <c r="N1755" s="27">
        <f t="shared" si="203"/>
        <v>0</v>
      </c>
      <c r="O1755" s="16"/>
      <c r="P1755" s="16"/>
      <c r="Q1755" s="27">
        <f t="shared" si="204"/>
        <v>0</v>
      </c>
      <c r="R1755" s="16"/>
      <c r="S1755" s="16"/>
      <c r="T1755" s="27">
        <f t="shared" si="205"/>
        <v>0</v>
      </c>
      <c r="U1755" s="3"/>
    </row>
    <row r="1756" spans="1:21" x14ac:dyDescent="0.25">
      <c r="A1756" s="3">
        <v>1722</v>
      </c>
      <c r="B1756" s="4" t="s">
        <v>3285</v>
      </c>
      <c r="C1756" s="350" t="s">
        <v>3286</v>
      </c>
      <c r="D1756" s="348"/>
      <c r="E1756" s="25"/>
      <c r="F1756" s="25"/>
      <c r="G1756" s="25"/>
      <c r="H1756" s="27">
        <f t="shared" si="201"/>
        <v>0</v>
      </c>
      <c r="I1756" s="15"/>
      <c r="J1756" s="15"/>
      <c r="K1756" s="27">
        <f t="shared" si="202"/>
        <v>0</v>
      </c>
      <c r="L1756" s="15"/>
      <c r="M1756" s="15"/>
      <c r="N1756" s="27">
        <f t="shared" si="203"/>
        <v>0</v>
      </c>
      <c r="O1756" s="15"/>
      <c r="P1756" s="15"/>
      <c r="Q1756" s="27">
        <f t="shared" si="204"/>
        <v>0</v>
      </c>
      <c r="R1756" s="15"/>
      <c r="S1756" s="15"/>
      <c r="T1756" s="27">
        <f t="shared" si="205"/>
        <v>0</v>
      </c>
      <c r="U1756" s="5"/>
    </row>
    <row r="1757" spans="1:21" x14ac:dyDescent="0.25">
      <c r="A1757" s="3">
        <v>1723</v>
      </c>
      <c r="B1757" s="4" t="s">
        <v>3287</v>
      </c>
      <c r="C1757" s="350" t="s">
        <v>3288</v>
      </c>
      <c r="D1757" s="348"/>
      <c r="E1757" s="25"/>
      <c r="F1757" s="25"/>
      <c r="G1757" s="25"/>
      <c r="H1757" s="27">
        <f t="shared" si="201"/>
        <v>0</v>
      </c>
      <c r="I1757" s="15"/>
      <c r="J1757" s="15"/>
      <c r="K1757" s="27">
        <f t="shared" si="202"/>
        <v>0</v>
      </c>
      <c r="L1757" s="15"/>
      <c r="M1757" s="15"/>
      <c r="N1757" s="27">
        <f t="shared" si="203"/>
        <v>0</v>
      </c>
      <c r="O1757" s="15"/>
      <c r="P1757" s="15"/>
      <c r="Q1757" s="27">
        <f t="shared" si="204"/>
        <v>0</v>
      </c>
      <c r="R1757" s="15"/>
      <c r="S1757" s="15"/>
      <c r="T1757" s="27">
        <f t="shared" si="205"/>
        <v>0</v>
      </c>
      <c r="U1757" s="5"/>
    </row>
    <row r="1758" spans="1:21" x14ac:dyDescent="0.25">
      <c r="A1758" s="3">
        <v>1724</v>
      </c>
      <c r="B1758" s="6" t="s">
        <v>3289</v>
      </c>
      <c r="C1758" s="352" t="s">
        <v>3290</v>
      </c>
      <c r="D1758" s="348"/>
      <c r="E1758" s="20"/>
      <c r="F1758" s="20"/>
      <c r="G1758" s="20"/>
      <c r="H1758" s="27">
        <f t="shared" si="201"/>
        <v>0</v>
      </c>
      <c r="I1758" s="16"/>
      <c r="J1758" s="16"/>
      <c r="K1758" s="27">
        <f t="shared" si="202"/>
        <v>0</v>
      </c>
      <c r="L1758" s="16"/>
      <c r="M1758" s="16"/>
      <c r="N1758" s="27">
        <f t="shared" si="203"/>
        <v>0</v>
      </c>
      <c r="O1758" s="16"/>
      <c r="P1758" s="16"/>
      <c r="Q1758" s="27">
        <f t="shared" si="204"/>
        <v>0</v>
      </c>
      <c r="R1758" s="16"/>
      <c r="S1758" s="16"/>
      <c r="T1758" s="27">
        <f t="shared" si="205"/>
        <v>0</v>
      </c>
      <c r="U1758" s="3"/>
    </row>
    <row r="1759" spans="1:21" x14ac:dyDescent="0.25">
      <c r="A1759" s="3">
        <v>1725</v>
      </c>
      <c r="B1759" s="6" t="s">
        <v>3291</v>
      </c>
      <c r="C1759" s="352" t="s">
        <v>3292</v>
      </c>
      <c r="D1759" s="348"/>
      <c r="E1759" s="20"/>
      <c r="F1759" s="20"/>
      <c r="G1759" s="20"/>
      <c r="H1759" s="27">
        <f t="shared" si="201"/>
        <v>0</v>
      </c>
      <c r="I1759" s="16"/>
      <c r="J1759" s="16"/>
      <c r="K1759" s="27">
        <f t="shared" si="202"/>
        <v>0</v>
      </c>
      <c r="L1759" s="16"/>
      <c r="M1759" s="16"/>
      <c r="N1759" s="27">
        <f t="shared" si="203"/>
        <v>0</v>
      </c>
      <c r="O1759" s="16"/>
      <c r="P1759" s="16"/>
      <c r="Q1759" s="27">
        <f t="shared" si="204"/>
        <v>0</v>
      </c>
      <c r="R1759" s="16"/>
      <c r="S1759" s="16"/>
      <c r="T1759" s="27">
        <f t="shared" si="205"/>
        <v>0</v>
      </c>
      <c r="U1759" s="3"/>
    </row>
    <row r="1760" spans="1:21" x14ac:dyDescent="0.25">
      <c r="A1760" s="3">
        <v>1726</v>
      </c>
      <c r="B1760" s="6" t="s">
        <v>3293</v>
      </c>
      <c r="C1760" s="352" t="s">
        <v>3294</v>
      </c>
      <c r="D1760" s="348"/>
      <c r="E1760" s="20"/>
      <c r="F1760" s="20"/>
      <c r="G1760" s="20"/>
      <c r="H1760" s="27">
        <f t="shared" si="201"/>
        <v>0</v>
      </c>
      <c r="I1760" s="16"/>
      <c r="J1760" s="16"/>
      <c r="K1760" s="27">
        <f t="shared" si="202"/>
        <v>0</v>
      </c>
      <c r="L1760" s="16"/>
      <c r="M1760" s="16"/>
      <c r="N1760" s="27">
        <f t="shared" si="203"/>
        <v>0</v>
      </c>
      <c r="O1760" s="16"/>
      <c r="P1760" s="16"/>
      <c r="Q1760" s="27">
        <f t="shared" si="204"/>
        <v>0</v>
      </c>
      <c r="R1760" s="16"/>
      <c r="S1760" s="16"/>
      <c r="T1760" s="27">
        <f t="shared" si="205"/>
        <v>0</v>
      </c>
      <c r="U1760" s="3"/>
    </row>
    <row r="1761" spans="1:21" x14ac:dyDescent="0.25">
      <c r="A1761" s="3">
        <v>1727</v>
      </c>
      <c r="B1761" s="6" t="s">
        <v>3295</v>
      </c>
      <c r="C1761" s="352" t="s">
        <v>3296</v>
      </c>
      <c r="D1761" s="348"/>
      <c r="E1761" s="20"/>
      <c r="F1761" s="20"/>
      <c r="G1761" s="20"/>
      <c r="H1761" s="27">
        <f t="shared" si="201"/>
        <v>0</v>
      </c>
      <c r="I1761" s="16"/>
      <c r="J1761" s="16"/>
      <c r="K1761" s="27">
        <f t="shared" si="202"/>
        <v>0</v>
      </c>
      <c r="L1761" s="16"/>
      <c r="M1761" s="16"/>
      <c r="N1761" s="27">
        <f t="shared" si="203"/>
        <v>0</v>
      </c>
      <c r="O1761" s="16"/>
      <c r="P1761" s="16"/>
      <c r="Q1761" s="27">
        <f t="shared" si="204"/>
        <v>0</v>
      </c>
      <c r="R1761" s="16"/>
      <c r="S1761" s="16"/>
      <c r="T1761" s="27">
        <f t="shared" si="205"/>
        <v>0</v>
      </c>
      <c r="U1761" s="3"/>
    </row>
    <row r="1762" spans="1:21" x14ac:dyDescent="0.25">
      <c r="A1762" s="3">
        <v>1728</v>
      </c>
      <c r="B1762" s="6" t="s">
        <v>3297</v>
      </c>
      <c r="C1762" s="352" t="s">
        <v>3298</v>
      </c>
      <c r="D1762" s="348"/>
      <c r="E1762" s="20"/>
      <c r="F1762" s="20"/>
      <c r="G1762" s="20"/>
      <c r="H1762" s="27">
        <f t="shared" si="201"/>
        <v>0</v>
      </c>
      <c r="I1762" s="16"/>
      <c r="J1762" s="16"/>
      <c r="K1762" s="27">
        <f t="shared" si="202"/>
        <v>0</v>
      </c>
      <c r="L1762" s="16"/>
      <c r="M1762" s="16"/>
      <c r="N1762" s="27">
        <f t="shared" si="203"/>
        <v>0</v>
      </c>
      <c r="O1762" s="16"/>
      <c r="P1762" s="16"/>
      <c r="Q1762" s="27">
        <f t="shared" si="204"/>
        <v>0</v>
      </c>
      <c r="R1762" s="16"/>
      <c r="S1762" s="16"/>
      <c r="T1762" s="27">
        <f t="shared" si="205"/>
        <v>0</v>
      </c>
      <c r="U1762" s="3"/>
    </row>
    <row r="1763" spans="1:21" x14ac:dyDescent="0.25">
      <c r="A1763" s="3">
        <v>1729</v>
      </c>
      <c r="B1763" s="6" t="s">
        <v>3299</v>
      </c>
      <c r="C1763" s="352" t="s">
        <v>3300</v>
      </c>
      <c r="D1763" s="348"/>
      <c r="E1763" s="20"/>
      <c r="F1763" s="20"/>
      <c r="G1763" s="20"/>
      <c r="H1763" s="27">
        <f t="shared" si="201"/>
        <v>0</v>
      </c>
      <c r="I1763" s="16"/>
      <c r="J1763" s="16"/>
      <c r="K1763" s="27">
        <f t="shared" si="202"/>
        <v>0</v>
      </c>
      <c r="L1763" s="16"/>
      <c r="M1763" s="16"/>
      <c r="N1763" s="27">
        <f t="shared" si="203"/>
        <v>0</v>
      </c>
      <c r="O1763" s="16"/>
      <c r="P1763" s="16"/>
      <c r="Q1763" s="27">
        <f t="shared" si="204"/>
        <v>0</v>
      </c>
      <c r="R1763" s="16"/>
      <c r="S1763" s="16"/>
      <c r="T1763" s="27">
        <f t="shared" si="205"/>
        <v>0</v>
      </c>
      <c r="U1763" s="3"/>
    </row>
    <row r="1764" spans="1:21" x14ac:dyDescent="0.25">
      <c r="A1764" s="3">
        <v>1730</v>
      </c>
      <c r="B1764" s="4" t="s">
        <v>3301</v>
      </c>
      <c r="C1764" s="350" t="s">
        <v>3302</v>
      </c>
      <c r="D1764" s="348"/>
      <c r="E1764" s="25"/>
      <c r="F1764" s="25"/>
      <c r="G1764" s="25"/>
      <c r="H1764" s="27">
        <f t="shared" si="201"/>
        <v>0</v>
      </c>
      <c r="I1764" s="15"/>
      <c r="J1764" s="15"/>
      <c r="K1764" s="27">
        <f t="shared" si="202"/>
        <v>0</v>
      </c>
      <c r="L1764" s="15"/>
      <c r="M1764" s="15"/>
      <c r="N1764" s="27">
        <f t="shared" si="203"/>
        <v>0</v>
      </c>
      <c r="O1764" s="15"/>
      <c r="P1764" s="15"/>
      <c r="Q1764" s="27">
        <f t="shared" si="204"/>
        <v>0</v>
      </c>
      <c r="R1764" s="15"/>
      <c r="S1764" s="15"/>
      <c r="T1764" s="27">
        <f t="shared" si="205"/>
        <v>0</v>
      </c>
      <c r="U1764" s="5"/>
    </row>
    <row r="1765" spans="1:21" x14ac:dyDescent="0.25">
      <c r="A1765" s="3">
        <v>1731</v>
      </c>
      <c r="B1765" s="6" t="s">
        <v>3303</v>
      </c>
      <c r="C1765" s="352" t="s">
        <v>3304</v>
      </c>
      <c r="D1765" s="348"/>
      <c r="E1765" s="20"/>
      <c r="F1765" s="20"/>
      <c r="G1765" s="20"/>
      <c r="H1765" s="27">
        <f t="shared" si="201"/>
        <v>0</v>
      </c>
      <c r="I1765" s="16"/>
      <c r="J1765" s="16"/>
      <c r="K1765" s="27">
        <f t="shared" si="202"/>
        <v>0</v>
      </c>
      <c r="L1765" s="16"/>
      <c r="M1765" s="16"/>
      <c r="N1765" s="27">
        <f t="shared" si="203"/>
        <v>0</v>
      </c>
      <c r="O1765" s="16"/>
      <c r="P1765" s="16"/>
      <c r="Q1765" s="27">
        <f t="shared" si="204"/>
        <v>0</v>
      </c>
      <c r="R1765" s="16"/>
      <c r="S1765" s="16"/>
      <c r="T1765" s="27">
        <f t="shared" si="205"/>
        <v>0</v>
      </c>
      <c r="U1765" s="3"/>
    </row>
    <row r="1766" spans="1:21" x14ac:dyDescent="0.25">
      <c r="A1766" s="3">
        <v>1732</v>
      </c>
      <c r="B1766" s="6" t="s">
        <v>3305</v>
      </c>
      <c r="C1766" s="352" t="s">
        <v>3306</v>
      </c>
      <c r="D1766" s="348"/>
      <c r="E1766" s="20"/>
      <c r="F1766" s="20"/>
      <c r="G1766" s="20"/>
      <c r="H1766" s="27">
        <f t="shared" si="201"/>
        <v>0</v>
      </c>
      <c r="I1766" s="16"/>
      <c r="J1766" s="16"/>
      <c r="K1766" s="27">
        <f t="shared" si="202"/>
        <v>0</v>
      </c>
      <c r="L1766" s="16"/>
      <c r="M1766" s="16"/>
      <c r="N1766" s="27">
        <f t="shared" si="203"/>
        <v>0</v>
      </c>
      <c r="O1766" s="16"/>
      <c r="P1766" s="16"/>
      <c r="Q1766" s="27">
        <f t="shared" si="204"/>
        <v>0</v>
      </c>
      <c r="R1766" s="16"/>
      <c r="S1766" s="16"/>
      <c r="T1766" s="27">
        <f t="shared" si="205"/>
        <v>0</v>
      </c>
      <c r="U1766" s="3"/>
    </row>
    <row r="1767" spans="1:21" x14ac:dyDescent="0.25">
      <c r="A1767" s="3">
        <v>1733</v>
      </c>
      <c r="B1767" s="6" t="s">
        <v>3307</v>
      </c>
      <c r="C1767" s="352" t="s">
        <v>3308</v>
      </c>
      <c r="D1767" s="348"/>
      <c r="E1767" s="20"/>
      <c r="F1767" s="20"/>
      <c r="G1767" s="20"/>
      <c r="H1767" s="27">
        <f t="shared" si="201"/>
        <v>0</v>
      </c>
      <c r="I1767" s="16"/>
      <c r="J1767" s="16"/>
      <c r="K1767" s="27">
        <f t="shared" si="202"/>
        <v>0</v>
      </c>
      <c r="L1767" s="16"/>
      <c r="M1767" s="16"/>
      <c r="N1767" s="27">
        <f t="shared" si="203"/>
        <v>0</v>
      </c>
      <c r="O1767" s="16"/>
      <c r="P1767" s="16"/>
      <c r="Q1767" s="27">
        <f t="shared" si="204"/>
        <v>0</v>
      </c>
      <c r="R1767" s="16"/>
      <c r="S1767" s="16"/>
      <c r="T1767" s="27">
        <f t="shared" si="205"/>
        <v>0</v>
      </c>
      <c r="U1767" s="3"/>
    </row>
    <row r="1768" spans="1:21" x14ac:dyDescent="0.25">
      <c r="A1768" s="3">
        <v>1734</v>
      </c>
      <c r="B1768" s="6" t="s">
        <v>3309</v>
      </c>
      <c r="C1768" s="352" t="s">
        <v>3310</v>
      </c>
      <c r="D1768" s="348"/>
      <c r="E1768" s="20"/>
      <c r="F1768" s="20"/>
      <c r="G1768" s="20"/>
      <c r="H1768" s="27">
        <f t="shared" si="201"/>
        <v>0</v>
      </c>
      <c r="I1768" s="16"/>
      <c r="J1768" s="16"/>
      <c r="K1768" s="27">
        <f t="shared" si="202"/>
        <v>0</v>
      </c>
      <c r="L1768" s="16"/>
      <c r="M1768" s="16"/>
      <c r="N1768" s="27">
        <f t="shared" si="203"/>
        <v>0</v>
      </c>
      <c r="O1768" s="16"/>
      <c r="P1768" s="16"/>
      <c r="Q1768" s="27">
        <f t="shared" si="204"/>
        <v>0</v>
      </c>
      <c r="R1768" s="16"/>
      <c r="S1768" s="16"/>
      <c r="T1768" s="27">
        <f t="shared" si="205"/>
        <v>0</v>
      </c>
      <c r="U1768" s="3"/>
    </row>
    <row r="1769" spans="1:21" x14ac:dyDescent="0.25">
      <c r="A1769" s="3">
        <v>1735</v>
      </c>
      <c r="B1769" s="4" t="s">
        <v>3311</v>
      </c>
      <c r="C1769" s="350" t="s">
        <v>3312</v>
      </c>
      <c r="D1769" s="348"/>
      <c r="E1769" s="25"/>
      <c r="F1769" s="25"/>
      <c r="G1769" s="25"/>
      <c r="H1769" s="27">
        <f t="shared" si="201"/>
        <v>0</v>
      </c>
      <c r="I1769" s="15"/>
      <c r="J1769" s="15"/>
      <c r="K1769" s="27">
        <f t="shared" si="202"/>
        <v>0</v>
      </c>
      <c r="L1769" s="15"/>
      <c r="M1769" s="15"/>
      <c r="N1769" s="27">
        <f t="shared" si="203"/>
        <v>0</v>
      </c>
      <c r="O1769" s="15"/>
      <c r="P1769" s="15"/>
      <c r="Q1769" s="27">
        <f t="shared" si="204"/>
        <v>0</v>
      </c>
      <c r="R1769" s="15"/>
      <c r="S1769" s="15"/>
      <c r="T1769" s="27">
        <f t="shared" si="205"/>
        <v>0</v>
      </c>
      <c r="U1769" s="5"/>
    </row>
    <row r="1770" spans="1:21" x14ac:dyDescent="0.25">
      <c r="A1770" s="3">
        <v>1736</v>
      </c>
      <c r="B1770" s="6" t="s">
        <v>3313</v>
      </c>
      <c r="C1770" s="352" t="s">
        <v>3314</v>
      </c>
      <c r="D1770" s="348"/>
      <c r="E1770" s="20"/>
      <c r="F1770" s="20"/>
      <c r="G1770" s="20"/>
      <c r="H1770" s="27">
        <f t="shared" si="201"/>
        <v>0</v>
      </c>
      <c r="I1770" s="16"/>
      <c r="J1770" s="16"/>
      <c r="K1770" s="27">
        <f t="shared" si="202"/>
        <v>0</v>
      </c>
      <c r="L1770" s="16"/>
      <c r="M1770" s="16"/>
      <c r="N1770" s="27">
        <f t="shared" si="203"/>
        <v>0</v>
      </c>
      <c r="O1770" s="16"/>
      <c r="P1770" s="16"/>
      <c r="Q1770" s="27">
        <f t="shared" si="204"/>
        <v>0</v>
      </c>
      <c r="R1770" s="16"/>
      <c r="S1770" s="16"/>
      <c r="T1770" s="27">
        <f t="shared" si="205"/>
        <v>0</v>
      </c>
      <c r="U1770" s="3"/>
    </row>
    <row r="1771" spans="1:21" x14ac:dyDescent="0.25">
      <c r="A1771" s="3">
        <v>1737</v>
      </c>
      <c r="B1771" s="6" t="s">
        <v>3315</v>
      </c>
      <c r="C1771" s="352" t="s">
        <v>3316</v>
      </c>
      <c r="D1771" s="348"/>
      <c r="E1771" s="20"/>
      <c r="F1771" s="20"/>
      <c r="G1771" s="20"/>
      <c r="H1771" s="27">
        <f t="shared" si="201"/>
        <v>0</v>
      </c>
      <c r="I1771" s="16"/>
      <c r="J1771" s="16"/>
      <c r="K1771" s="27">
        <f t="shared" si="202"/>
        <v>0</v>
      </c>
      <c r="L1771" s="16"/>
      <c r="M1771" s="16"/>
      <c r="N1771" s="27">
        <f t="shared" si="203"/>
        <v>0</v>
      </c>
      <c r="O1771" s="16"/>
      <c r="P1771" s="16"/>
      <c r="Q1771" s="27">
        <f t="shared" si="204"/>
        <v>0</v>
      </c>
      <c r="R1771" s="16"/>
      <c r="S1771" s="16"/>
      <c r="T1771" s="27">
        <f t="shared" si="205"/>
        <v>0</v>
      </c>
      <c r="U1771" s="3"/>
    </row>
    <row r="1772" spans="1:21" x14ac:dyDescent="0.25">
      <c r="A1772" s="3">
        <v>1738</v>
      </c>
      <c r="B1772" s="6" t="s">
        <v>3317</v>
      </c>
      <c r="C1772" s="352" t="s">
        <v>3318</v>
      </c>
      <c r="D1772" s="348"/>
      <c r="E1772" s="20"/>
      <c r="F1772" s="20"/>
      <c r="G1772" s="20"/>
      <c r="H1772" s="27">
        <f t="shared" si="201"/>
        <v>0</v>
      </c>
      <c r="I1772" s="16"/>
      <c r="J1772" s="16"/>
      <c r="K1772" s="27">
        <f t="shared" si="202"/>
        <v>0</v>
      </c>
      <c r="L1772" s="16"/>
      <c r="M1772" s="16"/>
      <c r="N1772" s="27">
        <f t="shared" si="203"/>
        <v>0</v>
      </c>
      <c r="O1772" s="16"/>
      <c r="P1772" s="16"/>
      <c r="Q1772" s="27">
        <f t="shared" si="204"/>
        <v>0</v>
      </c>
      <c r="R1772" s="16"/>
      <c r="S1772" s="16"/>
      <c r="T1772" s="27">
        <f t="shared" si="205"/>
        <v>0</v>
      </c>
      <c r="U1772" s="3"/>
    </row>
    <row r="1773" spans="1:21" x14ac:dyDescent="0.25">
      <c r="A1773" s="3">
        <v>1739</v>
      </c>
      <c r="B1773" s="6" t="s">
        <v>3319</v>
      </c>
      <c r="C1773" s="352" t="s">
        <v>3320</v>
      </c>
      <c r="D1773" s="348"/>
      <c r="E1773" s="20"/>
      <c r="F1773" s="20"/>
      <c r="G1773" s="20"/>
      <c r="H1773" s="27">
        <f t="shared" si="201"/>
        <v>0</v>
      </c>
      <c r="I1773" s="16"/>
      <c r="J1773" s="16"/>
      <c r="K1773" s="27">
        <f t="shared" si="202"/>
        <v>0</v>
      </c>
      <c r="L1773" s="16"/>
      <c r="M1773" s="16"/>
      <c r="N1773" s="27">
        <f t="shared" si="203"/>
        <v>0</v>
      </c>
      <c r="O1773" s="16"/>
      <c r="P1773" s="16"/>
      <c r="Q1773" s="27">
        <f t="shared" si="204"/>
        <v>0</v>
      </c>
      <c r="R1773" s="16"/>
      <c r="S1773" s="16"/>
      <c r="T1773" s="27">
        <f t="shared" si="205"/>
        <v>0</v>
      </c>
      <c r="U1773" s="3"/>
    </row>
    <row r="1774" spans="1:21" x14ac:dyDescent="0.25">
      <c r="A1774" s="3">
        <v>1740</v>
      </c>
      <c r="B1774" s="4" t="s">
        <v>3321</v>
      </c>
      <c r="C1774" s="350" t="s">
        <v>3322</v>
      </c>
      <c r="D1774" s="348"/>
      <c r="E1774" s="25"/>
      <c r="F1774" s="25"/>
      <c r="G1774" s="25"/>
      <c r="H1774" s="27">
        <f t="shared" si="201"/>
        <v>0</v>
      </c>
      <c r="I1774" s="15"/>
      <c r="J1774" s="15"/>
      <c r="K1774" s="27">
        <f t="shared" si="202"/>
        <v>0</v>
      </c>
      <c r="L1774" s="15"/>
      <c r="M1774" s="15"/>
      <c r="N1774" s="27">
        <f t="shared" si="203"/>
        <v>0</v>
      </c>
      <c r="O1774" s="15"/>
      <c r="P1774" s="15"/>
      <c r="Q1774" s="27">
        <f t="shared" si="204"/>
        <v>0</v>
      </c>
      <c r="R1774" s="15"/>
      <c r="S1774" s="15"/>
      <c r="T1774" s="27">
        <f t="shared" si="205"/>
        <v>0</v>
      </c>
      <c r="U1774" s="5"/>
    </row>
    <row r="1775" spans="1:21" x14ac:dyDescent="0.25">
      <c r="A1775" s="3">
        <v>1741</v>
      </c>
      <c r="B1775" s="6" t="s">
        <v>3323</v>
      </c>
      <c r="C1775" s="352" t="s">
        <v>3324</v>
      </c>
      <c r="D1775" s="348"/>
      <c r="E1775" s="20"/>
      <c r="F1775" s="20"/>
      <c r="G1775" s="20"/>
      <c r="H1775" s="27">
        <f t="shared" si="201"/>
        <v>0</v>
      </c>
      <c r="I1775" s="16"/>
      <c r="J1775" s="16"/>
      <c r="K1775" s="27">
        <f t="shared" si="202"/>
        <v>0</v>
      </c>
      <c r="L1775" s="16"/>
      <c r="M1775" s="16"/>
      <c r="N1775" s="27">
        <f t="shared" si="203"/>
        <v>0</v>
      </c>
      <c r="O1775" s="16"/>
      <c r="P1775" s="16"/>
      <c r="Q1775" s="27">
        <f t="shared" si="204"/>
        <v>0</v>
      </c>
      <c r="R1775" s="16"/>
      <c r="S1775" s="16"/>
      <c r="T1775" s="27">
        <f t="shared" si="205"/>
        <v>0</v>
      </c>
      <c r="U1775" s="3"/>
    </row>
    <row r="1776" spans="1:21" x14ac:dyDescent="0.25">
      <c r="A1776" s="3">
        <v>1742</v>
      </c>
      <c r="B1776" s="6" t="s">
        <v>3325</v>
      </c>
      <c r="C1776" s="352" t="s">
        <v>3326</v>
      </c>
      <c r="D1776" s="348"/>
      <c r="E1776" s="20"/>
      <c r="F1776" s="20"/>
      <c r="G1776" s="20"/>
      <c r="H1776" s="27">
        <f t="shared" si="201"/>
        <v>0</v>
      </c>
      <c r="I1776" s="16"/>
      <c r="J1776" s="16"/>
      <c r="K1776" s="27">
        <f t="shared" si="202"/>
        <v>0</v>
      </c>
      <c r="L1776" s="16"/>
      <c r="M1776" s="16"/>
      <c r="N1776" s="27">
        <f t="shared" si="203"/>
        <v>0</v>
      </c>
      <c r="O1776" s="16"/>
      <c r="P1776" s="16"/>
      <c r="Q1776" s="27">
        <f t="shared" si="204"/>
        <v>0</v>
      </c>
      <c r="R1776" s="16"/>
      <c r="S1776" s="16"/>
      <c r="T1776" s="27">
        <f t="shared" si="205"/>
        <v>0</v>
      </c>
      <c r="U1776" s="3"/>
    </row>
    <row r="1777" spans="1:21" x14ac:dyDescent="0.25">
      <c r="A1777" s="3">
        <v>1743</v>
      </c>
      <c r="B1777" s="6" t="s">
        <v>3327</v>
      </c>
      <c r="C1777" s="352" t="s">
        <v>3328</v>
      </c>
      <c r="D1777" s="348"/>
      <c r="E1777" s="20"/>
      <c r="F1777" s="20"/>
      <c r="G1777" s="20"/>
      <c r="H1777" s="27">
        <f t="shared" si="201"/>
        <v>0</v>
      </c>
      <c r="I1777" s="16"/>
      <c r="J1777" s="16"/>
      <c r="K1777" s="27">
        <f t="shared" si="202"/>
        <v>0</v>
      </c>
      <c r="L1777" s="16"/>
      <c r="M1777" s="16"/>
      <c r="N1777" s="27">
        <f t="shared" si="203"/>
        <v>0</v>
      </c>
      <c r="O1777" s="16"/>
      <c r="P1777" s="16"/>
      <c r="Q1777" s="27">
        <f t="shared" si="204"/>
        <v>0</v>
      </c>
      <c r="R1777" s="16"/>
      <c r="S1777" s="16"/>
      <c r="T1777" s="27">
        <f t="shared" si="205"/>
        <v>0</v>
      </c>
      <c r="U1777" s="3"/>
    </row>
    <row r="1778" spans="1:21" x14ac:dyDescent="0.25">
      <c r="A1778" s="3">
        <v>1744</v>
      </c>
      <c r="B1778" s="4" t="s">
        <v>3329</v>
      </c>
      <c r="C1778" s="350" t="s">
        <v>3330</v>
      </c>
      <c r="D1778" s="348"/>
      <c r="E1778" s="25"/>
      <c r="F1778" s="25"/>
      <c r="G1778" s="25"/>
      <c r="H1778" s="27">
        <f t="shared" si="201"/>
        <v>0</v>
      </c>
      <c r="I1778" s="15"/>
      <c r="J1778" s="15"/>
      <c r="K1778" s="27">
        <f t="shared" si="202"/>
        <v>0</v>
      </c>
      <c r="L1778" s="15"/>
      <c r="M1778" s="15"/>
      <c r="N1778" s="27">
        <f t="shared" si="203"/>
        <v>0</v>
      </c>
      <c r="O1778" s="15"/>
      <c r="P1778" s="15"/>
      <c r="Q1778" s="27">
        <f t="shared" si="204"/>
        <v>0</v>
      </c>
      <c r="R1778" s="15"/>
      <c r="S1778" s="15"/>
      <c r="T1778" s="27">
        <f t="shared" si="205"/>
        <v>0</v>
      </c>
      <c r="U1778" s="5"/>
    </row>
    <row r="1779" spans="1:21" x14ac:dyDescent="0.25">
      <c r="A1779" s="3">
        <v>1745</v>
      </c>
      <c r="B1779" s="6" t="s">
        <v>3331</v>
      </c>
      <c r="C1779" s="352" t="s">
        <v>3332</v>
      </c>
      <c r="D1779" s="348"/>
      <c r="E1779" s="20"/>
      <c r="F1779" s="20"/>
      <c r="G1779" s="20"/>
      <c r="H1779" s="27">
        <f t="shared" si="201"/>
        <v>0</v>
      </c>
      <c r="I1779" s="16"/>
      <c r="J1779" s="16"/>
      <c r="K1779" s="27">
        <f t="shared" si="202"/>
        <v>0</v>
      </c>
      <c r="L1779" s="16"/>
      <c r="M1779" s="16"/>
      <c r="N1779" s="27">
        <f t="shared" si="203"/>
        <v>0</v>
      </c>
      <c r="O1779" s="16"/>
      <c r="P1779" s="16"/>
      <c r="Q1779" s="27">
        <f t="shared" si="204"/>
        <v>0</v>
      </c>
      <c r="R1779" s="16"/>
      <c r="S1779" s="16"/>
      <c r="T1779" s="27">
        <f t="shared" si="205"/>
        <v>0</v>
      </c>
      <c r="U1779" s="3"/>
    </row>
    <row r="1780" spans="1:21" x14ac:dyDescent="0.25">
      <c r="A1780" s="3">
        <v>1746</v>
      </c>
      <c r="B1780" s="6" t="s">
        <v>3333</v>
      </c>
      <c r="C1780" s="352" t="s">
        <v>3334</v>
      </c>
      <c r="D1780" s="348"/>
      <c r="E1780" s="20"/>
      <c r="F1780" s="20"/>
      <c r="G1780" s="20"/>
      <c r="H1780" s="27">
        <f t="shared" si="201"/>
        <v>0</v>
      </c>
      <c r="I1780" s="16"/>
      <c r="J1780" s="16"/>
      <c r="K1780" s="27">
        <f t="shared" si="202"/>
        <v>0</v>
      </c>
      <c r="L1780" s="16"/>
      <c r="M1780" s="16"/>
      <c r="N1780" s="27">
        <f t="shared" si="203"/>
        <v>0</v>
      </c>
      <c r="O1780" s="16"/>
      <c r="P1780" s="16"/>
      <c r="Q1780" s="27">
        <f t="shared" si="204"/>
        <v>0</v>
      </c>
      <c r="R1780" s="16"/>
      <c r="S1780" s="16"/>
      <c r="T1780" s="27">
        <f t="shared" si="205"/>
        <v>0</v>
      </c>
      <c r="U1780" s="3"/>
    </row>
    <row r="1781" spans="1:21" x14ac:dyDescent="0.25">
      <c r="A1781" s="3">
        <v>1747</v>
      </c>
      <c r="B1781" s="4" t="s">
        <v>3335</v>
      </c>
      <c r="C1781" s="350" t="s">
        <v>3336</v>
      </c>
      <c r="D1781" s="348"/>
      <c r="E1781" s="25"/>
      <c r="F1781" s="25"/>
      <c r="G1781" s="25"/>
      <c r="H1781" s="27">
        <f t="shared" si="201"/>
        <v>0</v>
      </c>
      <c r="I1781" s="15"/>
      <c r="J1781" s="15"/>
      <c r="K1781" s="27">
        <f t="shared" si="202"/>
        <v>0</v>
      </c>
      <c r="L1781" s="15"/>
      <c r="M1781" s="15"/>
      <c r="N1781" s="27">
        <f t="shared" si="203"/>
        <v>0</v>
      </c>
      <c r="O1781" s="15"/>
      <c r="P1781" s="15"/>
      <c r="Q1781" s="27">
        <f t="shared" si="204"/>
        <v>0</v>
      </c>
      <c r="R1781" s="15"/>
      <c r="S1781" s="15"/>
      <c r="T1781" s="27">
        <f t="shared" si="205"/>
        <v>0</v>
      </c>
      <c r="U1781" s="5"/>
    </row>
    <row r="1782" spans="1:21" x14ac:dyDescent="0.25">
      <c r="A1782" s="3">
        <v>1748</v>
      </c>
      <c r="B1782" s="6" t="s">
        <v>3337</v>
      </c>
      <c r="C1782" s="352" t="s">
        <v>3338</v>
      </c>
      <c r="D1782" s="348"/>
      <c r="E1782" s="20"/>
      <c r="F1782" s="20"/>
      <c r="G1782" s="20"/>
      <c r="H1782" s="27">
        <f t="shared" si="201"/>
        <v>0</v>
      </c>
      <c r="I1782" s="16"/>
      <c r="J1782" s="16"/>
      <c r="K1782" s="27">
        <f t="shared" si="202"/>
        <v>0</v>
      </c>
      <c r="L1782" s="16"/>
      <c r="M1782" s="16"/>
      <c r="N1782" s="27">
        <f t="shared" si="203"/>
        <v>0</v>
      </c>
      <c r="O1782" s="16"/>
      <c r="P1782" s="16"/>
      <c r="Q1782" s="27">
        <f t="shared" si="204"/>
        <v>0</v>
      </c>
      <c r="R1782" s="16"/>
      <c r="S1782" s="16"/>
      <c r="T1782" s="27">
        <f t="shared" si="205"/>
        <v>0</v>
      </c>
      <c r="U1782" s="3"/>
    </row>
    <row r="1783" spans="1:21" x14ac:dyDescent="0.25">
      <c r="A1783" s="3">
        <v>1749</v>
      </c>
      <c r="B1783" s="6" t="s">
        <v>3339</v>
      </c>
      <c r="C1783" s="352" t="s">
        <v>3340</v>
      </c>
      <c r="D1783" s="348"/>
      <c r="E1783" s="20"/>
      <c r="F1783" s="20"/>
      <c r="G1783" s="20"/>
      <c r="H1783" s="27">
        <f t="shared" si="201"/>
        <v>0</v>
      </c>
      <c r="I1783" s="16"/>
      <c r="J1783" s="16"/>
      <c r="K1783" s="27">
        <f t="shared" si="202"/>
        <v>0</v>
      </c>
      <c r="L1783" s="16"/>
      <c r="M1783" s="16"/>
      <c r="N1783" s="27">
        <f t="shared" si="203"/>
        <v>0</v>
      </c>
      <c r="O1783" s="16"/>
      <c r="P1783" s="16"/>
      <c r="Q1783" s="27">
        <f t="shared" si="204"/>
        <v>0</v>
      </c>
      <c r="R1783" s="16"/>
      <c r="S1783" s="16"/>
      <c r="T1783" s="27">
        <f t="shared" si="205"/>
        <v>0</v>
      </c>
      <c r="U1783" s="3"/>
    </row>
    <row r="1784" spans="1:21" x14ac:dyDescent="0.25">
      <c r="A1784" s="3">
        <v>1750</v>
      </c>
      <c r="B1784" s="6" t="s">
        <v>3341</v>
      </c>
      <c r="C1784" s="352" t="s">
        <v>3342</v>
      </c>
      <c r="D1784" s="348"/>
      <c r="E1784" s="20"/>
      <c r="F1784" s="20"/>
      <c r="G1784" s="20"/>
      <c r="H1784" s="27">
        <f t="shared" si="201"/>
        <v>0</v>
      </c>
      <c r="I1784" s="16"/>
      <c r="J1784" s="16"/>
      <c r="K1784" s="27">
        <f t="shared" si="202"/>
        <v>0</v>
      </c>
      <c r="L1784" s="16"/>
      <c r="M1784" s="16"/>
      <c r="N1784" s="27">
        <f t="shared" si="203"/>
        <v>0</v>
      </c>
      <c r="O1784" s="16"/>
      <c r="P1784" s="16"/>
      <c r="Q1784" s="27">
        <f t="shared" si="204"/>
        <v>0</v>
      </c>
      <c r="R1784" s="16"/>
      <c r="S1784" s="16"/>
      <c r="T1784" s="27">
        <f t="shared" si="205"/>
        <v>0</v>
      </c>
      <c r="U1784" s="3"/>
    </row>
    <row r="1785" spans="1:21" x14ac:dyDescent="0.25">
      <c r="A1785" s="3">
        <v>1751</v>
      </c>
      <c r="B1785" s="6" t="s">
        <v>3343</v>
      </c>
      <c r="C1785" s="352" t="s">
        <v>3344</v>
      </c>
      <c r="D1785" s="348"/>
      <c r="E1785" s="20"/>
      <c r="F1785" s="20"/>
      <c r="G1785" s="20"/>
      <c r="H1785" s="27">
        <f t="shared" si="201"/>
        <v>0</v>
      </c>
      <c r="I1785" s="16">
        <v>15676398</v>
      </c>
      <c r="J1785" s="16">
        <v>0</v>
      </c>
      <c r="K1785" s="27">
        <f t="shared" si="202"/>
        <v>15676398</v>
      </c>
      <c r="L1785" s="16">
        <v>17930213.25</v>
      </c>
      <c r="M1785" s="16">
        <v>12456108.9</v>
      </c>
      <c r="N1785" s="27">
        <f t="shared" si="203"/>
        <v>21150502.350000001</v>
      </c>
      <c r="O1785" s="16">
        <v>20189174.27</v>
      </c>
      <c r="P1785" s="16">
        <v>0</v>
      </c>
      <c r="Q1785" s="27">
        <f t="shared" si="204"/>
        <v>41339676.620000005</v>
      </c>
      <c r="R1785" s="16">
        <v>860745.57</v>
      </c>
      <c r="S1785" s="16">
        <v>0</v>
      </c>
      <c r="T1785" s="27">
        <f t="shared" si="205"/>
        <v>42200422.190000005</v>
      </c>
      <c r="U1785" s="3"/>
    </row>
    <row r="1786" spans="1:21" x14ac:dyDescent="0.25">
      <c r="A1786" s="3">
        <v>1752</v>
      </c>
      <c r="B1786" s="6" t="s">
        <v>3345</v>
      </c>
      <c r="C1786" s="352" t="s">
        <v>3346</v>
      </c>
      <c r="D1786" s="348"/>
      <c r="E1786" s="20"/>
      <c r="F1786" s="20"/>
      <c r="G1786" s="20"/>
      <c r="H1786" s="27">
        <f t="shared" si="201"/>
        <v>0</v>
      </c>
      <c r="I1786" s="16"/>
      <c r="J1786" s="16"/>
      <c r="K1786" s="27">
        <f t="shared" si="202"/>
        <v>0</v>
      </c>
      <c r="L1786" s="16"/>
      <c r="M1786" s="16"/>
      <c r="N1786" s="27">
        <f t="shared" si="203"/>
        <v>0</v>
      </c>
      <c r="O1786" s="16"/>
      <c r="P1786" s="16"/>
      <c r="Q1786" s="27">
        <f t="shared" si="204"/>
        <v>0</v>
      </c>
      <c r="R1786" s="16"/>
      <c r="S1786" s="16"/>
      <c r="T1786" s="27">
        <f t="shared" si="205"/>
        <v>0</v>
      </c>
      <c r="U1786" s="3"/>
    </row>
    <row r="1787" spans="1:21" x14ac:dyDescent="0.25">
      <c r="A1787" s="3">
        <v>1753</v>
      </c>
      <c r="B1787" s="4" t="s">
        <v>3347</v>
      </c>
      <c r="C1787" s="350" t="s">
        <v>3348</v>
      </c>
      <c r="D1787" s="348"/>
      <c r="E1787" s="25"/>
      <c r="F1787" s="25"/>
      <c r="G1787" s="25"/>
      <c r="H1787" s="27">
        <f t="shared" si="201"/>
        <v>0</v>
      </c>
      <c r="I1787" s="15"/>
      <c r="J1787" s="15"/>
      <c r="K1787" s="27">
        <f t="shared" si="202"/>
        <v>0</v>
      </c>
      <c r="L1787" s="15"/>
      <c r="M1787" s="15"/>
      <c r="N1787" s="27">
        <f t="shared" si="203"/>
        <v>0</v>
      </c>
      <c r="O1787" s="15"/>
      <c r="P1787" s="15"/>
      <c r="Q1787" s="27">
        <f t="shared" si="204"/>
        <v>0</v>
      </c>
      <c r="R1787" s="15"/>
      <c r="S1787" s="15"/>
      <c r="T1787" s="27">
        <f t="shared" si="205"/>
        <v>0</v>
      </c>
      <c r="U1787" s="5"/>
    </row>
    <row r="1788" spans="1:21" x14ac:dyDescent="0.25">
      <c r="A1788" s="3">
        <v>1754</v>
      </c>
      <c r="B1788" s="6" t="s">
        <v>3349</v>
      </c>
      <c r="C1788" s="352" t="s">
        <v>3350</v>
      </c>
      <c r="D1788" s="348"/>
      <c r="E1788" s="20"/>
      <c r="F1788" s="20"/>
      <c r="G1788" s="20"/>
      <c r="H1788" s="27">
        <f t="shared" si="201"/>
        <v>0</v>
      </c>
      <c r="I1788" s="16"/>
      <c r="J1788" s="16"/>
      <c r="K1788" s="27">
        <f t="shared" si="202"/>
        <v>0</v>
      </c>
      <c r="L1788" s="16"/>
      <c r="M1788" s="16"/>
      <c r="N1788" s="27">
        <f t="shared" si="203"/>
        <v>0</v>
      </c>
      <c r="O1788" s="16"/>
      <c r="P1788" s="16"/>
      <c r="Q1788" s="27">
        <f t="shared" si="204"/>
        <v>0</v>
      </c>
      <c r="R1788" s="16"/>
      <c r="S1788" s="16"/>
      <c r="T1788" s="27">
        <f t="shared" si="205"/>
        <v>0</v>
      </c>
      <c r="U1788" s="3"/>
    </row>
    <row r="1789" spans="1:21" x14ac:dyDescent="0.25">
      <c r="A1789" s="3">
        <v>1755</v>
      </c>
      <c r="B1789" s="6" t="s">
        <v>3351</v>
      </c>
      <c r="C1789" s="352" t="s">
        <v>3352</v>
      </c>
      <c r="D1789" s="348"/>
      <c r="E1789" s="20"/>
      <c r="F1789" s="20"/>
      <c r="G1789" s="20"/>
      <c r="H1789" s="27">
        <f t="shared" si="201"/>
        <v>0</v>
      </c>
      <c r="I1789" s="16"/>
      <c r="J1789" s="16"/>
      <c r="K1789" s="27">
        <f t="shared" si="202"/>
        <v>0</v>
      </c>
      <c r="L1789" s="16"/>
      <c r="M1789" s="16"/>
      <c r="N1789" s="27">
        <f t="shared" si="203"/>
        <v>0</v>
      </c>
      <c r="O1789" s="16"/>
      <c r="P1789" s="16"/>
      <c r="Q1789" s="27">
        <f t="shared" si="204"/>
        <v>0</v>
      </c>
      <c r="R1789" s="16"/>
      <c r="S1789" s="16"/>
      <c r="T1789" s="27">
        <f t="shared" si="205"/>
        <v>0</v>
      </c>
      <c r="U1789" s="3"/>
    </row>
    <row r="1790" spans="1:21" x14ac:dyDescent="0.25">
      <c r="A1790" s="3">
        <v>1756</v>
      </c>
      <c r="B1790" s="4" t="s">
        <v>3353</v>
      </c>
      <c r="C1790" s="350" t="s">
        <v>3354</v>
      </c>
      <c r="D1790" s="348"/>
      <c r="E1790" s="25"/>
      <c r="F1790" s="25"/>
      <c r="G1790" s="25"/>
      <c r="H1790" s="27">
        <f t="shared" si="201"/>
        <v>0</v>
      </c>
      <c r="I1790" s="15"/>
      <c r="J1790" s="15"/>
      <c r="K1790" s="27">
        <f t="shared" si="202"/>
        <v>0</v>
      </c>
      <c r="L1790" s="15"/>
      <c r="M1790" s="15"/>
      <c r="N1790" s="27">
        <f t="shared" si="203"/>
        <v>0</v>
      </c>
      <c r="O1790" s="15"/>
      <c r="P1790" s="15"/>
      <c r="Q1790" s="27">
        <f t="shared" si="204"/>
        <v>0</v>
      </c>
      <c r="R1790" s="15"/>
      <c r="S1790" s="15"/>
      <c r="T1790" s="27">
        <f t="shared" si="205"/>
        <v>0</v>
      </c>
      <c r="U1790" s="5"/>
    </row>
    <row r="1791" spans="1:21" x14ac:dyDescent="0.25">
      <c r="A1791" s="3">
        <v>1757</v>
      </c>
      <c r="B1791" s="6" t="s">
        <v>3355</v>
      </c>
      <c r="C1791" s="352" t="s">
        <v>3356</v>
      </c>
      <c r="D1791" s="348"/>
      <c r="E1791" s="20"/>
      <c r="F1791" s="20"/>
      <c r="G1791" s="20"/>
      <c r="H1791" s="27">
        <f t="shared" si="201"/>
        <v>0</v>
      </c>
      <c r="I1791" s="16"/>
      <c r="J1791" s="16"/>
      <c r="K1791" s="27">
        <f t="shared" si="202"/>
        <v>0</v>
      </c>
      <c r="L1791" s="16"/>
      <c r="M1791" s="16"/>
      <c r="N1791" s="27">
        <f t="shared" si="203"/>
        <v>0</v>
      </c>
      <c r="O1791" s="16"/>
      <c r="P1791" s="16"/>
      <c r="Q1791" s="27">
        <f t="shared" si="204"/>
        <v>0</v>
      </c>
      <c r="R1791" s="16"/>
      <c r="S1791" s="16"/>
      <c r="T1791" s="27">
        <f t="shared" si="205"/>
        <v>0</v>
      </c>
      <c r="U1791" s="3"/>
    </row>
    <row r="1792" spans="1:21" x14ac:dyDescent="0.25">
      <c r="A1792" s="3">
        <v>1758</v>
      </c>
      <c r="B1792" s="6" t="s">
        <v>3357</v>
      </c>
      <c r="C1792" s="352" t="s">
        <v>3358</v>
      </c>
      <c r="D1792" s="348"/>
      <c r="E1792" s="20"/>
      <c r="F1792" s="20"/>
      <c r="G1792" s="20"/>
      <c r="H1792" s="27">
        <f t="shared" si="201"/>
        <v>0</v>
      </c>
      <c r="I1792" s="16"/>
      <c r="J1792" s="16"/>
      <c r="K1792" s="27">
        <f t="shared" si="202"/>
        <v>0</v>
      </c>
      <c r="L1792" s="16"/>
      <c r="M1792" s="16"/>
      <c r="N1792" s="27">
        <f t="shared" si="203"/>
        <v>0</v>
      </c>
      <c r="O1792" s="16"/>
      <c r="P1792" s="16"/>
      <c r="Q1792" s="27">
        <f t="shared" si="204"/>
        <v>0</v>
      </c>
      <c r="R1792" s="16"/>
      <c r="S1792" s="16"/>
      <c r="T1792" s="27">
        <f t="shared" si="205"/>
        <v>0</v>
      </c>
      <c r="U1792" s="3"/>
    </row>
    <row r="1793" spans="1:21" x14ac:dyDescent="0.25">
      <c r="A1793" s="3">
        <v>1759</v>
      </c>
      <c r="B1793" s="6" t="s">
        <v>3359</v>
      </c>
      <c r="C1793" s="352" t="s">
        <v>3360</v>
      </c>
      <c r="D1793" s="348"/>
      <c r="E1793" s="20"/>
      <c r="F1793" s="20"/>
      <c r="G1793" s="20"/>
      <c r="H1793" s="27">
        <f t="shared" si="201"/>
        <v>0</v>
      </c>
      <c r="I1793" s="16"/>
      <c r="J1793" s="16"/>
      <c r="K1793" s="27">
        <f t="shared" si="202"/>
        <v>0</v>
      </c>
      <c r="L1793" s="16"/>
      <c r="M1793" s="16"/>
      <c r="N1793" s="27">
        <f t="shared" si="203"/>
        <v>0</v>
      </c>
      <c r="O1793" s="16"/>
      <c r="P1793" s="16"/>
      <c r="Q1793" s="27">
        <f t="shared" si="204"/>
        <v>0</v>
      </c>
      <c r="R1793" s="16"/>
      <c r="S1793" s="16"/>
      <c r="T1793" s="27">
        <f t="shared" si="205"/>
        <v>0</v>
      </c>
      <c r="U1793" s="3"/>
    </row>
    <row r="1794" spans="1:21" x14ac:dyDescent="0.25">
      <c r="A1794" s="3">
        <v>1760</v>
      </c>
      <c r="B1794" s="6" t="s">
        <v>3361</v>
      </c>
      <c r="C1794" s="352" t="s">
        <v>3362</v>
      </c>
      <c r="D1794" s="348"/>
      <c r="E1794" s="20"/>
      <c r="F1794" s="20"/>
      <c r="G1794" s="20"/>
      <c r="H1794" s="27">
        <f t="shared" si="201"/>
        <v>0</v>
      </c>
      <c r="I1794" s="16"/>
      <c r="J1794" s="16"/>
      <c r="K1794" s="27">
        <f t="shared" si="202"/>
        <v>0</v>
      </c>
      <c r="L1794" s="16"/>
      <c r="M1794" s="16"/>
      <c r="N1794" s="27">
        <f t="shared" si="203"/>
        <v>0</v>
      </c>
      <c r="O1794" s="16"/>
      <c r="P1794" s="16"/>
      <c r="Q1794" s="27">
        <f t="shared" si="204"/>
        <v>0</v>
      </c>
      <c r="R1794" s="16"/>
      <c r="S1794" s="16"/>
      <c r="T1794" s="27">
        <f t="shared" si="205"/>
        <v>0</v>
      </c>
      <c r="U1794" s="3"/>
    </row>
    <row r="1795" spans="1:21" x14ac:dyDescent="0.25">
      <c r="A1795" s="3">
        <v>1761</v>
      </c>
      <c r="B1795" s="6" t="s">
        <v>3363</v>
      </c>
      <c r="C1795" s="352" t="s">
        <v>3364</v>
      </c>
      <c r="D1795" s="348"/>
      <c r="E1795" s="20"/>
      <c r="F1795" s="20"/>
      <c r="G1795" s="20"/>
      <c r="H1795" s="27">
        <f t="shared" si="201"/>
        <v>0</v>
      </c>
      <c r="I1795" s="16"/>
      <c r="J1795" s="16"/>
      <c r="K1795" s="27">
        <f t="shared" si="202"/>
        <v>0</v>
      </c>
      <c r="L1795" s="16"/>
      <c r="M1795" s="16"/>
      <c r="N1795" s="27">
        <f t="shared" si="203"/>
        <v>0</v>
      </c>
      <c r="O1795" s="16"/>
      <c r="P1795" s="16"/>
      <c r="Q1795" s="27">
        <f t="shared" si="204"/>
        <v>0</v>
      </c>
      <c r="R1795" s="16"/>
      <c r="S1795" s="16"/>
      <c r="T1795" s="27">
        <f t="shared" si="205"/>
        <v>0</v>
      </c>
      <c r="U1795" s="3"/>
    </row>
    <row r="1796" spans="1:21" x14ac:dyDescent="0.25">
      <c r="A1796" s="3">
        <v>1762</v>
      </c>
      <c r="B1796" s="6" t="s">
        <v>3365</v>
      </c>
      <c r="C1796" s="352" t="s">
        <v>3366</v>
      </c>
      <c r="D1796" s="348"/>
      <c r="E1796" s="20"/>
      <c r="F1796" s="20"/>
      <c r="G1796" s="20"/>
      <c r="H1796" s="27">
        <f t="shared" si="201"/>
        <v>0</v>
      </c>
      <c r="I1796" s="16"/>
      <c r="J1796" s="16"/>
      <c r="K1796" s="27">
        <f t="shared" si="202"/>
        <v>0</v>
      </c>
      <c r="L1796" s="16"/>
      <c r="M1796" s="16"/>
      <c r="N1796" s="27">
        <f t="shared" si="203"/>
        <v>0</v>
      </c>
      <c r="O1796" s="16"/>
      <c r="P1796" s="16"/>
      <c r="Q1796" s="27">
        <f t="shared" si="204"/>
        <v>0</v>
      </c>
      <c r="R1796" s="16"/>
      <c r="S1796" s="16"/>
      <c r="T1796" s="27">
        <f t="shared" si="205"/>
        <v>0</v>
      </c>
      <c r="U1796" s="3"/>
    </row>
    <row r="1797" spans="1:21" x14ac:dyDescent="0.25">
      <c r="A1797" s="3">
        <v>1763</v>
      </c>
      <c r="B1797" s="4" t="s">
        <v>3367</v>
      </c>
      <c r="C1797" s="350" t="s">
        <v>3368</v>
      </c>
      <c r="D1797" s="348"/>
      <c r="E1797" s="25"/>
      <c r="F1797" s="25"/>
      <c r="G1797" s="25"/>
      <c r="H1797" s="27">
        <f t="shared" si="201"/>
        <v>0</v>
      </c>
      <c r="I1797" s="15"/>
      <c r="J1797" s="15"/>
      <c r="K1797" s="27">
        <f t="shared" si="202"/>
        <v>0</v>
      </c>
      <c r="L1797" s="15"/>
      <c r="M1797" s="15"/>
      <c r="N1797" s="27">
        <f t="shared" si="203"/>
        <v>0</v>
      </c>
      <c r="O1797" s="15"/>
      <c r="P1797" s="15"/>
      <c r="Q1797" s="27">
        <f t="shared" si="204"/>
        <v>0</v>
      </c>
      <c r="R1797" s="15"/>
      <c r="S1797" s="15"/>
      <c r="T1797" s="27">
        <f t="shared" si="205"/>
        <v>0</v>
      </c>
      <c r="U1797" s="5"/>
    </row>
    <row r="1798" spans="1:21" x14ac:dyDescent="0.25">
      <c r="A1798" s="3">
        <v>1764</v>
      </c>
      <c r="B1798" s="6" t="s">
        <v>3369</v>
      </c>
      <c r="C1798" s="352" t="s">
        <v>3370</v>
      </c>
      <c r="D1798" s="348"/>
      <c r="E1798" s="20"/>
      <c r="F1798" s="20"/>
      <c r="G1798" s="20"/>
      <c r="H1798" s="27">
        <f t="shared" si="201"/>
        <v>0</v>
      </c>
      <c r="I1798" s="16"/>
      <c r="J1798" s="16"/>
      <c r="K1798" s="27">
        <f t="shared" si="202"/>
        <v>0</v>
      </c>
      <c r="L1798" s="16"/>
      <c r="M1798" s="16"/>
      <c r="N1798" s="27">
        <f t="shared" si="203"/>
        <v>0</v>
      </c>
      <c r="O1798" s="16"/>
      <c r="P1798" s="16"/>
      <c r="Q1798" s="27">
        <f t="shared" si="204"/>
        <v>0</v>
      </c>
      <c r="R1798" s="16"/>
      <c r="S1798" s="16"/>
      <c r="T1798" s="27">
        <f t="shared" si="205"/>
        <v>0</v>
      </c>
      <c r="U1798" s="3"/>
    </row>
    <row r="1799" spans="1:21" x14ac:dyDescent="0.25">
      <c r="A1799" s="3">
        <v>1765</v>
      </c>
      <c r="B1799" s="6" t="s">
        <v>3371</v>
      </c>
      <c r="C1799" s="352" t="s">
        <v>3372</v>
      </c>
      <c r="D1799" s="348"/>
      <c r="E1799" s="20"/>
      <c r="F1799" s="20"/>
      <c r="G1799" s="20"/>
      <c r="H1799" s="27">
        <f t="shared" si="201"/>
        <v>0</v>
      </c>
      <c r="I1799" s="16"/>
      <c r="J1799" s="16"/>
      <c r="K1799" s="27">
        <f t="shared" si="202"/>
        <v>0</v>
      </c>
      <c r="L1799" s="16"/>
      <c r="M1799" s="16"/>
      <c r="N1799" s="27">
        <f t="shared" si="203"/>
        <v>0</v>
      </c>
      <c r="O1799" s="16"/>
      <c r="P1799" s="16"/>
      <c r="Q1799" s="27">
        <f t="shared" si="204"/>
        <v>0</v>
      </c>
      <c r="R1799" s="16"/>
      <c r="S1799" s="16"/>
      <c r="T1799" s="27">
        <f t="shared" si="205"/>
        <v>0</v>
      </c>
      <c r="U1799" s="3"/>
    </row>
    <row r="1800" spans="1:21" x14ac:dyDescent="0.25">
      <c r="A1800" s="3">
        <v>1766</v>
      </c>
      <c r="B1800" s="6" t="s">
        <v>3373</v>
      </c>
      <c r="C1800" s="352" t="s">
        <v>3374</v>
      </c>
      <c r="D1800" s="348"/>
      <c r="E1800" s="20"/>
      <c r="F1800" s="20"/>
      <c r="G1800" s="20"/>
      <c r="H1800" s="27">
        <f t="shared" si="201"/>
        <v>0</v>
      </c>
      <c r="I1800" s="16"/>
      <c r="J1800" s="16"/>
      <c r="K1800" s="27">
        <f t="shared" si="202"/>
        <v>0</v>
      </c>
      <c r="L1800" s="16"/>
      <c r="M1800" s="16"/>
      <c r="N1800" s="27">
        <f t="shared" si="203"/>
        <v>0</v>
      </c>
      <c r="O1800" s="16"/>
      <c r="P1800" s="16"/>
      <c r="Q1800" s="27">
        <f t="shared" si="204"/>
        <v>0</v>
      </c>
      <c r="R1800" s="16"/>
      <c r="S1800" s="16"/>
      <c r="T1800" s="27">
        <f t="shared" si="205"/>
        <v>0</v>
      </c>
      <c r="U1800" s="3"/>
    </row>
    <row r="1801" spans="1:21" x14ac:dyDescent="0.25">
      <c r="A1801" s="3">
        <v>1767</v>
      </c>
      <c r="B1801" s="6" t="s">
        <v>3375</v>
      </c>
      <c r="C1801" s="352" t="s">
        <v>3376</v>
      </c>
      <c r="D1801" s="348"/>
      <c r="E1801" s="20"/>
      <c r="F1801" s="20"/>
      <c r="G1801" s="20"/>
      <c r="H1801" s="27">
        <f t="shared" si="201"/>
        <v>0</v>
      </c>
      <c r="I1801" s="16"/>
      <c r="J1801" s="16"/>
      <c r="K1801" s="27">
        <f t="shared" si="202"/>
        <v>0</v>
      </c>
      <c r="L1801" s="16"/>
      <c r="M1801" s="16"/>
      <c r="N1801" s="27">
        <f t="shared" si="203"/>
        <v>0</v>
      </c>
      <c r="O1801" s="16"/>
      <c r="P1801" s="16"/>
      <c r="Q1801" s="27">
        <f t="shared" si="204"/>
        <v>0</v>
      </c>
      <c r="R1801" s="16"/>
      <c r="S1801" s="16"/>
      <c r="T1801" s="27">
        <f t="shared" si="205"/>
        <v>0</v>
      </c>
      <c r="U1801" s="3"/>
    </row>
    <row r="1802" spans="1:21" x14ac:dyDescent="0.25">
      <c r="A1802" s="3">
        <v>1768</v>
      </c>
      <c r="B1802" s="4" t="s">
        <v>3377</v>
      </c>
      <c r="C1802" s="350" t="s">
        <v>3378</v>
      </c>
      <c r="D1802" s="348"/>
      <c r="E1802" s="25"/>
      <c r="F1802" s="25"/>
      <c r="G1802" s="25"/>
      <c r="H1802" s="27">
        <f t="shared" si="201"/>
        <v>0</v>
      </c>
      <c r="I1802" s="15"/>
      <c r="J1802" s="15"/>
      <c r="K1802" s="27">
        <f t="shared" si="202"/>
        <v>0</v>
      </c>
      <c r="L1802" s="15"/>
      <c r="M1802" s="15"/>
      <c r="N1802" s="27">
        <f t="shared" si="203"/>
        <v>0</v>
      </c>
      <c r="O1802" s="15"/>
      <c r="P1802" s="15"/>
      <c r="Q1802" s="27">
        <f t="shared" si="204"/>
        <v>0</v>
      </c>
      <c r="R1802" s="15"/>
      <c r="S1802" s="15"/>
      <c r="T1802" s="27">
        <f t="shared" si="205"/>
        <v>0</v>
      </c>
      <c r="U1802" s="5"/>
    </row>
    <row r="1803" spans="1:21" x14ac:dyDescent="0.25">
      <c r="A1803" s="3">
        <v>1769</v>
      </c>
      <c r="B1803" s="6" t="s">
        <v>3379</v>
      </c>
      <c r="C1803" s="352" t="s">
        <v>3380</v>
      </c>
      <c r="D1803" s="348"/>
      <c r="E1803" s="20"/>
      <c r="F1803" s="20"/>
      <c r="G1803" s="20"/>
      <c r="H1803" s="27">
        <f t="shared" ref="H1803:H1810" si="206">+E1803+F1803-G1803</f>
        <v>0</v>
      </c>
      <c r="I1803" s="16"/>
      <c r="J1803" s="16"/>
      <c r="K1803" s="27">
        <f t="shared" ref="K1803:K1810" si="207">+H1803+I1803-J1803</f>
        <v>0</v>
      </c>
      <c r="L1803" s="16"/>
      <c r="M1803" s="16"/>
      <c r="N1803" s="27">
        <f t="shared" ref="N1803:N1810" si="208">+K1803+L1803-M1803</f>
        <v>0</v>
      </c>
      <c r="O1803" s="16"/>
      <c r="P1803" s="16"/>
      <c r="Q1803" s="27">
        <f t="shared" ref="Q1803:Q1810" si="209">+N1803+O1803-P1803</f>
        <v>0</v>
      </c>
      <c r="R1803" s="16"/>
      <c r="S1803" s="16"/>
      <c r="T1803" s="27">
        <f t="shared" ref="T1803:T1810" si="210">+Q1803+R1803-S1803</f>
        <v>0</v>
      </c>
      <c r="U1803" s="3"/>
    </row>
    <row r="1804" spans="1:21" x14ac:dyDescent="0.25">
      <c r="A1804" s="3">
        <v>1770</v>
      </c>
      <c r="B1804" s="6" t="s">
        <v>3381</v>
      </c>
      <c r="C1804" s="352" t="s">
        <v>3382</v>
      </c>
      <c r="D1804" s="348"/>
      <c r="E1804" s="20"/>
      <c r="F1804" s="20"/>
      <c r="G1804" s="20"/>
      <c r="H1804" s="27">
        <f t="shared" si="206"/>
        <v>0</v>
      </c>
      <c r="I1804" s="16"/>
      <c r="J1804" s="16"/>
      <c r="K1804" s="27">
        <f t="shared" si="207"/>
        <v>0</v>
      </c>
      <c r="L1804" s="16"/>
      <c r="M1804" s="16"/>
      <c r="N1804" s="27">
        <f t="shared" si="208"/>
        <v>0</v>
      </c>
      <c r="O1804" s="16"/>
      <c r="P1804" s="16"/>
      <c r="Q1804" s="27">
        <f t="shared" si="209"/>
        <v>0</v>
      </c>
      <c r="R1804" s="16"/>
      <c r="S1804" s="16"/>
      <c r="T1804" s="27">
        <f t="shared" si="210"/>
        <v>0</v>
      </c>
      <c r="U1804" s="3"/>
    </row>
    <row r="1805" spans="1:21" x14ac:dyDescent="0.25">
      <c r="A1805" s="3">
        <v>1771</v>
      </c>
      <c r="B1805" s="4" t="s">
        <v>3383</v>
      </c>
      <c r="C1805" s="350" t="s">
        <v>3384</v>
      </c>
      <c r="D1805" s="348"/>
      <c r="E1805" s="25"/>
      <c r="F1805" s="25"/>
      <c r="G1805" s="25"/>
      <c r="H1805" s="27">
        <f t="shared" si="206"/>
        <v>0</v>
      </c>
      <c r="I1805" s="15"/>
      <c r="J1805" s="15"/>
      <c r="K1805" s="27">
        <f t="shared" si="207"/>
        <v>0</v>
      </c>
      <c r="L1805" s="15"/>
      <c r="M1805" s="15"/>
      <c r="N1805" s="27">
        <f t="shared" si="208"/>
        <v>0</v>
      </c>
      <c r="O1805" s="15"/>
      <c r="P1805" s="15"/>
      <c r="Q1805" s="27">
        <f t="shared" si="209"/>
        <v>0</v>
      </c>
      <c r="R1805" s="15"/>
      <c r="S1805" s="15"/>
      <c r="T1805" s="27">
        <f t="shared" si="210"/>
        <v>0</v>
      </c>
      <c r="U1805" s="5"/>
    </row>
    <row r="1806" spans="1:21" x14ac:dyDescent="0.25">
      <c r="A1806" s="3">
        <v>1772</v>
      </c>
      <c r="B1806" s="6" t="s">
        <v>3385</v>
      </c>
      <c r="C1806" s="352" t="s">
        <v>3386</v>
      </c>
      <c r="D1806" s="348"/>
      <c r="E1806" s="20"/>
      <c r="F1806" s="20"/>
      <c r="G1806" s="20"/>
      <c r="H1806" s="27">
        <f t="shared" si="206"/>
        <v>0</v>
      </c>
      <c r="I1806" s="16"/>
      <c r="J1806" s="16"/>
      <c r="K1806" s="27">
        <f t="shared" si="207"/>
        <v>0</v>
      </c>
      <c r="L1806" s="16"/>
      <c r="M1806" s="16"/>
      <c r="N1806" s="27">
        <f t="shared" si="208"/>
        <v>0</v>
      </c>
      <c r="O1806" s="16"/>
      <c r="P1806" s="16"/>
      <c r="Q1806" s="27">
        <f t="shared" si="209"/>
        <v>0</v>
      </c>
      <c r="R1806" s="16"/>
      <c r="S1806" s="16"/>
      <c r="T1806" s="27">
        <f t="shared" si="210"/>
        <v>0</v>
      </c>
      <c r="U1806" s="3"/>
    </row>
    <row r="1807" spans="1:21" x14ac:dyDescent="0.25">
      <c r="A1807" s="3">
        <v>1773</v>
      </c>
      <c r="B1807" s="6" t="s">
        <v>3387</v>
      </c>
      <c r="C1807" s="352" t="s">
        <v>3388</v>
      </c>
      <c r="D1807" s="348"/>
      <c r="E1807" s="20"/>
      <c r="F1807" s="20"/>
      <c r="G1807" s="20"/>
      <c r="H1807" s="27">
        <f t="shared" si="206"/>
        <v>0</v>
      </c>
      <c r="I1807" s="16"/>
      <c r="J1807" s="16"/>
      <c r="K1807" s="27">
        <f t="shared" si="207"/>
        <v>0</v>
      </c>
      <c r="L1807" s="16"/>
      <c r="M1807" s="16"/>
      <c r="N1807" s="27">
        <f t="shared" si="208"/>
        <v>0</v>
      </c>
      <c r="O1807" s="16"/>
      <c r="P1807" s="16"/>
      <c r="Q1807" s="27">
        <f t="shared" si="209"/>
        <v>0</v>
      </c>
      <c r="R1807" s="16"/>
      <c r="S1807" s="16"/>
      <c r="T1807" s="27">
        <f t="shared" si="210"/>
        <v>0</v>
      </c>
      <c r="U1807" s="3"/>
    </row>
    <row r="1808" spans="1:21" x14ac:dyDescent="0.25">
      <c r="A1808" s="3">
        <v>1774</v>
      </c>
      <c r="B1808" s="6" t="s">
        <v>3389</v>
      </c>
      <c r="C1808" s="352" t="s">
        <v>3390</v>
      </c>
      <c r="D1808" s="348"/>
      <c r="E1808" s="20"/>
      <c r="F1808" s="20"/>
      <c r="G1808" s="20"/>
      <c r="H1808" s="27">
        <f t="shared" si="206"/>
        <v>0</v>
      </c>
      <c r="I1808" s="16"/>
      <c r="J1808" s="16"/>
      <c r="K1808" s="27">
        <f t="shared" si="207"/>
        <v>0</v>
      </c>
      <c r="L1808" s="16"/>
      <c r="M1808" s="16"/>
      <c r="N1808" s="27">
        <f t="shared" si="208"/>
        <v>0</v>
      </c>
      <c r="O1808" s="16"/>
      <c r="P1808" s="16"/>
      <c r="Q1808" s="27">
        <f t="shared" si="209"/>
        <v>0</v>
      </c>
      <c r="R1808" s="16"/>
      <c r="S1808" s="16"/>
      <c r="T1808" s="27">
        <f t="shared" si="210"/>
        <v>0</v>
      </c>
      <c r="U1808" s="3"/>
    </row>
    <row r="1809" spans="1:21" x14ac:dyDescent="0.25">
      <c r="A1809" s="3">
        <v>1775</v>
      </c>
      <c r="B1809" s="6" t="s">
        <v>3391</v>
      </c>
      <c r="C1809" s="352" t="s">
        <v>3392</v>
      </c>
      <c r="D1809" s="348"/>
      <c r="E1809" s="20"/>
      <c r="F1809" s="20"/>
      <c r="G1809" s="20"/>
      <c r="H1809" s="27">
        <f t="shared" si="206"/>
        <v>0</v>
      </c>
      <c r="I1809" s="16"/>
      <c r="J1809" s="16"/>
      <c r="K1809" s="27">
        <f t="shared" si="207"/>
        <v>0</v>
      </c>
      <c r="L1809" s="16"/>
      <c r="M1809" s="16"/>
      <c r="N1809" s="27">
        <f t="shared" si="208"/>
        <v>0</v>
      </c>
      <c r="O1809" s="16"/>
      <c r="P1809" s="16"/>
      <c r="Q1809" s="27">
        <f t="shared" si="209"/>
        <v>0</v>
      </c>
      <c r="R1809" s="16"/>
      <c r="S1809" s="16"/>
      <c r="T1809" s="27">
        <f t="shared" si="210"/>
        <v>0</v>
      </c>
      <c r="U1809" s="3"/>
    </row>
    <row r="1810" spans="1:21" x14ac:dyDescent="0.25">
      <c r="A1810" s="3"/>
      <c r="B1810" s="6"/>
      <c r="C1810" s="6"/>
      <c r="D1810" s="19"/>
      <c r="E1810" s="20"/>
      <c r="F1810" s="20"/>
      <c r="G1810" s="20"/>
      <c r="H1810" s="27">
        <f t="shared" si="206"/>
        <v>0</v>
      </c>
      <c r="I1810" s="16"/>
      <c r="J1810" s="16"/>
      <c r="K1810" s="27">
        <f t="shared" si="207"/>
        <v>0</v>
      </c>
      <c r="L1810" s="16"/>
      <c r="M1810" s="16"/>
      <c r="N1810" s="27">
        <f t="shared" si="208"/>
        <v>0</v>
      </c>
      <c r="O1810" s="16"/>
      <c r="P1810" s="16"/>
      <c r="Q1810" s="27">
        <f t="shared" si="209"/>
        <v>0</v>
      </c>
      <c r="R1810" s="16"/>
      <c r="S1810" s="16"/>
      <c r="T1810" s="27">
        <f t="shared" si="210"/>
        <v>0</v>
      </c>
      <c r="U1810" s="3"/>
    </row>
    <row r="1811" spans="1:21" x14ac:dyDescent="0.25">
      <c r="A1811" s="3">
        <v>1776</v>
      </c>
      <c r="B1811" s="4" t="s">
        <v>3393</v>
      </c>
      <c r="C1811" s="350" t="s">
        <v>3394</v>
      </c>
      <c r="D1811" s="348"/>
      <c r="E1811" s="25">
        <f>+E1812</f>
        <v>2370565323.52</v>
      </c>
      <c r="F1811" s="25"/>
      <c r="G1811" s="25"/>
      <c r="H1811" s="33">
        <f t="shared" ref="H1811" si="211">+H1812</f>
        <v>2486837101.2400002</v>
      </c>
      <c r="I1811" s="15"/>
      <c r="J1811" s="15"/>
      <c r="K1811" s="33">
        <f t="shared" ref="K1811" si="212">+K1812</f>
        <v>2685290273.8200002</v>
      </c>
      <c r="L1811" s="15"/>
      <c r="M1811" s="15"/>
      <c r="N1811" s="33">
        <f t="shared" ref="N1811" si="213">+N1812</f>
        <v>2504939178.4900002</v>
      </c>
      <c r="O1811" s="15"/>
      <c r="P1811" s="15"/>
      <c r="Q1811" s="33">
        <f t="shared" ref="Q1811" si="214">+Q1812</f>
        <v>2754024828.3300004</v>
      </c>
      <c r="R1811" s="15"/>
      <c r="S1811" s="15"/>
      <c r="T1811" s="33">
        <f t="shared" ref="T1811" si="215">+T1812</f>
        <v>2588693221.4300003</v>
      </c>
      <c r="U1811" s="5"/>
    </row>
    <row r="1812" spans="1:21" x14ac:dyDescent="0.25">
      <c r="A1812" s="3">
        <v>1777</v>
      </c>
      <c r="B1812" s="4" t="s">
        <v>1126</v>
      </c>
      <c r="C1812" s="350" t="s">
        <v>3395</v>
      </c>
      <c r="D1812" s="348"/>
      <c r="E1812" s="25">
        <f>+E1813+E1860+E1864+E1905</f>
        <v>2370565323.52</v>
      </c>
      <c r="F1812" s="25"/>
      <c r="G1812" s="25"/>
      <c r="H1812" s="33">
        <f t="shared" ref="H1812" si="216">+H1813+H1860+H1864+H1905</f>
        <v>2486837101.2400002</v>
      </c>
      <c r="I1812" s="15"/>
      <c r="J1812" s="15"/>
      <c r="K1812" s="33">
        <f t="shared" ref="K1812" si="217">+K1813+K1860+K1864+K1905</f>
        <v>2685290273.8200002</v>
      </c>
      <c r="L1812" s="15"/>
      <c r="M1812" s="15"/>
      <c r="N1812" s="33">
        <f t="shared" ref="N1812" si="218">+N1813+N1860+N1864+N1905</f>
        <v>2504939178.4900002</v>
      </c>
      <c r="O1812" s="15"/>
      <c r="P1812" s="15"/>
      <c r="Q1812" s="33">
        <f t="shared" ref="Q1812" si="219">+Q1813+Q1860+Q1864+Q1905</f>
        <v>2754024828.3300004</v>
      </c>
      <c r="R1812" s="15"/>
      <c r="S1812" s="15"/>
      <c r="T1812" s="33">
        <f t="shared" ref="T1812" si="220">+T1813+T1860+T1864+T1905</f>
        <v>2588693221.4300003</v>
      </c>
      <c r="U1812" s="5"/>
    </row>
    <row r="1813" spans="1:21" x14ac:dyDescent="0.25">
      <c r="A1813" s="3">
        <v>1778</v>
      </c>
      <c r="B1813" s="4" t="s">
        <v>3396</v>
      </c>
      <c r="C1813" s="350" t="s">
        <v>3397</v>
      </c>
      <c r="D1813" s="348"/>
      <c r="E1813" s="25">
        <f>+E1814</f>
        <v>367164502.31999999</v>
      </c>
      <c r="F1813" s="25"/>
      <c r="G1813" s="25"/>
      <c r="H1813" s="33">
        <f t="shared" ref="H1813" si="221">+H1814</f>
        <v>483436280.04000008</v>
      </c>
      <c r="I1813" s="15"/>
      <c r="J1813" s="15"/>
      <c r="K1813" s="33">
        <f t="shared" ref="K1813" si="222">+K1814</f>
        <v>681889452.62000024</v>
      </c>
      <c r="L1813" s="15"/>
      <c r="M1813" s="15"/>
      <c r="N1813" s="33">
        <f t="shared" ref="N1813" si="223">+N1814</f>
        <v>501538357.2900002</v>
      </c>
      <c r="O1813" s="15"/>
      <c r="P1813" s="15"/>
      <c r="Q1813" s="33">
        <f t="shared" ref="Q1813" si="224">+Q1814</f>
        <v>750624007.13000023</v>
      </c>
      <c r="R1813" s="15"/>
      <c r="S1813" s="15"/>
      <c r="T1813" s="33">
        <f t="shared" ref="T1813" si="225">+T1814</f>
        <v>585292400.23000014</v>
      </c>
      <c r="U1813" s="5"/>
    </row>
    <row r="1814" spans="1:21" x14ac:dyDescent="0.25">
      <c r="A1814" s="3">
        <v>1779</v>
      </c>
      <c r="B1814" s="4" t="s">
        <v>3398</v>
      </c>
      <c r="C1814" s="350" t="s">
        <v>3399</v>
      </c>
      <c r="D1814" s="348"/>
      <c r="E1814" s="25">
        <f>+E1815+E1819+E1823</f>
        <v>367164502.31999999</v>
      </c>
      <c r="F1814" s="25"/>
      <c r="G1814" s="25"/>
      <c r="H1814" s="33">
        <f t="shared" ref="H1814" si="226">+H1815+H1819+H1823</f>
        <v>483436280.04000008</v>
      </c>
      <c r="I1814" s="15"/>
      <c r="J1814" s="15"/>
      <c r="K1814" s="33">
        <f t="shared" ref="K1814" si="227">+K1815+K1819+K1823</f>
        <v>681889452.62000024</v>
      </c>
      <c r="L1814" s="15"/>
      <c r="M1814" s="15"/>
      <c r="N1814" s="33">
        <f t="shared" ref="N1814" si="228">+N1815+N1819+N1823</f>
        <v>501538357.2900002</v>
      </c>
      <c r="O1814" s="15"/>
      <c r="P1814" s="15"/>
      <c r="Q1814" s="33">
        <f t="shared" ref="Q1814" si="229">+Q1815+Q1819+Q1823</f>
        <v>750624007.13000023</v>
      </c>
      <c r="R1814" s="15"/>
      <c r="S1814" s="15"/>
      <c r="T1814" s="33">
        <f t="shared" ref="T1814" si="230">+T1815+T1819+T1823</f>
        <v>585292400.23000014</v>
      </c>
      <c r="U1814" s="5"/>
    </row>
    <row r="1815" spans="1:21" x14ac:dyDescent="0.25">
      <c r="A1815" s="3">
        <v>1780</v>
      </c>
      <c r="B1815" s="4" t="s">
        <v>3400</v>
      </c>
      <c r="C1815" s="350" t="s">
        <v>3401</v>
      </c>
      <c r="D1815" s="348"/>
      <c r="E1815" s="25">
        <f>SUM(E1816:E1818)</f>
        <v>367164502.31999999</v>
      </c>
      <c r="F1815" s="25"/>
      <c r="G1815" s="25"/>
      <c r="H1815" s="33">
        <f t="shared" ref="H1815" si="231">SUM(H1816:H1818)</f>
        <v>702634995.17000008</v>
      </c>
      <c r="I1815" s="15"/>
      <c r="J1815" s="15"/>
      <c r="K1815" s="33">
        <f t="shared" ref="K1815" si="232">SUM(K1816:K1818)</f>
        <v>904265612.15000021</v>
      </c>
      <c r="L1815" s="15"/>
      <c r="M1815" s="15"/>
      <c r="N1815" s="33">
        <f t="shared" ref="N1815" si="233">SUM(N1816:N1818)</f>
        <v>503150888.15000021</v>
      </c>
      <c r="O1815" s="15"/>
      <c r="P1815" s="15"/>
      <c r="Q1815" s="33">
        <f t="shared" ref="Q1815" si="234">SUM(Q1816:Q1818)</f>
        <v>741357237.4200002</v>
      </c>
      <c r="R1815" s="15"/>
      <c r="S1815" s="15"/>
      <c r="T1815" s="33">
        <f t="shared" ref="T1815" si="235">SUM(T1816:T1818)</f>
        <v>631171165.59000015</v>
      </c>
      <c r="U1815" s="5"/>
    </row>
    <row r="1816" spans="1:21" x14ac:dyDescent="0.25">
      <c r="A1816" s="3">
        <v>1781</v>
      </c>
      <c r="B1816" s="6" t="s">
        <v>3402</v>
      </c>
      <c r="C1816" s="352" t="s">
        <v>3403</v>
      </c>
      <c r="D1816" s="348"/>
      <c r="E1816" s="20">
        <v>367164502.31999999</v>
      </c>
      <c r="F1816" s="20">
        <v>50193369.549999997</v>
      </c>
      <c r="G1816" s="20">
        <v>385663862.39999998</v>
      </c>
      <c r="H1816" s="27">
        <f>+E1816+G1816-F1816</f>
        <v>702634995.17000008</v>
      </c>
      <c r="I1816" s="16">
        <v>364842632.14999998</v>
      </c>
      <c r="J1816" s="16">
        <v>566473249.13</v>
      </c>
      <c r="K1816" s="27">
        <f>+H1816+J1816-I1816</f>
        <v>904265612.15000021</v>
      </c>
      <c r="L1816" s="16">
        <v>848916181.88</v>
      </c>
      <c r="M1816" s="16">
        <v>447801457.88</v>
      </c>
      <c r="N1816" s="27">
        <f>+K1816+M1816-L1816</f>
        <v>503150888.15000021</v>
      </c>
      <c r="O1816" s="16">
        <v>289538628.63999999</v>
      </c>
      <c r="P1816" s="16">
        <v>527744977.91000003</v>
      </c>
      <c r="Q1816" s="27">
        <f>+N1816+P1816-O1816</f>
        <v>741357237.4200002</v>
      </c>
      <c r="R1816" s="16">
        <v>250188112.58000001</v>
      </c>
      <c r="S1816" s="16">
        <v>140002040.75</v>
      </c>
      <c r="T1816" s="27">
        <f>+Q1816+S1816-R1816</f>
        <v>631171165.59000015</v>
      </c>
      <c r="U1816" s="3"/>
    </row>
    <row r="1817" spans="1:21" x14ac:dyDescent="0.25">
      <c r="A1817" s="3">
        <v>1782</v>
      </c>
      <c r="B1817" s="6" t="s">
        <v>3404</v>
      </c>
      <c r="C1817" s="352" t="s">
        <v>3405</v>
      </c>
      <c r="D1817" s="348"/>
      <c r="E1817" s="20"/>
      <c r="F1817" s="20"/>
      <c r="G1817" s="20"/>
      <c r="H1817" s="27"/>
      <c r="I1817" s="16"/>
      <c r="J1817" s="16" t="s">
        <v>7276</v>
      </c>
      <c r="K1817" s="27"/>
      <c r="L1817" s="16"/>
      <c r="M1817" s="16"/>
      <c r="N1817" s="27"/>
      <c r="O1817" s="16"/>
      <c r="P1817" s="16"/>
      <c r="Q1817" s="27"/>
      <c r="R1817" s="16"/>
      <c r="S1817" s="16"/>
      <c r="T1817" s="27"/>
      <c r="U1817" s="3"/>
    </row>
    <row r="1818" spans="1:21" x14ac:dyDescent="0.25">
      <c r="A1818" s="3">
        <v>1783</v>
      </c>
      <c r="B1818" s="6" t="s">
        <v>3406</v>
      </c>
      <c r="C1818" s="352" t="s">
        <v>3407</v>
      </c>
      <c r="D1818" s="348"/>
      <c r="E1818" s="20"/>
      <c r="F1818" s="20"/>
      <c r="G1818" s="20"/>
      <c r="H1818" s="27"/>
      <c r="I1818" s="16"/>
      <c r="J1818" s="16"/>
      <c r="K1818" s="27"/>
      <c r="L1818" s="16"/>
      <c r="M1818" s="16"/>
      <c r="N1818" s="27"/>
      <c r="O1818" s="16"/>
      <c r="P1818" s="16"/>
      <c r="Q1818" s="27"/>
      <c r="R1818" s="16"/>
      <c r="S1818" s="16"/>
      <c r="T1818" s="27"/>
      <c r="U1818" s="3"/>
    </row>
    <row r="1819" spans="1:21" x14ac:dyDescent="0.25">
      <c r="A1819" s="3">
        <v>1784</v>
      </c>
      <c r="B1819" s="4" t="s">
        <v>3408</v>
      </c>
      <c r="C1819" s="350" t="s">
        <v>3409</v>
      </c>
      <c r="D1819" s="348"/>
      <c r="E1819" s="25">
        <f>SUM(E1820:E1822)</f>
        <v>0</v>
      </c>
      <c r="F1819" s="25"/>
      <c r="G1819" s="25"/>
      <c r="H1819" s="33">
        <f t="shared" ref="H1819" si="236">SUM(H1820:H1822)</f>
        <v>-219198715.13</v>
      </c>
      <c r="I1819" s="15"/>
      <c r="J1819" s="15"/>
      <c r="K1819" s="33">
        <f t="shared" ref="K1819" si="237">SUM(K1820:K1822)</f>
        <v>-222376159.53</v>
      </c>
      <c r="L1819" s="15"/>
      <c r="M1819" s="15"/>
      <c r="N1819" s="33">
        <f t="shared" ref="N1819" si="238">SUM(N1820:N1822)</f>
        <v>-1612530.8600000143</v>
      </c>
      <c r="O1819" s="15"/>
      <c r="P1819" s="15"/>
      <c r="Q1819" s="33">
        <f t="shared" ref="Q1819" si="239">SUM(Q1820:Q1822)</f>
        <v>9266769.7099999934</v>
      </c>
      <c r="R1819" s="15"/>
      <c r="S1819" s="15"/>
      <c r="T1819" s="33">
        <f t="shared" ref="T1819" si="240">SUM(T1820:T1822)</f>
        <v>-45878765.359999999</v>
      </c>
      <c r="U1819" s="5"/>
    </row>
    <row r="1820" spans="1:21" x14ac:dyDescent="0.25">
      <c r="A1820" s="3">
        <v>1785</v>
      </c>
      <c r="B1820" s="6" t="s">
        <v>3410</v>
      </c>
      <c r="C1820" s="352" t="s">
        <v>3411</v>
      </c>
      <c r="D1820" s="348"/>
      <c r="E1820" s="20">
        <v>0</v>
      </c>
      <c r="F1820" s="20">
        <v>302563683.06999999</v>
      </c>
      <c r="G1820" s="20">
        <v>83364967.939999998</v>
      </c>
      <c r="H1820" s="27">
        <f>+E1820+G1820-F1820</f>
        <v>-219198715.13</v>
      </c>
      <c r="I1820" s="16">
        <v>3177444.4</v>
      </c>
      <c r="J1820" s="16">
        <v>0</v>
      </c>
      <c r="K1820" s="27">
        <f>+H1820+J1820-I1820</f>
        <v>-222376159.53</v>
      </c>
      <c r="L1820" s="16">
        <v>158835121.52000001</v>
      </c>
      <c r="M1820" s="16">
        <v>379598750.19</v>
      </c>
      <c r="N1820" s="27">
        <f>+K1820+M1820-L1820</f>
        <v>-1612530.8600000143</v>
      </c>
      <c r="O1820" s="16">
        <v>115808301.44</v>
      </c>
      <c r="P1820" s="16">
        <v>126687602.01000001</v>
      </c>
      <c r="Q1820" s="27">
        <f>+N1820+P1820-O1820</f>
        <v>9266769.7099999934</v>
      </c>
      <c r="R1820" s="16">
        <v>115825007.88</v>
      </c>
      <c r="S1820" s="16">
        <v>60679472.810000002</v>
      </c>
      <c r="T1820" s="27">
        <f>+Q1820+S1820-R1820</f>
        <v>-45878765.359999999</v>
      </c>
      <c r="U1820" s="3"/>
    </row>
    <row r="1821" spans="1:21" x14ac:dyDescent="0.25">
      <c r="A1821" s="3">
        <v>1786</v>
      </c>
      <c r="B1821" s="6" t="s">
        <v>3412</v>
      </c>
      <c r="C1821" s="352" t="s">
        <v>3413</v>
      </c>
      <c r="D1821" s="348"/>
      <c r="E1821" s="20"/>
      <c r="F1821" s="20"/>
      <c r="G1821" s="20"/>
      <c r="H1821" s="27"/>
      <c r="I1821" s="16"/>
      <c r="J1821" s="16"/>
      <c r="K1821" s="27"/>
      <c r="L1821" s="16"/>
      <c r="M1821" s="16"/>
      <c r="N1821" s="27"/>
      <c r="O1821" s="16"/>
      <c r="P1821" s="16"/>
      <c r="Q1821" s="27"/>
      <c r="R1821" s="16"/>
      <c r="S1821" s="16"/>
      <c r="T1821" s="27"/>
      <c r="U1821" s="3"/>
    </row>
    <row r="1822" spans="1:21" x14ac:dyDescent="0.25">
      <c r="A1822" s="3">
        <v>1787</v>
      </c>
      <c r="B1822" s="6" t="s">
        <v>3414</v>
      </c>
      <c r="C1822" s="352" t="s">
        <v>3415</v>
      </c>
      <c r="D1822" s="348"/>
      <c r="E1822" s="20"/>
      <c r="F1822" s="20"/>
      <c r="G1822" s="20"/>
      <c r="H1822" s="27"/>
      <c r="I1822" s="16"/>
      <c r="J1822" s="16"/>
      <c r="K1822" s="27"/>
      <c r="L1822" s="16"/>
      <c r="M1822" s="16"/>
      <c r="N1822" s="27"/>
      <c r="O1822" s="16"/>
      <c r="P1822" s="16"/>
      <c r="Q1822" s="27"/>
      <c r="R1822" s="16"/>
      <c r="S1822" s="16"/>
      <c r="T1822" s="27"/>
      <c r="U1822" s="3"/>
    </row>
    <row r="1823" spans="1:21" x14ac:dyDescent="0.25">
      <c r="A1823" s="3">
        <v>1788</v>
      </c>
      <c r="B1823" s="4" t="s">
        <v>3416</v>
      </c>
      <c r="C1823" s="350" t="s">
        <v>3417</v>
      </c>
      <c r="D1823" s="348"/>
      <c r="E1823" s="25"/>
      <c r="F1823" s="25"/>
      <c r="G1823" s="25"/>
      <c r="H1823" s="33"/>
      <c r="I1823" s="15"/>
      <c r="J1823" s="15"/>
      <c r="K1823" s="33"/>
      <c r="L1823" s="15"/>
      <c r="M1823" s="15"/>
      <c r="N1823" s="33"/>
      <c r="O1823" s="15"/>
      <c r="P1823" s="15"/>
      <c r="Q1823" s="33"/>
      <c r="R1823" s="15"/>
      <c r="S1823" s="15"/>
      <c r="T1823" s="33"/>
      <c r="U1823" s="5"/>
    </row>
    <row r="1824" spans="1:21" x14ac:dyDescent="0.25">
      <c r="A1824" s="3">
        <v>1789</v>
      </c>
      <c r="B1824" s="4" t="s">
        <v>3418</v>
      </c>
      <c r="C1824" s="350" t="s">
        <v>3419</v>
      </c>
      <c r="D1824" s="348"/>
      <c r="E1824" s="25"/>
      <c r="F1824" s="25"/>
      <c r="G1824" s="25"/>
      <c r="H1824" s="33"/>
      <c r="I1824" s="15"/>
      <c r="J1824" s="15"/>
      <c r="K1824" s="33"/>
      <c r="L1824" s="15"/>
      <c r="M1824" s="15"/>
      <c r="N1824" s="33"/>
      <c r="O1824" s="15"/>
      <c r="P1824" s="15"/>
      <c r="Q1824" s="33"/>
      <c r="R1824" s="15"/>
      <c r="S1824" s="15"/>
      <c r="T1824" s="33"/>
      <c r="U1824" s="5"/>
    </row>
    <row r="1825" spans="1:21" x14ac:dyDescent="0.25">
      <c r="A1825" s="3">
        <v>1790</v>
      </c>
      <c r="B1825" s="6" t="s">
        <v>3420</v>
      </c>
      <c r="C1825" s="352" t="s">
        <v>3421</v>
      </c>
      <c r="D1825" s="348"/>
      <c r="E1825" s="20"/>
      <c r="F1825" s="20"/>
      <c r="G1825" s="20"/>
      <c r="H1825" s="27"/>
      <c r="I1825" s="16"/>
      <c r="J1825" s="16"/>
      <c r="K1825" s="27"/>
      <c r="L1825" s="16"/>
      <c r="M1825" s="16"/>
      <c r="N1825" s="27"/>
      <c r="O1825" s="16"/>
      <c r="P1825" s="16"/>
      <c r="Q1825" s="27"/>
      <c r="R1825" s="16"/>
      <c r="S1825" s="16"/>
      <c r="T1825" s="27"/>
      <c r="U1825" s="3"/>
    </row>
    <row r="1826" spans="1:21" x14ac:dyDescent="0.25">
      <c r="A1826" s="3">
        <v>1791</v>
      </c>
      <c r="B1826" s="6" t="s">
        <v>3422</v>
      </c>
      <c r="C1826" s="352" t="s">
        <v>3423</v>
      </c>
      <c r="D1826" s="348"/>
      <c r="E1826" s="20"/>
      <c r="F1826" s="20"/>
      <c r="G1826" s="20"/>
      <c r="H1826" s="27"/>
      <c r="I1826" s="16"/>
      <c r="J1826" s="16"/>
      <c r="K1826" s="27"/>
      <c r="L1826" s="16"/>
      <c r="M1826" s="16"/>
      <c r="N1826" s="27"/>
      <c r="O1826" s="16"/>
      <c r="P1826" s="16"/>
      <c r="Q1826" s="27"/>
      <c r="R1826" s="16"/>
      <c r="S1826" s="16"/>
      <c r="T1826" s="27"/>
      <c r="U1826" s="3"/>
    </row>
    <row r="1827" spans="1:21" x14ac:dyDescent="0.25">
      <c r="A1827" s="3">
        <v>1792</v>
      </c>
      <c r="B1827" s="6" t="s">
        <v>3424</v>
      </c>
      <c r="C1827" s="352" t="s">
        <v>3425</v>
      </c>
      <c r="D1827" s="348"/>
      <c r="E1827" s="20"/>
      <c r="F1827" s="20"/>
      <c r="G1827" s="20"/>
      <c r="H1827" s="27"/>
      <c r="I1827" s="16"/>
      <c r="J1827" s="16"/>
      <c r="K1827" s="27"/>
      <c r="L1827" s="16"/>
      <c r="M1827" s="16"/>
      <c r="N1827" s="27"/>
      <c r="O1827" s="16"/>
      <c r="P1827" s="16"/>
      <c r="Q1827" s="27"/>
      <c r="R1827" s="16"/>
      <c r="S1827" s="16"/>
      <c r="T1827" s="27"/>
      <c r="U1827" s="3"/>
    </row>
    <row r="1828" spans="1:21" x14ac:dyDescent="0.25">
      <c r="A1828" s="3">
        <v>1793</v>
      </c>
      <c r="B1828" s="6">
        <v>2101010303</v>
      </c>
      <c r="C1828" s="352" t="s">
        <v>3426</v>
      </c>
      <c r="D1828" s="348"/>
      <c r="E1828" s="20"/>
      <c r="F1828" s="20"/>
      <c r="G1828" s="20"/>
      <c r="H1828" s="27"/>
      <c r="I1828" s="16"/>
      <c r="J1828" s="16"/>
      <c r="K1828" s="27"/>
      <c r="L1828" s="16"/>
      <c r="M1828" s="16"/>
      <c r="N1828" s="27"/>
      <c r="O1828" s="16"/>
      <c r="P1828" s="16"/>
      <c r="Q1828" s="27"/>
      <c r="R1828" s="16"/>
      <c r="S1828" s="16"/>
      <c r="T1828" s="27"/>
      <c r="U1828" s="3"/>
    </row>
    <row r="1829" spans="1:21" x14ac:dyDescent="0.25">
      <c r="A1829" s="3">
        <v>1794</v>
      </c>
      <c r="B1829" s="4" t="s">
        <v>3427</v>
      </c>
      <c r="C1829" s="350" t="s">
        <v>3428</v>
      </c>
      <c r="D1829" s="348"/>
      <c r="E1829" s="25"/>
      <c r="F1829" s="25"/>
      <c r="G1829" s="25"/>
      <c r="H1829" s="33"/>
      <c r="I1829" s="15"/>
      <c r="J1829" s="15"/>
      <c r="K1829" s="33"/>
      <c r="L1829" s="15"/>
      <c r="M1829" s="15"/>
      <c r="N1829" s="33"/>
      <c r="O1829" s="15"/>
      <c r="P1829" s="15"/>
      <c r="Q1829" s="33"/>
      <c r="R1829" s="15"/>
      <c r="S1829" s="15"/>
      <c r="T1829" s="33"/>
      <c r="U1829" s="5"/>
    </row>
    <row r="1830" spans="1:21" x14ac:dyDescent="0.25">
      <c r="A1830" s="3">
        <v>1795</v>
      </c>
      <c r="B1830" s="6" t="s">
        <v>3429</v>
      </c>
      <c r="C1830" s="352" t="s">
        <v>3430</v>
      </c>
      <c r="D1830" s="348"/>
      <c r="E1830" s="20"/>
      <c r="F1830" s="20"/>
      <c r="G1830" s="20"/>
      <c r="H1830" s="27"/>
      <c r="I1830" s="16"/>
      <c r="J1830" s="16"/>
      <c r="K1830" s="27"/>
      <c r="L1830" s="16"/>
      <c r="M1830" s="16"/>
      <c r="N1830" s="27"/>
      <c r="O1830" s="16"/>
      <c r="P1830" s="16"/>
      <c r="Q1830" s="27"/>
      <c r="R1830" s="16"/>
      <c r="S1830" s="16"/>
      <c r="T1830" s="27"/>
      <c r="U1830" s="3"/>
    </row>
    <row r="1831" spans="1:21" x14ac:dyDescent="0.25">
      <c r="A1831" s="3">
        <v>1796</v>
      </c>
      <c r="B1831" s="6" t="s">
        <v>3431</v>
      </c>
      <c r="C1831" s="352" t="s">
        <v>3432</v>
      </c>
      <c r="D1831" s="348"/>
      <c r="E1831" s="20"/>
      <c r="F1831" s="20"/>
      <c r="G1831" s="20"/>
      <c r="H1831" s="27"/>
      <c r="I1831" s="16"/>
      <c r="J1831" s="16"/>
      <c r="K1831" s="27"/>
      <c r="L1831" s="16"/>
      <c r="M1831" s="16"/>
      <c r="N1831" s="27"/>
      <c r="O1831" s="16"/>
      <c r="P1831" s="16"/>
      <c r="Q1831" s="27"/>
      <c r="R1831" s="16"/>
      <c r="S1831" s="16"/>
      <c r="T1831" s="27"/>
      <c r="U1831" s="3"/>
    </row>
    <row r="1832" spans="1:21" x14ac:dyDescent="0.25">
      <c r="A1832" s="3">
        <v>1797</v>
      </c>
      <c r="B1832" s="6" t="s">
        <v>3433</v>
      </c>
      <c r="C1832" s="352" t="s">
        <v>3434</v>
      </c>
      <c r="D1832" s="348"/>
      <c r="E1832" s="20"/>
      <c r="F1832" s="20"/>
      <c r="G1832" s="20"/>
      <c r="H1832" s="27"/>
      <c r="I1832" s="16"/>
      <c r="J1832" s="16"/>
      <c r="K1832" s="27"/>
      <c r="L1832" s="16"/>
      <c r="M1832" s="16"/>
      <c r="N1832" s="27"/>
      <c r="O1832" s="16"/>
      <c r="P1832" s="16"/>
      <c r="Q1832" s="27"/>
      <c r="R1832" s="16"/>
      <c r="S1832" s="16"/>
      <c r="T1832" s="27"/>
      <c r="U1832" s="3"/>
    </row>
    <row r="1833" spans="1:21" x14ac:dyDescent="0.25">
      <c r="A1833" s="3">
        <v>1798</v>
      </c>
      <c r="B1833" s="4" t="s">
        <v>3435</v>
      </c>
      <c r="C1833" s="350" t="s">
        <v>3436</v>
      </c>
      <c r="D1833" s="348"/>
      <c r="E1833" s="25"/>
      <c r="F1833" s="25"/>
      <c r="G1833" s="25"/>
      <c r="H1833" s="33"/>
      <c r="I1833" s="15"/>
      <c r="J1833" s="15"/>
      <c r="K1833" s="33"/>
      <c r="L1833" s="15"/>
      <c r="M1833" s="15"/>
      <c r="N1833" s="33"/>
      <c r="O1833" s="15"/>
      <c r="P1833" s="15"/>
      <c r="Q1833" s="33"/>
      <c r="R1833" s="15"/>
      <c r="S1833" s="15"/>
      <c r="T1833" s="33"/>
      <c r="U1833" s="5"/>
    </row>
    <row r="1834" spans="1:21" x14ac:dyDescent="0.25">
      <c r="A1834" s="3">
        <v>1799</v>
      </c>
      <c r="B1834" s="6" t="s">
        <v>3437</v>
      </c>
      <c r="C1834" s="352" t="s">
        <v>3438</v>
      </c>
      <c r="D1834" s="348"/>
      <c r="E1834" s="20"/>
      <c r="F1834" s="20"/>
      <c r="G1834" s="20"/>
      <c r="H1834" s="27"/>
      <c r="I1834" s="16"/>
      <c r="J1834" s="16"/>
      <c r="K1834" s="27"/>
      <c r="L1834" s="16"/>
      <c r="M1834" s="16"/>
      <c r="N1834" s="27"/>
      <c r="O1834" s="16"/>
      <c r="P1834" s="16"/>
      <c r="Q1834" s="27"/>
      <c r="R1834" s="16"/>
      <c r="S1834" s="16"/>
      <c r="T1834" s="27"/>
      <c r="U1834" s="3"/>
    </row>
    <row r="1835" spans="1:21" x14ac:dyDescent="0.25">
      <c r="A1835" s="3">
        <v>1800</v>
      </c>
      <c r="B1835" s="6" t="s">
        <v>3439</v>
      </c>
      <c r="C1835" s="352" t="s">
        <v>3440</v>
      </c>
      <c r="D1835" s="348"/>
      <c r="E1835" s="20"/>
      <c r="F1835" s="20"/>
      <c r="G1835" s="20"/>
      <c r="H1835" s="27"/>
      <c r="I1835" s="16"/>
      <c r="J1835" s="16"/>
      <c r="K1835" s="27"/>
      <c r="L1835" s="16"/>
      <c r="M1835" s="16"/>
      <c r="N1835" s="27"/>
      <c r="O1835" s="16"/>
      <c r="P1835" s="16"/>
      <c r="Q1835" s="27"/>
      <c r="R1835" s="16"/>
      <c r="S1835" s="16"/>
      <c r="T1835" s="27"/>
      <c r="U1835" s="3"/>
    </row>
    <row r="1836" spans="1:21" x14ac:dyDescent="0.25">
      <c r="A1836" s="3">
        <v>1801</v>
      </c>
      <c r="B1836" s="6" t="s">
        <v>3441</v>
      </c>
      <c r="C1836" s="352" t="s">
        <v>3442</v>
      </c>
      <c r="D1836" s="348"/>
      <c r="E1836" s="20"/>
      <c r="F1836" s="20"/>
      <c r="G1836" s="20"/>
      <c r="H1836" s="27"/>
      <c r="I1836" s="16"/>
      <c r="J1836" s="16"/>
      <c r="K1836" s="27"/>
      <c r="L1836" s="16"/>
      <c r="M1836" s="16"/>
      <c r="N1836" s="27"/>
      <c r="O1836" s="16"/>
      <c r="P1836" s="16"/>
      <c r="Q1836" s="27"/>
      <c r="R1836" s="16"/>
      <c r="S1836" s="16"/>
      <c r="T1836" s="27"/>
      <c r="U1836" s="3"/>
    </row>
    <row r="1837" spans="1:21" x14ac:dyDescent="0.25">
      <c r="A1837" s="3">
        <v>1802</v>
      </c>
      <c r="B1837" s="4" t="s">
        <v>3443</v>
      </c>
      <c r="C1837" s="350" t="s">
        <v>3444</v>
      </c>
      <c r="D1837" s="348"/>
      <c r="E1837" s="25"/>
      <c r="F1837" s="25"/>
      <c r="G1837" s="25"/>
      <c r="H1837" s="33"/>
      <c r="I1837" s="15"/>
      <c r="J1837" s="15"/>
      <c r="K1837" s="33"/>
      <c r="L1837" s="15"/>
      <c r="M1837" s="15"/>
      <c r="N1837" s="33"/>
      <c r="O1837" s="15"/>
      <c r="P1837" s="15"/>
      <c r="Q1837" s="33"/>
      <c r="R1837" s="15"/>
      <c r="S1837" s="15"/>
      <c r="T1837" s="33"/>
      <c r="U1837" s="5"/>
    </row>
    <row r="1838" spans="1:21" x14ac:dyDescent="0.25">
      <c r="A1838" s="3">
        <v>1803</v>
      </c>
      <c r="B1838" s="6" t="s">
        <v>3445</v>
      </c>
      <c r="C1838" s="352" t="s">
        <v>3446</v>
      </c>
      <c r="D1838" s="348"/>
      <c r="E1838" s="20"/>
      <c r="F1838" s="20"/>
      <c r="G1838" s="20"/>
      <c r="H1838" s="27"/>
      <c r="I1838" s="16"/>
      <c r="J1838" s="16"/>
      <c r="K1838" s="27"/>
      <c r="L1838" s="16"/>
      <c r="M1838" s="16"/>
      <c r="N1838" s="27"/>
      <c r="O1838" s="16"/>
      <c r="P1838" s="16"/>
      <c r="Q1838" s="27"/>
      <c r="R1838" s="16"/>
      <c r="S1838" s="16"/>
      <c r="T1838" s="27"/>
      <c r="U1838" s="3"/>
    </row>
    <row r="1839" spans="1:21" x14ac:dyDescent="0.25">
      <c r="A1839" s="3">
        <v>1804</v>
      </c>
      <c r="B1839" s="6" t="s">
        <v>3447</v>
      </c>
      <c r="C1839" s="352" t="s">
        <v>3448</v>
      </c>
      <c r="D1839" s="348"/>
      <c r="E1839" s="20"/>
      <c r="F1839" s="20"/>
      <c r="G1839" s="20"/>
      <c r="H1839" s="27"/>
      <c r="I1839" s="16"/>
      <c r="J1839" s="16"/>
      <c r="K1839" s="27"/>
      <c r="L1839" s="16"/>
      <c r="M1839" s="16"/>
      <c r="N1839" s="27"/>
      <c r="O1839" s="16"/>
      <c r="P1839" s="16"/>
      <c r="Q1839" s="27"/>
      <c r="R1839" s="16"/>
      <c r="S1839" s="16"/>
      <c r="T1839" s="27"/>
      <c r="U1839" s="3"/>
    </row>
    <row r="1840" spans="1:21" x14ac:dyDescent="0.25">
      <c r="A1840" s="3">
        <v>1805</v>
      </c>
      <c r="B1840" s="6" t="s">
        <v>3449</v>
      </c>
      <c r="C1840" s="352" t="s">
        <v>3450</v>
      </c>
      <c r="D1840" s="348"/>
      <c r="E1840" s="20"/>
      <c r="F1840" s="20"/>
      <c r="G1840" s="20"/>
      <c r="H1840" s="27"/>
      <c r="I1840" s="16"/>
      <c r="J1840" s="16"/>
      <c r="K1840" s="27"/>
      <c r="L1840" s="16"/>
      <c r="M1840" s="16"/>
      <c r="N1840" s="27"/>
      <c r="O1840" s="16"/>
      <c r="P1840" s="16"/>
      <c r="Q1840" s="27"/>
      <c r="R1840" s="16"/>
      <c r="S1840" s="16"/>
      <c r="T1840" s="27"/>
      <c r="U1840" s="3"/>
    </row>
    <row r="1841" spans="1:21" x14ac:dyDescent="0.25">
      <c r="A1841" s="3">
        <v>1806</v>
      </c>
      <c r="B1841" s="4" t="s">
        <v>3451</v>
      </c>
      <c r="C1841" s="350" t="s">
        <v>3452</v>
      </c>
      <c r="D1841" s="348"/>
      <c r="E1841" s="25"/>
      <c r="F1841" s="25"/>
      <c r="G1841" s="25"/>
      <c r="H1841" s="33"/>
      <c r="I1841" s="15"/>
      <c r="J1841" s="15"/>
      <c r="K1841" s="33"/>
      <c r="L1841" s="15"/>
      <c r="M1841" s="15"/>
      <c r="N1841" s="33"/>
      <c r="O1841" s="15"/>
      <c r="P1841" s="15"/>
      <c r="Q1841" s="33"/>
      <c r="R1841" s="15"/>
      <c r="S1841" s="15"/>
      <c r="T1841" s="33"/>
      <c r="U1841" s="5"/>
    </row>
    <row r="1842" spans="1:21" x14ac:dyDescent="0.25">
      <c r="A1842" s="3">
        <v>1807</v>
      </c>
      <c r="B1842" s="6" t="s">
        <v>3453</v>
      </c>
      <c r="C1842" s="352" t="s">
        <v>3454</v>
      </c>
      <c r="D1842" s="348"/>
      <c r="E1842" s="20"/>
      <c r="F1842" s="20"/>
      <c r="G1842" s="20"/>
      <c r="H1842" s="27"/>
      <c r="I1842" s="16"/>
      <c r="J1842" s="16"/>
      <c r="K1842" s="27"/>
      <c r="L1842" s="16"/>
      <c r="M1842" s="16"/>
      <c r="N1842" s="27"/>
      <c r="O1842" s="16"/>
      <c r="P1842" s="16"/>
      <c r="Q1842" s="27"/>
      <c r="R1842" s="16"/>
      <c r="S1842" s="16"/>
      <c r="T1842" s="27"/>
      <c r="U1842" s="3"/>
    </row>
    <row r="1843" spans="1:21" x14ac:dyDescent="0.25">
      <c r="A1843" s="3">
        <v>1808</v>
      </c>
      <c r="B1843" s="6" t="s">
        <v>3455</v>
      </c>
      <c r="C1843" s="352" t="s">
        <v>3456</v>
      </c>
      <c r="D1843" s="348"/>
      <c r="E1843" s="20"/>
      <c r="F1843" s="20"/>
      <c r="G1843" s="20"/>
      <c r="H1843" s="27"/>
      <c r="I1843" s="16"/>
      <c r="J1843" s="16"/>
      <c r="K1843" s="27"/>
      <c r="L1843" s="16"/>
      <c r="M1843" s="16"/>
      <c r="N1843" s="27"/>
      <c r="O1843" s="16"/>
      <c r="P1843" s="16"/>
      <c r="Q1843" s="27"/>
      <c r="R1843" s="16"/>
      <c r="S1843" s="16"/>
      <c r="T1843" s="27"/>
      <c r="U1843" s="3"/>
    </row>
    <row r="1844" spans="1:21" x14ac:dyDescent="0.25">
      <c r="A1844" s="3">
        <v>1809</v>
      </c>
      <c r="B1844" s="6" t="s">
        <v>3457</v>
      </c>
      <c r="C1844" s="352" t="s">
        <v>3458</v>
      </c>
      <c r="D1844" s="348"/>
      <c r="E1844" s="20"/>
      <c r="F1844" s="20"/>
      <c r="G1844" s="20"/>
      <c r="H1844" s="27"/>
      <c r="I1844" s="16"/>
      <c r="J1844" s="16"/>
      <c r="K1844" s="27"/>
      <c r="L1844" s="16"/>
      <c r="M1844" s="16"/>
      <c r="N1844" s="27"/>
      <c r="O1844" s="16"/>
      <c r="P1844" s="16"/>
      <c r="Q1844" s="27"/>
      <c r="R1844" s="16"/>
      <c r="S1844" s="16"/>
      <c r="T1844" s="27"/>
      <c r="U1844" s="3"/>
    </row>
    <row r="1845" spans="1:21" x14ac:dyDescent="0.25">
      <c r="A1845" s="3">
        <v>1810</v>
      </c>
      <c r="B1845" s="4" t="s">
        <v>3459</v>
      </c>
      <c r="C1845" s="350" t="s">
        <v>3460</v>
      </c>
      <c r="D1845" s="348"/>
      <c r="E1845" s="25"/>
      <c r="F1845" s="25"/>
      <c r="G1845" s="25"/>
      <c r="H1845" s="33"/>
      <c r="I1845" s="15"/>
      <c r="J1845" s="15"/>
      <c r="K1845" s="33"/>
      <c r="L1845" s="15"/>
      <c r="M1845" s="15"/>
      <c r="N1845" s="33"/>
      <c r="O1845" s="15"/>
      <c r="P1845" s="15"/>
      <c r="Q1845" s="33"/>
      <c r="R1845" s="15"/>
      <c r="S1845" s="15"/>
      <c r="T1845" s="33"/>
      <c r="U1845" s="5"/>
    </row>
    <row r="1846" spans="1:21" x14ac:dyDescent="0.25">
      <c r="A1846" s="3">
        <v>1811</v>
      </c>
      <c r="B1846" s="6" t="s">
        <v>3461</v>
      </c>
      <c r="C1846" s="352" t="s">
        <v>3462</v>
      </c>
      <c r="D1846" s="348"/>
      <c r="E1846" s="20"/>
      <c r="F1846" s="20"/>
      <c r="G1846" s="20"/>
      <c r="H1846" s="27"/>
      <c r="I1846" s="16"/>
      <c r="J1846" s="16"/>
      <c r="K1846" s="27"/>
      <c r="L1846" s="16"/>
      <c r="M1846" s="16"/>
      <c r="N1846" s="27"/>
      <c r="O1846" s="16"/>
      <c r="P1846" s="16"/>
      <c r="Q1846" s="27"/>
      <c r="R1846" s="16"/>
      <c r="S1846" s="16"/>
      <c r="T1846" s="27"/>
      <c r="U1846" s="3"/>
    </row>
    <row r="1847" spans="1:21" x14ac:dyDescent="0.25">
      <c r="A1847" s="3">
        <v>1812</v>
      </c>
      <c r="B1847" s="6" t="s">
        <v>3463</v>
      </c>
      <c r="C1847" s="352" t="s">
        <v>3464</v>
      </c>
      <c r="D1847" s="348"/>
      <c r="E1847" s="20"/>
      <c r="F1847" s="20"/>
      <c r="G1847" s="20"/>
      <c r="H1847" s="27"/>
      <c r="I1847" s="16"/>
      <c r="J1847" s="16"/>
      <c r="K1847" s="27"/>
      <c r="L1847" s="16"/>
      <c r="M1847" s="16"/>
      <c r="N1847" s="27"/>
      <c r="O1847" s="16"/>
      <c r="P1847" s="16"/>
      <c r="Q1847" s="27"/>
      <c r="R1847" s="16"/>
      <c r="S1847" s="16"/>
      <c r="T1847" s="27"/>
      <c r="U1847" s="3"/>
    </row>
    <row r="1848" spans="1:21" x14ac:dyDescent="0.25">
      <c r="A1848" s="3">
        <v>1813</v>
      </c>
      <c r="B1848" s="6" t="s">
        <v>3465</v>
      </c>
      <c r="C1848" s="352" t="s">
        <v>3466</v>
      </c>
      <c r="D1848" s="348"/>
      <c r="E1848" s="20"/>
      <c r="F1848" s="20"/>
      <c r="G1848" s="20"/>
      <c r="H1848" s="27"/>
      <c r="I1848" s="16"/>
      <c r="J1848" s="16"/>
      <c r="K1848" s="27"/>
      <c r="L1848" s="16"/>
      <c r="M1848" s="16"/>
      <c r="N1848" s="27"/>
      <c r="O1848" s="16"/>
      <c r="P1848" s="16"/>
      <c r="Q1848" s="27"/>
      <c r="R1848" s="16"/>
      <c r="S1848" s="16"/>
      <c r="T1848" s="27"/>
      <c r="U1848" s="3"/>
    </row>
    <row r="1849" spans="1:21" x14ac:dyDescent="0.25">
      <c r="A1849" s="3">
        <v>1814</v>
      </c>
      <c r="B1849" s="4" t="s">
        <v>3467</v>
      </c>
      <c r="C1849" s="350" t="s">
        <v>3468</v>
      </c>
      <c r="D1849" s="348"/>
      <c r="E1849" s="25"/>
      <c r="F1849" s="25"/>
      <c r="G1849" s="25"/>
      <c r="H1849" s="33"/>
      <c r="I1849" s="15"/>
      <c r="J1849" s="15"/>
      <c r="K1849" s="33"/>
      <c r="L1849" s="15"/>
      <c r="M1849" s="15"/>
      <c r="N1849" s="33"/>
      <c r="O1849" s="15"/>
      <c r="P1849" s="15"/>
      <c r="Q1849" s="33"/>
      <c r="R1849" s="15"/>
      <c r="S1849" s="15"/>
      <c r="T1849" s="33"/>
      <c r="U1849" s="5"/>
    </row>
    <row r="1850" spans="1:21" x14ac:dyDescent="0.25">
      <c r="A1850" s="3">
        <v>1815</v>
      </c>
      <c r="B1850" s="4" t="s">
        <v>3469</v>
      </c>
      <c r="C1850" s="350" t="s">
        <v>3470</v>
      </c>
      <c r="D1850" s="348"/>
      <c r="E1850" s="25"/>
      <c r="F1850" s="25"/>
      <c r="G1850" s="25"/>
      <c r="H1850" s="33"/>
      <c r="I1850" s="15"/>
      <c r="J1850" s="15"/>
      <c r="K1850" s="33"/>
      <c r="L1850" s="15"/>
      <c r="M1850" s="15"/>
      <c r="N1850" s="33"/>
      <c r="O1850" s="15"/>
      <c r="P1850" s="15"/>
      <c r="Q1850" s="33"/>
      <c r="R1850" s="15"/>
      <c r="S1850" s="15"/>
      <c r="T1850" s="33"/>
      <c r="U1850" s="5"/>
    </row>
    <row r="1851" spans="1:21" x14ac:dyDescent="0.25">
      <c r="A1851" s="3">
        <v>1816</v>
      </c>
      <c r="B1851" s="4" t="s">
        <v>3471</v>
      </c>
      <c r="C1851" s="350" t="s">
        <v>3472</v>
      </c>
      <c r="D1851" s="348"/>
      <c r="E1851" s="25"/>
      <c r="F1851" s="25"/>
      <c r="G1851" s="25"/>
      <c r="H1851" s="33"/>
      <c r="I1851" s="15"/>
      <c r="J1851" s="15"/>
      <c r="K1851" s="33"/>
      <c r="L1851" s="15"/>
      <c r="M1851" s="15"/>
      <c r="N1851" s="33"/>
      <c r="O1851" s="15"/>
      <c r="P1851" s="15"/>
      <c r="Q1851" s="33"/>
      <c r="R1851" s="15"/>
      <c r="S1851" s="15"/>
      <c r="T1851" s="33"/>
      <c r="U1851" s="5"/>
    </row>
    <row r="1852" spans="1:21" x14ac:dyDescent="0.25">
      <c r="A1852" s="3">
        <v>1817</v>
      </c>
      <c r="B1852" s="4" t="s">
        <v>3473</v>
      </c>
      <c r="C1852" s="350" t="s">
        <v>3474</v>
      </c>
      <c r="D1852" s="348"/>
      <c r="E1852" s="25"/>
      <c r="F1852" s="25"/>
      <c r="G1852" s="25"/>
      <c r="H1852" s="33"/>
      <c r="I1852" s="15"/>
      <c r="J1852" s="15"/>
      <c r="K1852" s="33"/>
      <c r="L1852" s="15"/>
      <c r="M1852" s="15"/>
      <c r="N1852" s="33"/>
      <c r="O1852" s="15"/>
      <c r="P1852" s="15"/>
      <c r="Q1852" s="33"/>
      <c r="R1852" s="15"/>
      <c r="S1852" s="15"/>
      <c r="T1852" s="33"/>
      <c r="U1852" s="5"/>
    </row>
    <row r="1853" spans="1:21" x14ac:dyDescent="0.25">
      <c r="A1853" s="3">
        <v>1818</v>
      </c>
      <c r="B1853" s="4" t="s">
        <v>3475</v>
      </c>
      <c r="C1853" s="350" t="s">
        <v>3476</v>
      </c>
      <c r="D1853" s="348"/>
      <c r="E1853" s="25"/>
      <c r="F1853" s="25"/>
      <c r="G1853" s="25"/>
      <c r="H1853" s="33"/>
      <c r="I1853" s="15"/>
      <c r="J1853" s="15"/>
      <c r="K1853" s="33"/>
      <c r="L1853" s="15"/>
      <c r="M1853" s="15"/>
      <c r="N1853" s="33"/>
      <c r="O1853" s="15"/>
      <c r="P1853" s="15"/>
      <c r="Q1853" s="33"/>
      <c r="R1853" s="15"/>
      <c r="S1853" s="15"/>
      <c r="T1853" s="33"/>
      <c r="U1853" s="5"/>
    </row>
    <row r="1854" spans="1:21" x14ac:dyDescent="0.25">
      <c r="A1854" s="3">
        <v>1819</v>
      </c>
      <c r="B1854" s="6" t="s">
        <v>3477</v>
      </c>
      <c r="C1854" s="352" t="s">
        <v>3478</v>
      </c>
      <c r="D1854" s="348"/>
      <c r="E1854" s="20"/>
      <c r="F1854" s="20"/>
      <c r="G1854" s="20"/>
      <c r="H1854" s="27"/>
      <c r="I1854" s="16"/>
      <c r="J1854" s="16"/>
      <c r="K1854" s="27"/>
      <c r="L1854" s="16"/>
      <c r="M1854" s="16"/>
      <c r="N1854" s="27"/>
      <c r="O1854" s="16"/>
      <c r="P1854" s="16"/>
      <c r="Q1854" s="27"/>
      <c r="R1854" s="16"/>
      <c r="S1854" s="16"/>
      <c r="T1854" s="27"/>
      <c r="U1854" s="3"/>
    </row>
    <row r="1855" spans="1:21" x14ac:dyDescent="0.25">
      <c r="A1855" s="3">
        <v>1820</v>
      </c>
      <c r="B1855" s="6" t="s">
        <v>3479</v>
      </c>
      <c r="C1855" s="352" t="s">
        <v>3480</v>
      </c>
      <c r="D1855" s="348"/>
      <c r="E1855" s="20"/>
      <c r="F1855" s="20"/>
      <c r="G1855" s="20"/>
      <c r="H1855" s="27"/>
      <c r="I1855" s="16"/>
      <c r="J1855" s="16"/>
      <c r="K1855" s="27"/>
      <c r="L1855" s="16"/>
      <c r="M1855" s="16"/>
      <c r="N1855" s="27"/>
      <c r="O1855" s="16"/>
      <c r="P1855" s="16"/>
      <c r="Q1855" s="27"/>
      <c r="R1855" s="16"/>
      <c r="S1855" s="16"/>
      <c r="T1855" s="27"/>
      <c r="U1855" s="3"/>
    </row>
    <row r="1856" spans="1:21" x14ac:dyDescent="0.25">
      <c r="A1856" s="3">
        <v>1821</v>
      </c>
      <c r="B1856" s="4" t="s">
        <v>3481</v>
      </c>
      <c r="C1856" s="350" t="s">
        <v>3482</v>
      </c>
      <c r="D1856" s="348"/>
      <c r="E1856" s="25"/>
      <c r="F1856" s="25"/>
      <c r="G1856" s="25"/>
      <c r="H1856" s="33"/>
      <c r="I1856" s="15"/>
      <c r="J1856" s="15"/>
      <c r="K1856" s="33"/>
      <c r="L1856" s="15"/>
      <c r="M1856" s="15"/>
      <c r="N1856" s="33"/>
      <c r="O1856" s="15"/>
      <c r="P1856" s="15"/>
      <c r="Q1856" s="33"/>
      <c r="R1856" s="15"/>
      <c r="S1856" s="15"/>
      <c r="T1856" s="33"/>
      <c r="U1856" s="5"/>
    </row>
    <row r="1857" spans="1:21" x14ac:dyDescent="0.25">
      <c r="A1857" s="3">
        <v>1822</v>
      </c>
      <c r="B1857" s="6" t="s">
        <v>3483</v>
      </c>
      <c r="C1857" s="352" t="s">
        <v>3484</v>
      </c>
      <c r="D1857" s="348"/>
      <c r="E1857" s="20"/>
      <c r="F1857" s="20"/>
      <c r="G1857" s="20"/>
      <c r="H1857" s="27"/>
      <c r="I1857" s="16"/>
      <c r="J1857" s="16"/>
      <c r="K1857" s="27"/>
      <c r="L1857" s="16"/>
      <c r="M1857" s="16"/>
      <c r="N1857" s="27"/>
      <c r="O1857" s="16"/>
      <c r="P1857" s="16"/>
      <c r="Q1857" s="27"/>
      <c r="R1857" s="16"/>
      <c r="S1857" s="16"/>
      <c r="T1857" s="27"/>
      <c r="U1857" s="3"/>
    </row>
    <row r="1858" spans="1:21" x14ac:dyDescent="0.25">
      <c r="A1858" s="3">
        <v>1823</v>
      </c>
      <c r="B1858" s="6" t="s">
        <v>3485</v>
      </c>
      <c r="C1858" s="352" t="s">
        <v>3486</v>
      </c>
      <c r="D1858" s="348"/>
      <c r="E1858" s="20"/>
      <c r="F1858" s="20"/>
      <c r="G1858" s="20"/>
      <c r="H1858" s="27"/>
      <c r="I1858" s="16"/>
      <c r="J1858" s="16"/>
      <c r="K1858" s="27"/>
      <c r="L1858" s="16"/>
      <c r="M1858" s="16"/>
      <c r="N1858" s="27"/>
      <c r="O1858" s="16"/>
      <c r="P1858" s="16"/>
      <c r="Q1858" s="27"/>
      <c r="R1858" s="16"/>
      <c r="S1858" s="16"/>
      <c r="T1858" s="27"/>
      <c r="U1858" s="3"/>
    </row>
    <row r="1859" spans="1:21" x14ac:dyDescent="0.25">
      <c r="A1859" s="3">
        <v>1824</v>
      </c>
      <c r="B1859" s="6" t="s">
        <v>3487</v>
      </c>
      <c r="C1859" s="352" t="s">
        <v>3488</v>
      </c>
      <c r="D1859" s="348"/>
      <c r="E1859" s="20"/>
      <c r="F1859" s="20"/>
      <c r="G1859" s="20"/>
      <c r="H1859" s="27"/>
      <c r="I1859" s="16"/>
      <c r="J1859" s="16"/>
      <c r="K1859" s="27"/>
      <c r="L1859" s="16"/>
      <c r="M1859" s="16"/>
      <c r="N1859" s="27"/>
      <c r="O1859" s="16"/>
      <c r="P1859" s="16"/>
      <c r="Q1859" s="27"/>
      <c r="R1859" s="16"/>
      <c r="S1859" s="16"/>
      <c r="T1859" s="27"/>
      <c r="U1859" s="3"/>
    </row>
    <row r="1860" spans="1:21" x14ac:dyDescent="0.25">
      <c r="A1860" s="3">
        <v>1825</v>
      </c>
      <c r="B1860" s="4" t="s">
        <v>3489</v>
      </c>
      <c r="C1860" s="350" t="s">
        <v>3490</v>
      </c>
      <c r="D1860" s="348"/>
      <c r="E1860" s="25">
        <f>+E1861</f>
        <v>1217391652.4300001</v>
      </c>
      <c r="F1860" s="25">
        <f t="shared" ref="F1860:H1860" si="241">+F1861</f>
        <v>0</v>
      </c>
      <c r="G1860" s="25">
        <f t="shared" si="241"/>
        <v>0</v>
      </c>
      <c r="H1860" s="33">
        <f t="shared" si="241"/>
        <v>1217391652.4300001</v>
      </c>
      <c r="I1860" s="15"/>
      <c r="J1860" s="15"/>
      <c r="K1860" s="33">
        <f t="shared" ref="K1860" si="242">+K1861</f>
        <v>1217391652.4300001</v>
      </c>
      <c r="L1860" s="15"/>
      <c r="M1860" s="15"/>
      <c r="N1860" s="33">
        <f t="shared" ref="N1860" si="243">+N1861</f>
        <v>1217391652.4300001</v>
      </c>
      <c r="O1860" s="15"/>
      <c r="P1860" s="15"/>
      <c r="Q1860" s="33">
        <f t="shared" ref="Q1860" si="244">+Q1861</f>
        <v>1217391652.4300001</v>
      </c>
      <c r="R1860" s="15"/>
      <c r="S1860" s="15"/>
      <c r="T1860" s="33">
        <f t="shared" ref="T1860" si="245">+T1861</f>
        <v>1217391652.4300001</v>
      </c>
      <c r="U1860" s="5"/>
    </row>
    <row r="1861" spans="1:21" x14ac:dyDescent="0.25">
      <c r="A1861" s="3">
        <v>1826</v>
      </c>
      <c r="B1861" s="4" t="s">
        <v>3491</v>
      </c>
      <c r="C1861" s="350" t="s">
        <v>3492</v>
      </c>
      <c r="D1861" s="348"/>
      <c r="E1861" s="25">
        <f>SUM(E1862:E1863)</f>
        <v>1217391652.4300001</v>
      </c>
      <c r="F1861" s="25">
        <f t="shared" ref="F1861:H1861" si="246">SUM(F1862:F1863)</f>
        <v>0</v>
      </c>
      <c r="G1861" s="25">
        <f t="shared" si="246"/>
        <v>0</v>
      </c>
      <c r="H1861" s="33">
        <f t="shared" si="246"/>
        <v>1217391652.4300001</v>
      </c>
      <c r="I1861" s="15"/>
      <c r="J1861" s="15"/>
      <c r="K1861" s="33">
        <f t="shared" ref="K1861" si="247">SUM(K1862:K1863)</f>
        <v>1217391652.4300001</v>
      </c>
      <c r="L1861" s="15"/>
      <c r="M1861" s="15"/>
      <c r="N1861" s="33">
        <f t="shared" ref="N1861" si="248">SUM(N1862:N1863)</f>
        <v>1217391652.4300001</v>
      </c>
      <c r="O1861" s="15"/>
      <c r="P1861" s="15"/>
      <c r="Q1861" s="33">
        <f t="shared" ref="Q1861" si="249">SUM(Q1862:Q1863)</f>
        <v>1217391652.4300001</v>
      </c>
      <c r="R1861" s="15"/>
      <c r="S1861" s="15"/>
      <c r="T1861" s="33">
        <f t="shared" ref="T1861" si="250">SUM(T1862:T1863)</f>
        <v>1217391652.4300001</v>
      </c>
      <c r="U1861" s="5"/>
    </row>
    <row r="1862" spans="1:21" x14ac:dyDescent="0.25">
      <c r="A1862" s="3">
        <v>1827</v>
      </c>
      <c r="B1862" s="6" t="s">
        <v>3493</v>
      </c>
      <c r="C1862" s="352" t="s">
        <v>3494</v>
      </c>
      <c r="D1862" s="348"/>
      <c r="E1862" s="20">
        <v>1217391652.4300001</v>
      </c>
      <c r="F1862" s="20">
        <v>0</v>
      </c>
      <c r="G1862" s="20">
        <v>0</v>
      </c>
      <c r="H1862" s="33">
        <f>+E1862+F1862-G1862</f>
        <v>1217391652.4300001</v>
      </c>
      <c r="I1862" s="16"/>
      <c r="J1862" s="16"/>
      <c r="K1862" s="33">
        <f>+H1862+I1862-J1862</f>
        <v>1217391652.4300001</v>
      </c>
      <c r="L1862" s="16"/>
      <c r="M1862" s="16"/>
      <c r="N1862" s="33">
        <f>+K1862+L1862-M1862</f>
        <v>1217391652.4300001</v>
      </c>
      <c r="O1862" s="16"/>
      <c r="P1862" s="16"/>
      <c r="Q1862" s="33">
        <f>+N1862+O1862-P1862</f>
        <v>1217391652.4300001</v>
      </c>
      <c r="R1862" s="16"/>
      <c r="S1862" s="16"/>
      <c r="T1862" s="33">
        <f>+Q1862+R1862-S1862</f>
        <v>1217391652.4300001</v>
      </c>
      <c r="U1862" s="3"/>
    </row>
    <row r="1863" spans="1:21" x14ac:dyDescent="0.25">
      <c r="A1863" s="3">
        <v>1828</v>
      </c>
      <c r="B1863" s="6">
        <v>21020102</v>
      </c>
      <c r="C1863" s="352" t="s">
        <v>3495</v>
      </c>
      <c r="D1863" s="348"/>
      <c r="E1863" s="20">
        <v>0</v>
      </c>
      <c r="F1863" s="20"/>
      <c r="G1863" s="20"/>
      <c r="H1863" s="27"/>
      <c r="I1863" s="16"/>
      <c r="J1863" s="16"/>
      <c r="K1863" s="27"/>
      <c r="L1863" s="16"/>
      <c r="M1863" s="16"/>
      <c r="N1863" s="27"/>
      <c r="O1863" s="16"/>
      <c r="P1863" s="16"/>
      <c r="Q1863" s="27"/>
      <c r="R1863" s="16"/>
      <c r="S1863" s="16"/>
      <c r="T1863" s="27"/>
      <c r="U1863" s="3"/>
    </row>
    <row r="1864" spans="1:21" x14ac:dyDescent="0.25">
      <c r="A1864" s="3">
        <v>1829</v>
      </c>
      <c r="B1864" s="4" t="s">
        <v>3496</v>
      </c>
      <c r="C1864" s="350" t="s">
        <v>3497</v>
      </c>
      <c r="D1864" s="348"/>
      <c r="E1864" s="25">
        <v>0</v>
      </c>
      <c r="F1864" s="25"/>
      <c r="G1864" s="25"/>
      <c r="H1864" s="33"/>
      <c r="I1864" s="15"/>
      <c r="J1864" s="15"/>
      <c r="K1864" s="33"/>
      <c r="L1864" s="15"/>
      <c r="M1864" s="15"/>
      <c r="N1864" s="33"/>
      <c r="O1864" s="15"/>
      <c r="P1864" s="15"/>
      <c r="Q1864" s="33"/>
      <c r="R1864" s="15"/>
      <c r="S1864" s="15"/>
      <c r="T1864" s="33"/>
      <c r="U1864" s="5"/>
    </row>
    <row r="1865" spans="1:21" x14ac:dyDescent="0.25">
      <c r="A1865" s="3">
        <v>1830</v>
      </c>
      <c r="B1865" s="4" t="s">
        <v>3498</v>
      </c>
      <c r="C1865" s="350" t="s">
        <v>3499</v>
      </c>
      <c r="D1865" s="348"/>
      <c r="E1865" s="25"/>
      <c r="F1865" s="25"/>
      <c r="G1865" s="25"/>
      <c r="H1865" s="33"/>
      <c r="I1865" s="15"/>
      <c r="J1865" s="15"/>
      <c r="K1865" s="33"/>
      <c r="L1865" s="15"/>
      <c r="M1865" s="15"/>
      <c r="N1865" s="33"/>
      <c r="O1865" s="15"/>
      <c r="P1865" s="15"/>
      <c r="Q1865" s="33"/>
      <c r="R1865" s="15"/>
      <c r="S1865" s="15"/>
      <c r="T1865" s="33"/>
      <c r="U1865" s="5"/>
    </row>
    <row r="1866" spans="1:21" x14ac:dyDescent="0.25">
      <c r="A1866" s="3">
        <v>1831</v>
      </c>
      <c r="B1866" s="6" t="s">
        <v>3500</v>
      </c>
      <c r="C1866" s="352" t="s">
        <v>3501</v>
      </c>
      <c r="D1866" s="348"/>
      <c r="E1866" s="20"/>
      <c r="F1866" s="20"/>
      <c r="G1866" s="20"/>
      <c r="H1866" s="27"/>
      <c r="I1866" s="16"/>
      <c r="J1866" s="16"/>
      <c r="K1866" s="27"/>
      <c r="L1866" s="16"/>
      <c r="M1866" s="16"/>
      <c r="N1866" s="27"/>
      <c r="O1866" s="16"/>
      <c r="P1866" s="16"/>
      <c r="Q1866" s="27"/>
      <c r="R1866" s="16"/>
      <c r="S1866" s="16"/>
      <c r="T1866" s="27"/>
      <c r="U1866" s="3"/>
    </row>
    <row r="1867" spans="1:21" x14ac:dyDescent="0.25">
      <c r="A1867" s="3">
        <v>1832</v>
      </c>
      <c r="B1867" s="6" t="s">
        <v>3502</v>
      </c>
      <c r="C1867" s="352" t="s">
        <v>3503</v>
      </c>
      <c r="D1867" s="348"/>
      <c r="E1867" s="20"/>
      <c r="F1867" s="20"/>
      <c r="G1867" s="20"/>
      <c r="H1867" s="27"/>
      <c r="I1867" s="16"/>
      <c r="J1867" s="16"/>
      <c r="K1867" s="27"/>
      <c r="L1867" s="16"/>
      <c r="M1867" s="16"/>
      <c r="N1867" s="27"/>
      <c r="O1867" s="16"/>
      <c r="P1867" s="16"/>
      <c r="Q1867" s="27"/>
      <c r="R1867" s="16"/>
      <c r="S1867" s="16"/>
      <c r="T1867" s="27"/>
      <c r="U1867" s="3"/>
    </row>
    <row r="1868" spans="1:21" x14ac:dyDescent="0.25">
      <c r="A1868" s="3">
        <v>1833</v>
      </c>
      <c r="B1868" s="4" t="s">
        <v>3504</v>
      </c>
      <c r="C1868" s="350" t="s">
        <v>3505</v>
      </c>
      <c r="D1868" s="348"/>
      <c r="E1868" s="25"/>
      <c r="F1868" s="25"/>
      <c r="G1868" s="25"/>
      <c r="H1868" s="33"/>
      <c r="I1868" s="15"/>
      <c r="J1868" s="15"/>
      <c r="K1868" s="33"/>
      <c r="L1868" s="15"/>
      <c r="M1868" s="15"/>
      <c r="N1868" s="33"/>
      <c r="O1868" s="15"/>
      <c r="P1868" s="15"/>
      <c r="Q1868" s="33"/>
      <c r="R1868" s="15"/>
      <c r="S1868" s="15"/>
      <c r="T1868" s="33"/>
      <c r="U1868" s="5"/>
    </row>
    <row r="1869" spans="1:21" x14ac:dyDescent="0.25">
      <c r="A1869" s="3">
        <v>1834</v>
      </c>
      <c r="B1869" s="6" t="s">
        <v>3506</v>
      </c>
      <c r="C1869" s="352" t="s">
        <v>3507</v>
      </c>
      <c r="D1869" s="348"/>
      <c r="E1869" s="20"/>
      <c r="F1869" s="20"/>
      <c r="G1869" s="20"/>
      <c r="H1869" s="27"/>
      <c r="I1869" s="16"/>
      <c r="J1869" s="16"/>
      <c r="K1869" s="27"/>
      <c r="L1869" s="16"/>
      <c r="M1869" s="16"/>
      <c r="N1869" s="27"/>
      <c r="O1869" s="16"/>
      <c r="P1869" s="16"/>
      <c r="Q1869" s="27"/>
      <c r="R1869" s="16"/>
      <c r="S1869" s="16"/>
      <c r="T1869" s="27"/>
      <c r="U1869" s="3"/>
    </row>
    <row r="1870" spans="1:21" x14ac:dyDescent="0.25">
      <c r="A1870" s="3">
        <v>1835</v>
      </c>
      <c r="B1870" s="6" t="s">
        <v>3508</v>
      </c>
      <c r="C1870" s="352" t="s">
        <v>3509</v>
      </c>
      <c r="D1870" s="348"/>
      <c r="E1870" s="20"/>
      <c r="F1870" s="20"/>
      <c r="G1870" s="20"/>
      <c r="H1870" s="27"/>
      <c r="I1870" s="16"/>
      <c r="J1870" s="16"/>
      <c r="K1870" s="27"/>
      <c r="L1870" s="16"/>
      <c r="M1870" s="16"/>
      <c r="N1870" s="27"/>
      <c r="O1870" s="16"/>
      <c r="P1870" s="16"/>
      <c r="Q1870" s="27"/>
      <c r="R1870" s="16"/>
      <c r="S1870" s="16"/>
      <c r="T1870" s="27"/>
      <c r="U1870" s="3"/>
    </row>
    <row r="1871" spans="1:21" x14ac:dyDescent="0.25">
      <c r="A1871" s="3">
        <v>1836</v>
      </c>
      <c r="B1871" s="4" t="s">
        <v>3510</v>
      </c>
      <c r="C1871" s="350" t="s">
        <v>3511</v>
      </c>
      <c r="D1871" s="348"/>
      <c r="E1871" s="25"/>
      <c r="F1871" s="25"/>
      <c r="G1871" s="25"/>
      <c r="H1871" s="33"/>
      <c r="I1871" s="15"/>
      <c r="J1871" s="15"/>
      <c r="K1871" s="33"/>
      <c r="L1871" s="15"/>
      <c r="M1871" s="15"/>
      <c r="N1871" s="33"/>
      <c r="O1871" s="15"/>
      <c r="P1871" s="15"/>
      <c r="Q1871" s="33"/>
      <c r="R1871" s="15"/>
      <c r="S1871" s="15"/>
      <c r="T1871" s="33"/>
      <c r="U1871" s="5"/>
    </row>
    <row r="1872" spans="1:21" x14ac:dyDescent="0.25">
      <c r="A1872" s="3">
        <v>1837</v>
      </c>
      <c r="B1872" s="4" t="s">
        <v>3512</v>
      </c>
      <c r="C1872" s="350" t="s">
        <v>3513</v>
      </c>
      <c r="D1872" s="348"/>
      <c r="E1872" s="25"/>
      <c r="F1872" s="25"/>
      <c r="G1872" s="25"/>
      <c r="H1872" s="33"/>
      <c r="I1872" s="15"/>
      <c r="J1872" s="15"/>
      <c r="K1872" s="33"/>
      <c r="L1872" s="15"/>
      <c r="M1872" s="15"/>
      <c r="N1872" s="33"/>
      <c r="O1872" s="15"/>
      <c r="P1872" s="15"/>
      <c r="Q1872" s="33"/>
      <c r="R1872" s="15"/>
      <c r="S1872" s="15"/>
      <c r="T1872" s="33"/>
      <c r="U1872" s="5"/>
    </row>
    <row r="1873" spans="1:21" x14ac:dyDescent="0.25">
      <c r="A1873" s="3">
        <v>1838</v>
      </c>
      <c r="B1873" s="6" t="s">
        <v>3514</v>
      </c>
      <c r="C1873" s="352" t="s">
        <v>3515</v>
      </c>
      <c r="D1873" s="348"/>
      <c r="E1873" s="20"/>
      <c r="F1873" s="20"/>
      <c r="G1873" s="20"/>
      <c r="H1873" s="27"/>
      <c r="I1873" s="16"/>
      <c r="J1873" s="16"/>
      <c r="K1873" s="27"/>
      <c r="L1873" s="16"/>
      <c r="M1873" s="16"/>
      <c r="N1873" s="27"/>
      <c r="O1873" s="16"/>
      <c r="P1873" s="16"/>
      <c r="Q1873" s="27"/>
      <c r="R1873" s="16"/>
      <c r="S1873" s="16"/>
      <c r="T1873" s="27"/>
      <c r="U1873" s="3"/>
    </row>
    <row r="1874" spans="1:21" x14ac:dyDescent="0.25">
      <c r="A1874" s="3">
        <v>1839</v>
      </c>
      <c r="B1874" s="6" t="s">
        <v>3516</v>
      </c>
      <c r="C1874" s="352" t="s">
        <v>3517</v>
      </c>
      <c r="D1874" s="348"/>
      <c r="E1874" s="20"/>
      <c r="F1874" s="20"/>
      <c r="G1874" s="20"/>
      <c r="H1874" s="27"/>
      <c r="I1874" s="16"/>
      <c r="J1874" s="16"/>
      <c r="K1874" s="27"/>
      <c r="L1874" s="16"/>
      <c r="M1874" s="16"/>
      <c r="N1874" s="27"/>
      <c r="O1874" s="16"/>
      <c r="P1874" s="16"/>
      <c r="Q1874" s="27"/>
      <c r="R1874" s="16"/>
      <c r="S1874" s="16"/>
      <c r="T1874" s="27"/>
      <c r="U1874" s="3"/>
    </row>
    <row r="1875" spans="1:21" x14ac:dyDescent="0.25">
      <c r="A1875" s="3">
        <v>1840</v>
      </c>
      <c r="B1875" s="4" t="s">
        <v>3518</v>
      </c>
      <c r="C1875" s="350" t="s">
        <v>3519</v>
      </c>
      <c r="D1875" s="348"/>
      <c r="E1875" s="25"/>
      <c r="F1875" s="25"/>
      <c r="G1875" s="25"/>
      <c r="H1875" s="33"/>
      <c r="I1875" s="15"/>
      <c r="J1875" s="15"/>
      <c r="K1875" s="33"/>
      <c r="L1875" s="15"/>
      <c r="M1875" s="15"/>
      <c r="N1875" s="33"/>
      <c r="O1875" s="15"/>
      <c r="P1875" s="15"/>
      <c r="Q1875" s="33"/>
      <c r="R1875" s="15"/>
      <c r="S1875" s="15"/>
      <c r="T1875" s="33"/>
      <c r="U1875" s="5"/>
    </row>
    <row r="1876" spans="1:21" x14ac:dyDescent="0.25">
      <c r="A1876" s="3">
        <v>1841</v>
      </c>
      <c r="B1876" s="6" t="s">
        <v>3520</v>
      </c>
      <c r="C1876" s="352" t="s">
        <v>3521</v>
      </c>
      <c r="D1876" s="348"/>
      <c r="E1876" s="20"/>
      <c r="F1876" s="20"/>
      <c r="G1876" s="20"/>
      <c r="H1876" s="27"/>
      <c r="I1876" s="16"/>
      <c r="J1876" s="16"/>
      <c r="K1876" s="27"/>
      <c r="L1876" s="16"/>
      <c r="M1876" s="16"/>
      <c r="N1876" s="27"/>
      <c r="O1876" s="16"/>
      <c r="P1876" s="16"/>
      <c r="Q1876" s="27"/>
      <c r="R1876" s="16"/>
      <c r="S1876" s="16"/>
      <c r="T1876" s="27"/>
      <c r="U1876" s="3"/>
    </row>
    <row r="1877" spans="1:21" x14ac:dyDescent="0.25">
      <c r="A1877" s="3">
        <v>1842</v>
      </c>
      <c r="B1877" s="6" t="s">
        <v>3522</v>
      </c>
      <c r="C1877" s="352" t="s">
        <v>3523</v>
      </c>
      <c r="D1877" s="348"/>
      <c r="E1877" s="20"/>
      <c r="F1877" s="20"/>
      <c r="G1877" s="20"/>
      <c r="H1877" s="27"/>
      <c r="I1877" s="16"/>
      <c r="J1877" s="16"/>
      <c r="K1877" s="27"/>
      <c r="L1877" s="16"/>
      <c r="M1877" s="16"/>
      <c r="N1877" s="27"/>
      <c r="O1877" s="16"/>
      <c r="P1877" s="16"/>
      <c r="Q1877" s="27"/>
      <c r="R1877" s="16"/>
      <c r="S1877" s="16"/>
      <c r="T1877" s="27"/>
      <c r="U1877" s="3"/>
    </row>
    <row r="1878" spans="1:21" x14ac:dyDescent="0.25">
      <c r="A1878" s="3">
        <v>1843</v>
      </c>
      <c r="B1878" s="4" t="s">
        <v>3524</v>
      </c>
      <c r="C1878" s="350" t="s">
        <v>3525</v>
      </c>
      <c r="D1878" s="348"/>
      <c r="E1878" s="25"/>
      <c r="F1878" s="25"/>
      <c r="G1878" s="25"/>
      <c r="H1878" s="33"/>
      <c r="I1878" s="15"/>
      <c r="J1878" s="15"/>
      <c r="K1878" s="33"/>
      <c r="L1878" s="15"/>
      <c r="M1878" s="15"/>
      <c r="N1878" s="33"/>
      <c r="O1878" s="15"/>
      <c r="P1878" s="15"/>
      <c r="Q1878" s="33"/>
      <c r="R1878" s="15"/>
      <c r="S1878" s="15"/>
      <c r="T1878" s="33"/>
      <c r="U1878" s="5"/>
    </row>
    <row r="1879" spans="1:21" x14ac:dyDescent="0.25">
      <c r="A1879" s="3">
        <v>1844</v>
      </c>
      <c r="B1879" s="4" t="s">
        <v>3526</v>
      </c>
      <c r="C1879" s="350" t="s">
        <v>3527</v>
      </c>
      <c r="D1879" s="348"/>
      <c r="E1879" s="25"/>
      <c r="F1879" s="25"/>
      <c r="G1879" s="25"/>
      <c r="H1879" s="33"/>
      <c r="I1879" s="15"/>
      <c r="J1879" s="15"/>
      <c r="K1879" s="33"/>
      <c r="L1879" s="15"/>
      <c r="M1879" s="15"/>
      <c r="N1879" s="33"/>
      <c r="O1879" s="15"/>
      <c r="P1879" s="15"/>
      <c r="Q1879" s="33"/>
      <c r="R1879" s="15"/>
      <c r="S1879" s="15"/>
      <c r="T1879" s="33"/>
      <c r="U1879" s="5"/>
    </row>
    <row r="1880" spans="1:21" x14ac:dyDescent="0.25">
      <c r="A1880" s="3">
        <v>1845</v>
      </c>
      <c r="B1880" s="6" t="s">
        <v>3528</v>
      </c>
      <c r="C1880" s="352" t="s">
        <v>3529</v>
      </c>
      <c r="D1880" s="348"/>
      <c r="E1880" s="20"/>
      <c r="F1880" s="20"/>
      <c r="G1880" s="20"/>
      <c r="H1880" s="27"/>
      <c r="I1880" s="16"/>
      <c r="J1880" s="16"/>
      <c r="K1880" s="27"/>
      <c r="L1880" s="16"/>
      <c r="M1880" s="16"/>
      <c r="N1880" s="27"/>
      <c r="O1880" s="16"/>
      <c r="P1880" s="16"/>
      <c r="Q1880" s="27"/>
      <c r="R1880" s="16"/>
      <c r="S1880" s="16"/>
      <c r="T1880" s="27"/>
      <c r="U1880" s="3"/>
    </row>
    <row r="1881" spans="1:21" x14ac:dyDescent="0.25">
      <c r="A1881" s="3">
        <v>1846</v>
      </c>
      <c r="B1881" s="6" t="s">
        <v>3530</v>
      </c>
      <c r="C1881" s="352" t="s">
        <v>3531</v>
      </c>
      <c r="D1881" s="348"/>
      <c r="E1881" s="20"/>
      <c r="F1881" s="20"/>
      <c r="G1881" s="20"/>
      <c r="H1881" s="27"/>
      <c r="I1881" s="16"/>
      <c r="J1881" s="16"/>
      <c r="K1881" s="27"/>
      <c r="L1881" s="16"/>
      <c r="M1881" s="16"/>
      <c r="N1881" s="27"/>
      <c r="O1881" s="16"/>
      <c r="P1881" s="16"/>
      <c r="Q1881" s="27"/>
      <c r="R1881" s="16"/>
      <c r="S1881" s="16"/>
      <c r="T1881" s="27"/>
      <c r="U1881" s="3"/>
    </row>
    <row r="1882" spans="1:21" x14ac:dyDescent="0.25">
      <c r="A1882" s="3">
        <v>1847</v>
      </c>
      <c r="B1882" s="4" t="s">
        <v>3532</v>
      </c>
      <c r="C1882" s="350" t="s">
        <v>3533</v>
      </c>
      <c r="D1882" s="348"/>
      <c r="E1882" s="25"/>
      <c r="F1882" s="25"/>
      <c r="G1882" s="25"/>
      <c r="H1882" s="33"/>
      <c r="I1882" s="15"/>
      <c r="J1882" s="15"/>
      <c r="K1882" s="33"/>
      <c r="L1882" s="15"/>
      <c r="M1882" s="15"/>
      <c r="N1882" s="33"/>
      <c r="O1882" s="15"/>
      <c r="P1882" s="15"/>
      <c r="Q1882" s="33"/>
      <c r="R1882" s="15"/>
      <c r="S1882" s="15"/>
      <c r="T1882" s="33"/>
      <c r="U1882" s="5"/>
    </row>
    <row r="1883" spans="1:21" x14ac:dyDescent="0.25">
      <c r="A1883" s="3">
        <v>1848</v>
      </c>
      <c r="B1883" s="6" t="s">
        <v>3534</v>
      </c>
      <c r="C1883" s="352" t="s">
        <v>3533</v>
      </c>
      <c r="D1883" s="348"/>
      <c r="E1883" s="20"/>
      <c r="F1883" s="20"/>
      <c r="G1883" s="20"/>
      <c r="H1883" s="27"/>
      <c r="I1883" s="16"/>
      <c r="J1883" s="16"/>
      <c r="K1883" s="27"/>
      <c r="L1883" s="16"/>
      <c r="M1883" s="16"/>
      <c r="N1883" s="27"/>
      <c r="O1883" s="16"/>
      <c r="P1883" s="16"/>
      <c r="Q1883" s="27"/>
      <c r="R1883" s="16"/>
      <c r="S1883" s="16"/>
      <c r="T1883" s="27"/>
      <c r="U1883" s="3"/>
    </row>
    <row r="1884" spans="1:21" x14ac:dyDescent="0.25">
      <c r="A1884" s="3">
        <v>1849</v>
      </c>
      <c r="B1884" s="6" t="s">
        <v>3535</v>
      </c>
      <c r="C1884" s="352" t="s">
        <v>3536</v>
      </c>
      <c r="D1884" s="348"/>
      <c r="E1884" s="20"/>
      <c r="F1884" s="20"/>
      <c r="G1884" s="20"/>
      <c r="H1884" s="27"/>
      <c r="I1884" s="16"/>
      <c r="J1884" s="16"/>
      <c r="K1884" s="27"/>
      <c r="L1884" s="16"/>
      <c r="M1884" s="16"/>
      <c r="N1884" s="27"/>
      <c r="O1884" s="16"/>
      <c r="P1884" s="16"/>
      <c r="Q1884" s="27"/>
      <c r="R1884" s="16"/>
      <c r="S1884" s="16"/>
      <c r="T1884" s="27"/>
      <c r="U1884" s="3"/>
    </row>
    <row r="1885" spans="1:21" x14ac:dyDescent="0.25">
      <c r="A1885" s="3">
        <v>1850</v>
      </c>
      <c r="B1885" s="4" t="s">
        <v>3537</v>
      </c>
      <c r="C1885" s="350" t="s">
        <v>3538</v>
      </c>
      <c r="D1885" s="348"/>
      <c r="E1885" s="25"/>
      <c r="F1885" s="25"/>
      <c r="G1885" s="25"/>
      <c r="H1885" s="33"/>
      <c r="I1885" s="15"/>
      <c r="J1885" s="15"/>
      <c r="K1885" s="33"/>
      <c r="L1885" s="15"/>
      <c r="M1885" s="15"/>
      <c r="N1885" s="33"/>
      <c r="O1885" s="15"/>
      <c r="P1885" s="15"/>
      <c r="Q1885" s="33"/>
      <c r="R1885" s="15"/>
      <c r="S1885" s="15"/>
      <c r="T1885" s="33"/>
      <c r="U1885" s="5"/>
    </row>
    <row r="1886" spans="1:21" x14ac:dyDescent="0.25">
      <c r="A1886" s="3">
        <v>1851</v>
      </c>
      <c r="B1886" s="6" t="s">
        <v>3539</v>
      </c>
      <c r="C1886" s="352" t="s">
        <v>3540</v>
      </c>
      <c r="D1886" s="348"/>
      <c r="E1886" s="20"/>
      <c r="F1886" s="20"/>
      <c r="G1886" s="20"/>
      <c r="H1886" s="27"/>
      <c r="I1886" s="16"/>
      <c r="J1886" s="16"/>
      <c r="K1886" s="27"/>
      <c r="L1886" s="16"/>
      <c r="M1886" s="16"/>
      <c r="N1886" s="27"/>
      <c r="O1886" s="16"/>
      <c r="P1886" s="16"/>
      <c r="Q1886" s="27"/>
      <c r="R1886" s="16"/>
      <c r="S1886" s="16"/>
      <c r="T1886" s="27"/>
      <c r="U1886" s="3"/>
    </row>
    <row r="1887" spans="1:21" x14ac:dyDescent="0.25">
      <c r="A1887" s="3">
        <v>1852</v>
      </c>
      <c r="B1887" s="6" t="s">
        <v>3541</v>
      </c>
      <c r="C1887" s="352" t="s">
        <v>3536</v>
      </c>
      <c r="D1887" s="348"/>
      <c r="E1887" s="20"/>
      <c r="F1887" s="20"/>
      <c r="G1887" s="20"/>
      <c r="H1887" s="27"/>
      <c r="I1887" s="16"/>
      <c r="J1887" s="16"/>
      <c r="K1887" s="27"/>
      <c r="L1887" s="16"/>
      <c r="M1887" s="16"/>
      <c r="N1887" s="27"/>
      <c r="O1887" s="16"/>
      <c r="P1887" s="16"/>
      <c r="Q1887" s="27"/>
      <c r="R1887" s="16"/>
      <c r="S1887" s="16"/>
      <c r="T1887" s="27"/>
      <c r="U1887" s="3"/>
    </row>
    <row r="1888" spans="1:21" x14ac:dyDescent="0.25">
      <c r="A1888" s="3">
        <v>1853</v>
      </c>
      <c r="B1888" s="4" t="s">
        <v>3542</v>
      </c>
      <c r="C1888" s="350" t="s">
        <v>3543</v>
      </c>
      <c r="D1888" s="348"/>
      <c r="E1888" s="25"/>
      <c r="F1888" s="25"/>
      <c r="G1888" s="25"/>
      <c r="H1888" s="33"/>
      <c r="I1888" s="15"/>
      <c r="J1888" s="15"/>
      <c r="K1888" s="33"/>
      <c r="L1888" s="15"/>
      <c r="M1888" s="15"/>
      <c r="N1888" s="33"/>
      <c r="O1888" s="15"/>
      <c r="P1888" s="15"/>
      <c r="Q1888" s="33"/>
      <c r="R1888" s="15"/>
      <c r="S1888" s="15"/>
      <c r="T1888" s="33"/>
      <c r="U1888" s="5"/>
    </row>
    <row r="1889" spans="1:21" x14ac:dyDescent="0.25">
      <c r="A1889" s="3">
        <v>1854</v>
      </c>
      <c r="B1889" s="4" t="s">
        <v>3544</v>
      </c>
      <c r="C1889" s="350" t="s">
        <v>3545</v>
      </c>
      <c r="D1889" s="348"/>
      <c r="E1889" s="25"/>
      <c r="F1889" s="25"/>
      <c r="G1889" s="25"/>
      <c r="H1889" s="33"/>
      <c r="I1889" s="15"/>
      <c r="J1889" s="15"/>
      <c r="K1889" s="33"/>
      <c r="L1889" s="15"/>
      <c r="M1889" s="15"/>
      <c r="N1889" s="33"/>
      <c r="O1889" s="15"/>
      <c r="P1889" s="15"/>
      <c r="Q1889" s="33"/>
      <c r="R1889" s="15"/>
      <c r="S1889" s="15"/>
      <c r="T1889" s="33"/>
      <c r="U1889" s="5"/>
    </row>
    <row r="1890" spans="1:21" x14ac:dyDescent="0.25">
      <c r="A1890" s="3">
        <v>1855</v>
      </c>
      <c r="B1890" s="6" t="s">
        <v>3546</v>
      </c>
      <c r="C1890" s="352" t="s">
        <v>3547</v>
      </c>
      <c r="D1890" s="348"/>
      <c r="E1890" s="20"/>
      <c r="F1890" s="20"/>
      <c r="G1890" s="20"/>
      <c r="H1890" s="27"/>
      <c r="I1890" s="16"/>
      <c r="J1890" s="16"/>
      <c r="K1890" s="27"/>
      <c r="L1890" s="16"/>
      <c r="M1890" s="16"/>
      <c r="N1890" s="27"/>
      <c r="O1890" s="16"/>
      <c r="P1890" s="16"/>
      <c r="Q1890" s="27"/>
      <c r="R1890" s="16"/>
      <c r="S1890" s="16"/>
      <c r="T1890" s="27"/>
      <c r="U1890" s="3"/>
    </row>
    <row r="1891" spans="1:21" x14ac:dyDescent="0.25">
      <c r="A1891" s="3">
        <v>1856</v>
      </c>
      <c r="B1891" s="6" t="s">
        <v>3548</v>
      </c>
      <c r="C1891" s="352" t="s">
        <v>3549</v>
      </c>
      <c r="D1891" s="348"/>
      <c r="E1891" s="20"/>
      <c r="F1891" s="20"/>
      <c r="G1891" s="20"/>
      <c r="H1891" s="27"/>
      <c r="I1891" s="16"/>
      <c r="J1891" s="16"/>
      <c r="K1891" s="27"/>
      <c r="L1891" s="16"/>
      <c r="M1891" s="16"/>
      <c r="N1891" s="27"/>
      <c r="O1891" s="16"/>
      <c r="P1891" s="16"/>
      <c r="Q1891" s="27"/>
      <c r="R1891" s="16"/>
      <c r="S1891" s="16"/>
      <c r="T1891" s="27"/>
      <c r="U1891" s="3"/>
    </row>
    <row r="1892" spans="1:21" x14ac:dyDescent="0.25">
      <c r="A1892" s="3">
        <v>1857</v>
      </c>
      <c r="B1892" s="4" t="s">
        <v>3550</v>
      </c>
      <c r="C1892" s="350" t="s">
        <v>3551</v>
      </c>
      <c r="D1892" s="348"/>
      <c r="E1892" s="25"/>
      <c r="F1892" s="25"/>
      <c r="G1892" s="25"/>
      <c r="H1892" s="33"/>
      <c r="I1892" s="15"/>
      <c r="J1892" s="15"/>
      <c r="K1892" s="33"/>
      <c r="L1892" s="15"/>
      <c r="M1892" s="15"/>
      <c r="N1892" s="33"/>
      <c r="O1892" s="15"/>
      <c r="P1892" s="15"/>
      <c r="Q1892" s="33"/>
      <c r="R1892" s="15"/>
      <c r="S1892" s="15"/>
      <c r="T1892" s="33"/>
      <c r="U1892" s="5"/>
    </row>
    <row r="1893" spans="1:21" x14ac:dyDescent="0.25">
      <c r="A1893" s="3">
        <v>1858</v>
      </c>
      <c r="B1893" s="6" t="s">
        <v>3552</v>
      </c>
      <c r="C1893" s="352" t="s">
        <v>3553</v>
      </c>
      <c r="D1893" s="348"/>
      <c r="E1893" s="20"/>
      <c r="F1893" s="20"/>
      <c r="G1893" s="20"/>
      <c r="H1893" s="27"/>
      <c r="I1893" s="16"/>
      <c r="J1893" s="16"/>
      <c r="K1893" s="27"/>
      <c r="L1893" s="16"/>
      <c r="M1893" s="16"/>
      <c r="N1893" s="27"/>
      <c r="O1893" s="16"/>
      <c r="P1893" s="16"/>
      <c r="Q1893" s="27"/>
      <c r="R1893" s="16"/>
      <c r="S1893" s="16"/>
      <c r="T1893" s="27"/>
      <c r="U1893" s="3"/>
    </row>
    <row r="1894" spans="1:21" x14ac:dyDescent="0.25">
      <c r="A1894" s="3">
        <v>1859</v>
      </c>
      <c r="B1894" s="6" t="s">
        <v>3554</v>
      </c>
      <c r="C1894" s="352" t="s">
        <v>3555</v>
      </c>
      <c r="D1894" s="348"/>
      <c r="E1894" s="20"/>
      <c r="F1894" s="20"/>
      <c r="G1894" s="20"/>
      <c r="H1894" s="27"/>
      <c r="I1894" s="16"/>
      <c r="J1894" s="16"/>
      <c r="K1894" s="27"/>
      <c r="L1894" s="16"/>
      <c r="M1894" s="16"/>
      <c r="N1894" s="27"/>
      <c r="O1894" s="16"/>
      <c r="P1894" s="16"/>
      <c r="Q1894" s="27"/>
      <c r="R1894" s="16"/>
      <c r="S1894" s="16"/>
      <c r="T1894" s="27"/>
      <c r="U1894" s="3"/>
    </row>
    <row r="1895" spans="1:21" x14ac:dyDescent="0.25">
      <c r="A1895" s="3">
        <v>1860</v>
      </c>
      <c r="B1895" s="4" t="s">
        <v>3556</v>
      </c>
      <c r="C1895" s="350" t="s">
        <v>3557</v>
      </c>
      <c r="D1895" s="348"/>
      <c r="E1895" s="25"/>
      <c r="F1895" s="25"/>
      <c r="G1895" s="25"/>
      <c r="H1895" s="33"/>
      <c r="I1895" s="15"/>
      <c r="J1895" s="15"/>
      <c r="K1895" s="33"/>
      <c r="L1895" s="15"/>
      <c r="M1895" s="15"/>
      <c r="N1895" s="33"/>
      <c r="O1895" s="15"/>
      <c r="P1895" s="15"/>
      <c r="Q1895" s="33"/>
      <c r="R1895" s="15"/>
      <c r="S1895" s="15"/>
      <c r="T1895" s="33"/>
      <c r="U1895" s="5"/>
    </row>
    <row r="1896" spans="1:21" x14ac:dyDescent="0.25">
      <c r="A1896" s="3">
        <v>1861</v>
      </c>
      <c r="B1896" s="6" t="s">
        <v>3558</v>
      </c>
      <c r="C1896" s="352" t="s">
        <v>3559</v>
      </c>
      <c r="D1896" s="348"/>
      <c r="E1896" s="20"/>
      <c r="F1896" s="20"/>
      <c r="G1896" s="20"/>
      <c r="H1896" s="27"/>
      <c r="I1896" s="16"/>
      <c r="J1896" s="16"/>
      <c r="K1896" s="27"/>
      <c r="L1896" s="16"/>
      <c r="M1896" s="16"/>
      <c r="N1896" s="27"/>
      <c r="O1896" s="16"/>
      <c r="P1896" s="16"/>
      <c r="Q1896" s="27"/>
      <c r="R1896" s="16"/>
      <c r="S1896" s="16"/>
      <c r="T1896" s="27"/>
      <c r="U1896" s="3"/>
    </row>
    <row r="1897" spans="1:21" x14ac:dyDescent="0.25">
      <c r="A1897" s="3">
        <v>1862</v>
      </c>
      <c r="B1897" s="6" t="s">
        <v>3560</v>
      </c>
      <c r="C1897" s="352" t="s">
        <v>3561</v>
      </c>
      <c r="D1897" s="348"/>
      <c r="E1897" s="20"/>
      <c r="F1897" s="20"/>
      <c r="G1897" s="20"/>
      <c r="H1897" s="27"/>
      <c r="I1897" s="16"/>
      <c r="J1897" s="16"/>
      <c r="K1897" s="27"/>
      <c r="L1897" s="16"/>
      <c r="M1897" s="16"/>
      <c r="N1897" s="27"/>
      <c r="O1897" s="16"/>
      <c r="P1897" s="16"/>
      <c r="Q1897" s="27"/>
      <c r="R1897" s="16"/>
      <c r="S1897" s="16"/>
      <c r="T1897" s="27"/>
      <c r="U1897" s="3"/>
    </row>
    <row r="1898" spans="1:21" x14ac:dyDescent="0.25">
      <c r="A1898" s="3">
        <v>1863</v>
      </c>
      <c r="B1898" s="4" t="s">
        <v>3562</v>
      </c>
      <c r="C1898" s="350" t="s">
        <v>3563</v>
      </c>
      <c r="D1898" s="348"/>
      <c r="E1898" s="25"/>
      <c r="F1898" s="25"/>
      <c r="G1898" s="25"/>
      <c r="H1898" s="33"/>
      <c r="I1898" s="15"/>
      <c r="J1898" s="15"/>
      <c r="K1898" s="33"/>
      <c r="L1898" s="15"/>
      <c r="M1898" s="15"/>
      <c r="N1898" s="33"/>
      <c r="O1898" s="15"/>
      <c r="P1898" s="15"/>
      <c r="Q1898" s="33"/>
      <c r="R1898" s="15"/>
      <c r="S1898" s="15"/>
      <c r="T1898" s="33"/>
      <c r="U1898" s="5"/>
    </row>
    <row r="1899" spans="1:21" x14ac:dyDescent="0.25">
      <c r="A1899" s="3">
        <v>1864</v>
      </c>
      <c r="B1899" s="4" t="s">
        <v>3564</v>
      </c>
      <c r="C1899" s="350" t="s">
        <v>3565</v>
      </c>
      <c r="D1899" s="348"/>
      <c r="E1899" s="25"/>
      <c r="F1899" s="25"/>
      <c r="G1899" s="25"/>
      <c r="H1899" s="33"/>
      <c r="I1899" s="15"/>
      <c r="J1899" s="15"/>
      <c r="K1899" s="33"/>
      <c r="L1899" s="15"/>
      <c r="M1899" s="15"/>
      <c r="N1899" s="33"/>
      <c r="O1899" s="15"/>
      <c r="P1899" s="15"/>
      <c r="Q1899" s="33"/>
      <c r="R1899" s="15"/>
      <c r="S1899" s="15"/>
      <c r="T1899" s="33"/>
      <c r="U1899" s="5"/>
    </row>
    <row r="1900" spans="1:21" x14ac:dyDescent="0.25">
      <c r="A1900" s="3">
        <v>1865</v>
      </c>
      <c r="B1900" s="6" t="s">
        <v>3566</v>
      </c>
      <c r="C1900" s="352" t="s">
        <v>3567</v>
      </c>
      <c r="D1900" s="348"/>
      <c r="E1900" s="20"/>
      <c r="F1900" s="20"/>
      <c r="G1900" s="20"/>
      <c r="H1900" s="27"/>
      <c r="I1900" s="16"/>
      <c r="J1900" s="16"/>
      <c r="K1900" s="27"/>
      <c r="L1900" s="16"/>
      <c r="M1900" s="16"/>
      <c r="N1900" s="27"/>
      <c r="O1900" s="16"/>
      <c r="P1900" s="16"/>
      <c r="Q1900" s="27"/>
      <c r="R1900" s="16"/>
      <c r="S1900" s="16"/>
      <c r="T1900" s="27"/>
      <c r="U1900" s="3"/>
    </row>
    <row r="1901" spans="1:21" x14ac:dyDescent="0.25">
      <c r="A1901" s="3">
        <v>1866</v>
      </c>
      <c r="B1901" s="6" t="s">
        <v>3568</v>
      </c>
      <c r="C1901" s="352" t="s">
        <v>3569</v>
      </c>
      <c r="D1901" s="348"/>
      <c r="E1901" s="20"/>
      <c r="F1901" s="20"/>
      <c r="G1901" s="20"/>
      <c r="H1901" s="27"/>
      <c r="I1901" s="16"/>
      <c r="J1901" s="16"/>
      <c r="K1901" s="27"/>
      <c r="L1901" s="16"/>
      <c r="M1901" s="16"/>
      <c r="N1901" s="27"/>
      <c r="O1901" s="16"/>
      <c r="P1901" s="16"/>
      <c r="Q1901" s="27"/>
      <c r="R1901" s="16"/>
      <c r="S1901" s="16"/>
      <c r="T1901" s="27"/>
      <c r="U1901" s="3"/>
    </row>
    <row r="1902" spans="1:21" x14ac:dyDescent="0.25">
      <c r="A1902" s="3">
        <v>1867</v>
      </c>
      <c r="B1902" s="4" t="s">
        <v>3570</v>
      </c>
      <c r="C1902" s="350" t="s">
        <v>3571</v>
      </c>
      <c r="D1902" s="348"/>
      <c r="E1902" s="25"/>
      <c r="F1902" s="25"/>
      <c r="G1902" s="25"/>
      <c r="H1902" s="33"/>
      <c r="I1902" s="15"/>
      <c r="J1902" s="15"/>
      <c r="K1902" s="33"/>
      <c r="L1902" s="15"/>
      <c r="M1902" s="15"/>
      <c r="N1902" s="33"/>
      <c r="O1902" s="15"/>
      <c r="P1902" s="15"/>
      <c r="Q1902" s="33"/>
      <c r="R1902" s="15"/>
      <c r="S1902" s="15"/>
      <c r="T1902" s="33"/>
      <c r="U1902" s="5"/>
    </row>
    <row r="1903" spans="1:21" x14ac:dyDescent="0.25">
      <c r="A1903" s="3">
        <v>1868</v>
      </c>
      <c r="B1903" s="6" t="s">
        <v>3572</v>
      </c>
      <c r="C1903" s="352" t="s">
        <v>3573</v>
      </c>
      <c r="D1903" s="348"/>
      <c r="E1903" s="20"/>
      <c r="F1903" s="20"/>
      <c r="G1903" s="20"/>
      <c r="H1903" s="27"/>
      <c r="I1903" s="16"/>
      <c r="J1903" s="16"/>
      <c r="K1903" s="27"/>
      <c r="L1903" s="16"/>
      <c r="M1903" s="16"/>
      <c r="N1903" s="27"/>
      <c r="O1903" s="16"/>
      <c r="P1903" s="16"/>
      <c r="Q1903" s="27"/>
      <c r="R1903" s="16"/>
      <c r="S1903" s="16"/>
      <c r="T1903" s="27"/>
      <c r="U1903" s="3"/>
    </row>
    <row r="1904" spans="1:21" x14ac:dyDescent="0.25">
      <c r="A1904" s="3">
        <v>1869</v>
      </c>
      <c r="B1904" s="6" t="s">
        <v>3574</v>
      </c>
      <c r="C1904" s="352" t="s">
        <v>3575</v>
      </c>
      <c r="D1904" s="348"/>
      <c r="E1904" s="20"/>
      <c r="F1904" s="20"/>
      <c r="G1904" s="20"/>
      <c r="H1904" s="27"/>
      <c r="I1904" s="16"/>
      <c r="J1904" s="16"/>
      <c r="K1904" s="27"/>
      <c r="L1904" s="16"/>
      <c r="M1904" s="16"/>
      <c r="N1904" s="27"/>
      <c r="O1904" s="16"/>
      <c r="P1904" s="16"/>
      <c r="Q1904" s="27"/>
      <c r="R1904" s="16"/>
      <c r="S1904" s="16"/>
      <c r="T1904" s="27"/>
      <c r="U1904" s="3"/>
    </row>
    <row r="1905" spans="1:21" x14ac:dyDescent="0.25">
      <c r="A1905" s="3">
        <v>1870</v>
      </c>
      <c r="B1905" s="4" t="s">
        <v>3576</v>
      </c>
      <c r="C1905" s="350" t="s">
        <v>3577</v>
      </c>
      <c r="D1905" s="348"/>
      <c r="E1905" s="25">
        <f>+E1906</f>
        <v>786009168.76999998</v>
      </c>
      <c r="F1905" s="25">
        <f t="shared" ref="F1905:H1906" si="251">+F1906</f>
        <v>0</v>
      </c>
      <c r="G1905" s="25">
        <f t="shared" si="251"/>
        <v>0</v>
      </c>
      <c r="H1905" s="33">
        <f t="shared" si="251"/>
        <v>786009168.76999998</v>
      </c>
      <c r="I1905" s="15"/>
      <c r="J1905" s="15"/>
      <c r="K1905" s="33">
        <f t="shared" ref="K1905:K1906" si="252">+K1906</f>
        <v>786009168.76999998</v>
      </c>
      <c r="L1905" s="15"/>
      <c r="M1905" s="15"/>
      <c r="N1905" s="33">
        <f t="shared" ref="N1905:N1906" si="253">+N1906</f>
        <v>786009168.76999998</v>
      </c>
      <c r="O1905" s="15"/>
      <c r="P1905" s="15"/>
      <c r="Q1905" s="33">
        <f t="shared" ref="Q1905:Q1906" si="254">+Q1906</f>
        <v>786009168.76999998</v>
      </c>
      <c r="R1905" s="15"/>
      <c r="S1905" s="15"/>
      <c r="T1905" s="33">
        <f t="shared" ref="T1905:T1906" si="255">+T1906</f>
        <v>786009168.76999998</v>
      </c>
      <c r="U1905" s="5"/>
    </row>
    <row r="1906" spans="1:21" x14ac:dyDescent="0.25">
      <c r="A1906" s="3">
        <v>1871</v>
      </c>
      <c r="B1906" s="4" t="s">
        <v>3578</v>
      </c>
      <c r="C1906" s="350" t="s">
        <v>3579</v>
      </c>
      <c r="D1906" s="348"/>
      <c r="E1906" s="25">
        <f>+E1907</f>
        <v>786009168.76999998</v>
      </c>
      <c r="F1906" s="25">
        <f t="shared" si="251"/>
        <v>0</v>
      </c>
      <c r="G1906" s="25">
        <f t="shared" si="251"/>
        <v>0</v>
      </c>
      <c r="H1906" s="33">
        <f t="shared" si="251"/>
        <v>786009168.76999998</v>
      </c>
      <c r="I1906" s="15"/>
      <c r="J1906" s="15"/>
      <c r="K1906" s="33">
        <f t="shared" si="252"/>
        <v>786009168.76999998</v>
      </c>
      <c r="L1906" s="15"/>
      <c r="M1906" s="15"/>
      <c r="N1906" s="33">
        <f t="shared" si="253"/>
        <v>786009168.76999998</v>
      </c>
      <c r="O1906" s="15"/>
      <c r="P1906" s="15"/>
      <c r="Q1906" s="33">
        <f t="shared" si="254"/>
        <v>786009168.76999998</v>
      </c>
      <c r="R1906" s="15"/>
      <c r="S1906" s="15"/>
      <c r="T1906" s="33">
        <f t="shared" si="255"/>
        <v>786009168.76999998</v>
      </c>
      <c r="U1906" s="5"/>
    </row>
    <row r="1907" spans="1:21" x14ac:dyDescent="0.25">
      <c r="A1907" s="3">
        <v>1872</v>
      </c>
      <c r="B1907" s="6" t="s">
        <v>3580</v>
      </c>
      <c r="C1907" s="352" t="s">
        <v>3581</v>
      </c>
      <c r="D1907" s="348"/>
      <c r="E1907" s="20">
        <f>SUM(E1908:E1910)</f>
        <v>786009168.76999998</v>
      </c>
      <c r="F1907" s="20">
        <v>0</v>
      </c>
      <c r="G1907" s="20">
        <v>0</v>
      </c>
      <c r="H1907" s="27">
        <f>+E1907+F1907-G1907</f>
        <v>786009168.76999998</v>
      </c>
      <c r="I1907" s="16"/>
      <c r="J1907" s="16"/>
      <c r="K1907" s="27">
        <f>+H1907+I1907-J1907</f>
        <v>786009168.76999998</v>
      </c>
      <c r="L1907" s="16"/>
      <c r="M1907" s="16"/>
      <c r="N1907" s="27">
        <f>+K1907+L1907-M1907</f>
        <v>786009168.76999998</v>
      </c>
      <c r="O1907" s="16"/>
      <c r="P1907" s="16"/>
      <c r="Q1907" s="27">
        <f>+N1907+O1907-P1907</f>
        <v>786009168.76999998</v>
      </c>
      <c r="R1907" s="16"/>
      <c r="S1907" s="16"/>
      <c r="T1907" s="27">
        <f>+Q1907+R1907-S1907</f>
        <v>786009168.76999998</v>
      </c>
      <c r="U1907" s="3"/>
    </row>
    <row r="1908" spans="1:21" x14ac:dyDescent="0.25">
      <c r="A1908" s="3">
        <v>1873</v>
      </c>
      <c r="B1908" s="6" t="s">
        <v>3582</v>
      </c>
      <c r="C1908" s="352" t="s">
        <v>3583</v>
      </c>
      <c r="D1908" s="348"/>
      <c r="E1908" s="20"/>
      <c r="F1908" s="20"/>
      <c r="G1908" s="20"/>
      <c r="H1908" s="27"/>
      <c r="I1908" s="16"/>
      <c r="J1908" s="16"/>
      <c r="K1908" s="27"/>
      <c r="L1908" s="16"/>
      <c r="M1908" s="16"/>
      <c r="N1908" s="27"/>
      <c r="O1908" s="16"/>
      <c r="P1908" s="16"/>
      <c r="Q1908" s="27"/>
      <c r="R1908" s="16"/>
      <c r="S1908" s="16"/>
      <c r="T1908" s="27"/>
      <c r="U1908" s="3"/>
    </row>
    <row r="1909" spans="1:21" x14ac:dyDescent="0.25">
      <c r="A1909" s="3">
        <v>1874</v>
      </c>
      <c r="B1909" s="6" t="s">
        <v>3584</v>
      </c>
      <c r="C1909" s="352" t="s">
        <v>3585</v>
      </c>
      <c r="D1909" s="348"/>
      <c r="E1909" s="20"/>
      <c r="F1909" s="20"/>
      <c r="G1909" s="20"/>
      <c r="H1909" s="27"/>
      <c r="I1909" s="16"/>
      <c r="J1909" s="16"/>
      <c r="K1909" s="27"/>
      <c r="L1909" s="16"/>
      <c r="M1909" s="16"/>
      <c r="N1909" s="27"/>
      <c r="O1909" s="16"/>
      <c r="P1909" s="16"/>
      <c r="Q1909" s="27"/>
      <c r="R1909" s="16"/>
      <c r="S1909" s="16"/>
      <c r="T1909" s="27"/>
      <c r="U1909" s="3"/>
    </row>
    <row r="1910" spans="1:21" x14ac:dyDescent="0.25">
      <c r="A1910" s="3">
        <v>1875</v>
      </c>
      <c r="B1910" s="6" t="s">
        <v>3586</v>
      </c>
      <c r="C1910" s="352" t="s">
        <v>3587</v>
      </c>
      <c r="D1910" s="348"/>
      <c r="E1910" s="20">
        <v>786009168.76999998</v>
      </c>
      <c r="F1910" s="20">
        <v>8445.6200000000008</v>
      </c>
      <c r="G1910" s="20">
        <v>479897.58</v>
      </c>
      <c r="H1910" s="27">
        <f>+E1910+G1910-F1910</f>
        <v>786480620.73000002</v>
      </c>
      <c r="I1910" s="16">
        <v>104643.6</v>
      </c>
      <c r="J1910" s="16">
        <v>479897.58</v>
      </c>
      <c r="K1910" s="27">
        <f>+H1910+J1910-I1910</f>
        <v>786855874.71000004</v>
      </c>
      <c r="L1910" s="16">
        <v>104643.6</v>
      </c>
      <c r="M1910" s="16">
        <v>495129.51</v>
      </c>
      <c r="N1910" s="27">
        <f>+K1910+M1910-L1910</f>
        <v>787246360.62</v>
      </c>
      <c r="O1910" s="16">
        <v>112202.6</v>
      </c>
      <c r="P1910" s="16">
        <v>130026.37</v>
      </c>
      <c r="Q1910" s="27">
        <f>+N1910+P1910-O1910</f>
        <v>787264184.38999999</v>
      </c>
      <c r="R1910" s="16">
        <v>122982.6</v>
      </c>
      <c r="S1910" s="16">
        <v>172039.81</v>
      </c>
      <c r="T1910" s="27">
        <f>+Q1910+S1910-R1910</f>
        <v>787313241.5999999</v>
      </c>
      <c r="U1910" s="3"/>
    </row>
    <row r="1911" spans="1:21" s="53" customFormat="1" x14ac:dyDescent="0.25">
      <c r="A1911" s="49"/>
      <c r="B1911" s="50"/>
      <c r="C1911" s="50"/>
      <c r="D1911" s="51"/>
      <c r="E1911" s="52"/>
      <c r="F1911" s="52"/>
      <c r="G1911" s="52"/>
      <c r="H1911" s="52"/>
      <c r="I1911" s="52"/>
      <c r="J1911" s="52"/>
      <c r="K1911" s="52"/>
      <c r="L1911" s="52"/>
      <c r="M1911" s="52"/>
      <c r="N1911" s="52"/>
      <c r="O1911" s="52"/>
      <c r="P1911" s="52"/>
      <c r="Q1911" s="52"/>
      <c r="R1911" s="52"/>
      <c r="S1911" s="52"/>
      <c r="T1911" s="52"/>
      <c r="U1911" s="49"/>
    </row>
    <row r="1912" spans="1:21" x14ac:dyDescent="0.25">
      <c r="A1912" s="3">
        <v>1876</v>
      </c>
      <c r="B1912" s="4" t="s">
        <v>3588</v>
      </c>
      <c r="C1912" s="350" t="s">
        <v>3589</v>
      </c>
      <c r="D1912" s="348"/>
      <c r="E1912" s="25"/>
      <c r="F1912" s="25"/>
      <c r="G1912" s="25"/>
      <c r="H1912" s="33"/>
      <c r="I1912" s="15"/>
      <c r="J1912" s="15"/>
      <c r="K1912" s="33"/>
      <c r="L1912" s="15"/>
      <c r="M1912" s="15"/>
      <c r="N1912" s="33"/>
      <c r="O1912" s="15"/>
      <c r="P1912" s="15"/>
      <c r="Q1912" s="33"/>
      <c r="R1912" s="15"/>
      <c r="S1912" s="15"/>
      <c r="T1912" s="33"/>
      <c r="U1912" s="5"/>
    </row>
    <row r="1913" spans="1:21" x14ac:dyDescent="0.25">
      <c r="A1913" s="3">
        <v>1877</v>
      </c>
      <c r="B1913" s="4" t="s">
        <v>3590</v>
      </c>
      <c r="C1913" s="350" t="s">
        <v>3591</v>
      </c>
      <c r="D1913" s="348"/>
      <c r="E1913" s="25"/>
      <c r="F1913" s="25"/>
      <c r="G1913" s="25"/>
      <c r="H1913" s="33"/>
      <c r="I1913" s="15"/>
      <c r="J1913" s="15"/>
      <c r="K1913" s="33"/>
      <c r="L1913" s="15"/>
      <c r="M1913" s="15"/>
      <c r="N1913" s="33"/>
      <c r="O1913" s="15"/>
      <c r="P1913" s="15"/>
      <c r="Q1913" s="33"/>
      <c r="R1913" s="15"/>
      <c r="S1913" s="15"/>
      <c r="T1913" s="33"/>
      <c r="U1913" s="5"/>
    </row>
    <row r="1914" spans="1:21" x14ac:dyDescent="0.25">
      <c r="A1914" s="3">
        <v>1878</v>
      </c>
      <c r="B1914" s="6" t="s">
        <v>3592</v>
      </c>
      <c r="C1914" s="352" t="s">
        <v>3593</v>
      </c>
      <c r="D1914" s="348"/>
      <c r="E1914" s="20"/>
      <c r="F1914" s="20"/>
      <c r="G1914" s="20"/>
      <c r="H1914" s="27"/>
      <c r="I1914" s="16"/>
      <c r="J1914" s="16"/>
      <c r="K1914" s="27"/>
      <c r="L1914" s="16"/>
      <c r="M1914" s="16"/>
      <c r="N1914" s="27"/>
      <c r="O1914" s="16"/>
      <c r="P1914" s="16"/>
      <c r="Q1914" s="27"/>
      <c r="R1914" s="16"/>
      <c r="S1914" s="16"/>
      <c r="T1914" s="27"/>
      <c r="U1914" s="3"/>
    </row>
    <row r="1915" spans="1:21" x14ac:dyDescent="0.25">
      <c r="A1915" s="3">
        <v>1879</v>
      </c>
      <c r="B1915" s="4" t="s">
        <v>3594</v>
      </c>
      <c r="C1915" s="350" t="s">
        <v>3595</v>
      </c>
      <c r="D1915" s="348"/>
      <c r="E1915" s="25"/>
      <c r="F1915" s="25"/>
      <c r="G1915" s="25"/>
      <c r="H1915" s="33"/>
      <c r="I1915" s="15"/>
      <c r="J1915" s="15"/>
      <c r="K1915" s="33"/>
      <c r="L1915" s="15"/>
      <c r="M1915" s="15"/>
      <c r="N1915" s="33"/>
      <c r="O1915" s="15"/>
      <c r="P1915" s="15"/>
      <c r="Q1915" s="33"/>
      <c r="R1915" s="15"/>
      <c r="S1915" s="15"/>
      <c r="T1915" s="33"/>
      <c r="U1915" s="5"/>
    </row>
    <row r="1916" spans="1:21" x14ac:dyDescent="0.25">
      <c r="A1916" s="3">
        <v>1880</v>
      </c>
      <c r="B1916" s="6" t="s">
        <v>3596</v>
      </c>
      <c r="C1916" s="352" t="s">
        <v>3597</v>
      </c>
      <c r="D1916" s="348"/>
      <c r="E1916" s="20"/>
      <c r="F1916" s="20"/>
      <c r="G1916" s="20"/>
      <c r="H1916" s="27"/>
      <c r="I1916" s="16"/>
      <c r="J1916" s="16"/>
      <c r="K1916" s="27"/>
      <c r="L1916" s="16"/>
      <c r="M1916" s="16"/>
      <c r="N1916" s="27"/>
      <c r="O1916" s="16"/>
      <c r="P1916" s="16"/>
      <c r="Q1916" s="27"/>
      <c r="R1916" s="16"/>
      <c r="S1916" s="16"/>
      <c r="T1916" s="27"/>
      <c r="U1916" s="3"/>
    </row>
    <row r="1917" spans="1:21" x14ac:dyDescent="0.25">
      <c r="A1917" s="3">
        <v>1881</v>
      </c>
      <c r="B1917" s="6" t="s">
        <v>3598</v>
      </c>
      <c r="C1917" s="352" t="s">
        <v>3599</v>
      </c>
      <c r="D1917" s="348"/>
      <c r="E1917" s="20"/>
      <c r="F1917" s="20"/>
      <c r="G1917" s="20"/>
      <c r="H1917" s="27"/>
      <c r="I1917" s="16"/>
      <c r="J1917" s="16"/>
      <c r="K1917" s="27"/>
      <c r="L1917" s="16"/>
      <c r="M1917" s="16"/>
      <c r="N1917" s="27"/>
      <c r="O1917" s="16"/>
      <c r="P1917" s="16"/>
      <c r="Q1917" s="27"/>
      <c r="R1917" s="16"/>
      <c r="S1917" s="16"/>
      <c r="T1917" s="27"/>
      <c r="U1917" s="3"/>
    </row>
    <row r="1918" spans="1:21" x14ac:dyDescent="0.25">
      <c r="A1918" s="3">
        <v>1882</v>
      </c>
      <c r="B1918" s="6" t="s">
        <v>3600</v>
      </c>
      <c r="C1918" s="352" t="s">
        <v>3601</v>
      </c>
      <c r="D1918" s="348"/>
      <c r="E1918" s="20"/>
      <c r="F1918" s="20"/>
      <c r="G1918" s="20"/>
      <c r="H1918" s="27"/>
      <c r="I1918" s="16"/>
      <c r="J1918" s="16"/>
      <c r="K1918" s="27"/>
      <c r="L1918" s="16"/>
      <c r="M1918" s="16"/>
      <c r="N1918" s="27"/>
      <c r="O1918" s="16"/>
      <c r="P1918" s="16"/>
      <c r="Q1918" s="27"/>
      <c r="R1918" s="16"/>
      <c r="S1918" s="16"/>
      <c r="T1918" s="27"/>
      <c r="U1918" s="3"/>
    </row>
    <row r="1919" spans="1:21" x14ac:dyDescent="0.25">
      <c r="A1919" s="3">
        <v>1883</v>
      </c>
      <c r="B1919" s="6" t="s">
        <v>3602</v>
      </c>
      <c r="C1919" s="352" t="s">
        <v>3603</v>
      </c>
      <c r="D1919" s="348"/>
      <c r="E1919" s="20"/>
      <c r="F1919" s="20"/>
      <c r="G1919" s="20"/>
      <c r="H1919" s="27"/>
      <c r="I1919" s="16"/>
      <c r="J1919" s="16"/>
      <c r="K1919" s="27"/>
      <c r="L1919" s="16"/>
      <c r="M1919" s="16"/>
      <c r="N1919" s="27"/>
      <c r="O1919" s="16"/>
      <c r="P1919" s="16"/>
      <c r="Q1919" s="27"/>
      <c r="R1919" s="16"/>
      <c r="S1919" s="16"/>
      <c r="T1919" s="27"/>
      <c r="U1919" s="3"/>
    </row>
    <row r="1920" spans="1:21" x14ac:dyDescent="0.25">
      <c r="A1920" s="3">
        <v>1884</v>
      </c>
      <c r="B1920" s="6" t="s">
        <v>3604</v>
      </c>
      <c r="C1920" s="352" t="s">
        <v>3605</v>
      </c>
      <c r="D1920" s="348"/>
      <c r="E1920" s="20"/>
      <c r="F1920" s="20"/>
      <c r="G1920" s="20"/>
      <c r="H1920" s="27"/>
      <c r="I1920" s="16"/>
      <c r="J1920" s="16"/>
      <c r="K1920" s="27"/>
      <c r="L1920" s="16"/>
      <c r="M1920" s="16"/>
      <c r="N1920" s="27"/>
      <c r="O1920" s="16"/>
      <c r="P1920" s="16"/>
      <c r="Q1920" s="27"/>
      <c r="R1920" s="16"/>
      <c r="S1920" s="16"/>
      <c r="T1920" s="27"/>
      <c r="U1920" s="3"/>
    </row>
    <row r="1921" spans="1:21" x14ac:dyDescent="0.25">
      <c r="A1921" s="3">
        <v>1885</v>
      </c>
      <c r="B1921" s="6" t="s">
        <v>3606</v>
      </c>
      <c r="C1921" s="352" t="s">
        <v>3607</v>
      </c>
      <c r="D1921" s="348"/>
      <c r="E1921" s="20"/>
      <c r="F1921" s="20"/>
      <c r="G1921" s="20"/>
      <c r="H1921" s="27"/>
      <c r="I1921" s="16"/>
      <c r="J1921" s="16"/>
      <c r="K1921" s="27"/>
      <c r="L1921" s="16"/>
      <c r="M1921" s="16"/>
      <c r="N1921" s="27"/>
      <c r="O1921" s="16"/>
      <c r="P1921" s="16"/>
      <c r="Q1921" s="27"/>
      <c r="R1921" s="16"/>
      <c r="S1921" s="16"/>
      <c r="T1921" s="27"/>
      <c r="U1921" s="3"/>
    </row>
    <row r="1922" spans="1:21" x14ac:dyDescent="0.25">
      <c r="A1922" s="3">
        <v>1886</v>
      </c>
      <c r="B1922" s="6" t="s">
        <v>3608</v>
      </c>
      <c r="C1922" s="352" t="s">
        <v>3609</v>
      </c>
      <c r="D1922" s="348"/>
      <c r="E1922" s="20"/>
      <c r="F1922" s="20"/>
      <c r="G1922" s="20"/>
      <c r="H1922" s="27"/>
      <c r="I1922" s="16"/>
      <c r="J1922" s="16"/>
      <c r="K1922" s="27"/>
      <c r="L1922" s="16"/>
      <c r="M1922" s="16"/>
      <c r="N1922" s="27"/>
      <c r="O1922" s="16"/>
      <c r="P1922" s="16"/>
      <c r="Q1922" s="27"/>
      <c r="R1922" s="16"/>
      <c r="S1922" s="16"/>
      <c r="T1922" s="27"/>
      <c r="U1922" s="3"/>
    </row>
    <row r="1923" spans="1:21" x14ac:dyDescent="0.25">
      <c r="A1923" s="3">
        <v>1887</v>
      </c>
      <c r="B1923" s="6" t="s">
        <v>3610</v>
      </c>
      <c r="C1923" s="352" t="s">
        <v>3611</v>
      </c>
      <c r="D1923" s="348"/>
      <c r="E1923" s="20"/>
      <c r="F1923" s="20"/>
      <c r="G1923" s="20"/>
      <c r="H1923" s="27"/>
      <c r="I1923" s="16"/>
      <c r="J1923" s="16"/>
      <c r="K1923" s="27"/>
      <c r="L1923" s="16"/>
      <c r="M1923" s="16"/>
      <c r="N1923" s="27"/>
      <c r="O1923" s="16"/>
      <c r="P1923" s="16"/>
      <c r="Q1923" s="27"/>
      <c r="R1923" s="16"/>
      <c r="S1923" s="16"/>
      <c r="T1923" s="27"/>
      <c r="U1923" s="3"/>
    </row>
    <row r="1924" spans="1:21" x14ac:dyDescent="0.25">
      <c r="A1924" s="3">
        <v>1888</v>
      </c>
      <c r="B1924" s="6" t="s">
        <v>3612</v>
      </c>
      <c r="C1924" s="352" t="s">
        <v>3613</v>
      </c>
      <c r="D1924" s="348"/>
      <c r="E1924" s="20"/>
      <c r="F1924" s="20"/>
      <c r="G1924" s="20"/>
      <c r="H1924" s="27"/>
      <c r="I1924" s="16"/>
      <c r="J1924" s="16"/>
      <c r="K1924" s="27"/>
      <c r="L1924" s="16"/>
      <c r="M1924" s="16"/>
      <c r="N1924" s="27"/>
      <c r="O1924" s="16"/>
      <c r="P1924" s="16"/>
      <c r="Q1924" s="27"/>
      <c r="R1924" s="16"/>
      <c r="S1924" s="16"/>
      <c r="T1924" s="27"/>
      <c r="U1924" s="3"/>
    </row>
    <row r="1925" spans="1:21" x14ac:dyDescent="0.25">
      <c r="A1925" s="3">
        <v>1889</v>
      </c>
      <c r="B1925" s="6" t="s">
        <v>3614</v>
      </c>
      <c r="C1925" s="352" t="s">
        <v>3615</v>
      </c>
      <c r="D1925" s="348"/>
      <c r="E1925" s="20"/>
      <c r="F1925" s="20"/>
      <c r="G1925" s="20"/>
      <c r="H1925" s="27"/>
      <c r="I1925" s="16"/>
      <c r="J1925" s="16"/>
      <c r="K1925" s="27"/>
      <c r="L1925" s="16"/>
      <c r="M1925" s="16"/>
      <c r="N1925" s="27"/>
      <c r="O1925" s="16"/>
      <c r="P1925" s="16"/>
      <c r="Q1925" s="27"/>
      <c r="R1925" s="16"/>
      <c r="S1925" s="16"/>
      <c r="T1925" s="27"/>
      <c r="U1925" s="3"/>
    </row>
    <row r="1926" spans="1:21" x14ac:dyDescent="0.25">
      <c r="A1926" s="3">
        <v>1890</v>
      </c>
      <c r="B1926" s="6" t="s">
        <v>3616</v>
      </c>
      <c r="C1926" s="352" t="s">
        <v>3617</v>
      </c>
      <c r="D1926" s="348"/>
      <c r="E1926" s="20"/>
      <c r="F1926" s="20"/>
      <c r="G1926" s="20"/>
      <c r="H1926" s="27"/>
      <c r="I1926" s="16"/>
      <c r="J1926" s="16"/>
      <c r="K1926" s="27"/>
      <c r="L1926" s="16"/>
      <c r="M1926" s="16"/>
      <c r="N1926" s="27"/>
      <c r="O1926" s="16"/>
      <c r="P1926" s="16"/>
      <c r="Q1926" s="27"/>
      <c r="R1926" s="16"/>
      <c r="S1926" s="16"/>
      <c r="T1926" s="27"/>
      <c r="U1926" s="3"/>
    </row>
    <row r="1927" spans="1:21" x14ac:dyDescent="0.25">
      <c r="A1927" s="3">
        <v>1891</v>
      </c>
      <c r="B1927" s="6" t="s">
        <v>3618</v>
      </c>
      <c r="C1927" s="352" t="s">
        <v>3619</v>
      </c>
      <c r="D1927" s="348"/>
      <c r="E1927" s="20"/>
      <c r="F1927" s="20"/>
      <c r="G1927" s="20"/>
      <c r="H1927" s="27"/>
      <c r="I1927" s="16"/>
      <c r="J1927" s="16"/>
      <c r="K1927" s="27"/>
      <c r="L1927" s="16"/>
      <c r="M1927" s="16"/>
      <c r="N1927" s="27"/>
      <c r="O1927" s="16"/>
      <c r="P1927" s="16"/>
      <c r="Q1927" s="27"/>
      <c r="R1927" s="16"/>
      <c r="S1927" s="16"/>
      <c r="T1927" s="27"/>
      <c r="U1927" s="3"/>
    </row>
    <row r="1928" spans="1:21" x14ac:dyDescent="0.25">
      <c r="A1928" s="3">
        <v>1892</v>
      </c>
      <c r="B1928" s="6" t="s">
        <v>3620</v>
      </c>
      <c r="C1928" s="352" t="s">
        <v>3621</v>
      </c>
      <c r="D1928" s="348"/>
      <c r="E1928" s="20"/>
      <c r="F1928" s="20"/>
      <c r="G1928" s="20"/>
      <c r="H1928" s="27"/>
      <c r="I1928" s="16"/>
      <c r="J1928" s="16"/>
      <c r="K1928" s="27"/>
      <c r="L1928" s="16"/>
      <c r="M1928" s="16"/>
      <c r="N1928" s="27"/>
      <c r="O1928" s="16"/>
      <c r="P1928" s="16"/>
      <c r="Q1928" s="27"/>
      <c r="R1928" s="16"/>
      <c r="S1928" s="16"/>
      <c r="T1928" s="27"/>
      <c r="U1928" s="3"/>
    </row>
    <row r="1929" spans="1:21" x14ac:dyDescent="0.25">
      <c r="A1929" s="3">
        <v>1893</v>
      </c>
      <c r="B1929" s="6" t="s">
        <v>3622</v>
      </c>
      <c r="C1929" s="352" t="s">
        <v>3623</v>
      </c>
      <c r="D1929" s="348"/>
      <c r="E1929" s="20"/>
      <c r="F1929" s="20"/>
      <c r="G1929" s="20"/>
      <c r="H1929" s="27"/>
      <c r="I1929" s="16"/>
      <c r="J1929" s="16"/>
      <c r="K1929" s="27"/>
      <c r="L1929" s="16"/>
      <c r="M1929" s="16"/>
      <c r="N1929" s="27"/>
      <c r="O1929" s="16"/>
      <c r="P1929" s="16"/>
      <c r="Q1929" s="27"/>
      <c r="R1929" s="16"/>
      <c r="S1929" s="16"/>
      <c r="T1929" s="27"/>
      <c r="U1929" s="3"/>
    </row>
    <row r="1930" spans="1:21" x14ac:dyDescent="0.25">
      <c r="A1930" s="3">
        <v>1894</v>
      </c>
      <c r="B1930" s="6" t="s">
        <v>3624</v>
      </c>
      <c r="C1930" s="352" t="s">
        <v>3625</v>
      </c>
      <c r="D1930" s="348"/>
      <c r="E1930" s="20"/>
      <c r="F1930" s="20"/>
      <c r="G1930" s="20"/>
      <c r="H1930" s="27"/>
      <c r="I1930" s="16"/>
      <c r="J1930" s="16"/>
      <c r="K1930" s="27"/>
      <c r="L1930" s="16"/>
      <c r="M1930" s="16"/>
      <c r="N1930" s="27"/>
      <c r="O1930" s="16"/>
      <c r="P1930" s="16"/>
      <c r="Q1930" s="27"/>
      <c r="R1930" s="16"/>
      <c r="S1930" s="16"/>
      <c r="T1930" s="27"/>
      <c r="U1930" s="3"/>
    </row>
    <row r="1931" spans="1:21" x14ac:dyDescent="0.25">
      <c r="A1931" s="3">
        <v>1895</v>
      </c>
      <c r="B1931" s="6" t="s">
        <v>3626</v>
      </c>
      <c r="C1931" s="352" t="s">
        <v>3627</v>
      </c>
      <c r="D1931" s="348"/>
      <c r="E1931" s="20"/>
      <c r="F1931" s="20"/>
      <c r="G1931" s="20"/>
      <c r="H1931" s="27"/>
      <c r="I1931" s="16"/>
      <c r="J1931" s="16"/>
      <c r="K1931" s="27"/>
      <c r="L1931" s="16"/>
      <c r="M1931" s="16"/>
      <c r="N1931" s="27"/>
      <c r="O1931" s="16"/>
      <c r="P1931" s="16"/>
      <c r="Q1931" s="27"/>
      <c r="R1931" s="16"/>
      <c r="S1931" s="16"/>
      <c r="T1931" s="27"/>
      <c r="U1931" s="3"/>
    </row>
    <row r="1932" spans="1:21" x14ac:dyDescent="0.25">
      <c r="A1932" s="3">
        <v>1896</v>
      </c>
      <c r="B1932" s="6" t="s">
        <v>3628</v>
      </c>
      <c r="C1932" s="352" t="s">
        <v>3629</v>
      </c>
      <c r="D1932" s="348"/>
      <c r="E1932" s="20"/>
      <c r="F1932" s="20"/>
      <c r="G1932" s="20"/>
      <c r="H1932" s="27"/>
      <c r="I1932" s="16"/>
      <c r="J1932" s="16"/>
      <c r="K1932" s="27"/>
      <c r="L1932" s="16"/>
      <c r="M1932" s="16"/>
      <c r="N1932" s="27"/>
      <c r="O1932" s="16"/>
      <c r="P1932" s="16"/>
      <c r="Q1932" s="27"/>
      <c r="R1932" s="16"/>
      <c r="S1932" s="16"/>
      <c r="T1932" s="27"/>
      <c r="U1932" s="3"/>
    </row>
    <row r="1933" spans="1:21" x14ac:dyDescent="0.25">
      <c r="A1933" s="3">
        <v>1897</v>
      </c>
      <c r="B1933" s="6" t="s">
        <v>3630</v>
      </c>
      <c r="C1933" s="352" t="s">
        <v>3631</v>
      </c>
      <c r="D1933" s="348"/>
      <c r="E1933" s="20"/>
      <c r="F1933" s="20"/>
      <c r="G1933" s="20"/>
      <c r="H1933" s="27"/>
      <c r="I1933" s="16"/>
      <c r="J1933" s="16"/>
      <c r="K1933" s="27"/>
      <c r="L1933" s="16"/>
      <c r="M1933" s="16"/>
      <c r="N1933" s="27"/>
      <c r="O1933" s="16"/>
      <c r="P1933" s="16"/>
      <c r="Q1933" s="27"/>
      <c r="R1933" s="16"/>
      <c r="S1933" s="16"/>
      <c r="T1933" s="27"/>
      <c r="U1933" s="3"/>
    </row>
    <row r="1934" spans="1:21" x14ac:dyDescent="0.25">
      <c r="A1934" s="3">
        <v>1898</v>
      </c>
      <c r="B1934" s="6" t="s">
        <v>3632</v>
      </c>
      <c r="C1934" s="352" t="s">
        <v>3633</v>
      </c>
      <c r="D1934" s="348"/>
      <c r="E1934" s="20"/>
      <c r="F1934" s="20"/>
      <c r="G1934" s="20"/>
      <c r="H1934" s="27"/>
      <c r="I1934" s="16"/>
      <c r="J1934" s="16"/>
      <c r="K1934" s="27"/>
      <c r="L1934" s="16"/>
      <c r="M1934" s="16"/>
      <c r="N1934" s="27"/>
      <c r="O1934" s="16"/>
      <c r="P1934" s="16"/>
      <c r="Q1934" s="27"/>
      <c r="R1934" s="16"/>
      <c r="S1934" s="16"/>
      <c r="T1934" s="27"/>
      <c r="U1934" s="3"/>
    </row>
    <row r="1935" spans="1:21" x14ac:dyDescent="0.25">
      <c r="A1935" s="3">
        <v>1899</v>
      </c>
      <c r="B1935" s="6" t="s">
        <v>3634</v>
      </c>
      <c r="C1935" s="352" t="s">
        <v>3635</v>
      </c>
      <c r="D1935" s="348"/>
      <c r="E1935" s="20"/>
      <c r="F1935" s="20"/>
      <c r="G1935" s="20"/>
      <c r="H1935" s="27"/>
      <c r="I1935" s="16"/>
      <c r="J1935" s="16"/>
      <c r="K1935" s="27"/>
      <c r="L1935" s="16"/>
      <c r="M1935" s="16"/>
      <c r="N1935" s="27"/>
      <c r="O1935" s="16"/>
      <c r="P1935" s="16"/>
      <c r="Q1935" s="27"/>
      <c r="R1935" s="16"/>
      <c r="S1935" s="16"/>
      <c r="T1935" s="27"/>
      <c r="U1935" s="3"/>
    </row>
    <row r="1936" spans="1:21" x14ac:dyDescent="0.25">
      <c r="A1936" s="3">
        <v>1900</v>
      </c>
      <c r="B1936" s="6" t="s">
        <v>3636</v>
      </c>
      <c r="C1936" s="352" t="s">
        <v>3637</v>
      </c>
      <c r="D1936" s="348"/>
      <c r="E1936" s="20"/>
      <c r="F1936" s="20"/>
      <c r="G1936" s="20"/>
      <c r="H1936" s="27"/>
      <c r="I1936" s="16"/>
      <c r="J1936" s="16"/>
      <c r="K1936" s="27"/>
      <c r="L1936" s="16"/>
      <c r="M1936" s="16"/>
      <c r="N1936" s="27"/>
      <c r="O1936" s="16"/>
      <c r="P1936" s="16"/>
      <c r="Q1936" s="27"/>
      <c r="R1936" s="16"/>
      <c r="S1936" s="16"/>
      <c r="T1936" s="27"/>
      <c r="U1936" s="3"/>
    </row>
    <row r="1937" spans="1:21" x14ac:dyDescent="0.25">
      <c r="A1937" s="3">
        <v>1901</v>
      </c>
      <c r="B1937" s="6" t="s">
        <v>3638</v>
      </c>
      <c r="C1937" s="352" t="s">
        <v>3639</v>
      </c>
      <c r="D1937" s="348"/>
      <c r="E1937" s="20"/>
      <c r="F1937" s="20"/>
      <c r="G1937" s="20"/>
      <c r="H1937" s="27"/>
      <c r="I1937" s="16"/>
      <c r="J1937" s="16"/>
      <c r="K1937" s="27"/>
      <c r="L1937" s="16"/>
      <c r="M1937" s="16"/>
      <c r="N1937" s="27"/>
      <c r="O1937" s="16"/>
      <c r="P1937" s="16"/>
      <c r="Q1937" s="27"/>
      <c r="R1937" s="16"/>
      <c r="S1937" s="16"/>
      <c r="T1937" s="27"/>
      <c r="U1937" s="3"/>
    </row>
    <row r="1938" spans="1:21" x14ac:dyDescent="0.25">
      <c r="A1938" s="3">
        <v>1902</v>
      </c>
      <c r="B1938" s="6" t="s">
        <v>3640</v>
      </c>
      <c r="C1938" s="352" t="s">
        <v>3641</v>
      </c>
      <c r="D1938" s="348"/>
      <c r="E1938" s="20"/>
      <c r="F1938" s="20"/>
      <c r="G1938" s="20"/>
      <c r="H1938" s="27"/>
      <c r="I1938" s="16"/>
      <c r="J1938" s="16"/>
      <c r="K1938" s="27"/>
      <c r="L1938" s="16"/>
      <c r="M1938" s="16"/>
      <c r="N1938" s="27"/>
      <c r="O1938" s="16"/>
      <c r="P1938" s="16"/>
      <c r="Q1938" s="27"/>
      <c r="R1938" s="16"/>
      <c r="S1938" s="16"/>
      <c r="T1938" s="27"/>
      <c r="U1938" s="3"/>
    </row>
    <row r="1939" spans="1:21" x14ac:dyDescent="0.25">
      <c r="A1939" s="3">
        <v>1903</v>
      </c>
      <c r="B1939" s="6" t="s">
        <v>3642</v>
      </c>
      <c r="C1939" s="352" t="s">
        <v>3643</v>
      </c>
      <c r="D1939" s="348"/>
      <c r="E1939" s="20"/>
      <c r="F1939" s="20"/>
      <c r="G1939" s="20"/>
      <c r="H1939" s="27"/>
      <c r="I1939" s="16"/>
      <c r="J1939" s="16"/>
      <c r="K1939" s="27"/>
      <c r="L1939" s="16"/>
      <c r="M1939" s="16"/>
      <c r="N1939" s="27"/>
      <c r="O1939" s="16"/>
      <c r="P1939" s="16"/>
      <c r="Q1939" s="27"/>
      <c r="R1939" s="16"/>
      <c r="S1939" s="16"/>
      <c r="T1939" s="27"/>
      <c r="U1939" s="3"/>
    </row>
    <row r="1940" spans="1:21" x14ac:dyDescent="0.25">
      <c r="A1940" s="3">
        <v>1904</v>
      </c>
      <c r="B1940" s="6" t="s">
        <v>3644</v>
      </c>
      <c r="C1940" s="352" t="s">
        <v>3645</v>
      </c>
      <c r="D1940" s="348"/>
      <c r="E1940" s="20"/>
      <c r="F1940" s="20"/>
      <c r="G1940" s="20"/>
      <c r="H1940" s="27"/>
      <c r="I1940" s="16"/>
      <c r="J1940" s="16"/>
      <c r="K1940" s="27"/>
      <c r="L1940" s="16"/>
      <c r="M1940" s="16"/>
      <c r="N1940" s="27"/>
      <c r="O1940" s="16"/>
      <c r="P1940" s="16"/>
      <c r="Q1940" s="27"/>
      <c r="R1940" s="16"/>
      <c r="S1940" s="16"/>
      <c r="T1940" s="27"/>
      <c r="U1940" s="3"/>
    </row>
    <row r="1941" spans="1:21" x14ac:dyDescent="0.25">
      <c r="A1941" s="3">
        <v>1905</v>
      </c>
      <c r="B1941" s="6" t="s">
        <v>3646</v>
      </c>
      <c r="C1941" s="352" t="s">
        <v>3647</v>
      </c>
      <c r="D1941" s="348"/>
      <c r="E1941" s="20"/>
      <c r="F1941" s="20"/>
      <c r="G1941" s="20"/>
      <c r="H1941" s="27"/>
      <c r="I1941" s="16"/>
      <c r="J1941" s="16"/>
      <c r="K1941" s="27"/>
      <c r="L1941" s="16"/>
      <c r="M1941" s="16"/>
      <c r="N1941" s="27"/>
      <c r="O1941" s="16"/>
      <c r="P1941" s="16"/>
      <c r="Q1941" s="27"/>
      <c r="R1941" s="16"/>
      <c r="S1941" s="16"/>
      <c r="T1941" s="27"/>
      <c r="U1941" s="3"/>
    </row>
    <row r="1942" spans="1:21" x14ac:dyDescent="0.25">
      <c r="A1942" s="3">
        <v>1906</v>
      </c>
      <c r="B1942" s="6" t="s">
        <v>3648</v>
      </c>
      <c r="C1942" s="352" t="s">
        <v>3649</v>
      </c>
      <c r="D1942" s="348"/>
      <c r="E1942" s="20"/>
      <c r="F1942" s="20"/>
      <c r="G1942" s="20"/>
      <c r="H1942" s="27"/>
      <c r="I1942" s="16"/>
      <c r="J1942" s="16"/>
      <c r="K1942" s="27"/>
      <c r="L1942" s="16"/>
      <c r="M1942" s="16"/>
      <c r="N1942" s="27"/>
      <c r="O1942" s="16"/>
      <c r="P1942" s="16"/>
      <c r="Q1942" s="27"/>
      <c r="R1942" s="16"/>
      <c r="S1942" s="16"/>
      <c r="T1942" s="27"/>
      <c r="U1942" s="3"/>
    </row>
    <row r="1943" spans="1:21" x14ac:dyDescent="0.25">
      <c r="A1943" s="3">
        <v>1907</v>
      </c>
      <c r="B1943" s="6" t="s">
        <v>3650</v>
      </c>
      <c r="C1943" s="352" t="s">
        <v>3651</v>
      </c>
      <c r="D1943" s="348"/>
      <c r="E1943" s="20"/>
      <c r="F1943" s="20"/>
      <c r="G1943" s="20"/>
      <c r="H1943" s="27"/>
      <c r="I1943" s="16"/>
      <c r="J1943" s="16"/>
      <c r="K1943" s="27"/>
      <c r="L1943" s="16"/>
      <c r="M1943" s="16"/>
      <c r="N1943" s="27"/>
      <c r="O1943" s="16"/>
      <c r="P1943" s="16"/>
      <c r="Q1943" s="27"/>
      <c r="R1943" s="16"/>
      <c r="S1943" s="16"/>
      <c r="T1943" s="27"/>
      <c r="U1943" s="3"/>
    </row>
    <row r="1944" spans="1:21" x14ac:dyDescent="0.25">
      <c r="A1944" s="3">
        <v>1908</v>
      </c>
      <c r="B1944" s="6" t="s">
        <v>3652</v>
      </c>
      <c r="C1944" s="352" t="s">
        <v>3653</v>
      </c>
      <c r="D1944" s="348"/>
      <c r="E1944" s="20"/>
      <c r="F1944" s="20"/>
      <c r="G1944" s="20"/>
      <c r="H1944" s="27"/>
      <c r="I1944" s="16"/>
      <c r="J1944" s="16"/>
      <c r="K1944" s="27"/>
      <c r="L1944" s="16"/>
      <c r="M1944" s="16"/>
      <c r="N1944" s="27"/>
      <c r="O1944" s="16"/>
      <c r="P1944" s="16"/>
      <c r="Q1944" s="27"/>
      <c r="R1944" s="16"/>
      <c r="S1944" s="16"/>
      <c r="T1944" s="27"/>
      <c r="U1944" s="3"/>
    </row>
    <row r="1945" spans="1:21" x14ac:dyDescent="0.25">
      <c r="A1945" s="3">
        <v>1909</v>
      </c>
      <c r="B1945" s="6" t="s">
        <v>3654</v>
      </c>
      <c r="C1945" s="352" t="s">
        <v>3655</v>
      </c>
      <c r="D1945" s="348"/>
      <c r="E1945" s="20"/>
      <c r="F1945" s="20"/>
      <c r="G1945" s="20"/>
      <c r="H1945" s="27"/>
      <c r="I1945" s="16"/>
      <c r="J1945" s="16"/>
      <c r="K1945" s="27"/>
      <c r="L1945" s="16"/>
      <c r="M1945" s="16"/>
      <c r="N1945" s="27"/>
      <c r="O1945" s="16"/>
      <c r="P1945" s="16"/>
      <c r="Q1945" s="27"/>
      <c r="R1945" s="16"/>
      <c r="S1945" s="16"/>
      <c r="T1945" s="27"/>
      <c r="U1945" s="3"/>
    </row>
    <row r="1946" spans="1:21" x14ac:dyDescent="0.25">
      <c r="A1946" s="3">
        <v>1910</v>
      </c>
      <c r="B1946" s="6" t="s">
        <v>3656</v>
      </c>
      <c r="C1946" s="352" t="s">
        <v>3657</v>
      </c>
      <c r="D1946" s="348"/>
      <c r="E1946" s="20"/>
      <c r="F1946" s="20"/>
      <c r="G1946" s="20"/>
      <c r="H1946" s="27"/>
      <c r="I1946" s="16"/>
      <c r="J1946" s="16"/>
      <c r="K1946" s="27"/>
      <c r="L1946" s="16"/>
      <c r="M1946" s="16"/>
      <c r="N1946" s="27"/>
      <c r="O1946" s="16"/>
      <c r="P1946" s="16"/>
      <c r="Q1946" s="27"/>
      <c r="R1946" s="16"/>
      <c r="S1946" s="16"/>
      <c r="T1946" s="27"/>
      <c r="U1946" s="3"/>
    </row>
    <row r="1947" spans="1:21" x14ac:dyDescent="0.25">
      <c r="A1947" s="3">
        <v>1911</v>
      </c>
      <c r="B1947" s="6" t="s">
        <v>3658</v>
      </c>
      <c r="C1947" s="352" t="s">
        <v>3659</v>
      </c>
      <c r="D1947" s="348"/>
      <c r="E1947" s="20"/>
      <c r="F1947" s="20"/>
      <c r="G1947" s="20"/>
      <c r="H1947" s="27"/>
      <c r="I1947" s="16"/>
      <c r="J1947" s="16"/>
      <c r="K1947" s="27"/>
      <c r="L1947" s="16"/>
      <c r="M1947" s="16"/>
      <c r="N1947" s="27"/>
      <c r="O1947" s="16"/>
      <c r="P1947" s="16"/>
      <c r="Q1947" s="27"/>
      <c r="R1947" s="16"/>
      <c r="S1947" s="16"/>
      <c r="T1947" s="27"/>
      <c r="U1947" s="3"/>
    </row>
    <row r="1948" spans="1:21" x14ac:dyDescent="0.25">
      <c r="A1948" s="3">
        <v>1912</v>
      </c>
      <c r="B1948" s="6" t="s">
        <v>3660</v>
      </c>
      <c r="C1948" s="352" t="s">
        <v>3661</v>
      </c>
      <c r="D1948" s="348"/>
      <c r="E1948" s="20"/>
      <c r="F1948" s="20"/>
      <c r="G1948" s="20"/>
      <c r="H1948" s="27"/>
      <c r="I1948" s="16"/>
      <c r="J1948" s="16"/>
      <c r="K1948" s="27"/>
      <c r="L1948" s="16"/>
      <c r="M1948" s="16"/>
      <c r="N1948" s="27"/>
      <c r="O1948" s="16"/>
      <c r="P1948" s="16"/>
      <c r="Q1948" s="27"/>
      <c r="R1948" s="16"/>
      <c r="S1948" s="16"/>
      <c r="T1948" s="27"/>
      <c r="U1948" s="3"/>
    </row>
    <row r="1949" spans="1:21" x14ac:dyDescent="0.25">
      <c r="A1949" s="3">
        <v>1913</v>
      </c>
      <c r="B1949" s="6" t="s">
        <v>3662</v>
      </c>
      <c r="C1949" s="352" t="s">
        <v>3663</v>
      </c>
      <c r="D1949" s="348"/>
      <c r="E1949" s="20"/>
      <c r="F1949" s="20"/>
      <c r="G1949" s="20"/>
      <c r="H1949" s="27"/>
      <c r="I1949" s="16"/>
      <c r="J1949" s="16"/>
      <c r="K1949" s="27"/>
      <c r="L1949" s="16"/>
      <c r="M1949" s="16"/>
      <c r="N1949" s="27"/>
      <c r="O1949" s="16"/>
      <c r="P1949" s="16"/>
      <c r="Q1949" s="27"/>
      <c r="R1949" s="16"/>
      <c r="S1949" s="16"/>
      <c r="T1949" s="27"/>
      <c r="U1949" s="3"/>
    </row>
    <row r="1950" spans="1:21" x14ac:dyDescent="0.25">
      <c r="A1950" s="3">
        <v>1914</v>
      </c>
      <c r="B1950" s="6" t="s">
        <v>3664</v>
      </c>
      <c r="C1950" s="352" t="s">
        <v>3665</v>
      </c>
      <c r="D1950" s="348"/>
      <c r="E1950" s="20"/>
      <c r="F1950" s="20"/>
      <c r="G1950" s="20"/>
      <c r="H1950" s="27"/>
      <c r="I1950" s="16"/>
      <c r="J1950" s="16"/>
      <c r="K1950" s="27"/>
      <c r="L1950" s="16"/>
      <c r="M1950" s="16"/>
      <c r="N1950" s="27"/>
      <c r="O1950" s="16"/>
      <c r="P1950" s="16"/>
      <c r="Q1950" s="27"/>
      <c r="R1950" s="16"/>
      <c r="S1950" s="16"/>
      <c r="T1950" s="27"/>
      <c r="U1950" s="3"/>
    </row>
    <row r="1951" spans="1:21" x14ac:dyDescent="0.25">
      <c r="A1951" s="3">
        <v>1915</v>
      </c>
      <c r="B1951" s="6" t="s">
        <v>3666</v>
      </c>
      <c r="C1951" s="352" t="s">
        <v>3667</v>
      </c>
      <c r="D1951" s="348"/>
      <c r="E1951" s="20"/>
      <c r="F1951" s="20"/>
      <c r="G1951" s="20"/>
      <c r="H1951" s="27"/>
      <c r="I1951" s="16"/>
      <c r="J1951" s="16"/>
      <c r="K1951" s="27"/>
      <c r="L1951" s="16"/>
      <c r="M1951" s="16"/>
      <c r="N1951" s="27"/>
      <c r="O1951" s="16"/>
      <c r="P1951" s="16"/>
      <c r="Q1951" s="27"/>
      <c r="R1951" s="16"/>
      <c r="S1951" s="16"/>
      <c r="T1951" s="27"/>
      <c r="U1951" s="3"/>
    </row>
    <row r="1952" spans="1:21" x14ac:dyDescent="0.25">
      <c r="A1952" s="3">
        <v>1916</v>
      </c>
      <c r="B1952" s="6" t="s">
        <v>3668</v>
      </c>
      <c r="C1952" s="352" t="s">
        <v>3669</v>
      </c>
      <c r="D1952" s="348"/>
      <c r="E1952" s="20"/>
      <c r="F1952" s="20"/>
      <c r="G1952" s="20"/>
      <c r="H1952" s="27"/>
      <c r="I1952" s="16"/>
      <c r="J1952" s="16"/>
      <c r="K1952" s="27"/>
      <c r="L1952" s="16"/>
      <c r="M1952" s="16"/>
      <c r="N1952" s="27"/>
      <c r="O1952" s="16"/>
      <c r="P1952" s="16"/>
      <c r="Q1952" s="27"/>
      <c r="R1952" s="16"/>
      <c r="S1952" s="16"/>
      <c r="T1952" s="27"/>
      <c r="U1952" s="3"/>
    </row>
    <row r="1953" spans="1:21" x14ac:dyDescent="0.25">
      <c r="A1953" s="3">
        <v>1917</v>
      </c>
      <c r="B1953" s="6" t="s">
        <v>3670</v>
      </c>
      <c r="C1953" s="352" t="s">
        <v>3671</v>
      </c>
      <c r="D1953" s="348"/>
      <c r="E1953" s="20"/>
      <c r="F1953" s="20"/>
      <c r="G1953" s="20"/>
      <c r="H1953" s="27"/>
      <c r="I1953" s="16"/>
      <c r="J1953" s="16"/>
      <c r="K1953" s="27"/>
      <c r="L1953" s="16"/>
      <c r="M1953" s="16"/>
      <c r="N1953" s="27"/>
      <c r="O1953" s="16"/>
      <c r="P1953" s="16"/>
      <c r="Q1953" s="27"/>
      <c r="R1953" s="16"/>
      <c r="S1953" s="16"/>
      <c r="T1953" s="27"/>
      <c r="U1953" s="3"/>
    </row>
    <row r="1954" spans="1:21" x14ac:dyDescent="0.25">
      <c r="A1954" s="3">
        <v>1918</v>
      </c>
      <c r="B1954" s="6" t="s">
        <v>3672</v>
      </c>
      <c r="C1954" s="352" t="s">
        <v>3673</v>
      </c>
      <c r="D1954" s="348"/>
      <c r="E1954" s="20"/>
      <c r="F1954" s="20"/>
      <c r="G1954" s="20"/>
      <c r="H1954" s="27"/>
      <c r="I1954" s="16"/>
      <c r="J1954" s="16"/>
      <c r="K1954" s="27"/>
      <c r="L1954" s="16"/>
      <c r="M1954" s="16"/>
      <c r="N1954" s="27"/>
      <c r="O1954" s="16"/>
      <c r="P1954" s="16"/>
      <c r="Q1954" s="27"/>
      <c r="R1954" s="16"/>
      <c r="S1954" s="16"/>
      <c r="T1954" s="27"/>
      <c r="U1954" s="3"/>
    </row>
    <row r="1955" spans="1:21" x14ac:dyDescent="0.25">
      <c r="A1955" s="3">
        <v>1919</v>
      </c>
      <c r="B1955" s="6" t="s">
        <v>3674</v>
      </c>
      <c r="C1955" s="352" t="s">
        <v>3675</v>
      </c>
      <c r="D1955" s="348"/>
      <c r="E1955" s="20"/>
      <c r="F1955" s="20"/>
      <c r="G1955" s="20"/>
      <c r="H1955" s="27"/>
      <c r="I1955" s="16"/>
      <c r="J1955" s="16"/>
      <c r="K1955" s="27"/>
      <c r="L1955" s="16"/>
      <c r="M1955" s="16"/>
      <c r="N1955" s="27"/>
      <c r="O1955" s="16"/>
      <c r="P1955" s="16"/>
      <c r="Q1955" s="27"/>
      <c r="R1955" s="16"/>
      <c r="S1955" s="16"/>
      <c r="T1955" s="27"/>
      <c r="U1955" s="3"/>
    </row>
    <row r="1956" spans="1:21" x14ac:dyDescent="0.25">
      <c r="A1956" s="3">
        <v>1920</v>
      </c>
      <c r="B1956" s="6" t="s">
        <v>3676</v>
      </c>
      <c r="C1956" s="352" t="s">
        <v>3677</v>
      </c>
      <c r="D1956" s="348"/>
      <c r="E1956" s="20"/>
      <c r="F1956" s="20"/>
      <c r="G1956" s="20"/>
      <c r="H1956" s="27"/>
      <c r="I1956" s="16"/>
      <c r="J1956" s="16"/>
      <c r="K1956" s="27"/>
      <c r="L1956" s="16"/>
      <c r="M1956" s="16"/>
      <c r="N1956" s="27"/>
      <c r="O1956" s="16"/>
      <c r="P1956" s="16"/>
      <c r="Q1956" s="27"/>
      <c r="R1956" s="16"/>
      <c r="S1956" s="16"/>
      <c r="T1956" s="27"/>
      <c r="U1956" s="3"/>
    </row>
    <row r="1957" spans="1:21" x14ac:dyDescent="0.25">
      <c r="A1957" s="3">
        <v>1921</v>
      </c>
      <c r="B1957" s="6" t="s">
        <v>3678</v>
      </c>
      <c r="C1957" s="352" t="s">
        <v>3679</v>
      </c>
      <c r="D1957" s="348"/>
      <c r="E1957" s="20"/>
      <c r="F1957" s="20"/>
      <c r="G1957" s="20"/>
      <c r="H1957" s="27"/>
      <c r="I1957" s="16"/>
      <c r="J1957" s="16"/>
      <c r="K1957" s="27"/>
      <c r="L1957" s="16"/>
      <c r="M1957" s="16"/>
      <c r="N1957" s="27"/>
      <c r="O1957" s="16"/>
      <c r="P1957" s="16"/>
      <c r="Q1957" s="27"/>
      <c r="R1957" s="16"/>
      <c r="S1957" s="16"/>
      <c r="T1957" s="27"/>
      <c r="U1957" s="3"/>
    </row>
    <row r="1958" spans="1:21" x14ac:dyDescent="0.25">
      <c r="A1958" s="3">
        <v>1922</v>
      </c>
      <c r="B1958" s="6" t="s">
        <v>3680</v>
      </c>
      <c r="C1958" s="352" t="s">
        <v>3681</v>
      </c>
      <c r="D1958" s="348"/>
      <c r="E1958" s="20"/>
      <c r="F1958" s="20"/>
      <c r="G1958" s="20"/>
      <c r="H1958" s="27"/>
      <c r="I1958" s="16"/>
      <c r="J1958" s="16"/>
      <c r="K1958" s="27"/>
      <c r="L1958" s="16"/>
      <c r="M1958" s="16"/>
      <c r="N1958" s="27"/>
      <c r="O1958" s="16"/>
      <c r="P1958" s="16"/>
      <c r="Q1958" s="27"/>
      <c r="R1958" s="16"/>
      <c r="S1958" s="16"/>
      <c r="T1958" s="27"/>
      <c r="U1958" s="3"/>
    </row>
    <row r="1959" spans="1:21" x14ac:dyDescent="0.25">
      <c r="A1959" s="3">
        <v>1923</v>
      </c>
      <c r="B1959" s="6" t="s">
        <v>3682</v>
      </c>
      <c r="C1959" s="352" t="s">
        <v>3683</v>
      </c>
      <c r="D1959" s="348"/>
      <c r="E1959" s="20"/>
      <c r="F1959" s="20"/>
      <c r="G1959" s="20"/>
      <c r="H1959" s="27"/>
      <c r="I1959" s="16"/>
      <c r="J1959" s="16"/>
      <c r="K1959" s="27"/>
      <c r="L1959" s="16"/>
      <c r="M1959" s="16"/>
      <c r="N1959" s="27"/>
      <c r="O1959" s="16"/>
      <c r="P1959" s="16"/>
      <c r="Q1959" s="27"/>
      <c r="R1959" s="16"/>
      <c r="S1959" s="16"/>
      <c r="T1959" s="27"/>
      <c r="U1959" s="3"/>
    </row>
    <row r="1960" spans="1:21" x14ac:dyDescent="0.25">
      <c r="A1960" s="3">
        <v>1924</v>
      </c>
      <c r="B1960" s="6" t="s">
        <v>3684</v>
      </c>
      <c r="C1960" s="352" t="s">
        <v>3685</v>
      </c>
      <c r="D1960" s="348"/>
      <c r="E1960" s="20"/>
      <c r="F1960" s="20"/>
      <c r="G1960" s="20"/>
      <c r="H1960" s="27"/>
      <c r="I1960" s="16"/>
      <c r="J1960" s="16"/>
      <c r="K1960" s="27"/>
      <c r="L1960" s="16"/>
      <c r="M1960" s="16"/>
      <c r="N1960" s="27"/>
      <c r="O1960" s="16"/>
      <c r="P1960" s="16"/>
      <c r="Q1960" s="27"/>
      <c r="R1960" s="16"/>
      <c r="S1960" s="16"/>
      <c r="T1960" s="27"/>
      <c r="U1960" s="3"/>
    </row>
    <row r="1961" spans="1:21" x14ac:dyDescent="0.25">
      <c r="A1961" s="3">
        <v>1925</v>
      </c>
      <c r="B1961" s="6" t="s">
        <v>3686</v>
      </c>
      <c r="C1961" s="352" t="s">
        <v>3687</v>
      </c>
      <c r="D1961" s="348"/>
      <c r="E1961" s="20"/>
      <c r="F1961" s="20"/>
      <c r="G1961" s="20"/>
      <c r="H1961" s="27"/>
      <c r="I1961" s="16"/>
      <c r="J1961" s="16"/>
      <c r="K1961" s="27"/>
      <c r="L1961" s="16"/>
      <c r="M1961" s="16"/>
      <c r="N1961" s="27"/>
      <c r="O1961" s="16"/>
      <c r="P1961" s="16"/>
      <c r="Q1961" s="27"/>
      <c r="R1961" s="16"/>
      <c r="S1961" s="16"/>
      <c r="T1961" s="27"/>
      <c r="U1961" s="3"/>
    </row>
    <row r="1962" spans="1:21" x14ac:dyDescent="0.25">
      <c r="A1962" s="3">
        <v>1926</v>
      </c>
      <c r="B1962" s="6" t="s">
        <v>3688</v>
      </c>
      <c r="C1962" s="352" t="s">
        <v>3689</v>
      </c>
      <c r="D1962" s="348"/>
      <c r="E1962" s="20"/>
      <c r="F1962" s="20"/>
      <c r="G1962" s="20"/>
      <c r="H1962" s="27"/>
      <c r="I1962" s="16"/>
      <c r="J1962" s="16"/>
      <c r="K1962" s="27"/>
      <c r="L1962" s="16"/>
      <c r="M1962" s="16"/>
      <c r="N1962" s="27"/>
      <c r="O1962" s="16"/>
      <c r="P1962" s="16"/>
      <c r="Q1962" s="27"/>
      <c r="R1962" s="16"/>
      <c r="S1962" s="16"/>
      <c r="T1962" s="27"/>
      <c r="U1962" s="3"/>
    </row>
    <row r="1963" spans="1:21" x14ac:dyDescent="0.25">
      <c r="A1963" s="3">
        <v>1927</v>
      </c>
      <c r="B1963" s="6" t="s">
        <v>3690</v>
      </c>
      <c r="C1963" s="352" t="s">
        <v>3691</v>
      </c>
      <c r="D1963" s="348"/>
      <c r="E1963" s="20"/>
      <c r="F1963" s="20"/>
      <c r="G1963" s="20"/>
      <c r="H1963" s="27"/>
      <c r="I1963" s="16"/>
      <c r="J1963" s="16"/>
      <c r="K1963" s="27"/>
      <c r="L1963" s="16"/>
      <c r="M1963" s="16"/>
      <c r="N1963" s="27"/>
      <c r="O1963" s="16"/>
      <c r="P1963" s="16"/>
      <c r="Q1963" s="27"/>
      <c r="R1963" s="16"/>
      <c r="S1963" s="16"/>
      <c r="T1963" s="27"/>
      <c r="U1963" s="3"/>
    </row>
    <row r="1964" spans="1:21" x14ac:dyDescent="0.25">
      <c r="A1964" s="3">
        <v>1928</v>
      </c>
      <c r="B1964" s="6" t="s">
        <v>3692</v>
      </c>
      <c r="C1964" s="352" t="s">
        <v>3693</v>
      </c>
      <c r="D1964" s="348"/>
      <c r="E1964" s="20"/>
      <c r="F1964" s="20"/>
      <c r="G1964" s="20"/>
      <c r="H1964" s="27"/>
      <c r="I1964" s="16"/>
      <c r="J1964" s="16"/>
      <c r="K1964" s="27"/>
      <c r="L1964" s="16"/>
      <c r="M1964" s="16"/>
      <c r="N1964" s="27"/>
      <c r="O1964" s="16"/>
      <c r="P1964" s="16"/>
      <c r="Q1964" s="27"/>
      <c r="R1964" s="16"/>
      <c r="S1964" s="16"/>
      <c r="T1964" s="27"/>
      <c r="U1964" s="3"/>
    </row>
    <row r="1965" spans="1:21" x14ac:dyDescent="0.25">
      <c r="A1965" s="3">
        <v>1929</v>
      </c>
      <c r="B1965" s="6" t="s">
        <v>3694</v>
      </c>
      <c r="C1965" s="352" t="s">
        <v>3695</v>
      </c>
      <c r="D1965" s="348"/>
      <c r="E1965" s="20"/>
      <c r="F1965" s="20"/>
      <c r="G1965" s="20"/>
      <c r="H1965" s="27"/>
      <c r="I1965" s="16"/>
      <c r="J1965" s="16"/>
      <c r="K1965" s="27"/>
      <c r="L1965" s="16"/>
      <c r="M1965" s="16"/>
      <c r="N1965" s="27"/>
      <c r="O1965" s="16"/>
      <c r="P1965" s="16"/>
      <c r="Q1965" s="27"/>
      <c r="R1965" s="16"/>
      <c r="S1965" s="16"/>
      <c r="T1965" s="27"/>
      <c r="U1965" s="3"/>
    </row>
    <row r="1966" spans="1:21" x14ac:dyDescent="0.25">
      <c r="A1966" s="3">
        <v>1930</v>
      </c>
      <c r="B1966" s="6" t="s">
        <v>3696</v>
      </c>
      <c r="C1966" s="352" t="s">
        <v>3697</v>
      </c>
      <c r="D1966" s="348"/>
      <c r="E1966" s="20"/>
      <c r="F1966" s="20"/>
      <c r="G1966" s="20"/>
      <c r="H1966" s="27"/>
      <c r="I1966" s="16"/>
      <c r="J1966" s="16"/>
      <c r="K1966" s="27"/>
      <c r="L1966" s="16"/>
      <c r="M1966" s="16"/>
      <c r="N1966" s="27"/>
      <c r="O1966" s="16"/>
      <c r="P1966" s="16"/>
      <c r="Q1966" s="27"/>
      <c r="R1966" s="16"/>
      <c r="S1966" s="16"/>
      <c r="T1966" s="27"/>
      <c r="U1966" s="3"/>
    </row>
    <row r="1967" spans="1:21" x14ac:dyDescent="0.25">
      <c r="A1967" s="3">
        <v>1931</v>
      </c>
      <c r="B1967" s="6" t="s">
        <v>3698</v>
      </c>
      <c r="C1967" s="352" t="s">
        <v>3699</v>
      </c>
      <c r="D1967" s="348"/>
      <c r="E1967" s="20"/>
      <c r="F1967" s="20"/>
      <c r="G1967" s="20"/>
      <c r="H1967" s="27"/>
      <c r="I1967" s="16"/>
      <c r="J1967" s="16"/>
      <c r="K1967" s="27"/>
      <c r="L1967" s="16"/>
      <c r="M1967" s="16"/>
      <c r="N1967" s="27"/>
      <c r="O1967" s="16"/>
      <c r="P1967" s="16"/>
      <c r="Q1967" s="27"/>
      <c r="R1967" s="16"/>
      <c r="S1967" s="16"/>
      <c r="T1967" s="27"/>
      <c r="U1967" s="3"/>
    </row>
    <row r="1968" spans="1:21" x14ac:dyDescent="0.25">
      <c r="A1968" s="3">
        <v>1932</v>
      </c>
      <c r="B1968" s="6" t="s">
        <v>3700</v>
      </c>
      <c r="C1968" s="352" t="s">
        <v>3701</v>
      </c>
      <c r="D1968" s="348"/>
      <c r="E1968" s="20"/>
      <c r="F1968" s="20"/>
      <c r="G1968" s="20"/>
      <c r="H1968" s="27"/>
      <c r="I1968" s="16"/>
      <c r="J1968" s="16"/>
      <c r="K1968" s="27"/>
      <c r="L1968" s="16"/>
      <c r="M1968" s="16"/>
      <c r="N1968" s="27"/>
      <c r="O1968" s="16"/>
      <c r="P1968" s="16"/>
      <c r="Q1968" s="27"/>
      <c r="R1968" s="16"/>
      <c r="S1968" s="16"/>
      <c r="T1968" s="27"/>
      <c r="U1968" s="3"/>
    </row>
    <row r="1969" spans="1:21" x14ac:dyDescent="0.25">
      <c r="A1969" s="3">
        <v>1933</v>
      </c>
      <c r="B1969" s="6" t="s">
        <v>3702</v>
      </c>
      <c r="C1969" s="352" t="s">
        <v>3703</v>
      </c>
      <c r="D1969" s="348"/>
      <c r="E1969" s="20"/>
      <c r="F1969" s="20"/>
      <c r="G1969" s="20"/>
      <c r="H1969" s="27"/>
      <c r="I1969" s="16"/>
      <c r="J1969" s="16"/>
      <c r="K1969" s="27"/>
      <c r="L1969" s="16"/>
      <c r="M1969" s="16"/>
      <c r="N1969" s="27"/>
      <c r="O1969" s="16"/>
      <c r="P1969" s="16"/>
      <c r="Q1969" s="27"/>
      <c r="R1969" s="16"/>
      <c r="S1969" s="16"/>
      <c r="T1969" s="27"/>
      <c r="U1969" s="3"/>
    </row>
    <row r="1970" spans="1:21" x14ac:dyDescent="0.25">
      <c r="A1970" s="3">
        <v>1934</v>
      </c>
      <c r="B1970" s="6" t="s">
        <v>3704</v>
      </c>
      <c r="C1970" s="352" t="s">
        <v>3705</v>
      </c>
      <c r="D1970" s="348"/>
      <c r="E1970" s="20"/>
      <c r="F1970" s="20"/>
      <c r="G1970" s="20"/>
      <c r="H1970" s="27"/>
      <c r="I1970" s="16"/>
      <c r="J1970" s="16"/>
      <c r="K1970" s="27"/>
      <c r="L1970" s="16"/>
      <c r="M1970" s="16"/>
      <c r="N1970" s="27"/>
      <c r="O1970" s="16"/>
      <c r="P1970" s="16"/>
      <c r="Q1970" s="27"/>
      <c r="R1970" s="16"/>
      <c r="S1970" s="16"/>
      <c r="T1970" s="27"/>
      <c r="U1970" s="3"/>
    </row>
    <row r="1971" spans="1:21" x14ac:dyDescent="0.25">
      <c r="A1971" s="3">
        <v>1935</v>
      </c>
      <c r="B1971" s="6" t="s">
        <v>3706</v>
      </c>
      <c r="C1971" s="352" t="s">
        <v>3707</v>
      </c>
      <c r="D1971" s="348"/>
      <c r="E1971" s="20"/>
      <c r="F1971" s="20"/>
      <c r="G1971" s="20"/>
      <c r="H1971" s="27"/>
      <c r="I1971" s="16"/>
      <c r="J1971" s="16"/>
      <c r="K1971" s="27"/>
      <c r="L1971" s="16"/>
      <c r="M1971" s="16"/>
      <c r="N1971" s="27"/>
      <c r="O1971" s="16"/>
      <c r="P1971" s="16"/>
      <c r="Q1971" s="27"/>
      <c r="R1971" s="16"/>
      <c r="S1971" s="16"/>
      <c r="T1971" s="27"/>
      <c r="U1971" s="3"/>
    </row>
    <row r="1972" spans="1:21" x14ac:dyDescent="0.25">
      <c r="A1972" s="3">
        <v>1936</v>
      </c>
      <c r="B1972" s="6" t="s">
        <v>3708</v>
      </c>
      <c r="C1972" s="352" t="s">
        <v>3709</v>
      </c>
      <c r="D1972" s="348"/>
      <c r="E1972" s="20"/>
      <c r="F1972" s="20"/>
      <c r="G1972" s="20"/>
      <c r="H1972" s="27"/>
      <c r="I1972" s="16"/>
      <c r="J1972" s="16"/>
      <c r="K1972" s="27"/>
      <c r="L1972" s="16"/>
      <c r="M1972" s="16"/>
      <c r="N1972" s="27"/>
      <c r="O1972" s="16"/>
      <c r="P1972" s="16"/>
      <c r="Q1972" s="27"/>
      <c r="R1972" s="16"/>
      <c r="S1972" s="16"/>
      <c r="T1972" s="27"/>
      <c r="U1972" s="3"/>
    </row>
    <row r="1973" spans="1:21" x14ac:dyDescent="0.25">
      <c r="A1973" s="3">
        <v>1937</v>
      </c>
      <c r="B1973" s="6" t="s">
        <v>3710</v>
      </c>
      <c r="C1973" s="352" t="s">
        <v>3711</v>
      </c>
      <c r="D1973" s="348"/>
      <c r="E1973" s="20"/>
      <c r="F1973" s="20"/>
      <c r="G1973" s="20"/>
      <c r="H1973" s="27"/>
      <c r="I1973" s="16"/>
      <c r="J1973" s="16"/>
      <c r="K1973" s="27"/>
      <c r="L1973" s="16"/>
      <c r="M1973" s="16"/>
      <c r="N1973" s="27"/>
      <c r="O1973" s="16"/>
      <c r="P1973" s="16"/>
      <c r="Q1973" s="27"/>
      <c r="R1973" s="16"/>
      <c r="S1973" s="16"/>
      <c r="T1973" s="27"/>
      <c r="U1973" s="3"/>
    </row>
    <row r="1974" spans="1:21" x14ac:dyDescent="0.25">
      <c r="A1974" s="3">
        <v>1938</v>
      </c>
      <c r="B1974" s="6" t="s">
        <v>3712</v>
      </c>
      <c r="C1974" s="352" t="s">
        <v>3713</v>
      </c>
      <c r="D1974" s="348"/>
      <c r="E1974" s="20"/>
      <c r="F1974" s="20"/>
      <c r="G1974" s="20"/>
      <c r="H1974" s="27"/>
      <c r="I1974" s="16"/>
      <c r="J1974" s="16"/>
      <c r="K1974" s="27"/>
      <c r="L1974" s="16"/>
      <c r="M1974" s="16"/>
      <c r="N1974" s="27"/>
      <c r="O1974" s="16"/>
      <c r="P1974" s="16"/>
      <c r="Q1974" s="27"/>
      <c r="R1974" s="16"/>
      <c r="S1974" s="16"/>
      <c r="T1974" s="27"/>
      <c r="U1974" s="3"/>
    </row>
    <row r="1975" spans="1:21" x14ac:dyDescent="0.25">
      <c r="A1975" s="3">
        <v>1939</v>
      </c>
      <c r="B1975" s="6" t="s">
        <v>3714</v>
      </c>
      <c r="C1975" s="352" t="s">
        <v>3715</v>
      </c>
      <c r="D1975" s="348"/>
      <c r="E1975" s="20"/>
      <c r="F1975" s="20"/>
      <c r="G1975" s="20"/>
      <c r="H1975" s="27"/>
      <c r="I1975" s="16"/>
      <c r="J1975" s="16"/>
      <c r="K1975" s="27"/>
      <c r="L1975" s="16"/>
      <c r="M1975" s="16"/>
      <c r="N1975" s="27"/>
      <c r="O1975" s="16"/>
      <c r="P1975" s="16"/>
      <c r="Q1975" s="27"/>
      <c r="R1975" s="16"/>
      <c r="S1975" s="16"/>
      <c r="T1975" s="27"/>
      <c r="U1975" s="3"/>
    </row>
    <row r="1976" spans="1:21" x14ac:dyDescent="0.25">
      <c r="A1976" s="3">
        <v>1940</v>
      </c>
      <c r="B1976" s="6" t="s">
        <v>3716</v>
      </c>
      <c r="C1976" s="352" t="s">
        <v>3717</v>
      </c>
      <c r="D1976" s="348"/>
      <c r="E1976" s="20"/>
      <c r="F1976" s="20"/>
      <c r="G1976" s="20"/>
      <c r="H1976" s="27"/>
      <c r="I1976" s="16"/>
      <c r="J1976" s="16"/>
      <c r="K1976" s="27"/>
      <c r="L1976" s="16"/>
      <c r="M1976" s="16"/>
      <c r="N1976" s="27"/>
      <c r="O1976" s="16"/>
      <c r="P1976" s="16"/>
      <c r="Q1976" s="27"/>
      <c r="R1976" s="16"/>
      <c r="S1976" s="16"/>
      <c r="T1976" s="27"/>
      <c r="U1976" s="3"/>
    </row>
    <row r="1977" spans="1:21" x14ac:dyDescent="0.25">
      <c r="A1977" s="3">
        <v>1941</v>
      </c>
      <c r="B1977" s="6" t="s">
        <v>3718</v>
      </c>
      <c r="C1977" s="352" t="s">
        <v>3719</v>
      </c>
      <c r="D1977" s="348"/>
      <c r="E1977" s="20"/>
      <c r="F1977" s="20"/>
      <c r="G1977" s="20"/>
      <c r="H1977" s="27"/>
      <c r="I1977" s="16"/>
      <c r="J1977" s="16"/>
      <c r="K1977" s="27"/>
      <c r="L1977" s="16"/>
      <c r="M1977" s="16"/>
      <c r="N1977" s="27"/>
      <c r="O1977" s="16"/>
      <c r="P1977" s="16"/>
      <c r="Q1977" s="27"/>
      <c r="R1977" s="16"/>
      <c r="S1977" s="16"/>
      <c r="T1977" s="27"/>
      <c r="U1977" s="3"/>
    </row>
    <row r="1978" spans="1:21" x14ac:dyDescent="0.25">
      <c r="A1978" s="3">
        <v>1942</v>
      </c>
      <c r="B1978" s="6" t="s">
        <v>3720</v>
      </c>
      <c r="C1978" s="352" t="s">
        <v>3721</v>
      </c>
      <c r="D1978" s="348"/>
      <c r="E1978" s="20"/>
      <c r="F1978" s="20"/>
      <c r="G1978" s="20"/>
      <c r="H1978" s="27"/>
      <c r="I1978" s="16"/>
      <c r="J1978" s="16"/>
      <c r="K1978" s="27"/>
      <c r="L1978" s="16"/>
      <c r="M1978" s="16"/>
      <c r="N1978" s="27"/>
      <c r="O1978" s="16"/>
      <c r="P1978" s="16"/>
      <c r="Q1978" s="27"/>
      <c r="R1978" s="16"/>
      <c r="S1978" s="16"/>
      <c r="T1978" s="27"/>
      <c r="U1978" s="3"/>
    </row>
    <row r="1979" spans="1:21" x14ac:dyDescent="0.25">
      <c r="A1979" s="3">
        <v>1943</v>
      </c>
      <c r="B1979" s="6" t="s">
        <v>3722</v>
      </c>
      <c r="C1979" s="352" t="s">
        <v>3723</v>
      </c>
      <c r="D1979" s="348"/>
      <c r="E1979" s="20"/>
      <c r="F1979" s="20"/>
      <c r="G1979" s="20"/>
      <c r="H1979" s="27"/>
      <c r="I1979" s="16"/>
      <c r="J1979" s="16"/>
      <c r="K1979" s="27"/>
      <c r="L1979" s="16"/>
      <c r="M1979" s="16"/>
      <c r="N1979" s="27"/>
      <c r="O1979" s="16"/>
      <c r="P1979" s="16"/>
      <c r="Q1979" s="27"/>
      <c r="R1979" s="16"/>
      <c r="S1979" s="16"/>
      <c r="T1979" s="27"/>
      <c r="U1979" s="3"/>
    </row>
    <row r="1980" spans="1:21" x14ac:dyDescent="0.25">
      <c r="A1980" s="3">
        <v>1944</v>
      </c>
      <c r="B1980" s="6" t="s">
        <v>3724</v>
      </c>
      <c r="C1980" s="352" t="s">
        <v>3725</v>
      </c>
      <c r="D1980" s="348"/>
      <c r="E1980" s="20"/>
      <c r="F1980" s="20"/>
      <c r="G1980" s="20"/>
      <c r="H1980" s="27"/>
      <c r="I1980" s="16"/>
      <c r="J1980" s="16"/>
      <c r="K1980" s="27"/>
      <c r="L1980" s="16"/>
      <c r="M1980" s="16"/>
      <c r="N1980" s="27"/>
      <c r="O1980" s="16"/>
      <c r="P1980" s="16"/>
      <c r="Q1980" s="27"/>
      <c r="R1980" s="16"/>
      <c r="S1980" s="16"/>
      <c r="T1980" s="27"/>
      <c r="U1980" s="3"/>
    </row>
    <row r="1981" spans="1:21" x14ac:dyDescent="0.25">
      <c r="A1981" s="3">
        <v>1945</v>
      </c>
      <c r="B1981" s="6" t="s">
        <v>3726</v>
      </c>
      <c r="C1981" s="352" t="s">
        <v>3727</v>
      </c>
      <c r="D1981" s="348"/>
      <c r="E1981" s="20"/>
      <c r="F1981" s="20"/>
      <c r="G1981" s="20"/>
      <c r="H1981" s="27"/>
      <c r="I1981" s="16"/>
      <c r="J1981" s="16"/>
      <c r="K1981" s="27"/>
      <c r="L1981" s="16"/>
      <c r="M1981" s="16"/>
      <c r="N1981" s="27"/>
      <c r="O1981" s="16"/>
      <c r="P1981" s="16"/>
      <c r="Q1981" s="27"/>
      <c r="R1981" s="16"/>
      <c r="S1981" s="16"/>
      <c r="T1981" s="27"/>
      <c r="U1981" s="3"/>
    </row>
    <row r="1982" spans="1:21" x14ac:dyDescent="0.25">
      <c r="A1982" s="3">
        <v>1946</v>
      </c>
      <c r="B1982" s="6" t="s">
        <v>3728</v>
      </c>
      <c r="C1982" s="352" t="s">
        <v>3729</v>
      </c>
      <c r="D1982" s="348"/>
      <c r="E1982" s="20"/>
      <c r="F1982" s="20"/>
      <c r="G1982" s="20"/>
      <c r="H1982" s="27"/>
      <c r="I1982" s="16"/>
      <c r="J1982" s="16"/>
      <c r="K1982" s="27"/>
      <c r="L1982" s="16"/>
      <c r="M1982" s="16"/>
      <c r="N1982" s="27"/>
      <c r="O1982" s="16"/>
      <c r="P1982" s="16"/>
      <c r="Q1982" s="27"/>
      <c r="R1982" s="16"/>
      <c r="S1982" s="16"/>
      <c r="T1982" s="27"/>
      <c r="U1982" s="3"/>
    </row>
    <row r="1983" spans="1:21" x14ac:dyDescent="0.25">
      <c r="A1983" s="3">
        <v>1947</v>
      </c>
      <c r="B1983" s="6" t="s">
        <v>3730</v>
      </c>
      <c r="C1983" s="352" t="s">
        <v>3731</v>
      </c>
      <c r="D1983" s="348"/>
      <c r="E1983" s="20"/>
      <c r="F1983" s="20"/>
      <c r="G1983" s="20"/>
      <c r="H1983" s="27"/>
      <c r="I1983" s="16"/>
      <c r="J1983" s="16"/>
      <c r="K1983" s="27"/>
      <c r="L1983" s="16"/>
      <c r="M1983" s="16"/>
      <c r="N1983" s="27"/>
      <c r="O1983" s="16"/>
      <c r="P1983" s="16"/>
      <c r="Q1983" s="27"/>
      <c r="R1983" s="16"/>
      <c r="S1983" s="16"/>
      <c r="T1983" s="27"/>
      <c r="U1983" s="3"/>
    </row>
    <row r="1984" spans="1:21" x14ac:dyDescent="0.25">
      <c r="A1984" s="3">
        <v>1948</v>
      </c>
      <c r="B1984" s="6" t="s">
        <v>3732</v>
      </c>
      <c r="C1984" s="352" t="s">
        <v>3733</v>
      </c>
      <c r="D1984" s="348"/>
      <c r="E1984" s="20"/>
      <c r="F1984" s="20"/>
      <c r="G1984" s="20"/>
      <c r="H1984" s="27"/>
      <c r="I1984" s="16"/>
      <c r="J1984" s="16"/>
      <c r="K1984" s="27"/>
      <c r="L1984" s="16"/>
      <c r="M1984" s="16"/>
      <c r="N1984" s="27"/>
      <c r="O1984" s="16"/>
      <c r="P1984" s="16"/>
      <c r="Q1984" s="27"/>
      <c r="R1984" s="16"/>
      <c r="S1984" s="16"/>
      <c r="T1984" s="27"/>
      <c r="U1984" s="3"/>
    </row>
    <row r="1985" spans="1:21" x14ac:dyDescent="0.25">
      <c r="A1985" s="3">
        <v>1949</v>
      </c>
      <c r="B1985" s="6" t="s">
        <v>3734</v>
      </c>
      <c r="C1985" s="352" t="s">
        <v>3735</v>
      </c>
      <c r="D1985" s="348"/>
      <c r="E1985" s="20"/>
      <c r="F1985" s="20"/>
      <c r="G1985" s="20"/>
      <c r="H1985" s="27"/>
      <c r="I1985" s="16"/>
      <c r="J1985" s="16"/>
      <c r="K1985" s="27"/>
      <c r="L1985" s="16"/>
      <c r="M1985" s="16"/>
      <c r="N1985" s="27"/>
      <c r="O1985" s="16"/>
      <c r="P1985" s="16"/>
      <c r="Q1985" s="27"/>
      <c r="R1985" s="16"/>
      <c r="S1985" s="16"/>
      <c r="T1985" s="27"/>
      <c r="U1985" s="3"/>
    </row>
    <row r="1986" spans="1:21" x14ac:dyDescent="0.25">
      <c r="A1986" s="3">
        <v>1950</v>
      </c>
      <c r="B1986" s="6" t="s">
        <v>3736</v>
      </c>
      <c r="C1986" s="352" t="s">
        <v>3737</v>
      </c>
      <c r="D1986" s="348"/>
      <c r="E1986" s="20"/>
      <c r="F1986" s="20"/>
      <c r="G1986" s="20"/>
      <c r="H1986" s="27"/>
      <c r="I1986" s="16"/>
      <c r="J1986" s="16"/>
      <c r="K1986" s="27"/>
      <c r="L1986" s="16"/>
      <c r="M1986" s="16"/>
      <c r="N1986" s="27"/>
      <c r="O1986" s="16"/>
      <c r="P1986" s="16"/>
      <c r="Q1986" s="27"/>
      <c r="R1986" s="16"/>
      <c r="S1986" s="16"/>
      <c r="T1986" s="27"/>
      <c r="U1986" s="3"/>
    </row>
    <row r="1987" spans="1:21" x14ac:dyDescent="0.25">
      <c r="A1987" s="3">
        <v>1951</v>
      </c>
      <c r="B1987" s="6" t="s">
        <v>3738</v>
      </c>
      <c r="C1987" s="352" t="s">
        <v>3739</v>
      </c>
      <c r="D1987" s="348"/>
      <c r="E1987" s="20"/>
      <c r="F1987" s="20"/>
      <c r="G1987" s="20"/>
      <c r="H1987" s="27"/>
      <c r="I1987" s="16"/>
      <c r="J1987" s="16"/>
      <c r="K1987" s="27"/>
      <c r="L1987" s="16"/>
      <c r="M1987" s="16"/>
      <c r="N1987" s="27"/>
      <c r="O1987" s="16"/>
      <c r="P1987" s="16"/>
      <c r="Q1987" s="27"/>
      <c r="R1987" s="16"/>
      <c r="S1987" s="16"/>
      <c r="T1987" s="27"/>
      <c r="U1987" s="3"/>
    </row>
    <row r="1988" spans="1:21" x14ac:dyDescent="0.25">
      <c r="A1988" s="3">
        <v>1952</v>
      </c>
      <c r="B1988" s="6" t="s">
        <v>3740</v>
      </c>
      <c r="C1988" s="352" t="s">
        <v>3741</v>
      </c>
      <c r="D1988" s="348"/>
      <c r="E1988" s="20"/>
      <c r="F1988" s="20"/>
      <c r="G1988" s="20"/>
      <c r="H1988" s="27"/>
      <c r="I1988" s="16"/>
      <c r="J1988" s="16"/>
      <c r="K1988" s="27"/>
      <c r="L1988" s="16"/>
      <c r="M1988" s="16"/>
      <c r="N1988" s="27"/>
      <c r="O1988" s="16"/>
      <c r="P1988" s="16"/>
      <c r="Q1988" s="27"/>
      <c r="R1988" s="16"/>
      <c r="S1988" s="16"/>
      <c r="T1988" s="27"/>
      <c r="U1988" s="3"/>
    </row>
    <row r="1989" spans="1:21" x14ac:dyDescent="0.25">
      <c r="A1989" s="3">
        <v>1953</v>
      </c>
      <c r="B1989" s="6" t="s">
        <v>3742</v>
      </c>
      <c r="C1989" s="352" t="s">
        <v>3743</v>
      </c>
      <c r="D1989" s="348"/>
      <c r="E1989" s="20"/>
      <c r="F1989" s="20"/>
      <c r="G1989" s="20"/>
      <c r="H1989" s="27"/>
      <c r="I1989" s="16"/>
      <c r="J1989" s="16"/>
      <c r="K1989" s="27"/>
      <c r="L1989" s="16"/>
      <c r="M1989" s="16"/>
      <c r="N1989" s="27"/>
      <c r="O1989" s="16"/>
      <c r="P1989" s="16"/>
      <c r="Q1989" s="27"/>
      <c r="R1989" s="16"/>
      <c r="S1989" s="16"/>
      <c r="T1989" s="27"/>
      <c r="U1989" s="3"/>
    </row>
    <row r="1990" spans="1:21" x14ac:dyDescent="0.25">
      <c r="A1990" s="3">
        <v>1954</v>
      </c>
      <c r="B1990" s="6" t="s">
        <v>3744</v>
      </c>
      <c r="C1990" s="352" t="s">
        <v>3745</v>
      </c>
      <c r="D1990" s="348"/>
      <c r="E1990" s="20"/>
      <c r="F1990" s="20"/>
      <c r="G1990" s="20"/>
      <c r="H1990" s="27"/>
      <c r="I1990" s="16"/>
      <c r="J1990" s="16"/>
      <c r="K1990" s="27"/>
      <c r="L1990" s="16"/>
      <c r="M1990" s="16"/>
      <c r="N1990" s="27"/>
      <c r="O1990" s="16"/>
      <c r="P1990" s="16"/>
      <c r="Q1990" s="27"/>
      <c r="R1990" s="16"/>
      <c r="S1990" s="16"/>
      <c r="T1990" s="27"/>
      <c r="U1990" s="3"/>
    </row>
    <row r="1991" spans="1:21" x14ac:dyDescent="0.25">
      <c r="A1991" s="3">
        <v>1955</v>
      </c>
      <c r="B1991" s="6" t="s">
        <v>3746</v>
      </c>
      <c r="C1991" s="352" t="s">
        <v>3747</v>
      </c>
      <c r="D1991" s="348"/>
      <c r="E1991" s="20"/>
      <c r="F1991" s="20"/>
      <c r="G1991" s="20"/>
      <c r="H1991" s="27"/>
      <c r="I1991" s="16"/>
      <c r="J1991" s="16"/>
      <c r="K1991" s="27"/>
      <c r="L1991" s="16"/>
      <c r="M1991" s="16"/>
      <c r="N1991" s="27"/>
      <c r="O1991" s="16"/>
      <c r="P1991" s="16"/>
      <c r="Q1991" s="27"/>
      <c r="R1991" s="16"/>
      <c r="S1991" s="16"/>
      <c r="T1991" s="27"/>
      <c r="U1991" s="3"/>
    </row>
    <row r="1992" spans="1:21" x14ac:dyDescent="0.25">
      <c r="A1992" s="3">
        <v>1956</v>
      </c>
      <c r="B1992" s="6" t="s">
        <v>3748</v>
      </c>
      <c r="C1992" s="352" t="s">
        <v>3749</v>
      </c>
      <c r="D1992" s="348"/>
      <c r="E1992" s="20"/>
      <c r="F1992" s="20"/>
      <c r="G1992" s="20"/>
      <c r="H1992" s="27"/>
      <c r="I1992" s="16"/>
      <c r="J1992" s="16"/>
      <c r="K1992" s="27"/>
      <c r="L1992" s="16"/>
      <c r="M1992" s="16"/>
      <c r="N1992" s="27"/>
      <c r="O1992" s="16"/>
      <c r="P1992" s="16"/>
      <c r="Q1992" s="27"/>
      <c r="R1992" s="16"/>
      <c r="S1992" s="16"/>
      <c r="T1992" s="27"/>
      <c r="U1992" s="3"/>
    </row>
    <row r="1993" spans="1:21" x14ac:dyDescent="0.25">
      <c r="A1993" s="3">
        <v>1957</v>
      </c>
      <c r="B1993" s="6" t="s">
        <v>3750</v>
      </c>
      <c r="C1993" s="352" t="s">
        <v>3751</v>
      </c>
      <c r="D1993" s="348"/>
      <c r="E1993" s="20"/>
      <c r="F1993" s="20"/>
      <c r="G1993" s="20"/>
      <c r="H1993" s="27"/>
      <c r="I1993" s="16"/>
      <c r="J1993" s="16"/>
      <c r="K1993" s="27"/>
      <c r="L1993" s="16"/>
      <c r="M1993" s="16"/>
      <c r="N1993" s="27"/>
      <c r="O1993" s="16"/>
      <c r="P1993" s="16"/>
      <c r="Q1993" s="27"/>
      <c r="R1993" s="16"/>
      <c r="S1993" s="16"/>
      <c r="T1993" s="27"/>
      <c r="U1993" s="3"/>
    </row>
    <row r="1994" spans="1:21" x14ac:dyDescent="0.25">
      <c r="A1994" s="3">
        <v>1958</v>
      </c>
      <c r="B1994" s="6" t="s">
        <v>3752</v>
      </c>
      <c r="C1994" s="352" t="s">
        <v>3753</v>
      </c>
      <c r="D1994" s="348"/>
      <c r="E1994" s="20"/>
      <c r="F1994" s="20"/>
      <c r="G1994" s="20"/>
      <c r="H1994" s="27"/>
      <c r="I1994" s="16"/>
      <c r="J1994" s="16"/>
      <c r="K1994" s="27"/>
      <c r="L1994" s="16"/>
      <c r="M1994" s="16"/>
      <c r="N1994" s="27"/>
      <c r="O1994" s="16"/>
      <c r="P1994" s="16"/>
      <c r="Q1994" s="27"/>
      <c r="R1994" s="16"/>
      <c r="S1994" s="16"/>
      <c r="T1994" s="27"/>
      <c r="U1994" s="3"/>
    </row>
    <row r="1995" spans="1:21" x14ac:dyDescent="0.25">
      <c r="A1995" s="3">
        <v>1959</v>
      </c>
      <c r="B1995" s="4" t="s">
        <v>3754</v>
      </c>
      <c r="C1995" s="350" t="s">
        <v>1302</v>
      </c>
      <c r="D1995" s="348"/>
      <c r="E1995" s="25"/>
      <c r="F1995" s="25"/>
      <c r="G1995" s="25"/>
      <c r="H1995" s="33"/>
      <c r="I1995" s="15"/>
      <c r="J1995" s="15"/>
      <c r="K1995" s="33"/>
      <c r="L1995" s="15"/>
      <c r="M1995" s="15"/>
      <c r="N1995" s="33"/>
      <c r="O1995" s="15"/>
      <c r="P1995" s="15"/>
      <c r="Q1995" s="33"/>
      <c r="R1995" s="15"/>
      <c r="S1995" s="15"/>
      <c r="T1995" s="33"/>
      <c r="U1995" s="5"/>
    </row>
    <row r="1996" spans="1:21" x14ac:dyDescent="0.25">
      <c r="A1996" s="3">
        <v>1960</v>
      </c>
      <c r="B1996" s="6" t="s">
        <v>3755</v>
      </c>
      <c r="C1996" s="352" t="s">
        <v>3756</v>
      </c>
      <c r="D1996" s="348"/>
      <c r="E1996" s="20"/>
      <c r="F1996" s="20"/>
      <c r="G1996" s="20"/>
      <c r="H1996" s="27"/>
      <c r="I1996" s="16"/>
      <c r="J1996" s="16"/>
      <c r="K1996" s="27"/>
      <c r="L1996" s="16"/>
      <c r="M1996" s="16"/>
      <c r="N1996" s="27"/>
      <c r="O1996" s="16"/>
      <c r="P1996" s="16"/>
      <c r="Q1996" s="27"/>
      <c r="R1996" s="16"/>
      <c r="S1996" s="16"/>
      <c r="T1996" s="27"/>
      <c r="U1996" s="3"/>
    </row>
    <row r="1997" spans="1:21" x14ac:dyDescent="0.25">
      <c r="A1997" s="3">
        <v>1961</v>
      </c>
      <c r="B1997" s="6" t="s">
        <v>3757</v>
      </c>
      <c r="C1997" s="352" t="s">
        <v>3758</v>
      </c>
      <c r="D1997" s="348"/>
      <c r="E1997" s="20"/>
      <c r="F1997" s="20"/>
      <c r="G1997" s="20"/>
      <c r="H1997" s="27"/>
      <c r="I1997" s="16"/>
      <c r="J1997" s="16"/>
      <c r="K1997" s="27"/>
      <c r="L1997" s="16"/>
      <c r="M1997" s="16"/>
      <c r="N1997" s="27"/>
      <c r="O1997" s="16"/>
      <c r="P1997" s="16"/>
      <c r="Q1997" s="27"/>
      <c r="R1997" s="16"/>
      <c r="S1997" s="16"/>
      <c r="T1997" s="27"/>
      <c r="U1997" s="3"/>
    </row>
    <row r="1998" spans="1:21" x14ac:dyDescent="0.25">
      <c r="A1998" s="3">
        <v>1962</v>
      </c>
      <c r="B1998" s="6" t="s">
        <v>3759</v>
      </c>
      <c r="C1998" s="352" t="s">
        <v>3760</v>
      </c>
      <c r="D1998" s="348"/>
      <c r="E1998" s="20"/>
      <c r="F1998" s="20"/>
      <c r="G1998" s="20"/>
      <c r="H1998" s="27"/>
      <c r="I1998" s="16"/>
      <c r="J1998" s="16"/>
      <c r="K1998" s="27"/>
      <c r="L1998" s="16"/>
      <c r="M1998" s="16"/>
      <c r="N1998" s="27"/>
      <c r="O1998" s="16"/>
      <c r="P1998" s="16"/>
      <c r="Q1998" s="27"/>
      <c r="R1998" s="16"/>
      <c r="S1998" s="16"/>
      <c r="T1998" s="27"/>
      <c r="U1998" s="3"/>
    </row>
    <row r="1999" spans="1:21" x14ac:dyDescent="0.25">
      <c r="A1999" s="3">
        <v>1963</v>
      </c>
      <c r="B1999" s="6" t="s">
        <v>3761</v>
      </c>
      <c r="C1999" s="352" t="s">
        <v>3762</v>
      </c>
      <c r="D1999" s="348"/>
      <c r="E1999" s="20"/>
      <c r="F1999" s="20"/>
      <c r="G1999" s="20"/>
      <c r="H1999" s="27"/>
      <c r="I1999" s="16"/>
      <c r="J1999" s="16"/>
      <c r="K1999" s="27"/>
      <c r="L1999" s="16"/>
      <c r="M1999" s="16"/>
      <c r="N1999" s="27"/>
      <c r="O1999" s="16"/>
      <c r="P1999" s="16"/>
      <c r="Q1999" s="27"/>
      <c r="R1999" s="16"/>
      <c r="S1999" s="16"/>
      <c r="T1999" s="27"/>
      <c r="U1999" s="3"/>
    </row>
    <row r="2000" spans="1:21" x14ac:dyDescent="0.25">
      <c r="A2000" s="3">
        <v>1964</v>
      </c>
      <c r="B2000" s="6" t="s">
        <v>3763</v>
      </c>
      <c r="C2000" s="352" t="s">
        <v>3764</v>
      </c>
      <c r="D2000" s="348"/>
      <c r="E2000" s="20"/>
      <c r="F2000" s="20"/>
      <c r="G2000" s="20"/>
      <c r="H2000" s="27"/>
      <c r="I2000" s="16"/>
      <c r="J2000" s="16"/>
      <c r="K2000" s="27"/>
      <c r="L2000" s="16"/>
      <c r="M2000" s="16"/>
      <c r="N2000" s="27"/>
      <c r="O2000" s="16"/>
      <c r="P2000" s="16"/>
      <c r="Q2000" s="27"/>
      <c r="R2000" s="16"/>
      <c r="S2000" s="16"/>
      <c r="T2000" s="27"/>
      <c r="U2000" s="3"/>
    </row>
    <row r="2001" spans="1:21" x14ac:dyDescent="0.25">
      <c r="A2001" s="3">
        <v>1965</v>
      </c>
      <c r="B2001" s="6" t="s">
        <v>3765</v>
      </c>
      <c r="C2001" s="352" t="s">
        <v>3766</v>
      </c>
      <c r="D2001" s="348"/>
      <c r="E2001" s="20"/>
      <c r="F2001" s="20"/>
      <c r="G2001" s="20"/>
      <c r="H2001" s="27"/>
      <c r="I2001" s="16"/>
      <c r="J2001" s="16"/>
      <c r="K2001" s="27"/>
      <c r="L2001" s="16"/>
      <c r="M2001" s="16"/>
      <c r="N2001" s="27"/>
      <c r="O2001" s="16"/>
      <c r="P2001" s="16"/>
      <c r="Q2001" s="27"/>
      <c r="R2001" s="16"/>
      <c r="S2001" s="16"/>
      <c r="T2001" s="27"/>
      <c r="U2001" s="3"/>
    </row>
    <row r="2002" spans="1:21" x14ac:dyDescent="0.25">
      <c r="A2002" s="3">
        <v>1966</v>
      </c>
      <c r="B2002" s="6" t="s">
        <v>3767</v>
      </c>
      <c r="C2002" s="352" t="s">
        <v>3768</v>
      </c>
      <c r="D2002" s="348"/>
      <c r="E2002" s="20"/>
      <c r="F2002" s="20"/>
      <c r="G2002" s="20"/>
      <c r="H2002" s="27"/>
      <c r="I2002" s="16"/>
      <c r="J2002" s="16"/>
      <c r="K2002" s="27"/>
      <c r="L2002" s="16"/>
      <c r="M2002" s="16"/>
      <c r="N2002" s="27"/>
      <c r="O2002" s="16"/>
      <c r="P2002" s="16"/>
      <c r="Q2002" s="27"/>
      <c r="R2002" s="16"/>
      <c r="S2002" s="16"/>
      <c r="T2002" s="27"/>
      <c r="U2002" s="3"/>
    </row>
    <row r="2003" spans="1:21" x14ac:dyDescent="0.25">
      <c r="A2003" s="3">
        <v>1967</v>
      </c>
      <c r="B2003" s="6" t="s">
        <v>3769</v>
      </c>
      <c r="C2003" s="352" t="s">
        <v>3770</v>
      </c>
      <c r="D2003" s="348"/>
      <c r="E2003" s="20"/>
      <c r="F2003" s="20"/>
      <c r="G2003" s="20"/>
      <c r="H2003" s="27"/>
      <c r="I2003" s="16"/>
      <c r="J2003" s="16"/>
      <c r="K2003" s="27"/>
      <c r="L2003" s="16"/>
      <c r="M2003" s="16"/>
      <c r="N2003" s="27"/>
      <c r="O2003" s="16"/>
      <c r="P2003" s="16"/>
      <c r="Q2003" s="27"/>
      <c r="R2003" s="16"/>
      <c r="S2003" s="16"/>
      <c r="T2003" s="27"/>
      <c r="U2003" s="3"/>
    </row>
    <row r="2004" spans="1:21" x14ac:dyDescent="0.25">
      <c r="A2004" s="3">
        <v>1968</v>
      </c>
      <c r="B2004" s="6" t="s">
        <v>3771</v>
      </c>
      <c r="C2004" s="352" t="s">
        <v>3772</v>
      </c>
      <c r="D2004" s="348"/>
      <c r="E2004" s="20"/>
      <c r="F2004" s="20"/>
      <c r="G2004" s="20"/>
      <c r="H2004" s="27"/>
      <c r="I2004" s="16"/>
      <c r="J2004" s="16"/>
      <c r="K2004" s="27"/>
      <c r="L2004" s="16"/>
      <c r="M2004" s="16"/>
      <c r="N2004" s="27"/>
      <c r="O2004" s="16"/>
      <c r="P2004" s="16"/>
      <c r="Q2004" s="27"/>
      <c r="R2004" s="16"/>
      <c r="S2004" s="16"/>
      <c r="T2004" s="27"/>
      <c r="U2004" s="3"/>
    </row>
    <row r="2005" spans="1:21" x14ac:dyDescent="0.25">
      <c r="A2005" s="3">
        <v>1969</v>
      </c>
      <c r="B2005" s="6" t="s">
        <v>3773</v>
      </c>
      <c r="C2005" s="352" t="s">
        <v>3774</v>
      </c>
      <c r="D2005" s="348"/>
      <c r="E2005" s="20"/>
      <c r="F2005" s="20"/>
      <c r="G2005" s="20"/>
      <c r="H2005" s="27"/>
      <c r="I2005" s="16"/>
      <c r="J2005" s="16"/>
      <c r="K2005" s="27"/>
      <c r="L2005" s="16"/>
      <c r="M2005" s="16"/>
      <c r="N2005" s="27"/>
      <c r="O2005" s="16"/>
      <c r="P2005" s="16"/>
      <c r="Q2005" s="27"/>
      <c r="R2005" s="16"/>
      <c r="S2005" s="16"/>
      <c r="T2005" s="27"/>
      <c r="U2005" s="3"/>
    </row>
    <row r="2006" spans="1:21" x14ac:dyDescent="0.25">
      <c r="A2006" s="3">
        <v>1970</v>
      </c>
      <c r="B2006" s="4" t="s">
        <v>3775</v>
      </c>
      <c r="C2006" s="350" t="s">
        <v>1324</v>
      </c>
      <c r="D2006" s="348"/>
      <c r="E2006" s="25"/>
      <c r="F2006" s="25"/>
      <c r="G2006" s="25"/>
      <c r="H2006" s="33"/>
      <c r="I2006" s="15"/>
      <c r="J2006" s="15"/>
      <c r="K2006" s="33"/>
      <c r="L2006" s="15"/>
      <c r="M2006" s="15"/>
      <c r="N2006" s="33"/>
      <c r="O2006" s="15"/>
      <c r="P2006" s="15"/>
      <c r="Q2006" s="33"/>
      <c r="R2006" s="15"/>
      <c r="S2006" s="15"/>
      <c r="T2006" s="33"/>
      <c r="U2006" s="5"/>
    </row>
    <row r="2007" spans="1:21" x14ac:dyDescent="0.25">
      <c r="A2007" s="3">
        <v>1971</v>
      </c>
      <c r="B2007" s="6" t="s">
        <v>3776</v>
      </c>
      <c r="C2007" s="352" t="s">
        <v>3777</v>
      </c>
      <c r="D2007" s="348"/>
      <c r="E2007" s="20"/>
      <c r="F2007" s="20"/>
      <c r="G2007" s="20"/>
      <c r="H2007" s="27"/>
      <c r="I2007" s="16"/>
      <c r="J2007" s="16"/>
      <c r="K2007" s="27"/>
      <c r="L2007" s="16"/>
      <c r="M2007" s="16"/>
      <c r="N2007" s="27"/>
      <c r="O2007" s="16"/>
      <c r="P2007" s="16"/>
      <c r="Q2007" s="27"/>
      <c r="R2007" s="16"/>
      <c r="S2007" s="16"/>
      <c r="T2007" s="27"/>
      <c r="U2007" s="3"/>
    </row>
    <row r="2008" spans="1:21" x14ac:dyDescent="0.25">
      <c r="A2008" s="3">
        <v>1972</v>
      </c>
      <c r="B2008" s="6" t="s">
        <v>3778</v>
      </c>
      <c r="C2008" s="352" t="s">
        <v>3779</v>
      </c>
      <c r="D2008" s="348"/>
      <c r="E2008" s="20"/>
      <c r="F2008" s="20"/>
      <c r="G2008" s="20"/>
      <c r="H2008" s="27"/>
      <c r="I2008" s="16"/>
      <c r="J2008" s="16"/>
      <c r="K2008" s="27"/>
      <c r="L2008" s="16"/>
      <c r="M2008" s="16"/>
      <c r="N2008" s="27"/>
      <c r="O2008" s="16"/>
      <c r="P2008" s="16"/>
      <c r="Q2008" s="27"/>
      <c r="R2008" s="16"/>
      <c r="S2008" s="16"/>
      <c r="T2008" s="27"/>
      <c r="U2008" s="3"/>
    </row>
    <row r="2009" spans="1:21" x14ac:dyDescent="0.25">
      <c r="A2009" s="3">
        <v>1973</v>
      </c>
      <c r="B2009" s="6" t="s">
        <v>3780</v>
      </c>
      <c r="C2009" s="352" t="s">
        <v>3781</v>
      </c>
      <c r="D2009" s="348"/>
      <c r="E2009" s="20"/>
      <c r="F2009" s="20"/>
      <c r="G2009" s="20"/>
      <c r="H2009" s="27"/>
      <c r="I2009" s="16"/>
      <c r="J2009" s="16"/>
      <c r="K2009" s="27"/>
      <c r="L2009" s="16"/>
      <c r="M2009" s="16"/>
      <c r="N2009" s="27"/>
      <c r="O2009" s="16"/>
      <c r="P2009" s="16"/>
      <c r="Q2009" s="27"/>
      <c r="R2009" s="16"/>
      <c r="S2009" s="16"/>
      <c r="T2009" s="27"/>
      <c r="U2009" s="3"/>
    </row>
    <row r="2010" spans="1:21" x14ac:dyDescent="0.25">
      <c r="A2010" s="3">
        <v>1974</v>
      </c>
      <c r="B2010" s="6" t="s">
        <v>3782</v>
      </c>
      <c r="C2010" s="352" t="s">
        <v>3783</v>
      </c>
      <c r="D2010" s="348"/>
      <c r="E2010" s="20"/>
      <c r="F2010" s="20"/>
      <c r="G2010" s="20"/>
      <c r="H2010" s="27"/>
      <c r="I2010" s="16"/>
      <c r="J2010" s="16"/>
      <c r="K2010" s="27"/>
      <c r="L2010" s="16"/>
      <c r="M2010" s="16"/>
      <c r="N2010" s="27"/>
      <c r="O2010" s="16"/>
      <c r="P2010" s="16"/>
      <c r="Q2010" s="27"/>
      <c r="R2010" s="16"/>
      <c r="S2010" s="16"/>
      <c r="T2010" s="27"/>
      <c r="U2010" s="3"/>
    </row>
    <row r="2011" spans="1:21" x14ac:dyDescent="0.25">
      <c r="A2011" s="3">
        <v>1975</v>
      </c>
      <c r="B2011" s="6" t="s">
        <v>3784</v>
      </c>
      <c r="C2011" s="352" t="s">
        <v>3785</v>
      </c>
      <c r="D2011" s="348"/>
      <c r="E2011" s="20"/>
      <c r="F2011" s="20"/>
      <c r="G2011" s="20"/>
      <c r="H2011" s="27"/>
      <c r="I2011" s="16"/>
      <c r="J2011" s="16"/>
      <c r="K2011" s="27"/>
      <c r="L2011" s="16"/>
      <c r="M2011" s="16"/>
      <c r="N2011" s="27"/>
      <c r="O2011" s="16"/>
      <c r="P2011" s="16"/>
      <c r="Q2011" s="27"/>
      <c r="R2011" s="16"/>
      <c r="S2011" s="16"/>
      <c r="T2011" s="27"/>
      <c r="U2011" s="3"/>
    </row>
    <row r="2012" spans="1:21" x14ac:dyDescent="0.25">
      <c r="A2012" s="3">
        <v>1976</v>
      </c>
      <c r="B2012" s="6" t="s">
        <v>3786</v>
      </c>
      <c r="C2012" s="352" t="s">
        <v>3787</v>
      </c>
      <c r="D2012" s="348"/>
      <c r="E2012" s="20"/>
      <c r="F2012" s="20"/>
      <c r="G2012" s="20"/>
      <c r="H2012" s="27"/>
      <c r="I2012" s="16"/>
      <c r="J2012" s="16"/>
      <c r="K2012" s="27"/>
      <c r="L2012" s="16"/>
      <c r="M2012" s="16"/>
      <c r="N2012" s="27"/>
      <c r="O2012" s="16"/>
      <c r="P2012" s="16"/>
      <c r="Q2012" s="27"/>
      <c r="R2012" s="16"/>
      <c r="S2012" s="16"/>
      <c r="T2012" s="27"/>
      <c r="U2012" s="3"/>
    </row>
    <row r="2013" spans="1:21" x14ac:dyDescent="0.25">
      <c r="A2013" s="3">
        <v>1977</v>
      </c>
      <c r="B2013" s="6" t="s">
        <v>3788</v>
      </c>
      <c r="C2013" s="352" t="s">
        <v>3789</v>
      </c>
      <c r="D2013" s="348"/>
      <c r="E2013" s="20"/>
      <c r="F2013" s="20"/>
      <c r="G2013" s="20"/>
      <c r="H2013" s="27"/>
      <c r="I2013" s="16"/>
      <c r="J2013" s="16"/>
      <c r="K2013" s="27"/>
      <c r="L2013" s="16"/>
      <c r="M2013" s="16"/>
      <c r="N2013" s="27"/>
      <c r="O2013" s="16"/>
      <c r="P2013" s="16"/>
      <c r="Q2013" s="27"/>
      <c r="R2013" s="16"/>
      <c r="S2013" s="16"/>
      <c r="T2013" s="27"/>
      <c r="U2013" s="3"/>
    </row>
    <row r="2014" spans="1:21" x14ac:dyDescent="0.25">
      <c r="A2014" s="3">
        <v>1978</v>
      </c>
      <c r="B2014" s="6" t="s">
        <v>3790</v>
      </c>
      <c r="C2014" s="352" t="s">
        <v>3791</v>
      </c>
      <c r="D2014" s="348"/>
      <c r="E2014" s="20"/>
      <c r="F2014" s="20"/>
      <c r="G2014" s="20"/>
      <c r="H2014" s="27"/>
      <c r="I2014" s="16"/>
      <c r="J2014" s="16"/>
      <c r="K2014" s="27"/>
      <c r="L2014" s="16"/>
      <c r="M2014" s="16"/>
      <c r="N2014" s="27"/>
      <c r="O2014" s="16"/>
      <c r="P2014" s="16"/>
      <c r="Q2014" s="27"/>
      <c r="R2014" s="16"/>
      <c r="S2014" s="16"/>
      <c r="T2014" s="27"/>
      <c r="U2014" s="3"/>
    </row>
    <row r="2015" spans="1:21" x14ac:dyDescent="0.25">
      <c r="A2015" s="3">
        <v>1979</v>
      </c>
      <c r="B2015" s="6" t="s">
        <v>3792</v>
      </c>
      <c r="C2015" s="352" t="s">
        <v>3793</v>
      </c>
      <c r="D2015" s="348"/>
      <c r="E2015" s="20"/>
      <c r="F2015" s="20"/>
      <c r="G2015" s="20"/>
      <c r="H2015" s="27"/>
      <c r="I2015" s="16"/>
      <c r="J2015" s="16"/>
      <c r="K2015" s="27"/>
      <c r="L2015" s="16"/>
      <c r="M2015" s="16"/>
      <c r="N2015" s="27"/>
      <c r="O2015" s="16"/>
      <c r="P2015" s="16"/>
      <c r="Q2015" s="27"/>
      <c r="R2015" s="16"/>
      <c r="S2015" s="16"/>
      <c r="T2015" s="27"/>
      <c r="U2015" s="3"/>
    </row>
    <row r="2016" spans="1:21" x14ac:dyDescent="0.25">
      <c r="A2016" s="3">
        <v>1980</v>
      </c>
      <c r="B2016" s="6" t="s">
        <v>3794</v>
      </c>
      <c r="C2016" s="352" t="s">
        <v>3795</v>
      </c>
      <c r="D2016" s="348"/>
      <c r="E2016" s="20"/>
      <c r="F2016" s="20"/>
      <c r="G2016" s="20"/>
      <c r="H2016" s="27"/>
      <c r="I2016" s="16"/>
      <c r="J2016" s="16"/>
      <c r="K2016" s="27"/>
      <c r="L2016" s="16"/>
      <c r="M2016" s="16"/>
      <c r="N2016" s="27"/>
      <c r="O2016" s="16"/>
      <c r="P2016" s="16"/>
      <c r="Q2016" s="27"/>
      <c r="R2016" s="16"/>
      <c r="S2016" s="16"/>
      <c r="T2016" s="27"/>
      <c r="U2016" s="3"/>
    </row>
    <row r="2017" spans="1:21" x14ac:dyDescent="0.25">
      <c r="A2017" s="3">
        <v>1981</v>
      </c>
      <c r="B2017" s="6" t="s">
        <v>3796</v>
      </c>
      <c r="C2017" s="352" t="s">
        <v>3797</v>
      </c>
      <c r="D2017" s="348"/>
      <c r="E2017" s="20"/>
      <c r="F2017" s="20"/>
      <c r="G2017" s="20"/>
      <c r="H2017" s="27"/>
      <c r="I2017" s="16"/>
      <c r="J2017" s="16"/>
      <c r="K2017" s="27"/>
      <c r="L2017" s="16"/>
      <c r="M2017" s="16"/>
      <c r="N2017" s="27"/>
      <c r="O2017" s="16"/>
      <c r="P2017" s="16"/>
      <c r="Q2017" s="27"/>
      <c r="R2017" s="16"/>
      <c r="S2017" s="16"/>
      <c r="T2017" s="27"/>
      <c r="U2017" s="3"/>
    </row>
    <row r="2018" spans="1:21" x14ac:dyDescent="0.25">
      <c r="A2018" s="3">
        <v>1982</v>
      </c>
      <c r="B2018" s="6" t="s">
        <v>3798</v>
      </c>
      <c r="C2018" s="352" t="s">
        <v>3799</v>
      </c>
      <c r="D2018" s="348"/>
      <c r="E2018" s="20"/>
      <c r="F2018" s="20"/>
      <c r="G2018" s="20"/>
      <c r="H2018" s="27"/>
      <c r="I2018" s="16"/>
      <c r="J2018" s="16"/>
      <c r="K2018" s="27"/>
      <c r="L2018" s="16"/>
      <c r="M2018" s="16"/>
      <c r="N2018" s="27"/>
      <c r="O2018" s="16"/>
      <c r="P2018" s="16"/>
      <c r="Q2018" s="27"/>
      <c r="R2018" s="16"/>
      <c r="S2018" s="16"/>
      <c r="T2018" s="27"/>
      <c r="U2018" s="3"/>
    </row>
    <row r="2019" spans="1:21" x14ac:dyDescent="0.25">
      <c r="A2019" s="3">
        <v>1983</v>
      </c>
      <c r="B2019" s="6" t="s">
        <v>3800</v>
      </c>
      <c r="C2019" s="352" t="s">
        <v>3801</v>
      </c>
      <c r="D2019" s="348"/>
      <c r="E2019" s="20"/>
      <c r="F2019" s="20"/>
      <c r="G2019" s="20"/>
      <c r="H2019" s="27"/>
      <c r="I2019" s="16"/>
      <c r="J2019" s="16"/>
      <c r="K2019" s="27"/>
      <c r="L2019" s="16"/>
      <c r="M2019" s="16"/>
      <c r="N2019" s="27"/>
      <c r="O2019" s="16"/>
      <c r="P2019" s="16"/>
      <c r="Q2019" s="27"/>
      <c r="R2019" s="16"/>
      <c r="S2019" s="16"/>
      <c r="T2019" s="27"/>
      <c r="U2019" s="3"/>
    </row>
    <row r="2020" spans="1:21" x14ac:dyDescent="0.25">
      <c r="A2020" s="3">
        <v>1984</v>
      </c>
      <c r="B2020" s="6" t="s">
        <v>3802</v>
      </c>
      <c r="C2020" s="352" t="s">
        <v>3803</v>
      </c>
      <c r="D2020" s="348"/>
      <c r="E2020" s="20"/>
      <c r="F2020" s="20"/>
      <c r="G2020" s="20"/>
      <c r="H2020" s="27"/>
      <c r="I2020" s="16"/>
      <c r="J2020" s="16"/>
      <c r="K2020" s="27"/>
      <c r="L2020" s="16"/>
      <c r="M2020" s="16"/>
      <c r="N2020" s="27"/>
      <c r="O2020" s="16"/>
      <c r="P2020" s="16"/>
      <c r="Q2020" s="27"/>
      <c r="R2020" s="16"/>
      <c r="S2020" s="16"/>
      <c r="T2020" s="27"/>
      <c r="U2020" s="3"/>
    </row>
    <row r="2021" spans="1:21" x14ac:dyDescent="0.25">
      <c r="A2021" s="3">
        <v>1985</v>
      </c>
      <c r="B2021" s="6" t="s">
        <v>3804</v>
      </c>
      <c r="C2021" s="352" t="s">
        <v>3805</v>
      </c>
      <c r="D2021" s="348"/>
      <c r="E2021" s="20"/>
      <c r="F2021" s="20"/>
      <c r="G2021" s="20"/>
      <c r="H2021" s="27"/>
      <c r="I2021" s="16"/>
      <c r="J2021" s="16"/>
      <c r="K2021" s="27"/>
      <c r="L2021" s="16"/>
      <c r="M2021" s="16"/>
      <c r="N2021" s="27"/>
      <c r="O2021" s="16"/>
      <c r="P2021" s="16"/>
      <c r="Q2021" s="27"/>
      <c r="R2021" s="16"/>
      <c r="S2021" s="16"/>
      <c r="T2021" s="27"/>
      <c r="U2021" s="3"/>
    </row>
    <row r="2022" spans="1:21" x14ac:dyDescent="0.25">
      <c r="A2022" s="3">
        <v>1986</v>
      </c>
      <c r="B2022" s="6" t="s">
        <v>3806</v>
      </c>
      <c r="C2022" s="352" t="s">
        <v>3807</v>
      </c>
      <c r="D2022" s="348"/>
      <c r="E2022" s="20"/>
      <c r="F2022" s="20"/>
      <c r="G2022" s="20"/>
      <c r="H2022" s="27"/>
      <c r="I2022" s="16"/>
      <c r="J2022" s="16"/>
      <c r="K2022" s="27"/>
      <c r="L2022" s="16"/>
      <c r="M2022" s="16"/>
      <c r="N2022" s="27"/>
      <c r="O2022" s="16"/>
      <c r="P2022" s="16"/>
      <c r="Q2022" s="27"/>
      <c r="R2022" s="16"/>
      <c r="S2022" s="16"/>
      <c r="T2022" s="27"/>
      <c r="U2022" s="3"/>
    </row>
    <row r="2023" spans="1:21" x14ac:dyDescent="0.25">
      <c r="A2023" s="3">
        <v>1987</v>
      </c>
      <c r="B2023" s="6" t="s">
        <v>3808</v>
      </c>
      <c r="C2023" s="352" t="s">
        <v>3809</v>
      </c>
      <c r="D2023" s="348"/>
      <c r="E2023" s="20"/>
      <c r="F2023" s="20"/>
      <c r="G2023" s="20"/>
      <c r="H2023" s="27"/>
      <c r="I2023" s="16"/>
      <c r="J2023" s="16"/>
      <c r="K2023" s="27"/>
      <c r="L2023" s="16"/>
      <c r="M2023" s="16"/>
      <c r="N2023" s="27"/>
      <c r="O2023" s="16"/>
      <c r="P2023" s="16"/>
      <c r="Q2023" s="27"/>
      <c r="R2023" s="16"/>
      <c r="S2023" s="16"/>
      <c r="T2023" s="27"/>
      <c r="U2023" s="3"/>
    </row>
    <row r="2024" spans="1:21" x14ac:dyDescent="0.25">
      <c r="A2024" s="3">
        <v>1988</v>
      </c>
      <c r="B2024" s="6" t="s">
        <v>3810</v>
      </c>
      <c r="C2024" s="352" t="s">
        <v>3811</v>
      </c>
      <c r="D2024" s="348"/>
      <c r="E2024" s="20"/>
      <c r="F2024" s="20"/>
      <c r="G2024" s="20"/>
      <c r="H2024" s="27"/>
      <c r="I2024" s="16"/>
      <c r="J2024" s="16"/>
      <c r="K2024" s="27"/>
      <c r="L2024" s="16"/>
      <c r="M2024" s="16"/>
      <c r="N2024" s="27"/>
      <c r="O2024" s="16"/>
      <c r="P2024" s="16"/>
      <c r="Q2024" s="27"/>
      <c r="R2024" s="16"/>
      <c r="S2024" s="16"/>
      <c r="T2024" s="27"/>
      <c r="U2024" s="3"/>
    </row>
    <row r="2025" spans="1:21" x14ac:dyDescent="0.25">
      <c r="A2025" s="3">
        <v>1989</v>
      </c>
      <c r="B2025" s="6" t="s">
        <v>3812</v>
      </c>
      <c r="C2025" s="352" t="s">
        <v>3813</v>
      </c>
      <c r="D2025" s="348"/>
      <c r="E2025" s="20"/>
      <c r="F2025" s="20"/>
      <c r="G2025" s="20"/>
      <c r="H2025" s="27"/>
      <c r="I2025" s="16"/>
      <c r="J2025" s="16"/>
      <c r="K2025" s="27"/>
      <c r="L2025" s="16"/>
      <c r="M2025" s="16"/>
      <c r="N2025" s="27"/>
      <c r="O2025" s="16"/>
      <c r="P2025" s="16"/>
      <c r="Q2025" s="27"/>
      <c r="R2025" s="16"/>
      <c r="S2025" s="16"/>
      <c r="T2025" s="27"/>
      <c r="U2025" s="3"/>
    </row>
    <row r="2026" spans="1:21" x14ac:dyDescent="0.25">
      <c r="A2026" s="3">
        <v>1990</v>
      </c>
      <c r="B2026" s="6" t="s">
        <v>3814</v>
      </c>
      <c r="C2026" s="352" t="s">
        <v>3815</v>
      </c>
      <c r="D2026" s="348"/>
      <c r="E2026" s="20"/>
      <c r="F2026" s="20"/>
      <c r="G2026" s="20"/>
      <c r="H2026" s="27"/>
      <c r="I2026" s="16"/>
      <c r="J2026" s="16"/>
      <c r="K2026" s="27"/>
      <c r="L2026" s="16"/>
      <c r="M2026" s="16"/>
      <c r="N2026" s="27"/>
      <c r="O2026" s="16"/>
      <c r="P2026" s="16"/>
      <c r="Q2026" s="27"/>
      <c r="R2026" s="16"/>
      <c r="S2026" s="16"/>
      <c r="T2026" s="27"/>
      <c r="U2026" s="3"/>
    </row>
    <row r="2027" spans="1:21" x14ac:dyDescent="0.25">
      <c r="A2027" s="3">
        <v>1991</v>
      </c>
      <c r="B2027" s="6" t="s">
        <v>3816</v>
      </c>
      <c r="C2027" s="352" t="s">
        <v>3817</v>
      </c>
      <c r="D2027" s="348"/>
      <c r="E2027" s="20"/>
      <c r="F2027" s="20"/>
      <c r="G2027" s="20"/>
      <c r="H2027" s="27"/>
      <c r="I2027" s="16"/>
      <c r="J2027" s="16"/>
      <c r="K2027" s="27"/>
      <c r="L2027" s="16"/>
      <c r="M2027" s="16"/>
      <c r="N2027" s="27"/>
      <c r="O2027" s="16"/>
      <c r="P2027" s="16"/>
      <c r="Q2027" s="27"/>
      <c r="R2027" s="16"/>
      <c r="S2027" s="16"/>
      <c r="T2027" s="27"/>
      <c r="U2027" s="3"/>
    </row>
    <row r="2028" spans="1:21" x14ac:dyDescent="0.25">
      <c r="A2028" s="3">
        <v>1992</v>
      </c>
      <c r="B2028" s="6" t="s">
        <v>3818</v>
      </c>
      <c r="C2028" s="352" t="s">
        <v>3819</v>
      </c>
      <c r="D2028" s="348"/>
      <c r="E2028" s="20"/>
      <c r="F2028" s="20"/>
      <c r="G2028" s="20"/>
      <c r="H2028" s="27"/>
      <c r="I2028" s="16"/>
      <c r="J2028" s="16"/>
      <c r="K2028" s="27"/>
      <c r="L2028" s="16"/>
      <c r="M2028" s="16"/>
      <c r="N2028" s="27"/>
      <c r="O2028" s="16"/>
      <c r="P2028" s="16"/>
      <c r="Q2028" s="27"/>
      <c r="R2028" s="16"/>
      <c r="S2028" s="16"/>
      <c r="T2028" s="27"/>
      <c r="U2028" s="3"/>
    </row>
    <row r="2029" spans="1:21" x14ac:dyDescent="0.25">
      <c r="A2029" s="3">
        <v>1993</v>
      </c>
      <c r="B2029" s="6" t="s">
        <v>3820</v>
      </c>
      <c r="C2029" s="352" t="s">
        <v>3821</v>
      </c>
      <c r="D2029" s="348"/>
      <c r="E2029" s="20"/>
      <c r="F2029" s="20"/>
      <c r="G2029" s="20"/>
      <c r="H2029" s="27"/>
      <c r="I2029" s="16"/>
      <c r="J2029" s="16"/>
      <c r="K2029" s="27"/>
      <c r="L2029" s="16"/>
      <c r="M2029" s="16"/>
      <c r="N2029" s="27"/>
      <c r="O2029" s="16"/>
      <c r="P2029" s="16"/>
      <c r="Q2029" s="27"/>
      <c r="R2029" s="16"/>
      <c r="S2029" s="16"/>
      <c r="T2029" s="27"/>
      <c r="U2029" s="3"/>
    </row>
    <row r="2030" spans="1:21" x14ac:dyDescent="0.25">
      <c r="A2030" s="3">
        <v>1994</v>
      </c>
      <c r="B2030" s="4" t="s">
        <v>3822</v>
      </c>
      <c r="C2030" s="350" t="s">
        <v>3823</v>
      </c>
      <c r="D2030" s="348"/>
      <c r="E2030" s="25"/>
      <c r="F2030" s="25"/>
      <c r="G2030" s="25"/>
      <c r="H2030" s="33"/>
      <c r="I2030" s="15"/>
      <c r="J2030" s="15"/>
      <c r="K2030" s="33"/>
      <c r="L2030" s="15"/>
      <c r="M2030" s="15"/>
      <c r="N2030" s="33"/>
      <c r="O2030" s="15"/>
      <c r="P2030" s="15"/>
      <c r="Q2030" s="33"/>
      <c r="R2030" s="15"/>
      <c r="S2030" s="15"/>
      <c r="T2030" s="33"/>
      <c r="U2030" s="5"/>
    </row>
    <row r="2031" spans="1:21" x14ac:dyDescent="0.25">
      <c r="A2031" s="3">
        <v>1995</v>
      </c>
      <c r="B2031" s="4" t="s">
        <v>3824</v>
      </c>
      <c r="C2031" s="350" t="s">
        <v>3825</v>
      </c>
      <c r="D2031" s="348"/>
      <c r="E2031" s="25"/>
      <c r="F2031" s="25"/>
      <c r="G2031" s="25"/>
      <c r="H2031" s="33"/>
      <c r="I2031" s="15"/>
      <c r="J2031" s="15"/>
      <c r="K2031" s="33"/>
      <c r="L2031" s="15"/>
      <c r="M2031" s="15"/>
      <c r="N2031" s="33"/>
      <c r="O2031" s="15"/>
      <c r="P2031" s="15"/>
      <c r="Q2031" s="33"/>
      <c r="R2031" s="15"/>
      <c r="S2031" s="15"/>
      <c r="T2031" s="33"/>
      <c r="U2031" s="5"/>
    </row>
    <row r="2032" spans="1:21" x14ac:dyDescent="0.25">
      <c r="A2032" s="3">
        <v>1996</v>
      </c>
      <c r="B2032" s="6" t="s">
        <v>3826</v>
      </c>
      <c r="C2032" s="352" t="s">
        <v>3827</v>
      </c>
      <c r="D2032" s="348"/>
      <c r="E2032" s="20"/>
      <c r="F2032" s="20"/>
      <c r="G2032" s="20"/>
      <c r="H2032" s="27"/>
      <c r="I2032" s="16"/>
      <c r="J2032" s="16"/>
      <c r="K2032" s="27"/>
      <c r="L2032" s="16"/>
      <c r="M2032" s="16"/>
      <c r="N2032" s="27"/>
      <c r="O2032" s="16"/>
      <c r="P2032" s="16"/>
      <c r="Q2032" s="27"/>
      <c r="R2032" s="16"/>
      <c r="S2032" s="16"/>
      <c r="T2032" s="27"/>
      <c r="U2032" s="3"/>
    </row>
    <row r="2033" spans="1:21" x14ac:dyDescent="0.25">
      <c r="A2033" s="3">
        <v>1997</v>
      </c>
      <c r="B2033" s="4" t="s">
        <v>3828</v>
      </c>
      <c r="C2033" s="350" t="s">
        <v>3829</v>
      </c>
      <c r="D2033" s="348"/>
      <c r="E2033" s="25"/>
      <c r="F2033" s="25"/>
      <c r="G2033" s="25"/>
      <c r="H2033" s="33"/>
      <c r="I2033" s="15"/>
      <c r="J2033" s="15"/>
      <c r="K2033" s="33"/>
      <c r="L2033" s="15"/>
      <c r="M2033" s="15"/>
      <c r="N2033" s="33"/>
      <c r="O2033" s="15"/>
      <c r="P2033" s="15"/>
      <c r="Q2033" s="33"/>
      <c r="R2033" s="15"/>
      <c r="S2033" s="15"/>
      <c r="T2033" s="33"/>
      <c r="U2033" s="5"/>
    </row>
    <row r="2034" spans="1:21" x14ac:dyDescent="0.25">
      <c r="A2034" s="3">
        <v>1998</v>
      </c>
      <c r="B2034" s="6" t="s">
        <v>3830</v>
      </c>
      <c r="C2034" s="352" t="s">
        <v>3829</v>
      </c>
      <c r="D2034" s="348"/>
      <c r="E2034" s="20"/>
      <c r="F2034" s="20"/>
      <c r="G2034" s="20"/>
      <c r="H2034" s="27"/>
      <c r="I2034" s="16"/>
      <c r="J2034" s="16"/>
      <c r="K2034" s="27"/>
      <c r="L2034" s="16"/>
      <c r="M2034" s="16"/>
      <c r="N2034" s="27"/>
      <c r="O2034" s="16"/>
      <c r="P2034" s="16"/>
      <c r="Q2034" s="27"/>
      <c r="R2034" s="16"/>
      <c r="S2034" s="16"/>
      <c r="T2034" s="27"/>
      <c r="U2034" s="3"/>
    </row>
    <row r="2035" spans="1:21" x14ac:dyDescent="0.25">
      <c r="A2035" s="3">
        <v>1999</v>
      </c>
      <c r="B2035" s="4" t="s">
        <v>3831</v>
      </c>
      <c r="C2035" s="350" t="s">
        <v>3832</v>
      </c>
      <c r="D2035" s="348"/>
      <c r="E2035" s="25"/>
      <c r="F2035" s="25"/>
      <c r="G2035" s="25"/>
      <c r="H2035" s="33"/>
      <c r="I2035" s="15"/>
      <c r="J2035" s="15"/>
      <c r="K2035" s="33"/>
      <c r="L2035" s="15"/>
      <c r="M2035" s="15"/>
      <c r="N2035" s="33"/>
      <c r="O2035" s="15"/>
      <c r="P2035" s="15"/>
      <c r="Q2035" s="33"/>
      <c r="R2035" s="15"/>
      <c r="S2035" s="15"/>
      <c r="T2035" s="33"/>
      <c r="U2035" s="5"/>
    </row>
    <row r="2036" spans="1:21" x14ac:dyDescent="0.25">
      <c r="A2036" s="3">
        <v>2000</v>
      </c>
      <c r="B2036" s="6" t="s">
        <v>3833</v>
      </c>
      <c r="C2036" s="352" t="s">
        <v>3834</v>
      </c>
      <c r="D2036" s="348"/>
      <c r="E2036" s="20"/>
      <c r="F2036" s="20"/>
      <c r="G2036" s="20"/>
      <c r="H2036" s="27"/>
      <c r="I2036" s="16"/>
      <c r="J2036" s="16"/>
      <c r="K2036" s="27"/>
      <c r="L2036" s="16"/>
      <c r="M2036" s="16"/>
      <c r="N2036" s="27"/>
      <c r="O2036" s="16"/>
      <c r="P2036" s="16"/>
      <c r="Q2036" s="27"/>
      <c r="R2036" s="16"/>
      <c r="S2036" s="16"/>
      <c r="T2036" s="27"/>
      <c r="U2036" s="3"/>
    </row>
    <row r="2037" spans="1:21" x14ac:dyDescent="0.25">
      <c r="A2037" s="3">
        <v>2001</v>
      </c>
      <c r="B2037" s="6" t="s">
        <v>3835</v>
      </c>
      <c r="C2037" s="352" t="s">
        <v>3836</v>
      </c>
      <c r="D2037" s="348"/>
      <c r="E2037" s="20"/>
      <c r="F2037" s="20"/>
      <c r="G2037" s="20"/>
      <c r="H2037" s="27"/>
      <c r="I2037" s="16"/>
      <c r="J2037" s="16"/>
      <c r="K2037" s="27"/>
      <c r="L2037" s="16"/>
      <c r="M2037" s="16"/>
      <c r="N2037" s="27"/>
      <c r="O2037" s="16"/>
      <c r="P2037" s="16"/>
      <c r="Q2037" s="27"/>
      <c r="R2037" s="16"/>
      <c r="S2037" s="16"/>
      <c r="T2037" s="27"/>
      <c r="U2037" s="3"/>
    </row>
    <row r="2038" spans="1:21" x14ac:dyDescent="0.25">
      <c r="A2038" s="3">
        <v>2002</v>
      </c>
      <c r="B2038" s="4" t="s">
        <v>3837</v>
      </c>
      <c r="C2038" s="350" t="s">
        <v>3838</v>
      </c>
      <c r="D2038" s="348"/>
      <c r="E2038" s="25"/>
      <c r="F2038" s="25"/>
      <c r="G2038" s="25"/>
      <c r="H2038" s="33"/>
      <c r="I2038" s="15"/>
      <c r="J2038" s="15"/>
      <c r="K2038" s="33"/>
      <c r="L2038" s="15"/>
      <c r="M2038" s="15"/>
      <c r="N2038" s="33"/>
      <c r="O2038" s="15"/>
      <c r="P2038" s="15"/>
      <c r="Q2038" s="33"/>
      <c r="R2038" s="15"/>
      <c r="S2038" s="15"/>
      <c r="T2038" s="33"/>
      <c r="U2038" s="5"/>
    </row>
    <row r="2039" spans="1:21" x14ac:dyDescent="0.25">
      <c r="A2039" s="3">
        <v>2003</v>
      </c>
      <c r="B2039" s="6" t="s">
        <v>3839</v>
      </c>
      <c r="C2039" s="352" t="s">
        <v>3840</v>
      </c>
      <c r="D2039" s="348"/>
      <c r="E2039" s="20"/>
      <c r="F2039" s="20"/>
      <c r="G2039" s="20"/>
      <c r="H2039" s="27"/>
      <c r="I2039" s="16"/>
      <c r="J2039" s="16"/>
      <c r="K2039" s="27"/>
      <c r="L2039" s="16"/>
      <c r="M2039" s="16"/>
      <c r="N2039" s="27"/>
      <c r="O2039" s="16"/>
      <c r="P2039" s="16"/>
      <c r="Q2039" s="27"/>
      <c r="R2039" s="16"/>
      <c r="S2039" s="16"/>
      <c r="T2039" s="27"/>
      <c r="U2039" s="3"/>
    </row>
    <row r="2040" spans="1:21" x14ac:dyDescent="0.25">
      <c r="A2040" s="3">
        <v>2004</v>
      </c>
      <c r="B2040" s="6" t="s">
        <v>3841</v>
      </c>
      <c r="C2040" s="352" t="s">
        <v>3842</v>
      </c>
      <c r="D2040" s="348"/>
      <c r="E2040" s="20"/>
      <c r="F2040" s="20"/>
      <c r="G2040" s="20"/>
      <c r="H2040" s="27"/>
      <c r="I2040" s="16"/>
      <c r="J2040" s="16"/>
      <c r="K2040" s="27"/>
      <c r="L2040" s="16"/>
      <c r="M2040" s="16"/>
      <c r="N2040" s="27"/>
      <c r="O2040" s="16"/>
      <c r="P2040" s="16"/>
      <c r="Q2040" s="27"/>
      <c r="R2040" s="16"/>
      <c r="S2040" s="16"/>
      <c r="T2040" s="27"/>
      <c r="U2040" s="3"/>
    </row>
    <row r="2041" spans="1:21" x14ac:dyDescent="0.25">
      <c r="A2041" s="3">
        <v>2005</v>
      </c>
      <c r="B2041" s="6" t="s">
        <v>3843</v>
      </c>
      <c r="C2041" s="352" t="s">
        <v>3844</v>
      </c>
      <c r="D2041" s="348"/>
      <c r="E2041" s="20"/>
      <c r="F2041" s="20"/>
      <c r="G2041" s="20"/>
      <c r="H2041" s="27"/>
      <c r="I2041" s="16"/>
      <c r="J2041" s="16"/>
      <c r="K2041" s="27"/>
      <c r="L2041" s="16"/>
      <c r="M2041" s="16"/>
      <c r="N2041" s="27"/>
      <c r="O2041" s="16"/>
      <c r="P2041" s="16"/>
      <c r="Q2041" s="27"/>
      <c r="R2041" s="16"/>
      <c r="S2041" s="16"/>
      <c r="T2041" s="27"/>
      <c r="U2041" s="3"/>
    </row>
    <row r="2042" spans="1:21" x14ac:dyDescent="0.25">
      <c r="A2042" s="3">
        <v>2006</v>
      </c>
      <c r="B2042" s="4" t="s">
        <v>3845</v>
      </c>
      <c r="C2042" s="350" t="s">
        <v>3846</v>
      </c>
      <c r="D2042" s="348"/>
      <c r="E2042" s="25"/>
      <c r="F2042" s="25"/>
      <c r="G2042" s="25"/>
      <c r="H2042" s="33"/>
      <c r="I2042" s="15"/>
      <c r="J2042" s="15"/>
      <c r="K2042" s="33"/>
      <c r="L2042" s="15"/>
      <c r="M2042" s="15"/>
      <c r="N2042" s="33"/>
      <c r="O2042" s="15"/>
      <c r="P2042" s="15"/>
      <c r="Q2042" s="33"/>
      <c r="R2042" s="15"/>
      <c r="S2042" s="15"/>
      <c r="T2042" s="33"/>
      <c r="U2042" s="5"/>
    </row>
    <row r="2043" spans="1:21" x14ac:dyDescent="0.25">
      <c r="A2043" s="3">
        <v>2007</v>
      </c>
      <c r="B2043" s="6" t="s">
        <v>3847</v>
      </c>
      <c r="C2043" s="352" t="s">
        <v>3848</v>
      </c>
      <c r="D2043" s="348"/>
      <c r="E2043" s="20"/>
      <c r="F2043" s="20"/>
      <c r="G2043" s="20"/>
      <c r="H2043" s="27"/>
      <c r="I2043" s="16"/>
      <c r="J2043" s="16"/>
      <c r="K2043" s="27"/>
      <c r="L2043" s="16"/>
      <c r="M2043" s="16"/>
      <c r="N2043" s="27"/>
      <c r="O2043" s="16"/>
      <c r="P2043" s="16"/>
      <c r="Q2043" s="27"/>
      <c r="R2043" s="16"/>
      <c r="S2043" s="16"/>
      <c r="T2043" s="27"/>
      <c r="U2043" s="3"/>
    </row>
    <row r="2044" spans="1:21" x14ac:dyDescent="0.25">
      <c r="A2044" s="3">
        <v>2008</v>
      </c>
      <c r="B2044" s="6" t="s">
        <v>3849</v>
      </c>
      <c r="C2044" s="352" t="s">
        <v>3850</v>
      </c>
      <c r="D2044" s="348"/>
      <c r="E2044" s="20"/>
      <c r="F2044" s="20"/>
      <c r="G2044" s="20"/>
      <c r="H2044" s="27"/>
      <c r="I2044" s="16"/>
      <c r="J2044" s="16"/>
      <c r="K2044" s="27"/>
      <c r="L2044" s="16"/>
      <c r="M2044" s="16"/>
      <c r="N2044" s="27"/>
      <c r="O2044" s="16"/>
      <c r="P2044" s="16"/>
      <c r="Q2044" s="27"/>
      <c r="R2044" s="16"/>
      <c r="S2044" s="16"/>
      <c r="T2044" s="27"/>
      <c r="U2044" s="3"/>
    </row>
    <row r="2045" spans="1:21" x14ac:dyDescent="0.25">
      <c r="A2045" s="3">
        <v>2009</v>
      </c>
      <c r="B2045" s="6" t="s">
        <v>3851</v>
      </c>
      <c r="C2045" s="352" t="s">
        <v>3852</v>
      </c>
      <c r="D2045" s="348"/>
      <c r="E2045" s="20"/>
      <c r="F2045" s="20"/>
      <c r="G2045" s="20"/>
      <c r="H2045" s="27"/>
      <c r="I2045" s="16"/>
      <c r="J2045" s="16"/>
      <c r="K2045" s="27"/>
      <c r="L2045" s="16"/>
      <c r="M2045" s="16"/>
      <c r="N2045" s="27"/>
      <c r="O2045" s="16"/>
      <c r="P2045" s="16"/>
      <c r="Q2045" s="27"/>
      <c r="R2045" s="16"/>
      <c r="S2045" s="16"/>
      <c r="T2045" s="27"/>
      <c r="U2045" s="3"/>
    </row>
    <row r="2046" spans="1:21" x14ac:dyDescent="0.25">
      <c r="A2046" s="3">
        <v>2010</v>
      </c>
      <c r="B2046" s="4" t="s">
        <v>3853</v>
      </c>
      <c r="C2046" s="350" t="s">
        <v>3854</v>
      </c>
      <c r="D2046" s="348"/>
      <c r="E2046" s="25"/>
      <c r="F2046" s="25"/>
      <c r="G2046" s="25"/>
      <c r="H2046" s="33"/>
      <c r="I2046" s="15"/>
      <c r="J2046" s="15"/>
      <c r="K2046" s="33"/>
      <c r="L2046" s="15"/>
      <c r="M2046" s="15"/>
      <c r="N2046" s="33"/>
      <c r="O2046" s="15"/>
      <c r="P2046" s="15"/>
      <c r="Q2046" s="33"/>
      <c r="R2046" s="15"/>
      <c r="S2046" s="15"/>
      <c r="T2046" s="33"/>
      <c r="U2046" s="5"/>
    </row>
    <row r="2047" spans="1:21" x14ac:dyDescent="0.25">
      <c r="A2047" s="3">
        <v>2011</v>
      </c>
      <c r="B2047" s="6" t="s">
        <v>3855</v>
      </c>
      <c r="C2047" s="352" t="s">
        <v>3856</v>
      </c>
      <c r="D2047" s="348"/>
      <c r="E2047" s="20"/>
      <c r="F2047" s="20"/>
      <c r="G2047" s="20"/>
      <c r="H2047" s="27"/>
      <c r="I2047" s="16"/>
      <c r="J2047" s="16"/>
      <c r="K2047" s="27"/>
      <c r="L2047" s="16"/>
      <c r="M2047" s="16"/>
      <c r="N2047" s="27"/>
      <c r="O2047" s="16"/>
      <c r="P2047" s="16"/>
      <c r="Q2047" s="27"/>
      <c r="R2047" s="16"/>
      <c r="S2047" s="16"/>
      <c r="T2047" s="27"/>
      <c r="U2047" s="3"/>
    </row>
    <row r="2048" spans="1:21" x14ac:dyDescent="0.25">
      <c r="A2048" s="3">
        <v>2012</v>
      </c>
      <c r="B2048" s="6" t="s">
        <v>3857</v>
      </c>
      <c r="C2048" s="352" t="s">
        <v>3858</v>
      </c>
      <c r="D2048" s="348"/>
      <c r="E2048" s="20"/>
      <c r="F2048" s="20"/>
      <c r="G2048" s="20"/>
      <c r="H2048" s="27"/>
      <c r="I2048" s="16"/>
      <c r="J2048" s="16"/>
      <c r="K2048" s="27"/>
      <c r="L2048" s="16"/>
      <c r="M2048" s="16"/>
      <c r="N2048" s="27"/>
      <c r="O2048" s="16"/>
      <c r="P2048" s="16"/>
      <c r="Q2048" s="27"/>
      <c r="R2048" s="16"/>
      <c r="S2048" s="16"/>
      <c r="T2048" s="27"/>
      <c r="U2048" s="3"/>
    </row>
    <row r="2049" spans="1:21" x14ac:dyDescent="0.25">
      <c r="A2049" s="3">
        <v>2013</v>
      </c>
      <c r="B2049" s="6" t="s">
        <v>3859</v>
      </c>
      <c r="C2049" s="352" t="s">
        <v>3860</v>
      </c>
      <c r="D2049" s="348"/>
      <c r="E2049" s="20"/>
      <c r="F2049" s="20"/>
      <c r="G2049" s="20"/>
      <c r="H2049" s="27"/>
      <c r="I2049" s="16"/>
      <c r="J2049" s="16"/>
      <c r="K2049" s="27"/>
      <c r="L2049" s="16"/>
      <c r="M2049" s="16"/>
      <c r="N2049" s="27"/>
      <c r="O2049" s="16"/>
      <c r="P2049" s="16"/>
      <c r="Q2049" s="27"/>
      <c r="R2049" s="16"/>
      <c r="S2049" s="16"/>
      <c r="T2049" s="27"/>
      <c r="U2049" s="3"/>
    </row>
    <row r="2050" spans="1:21" x14ac:dyDescent="0.25">
      <c r="A2050" s="3">
        <v>2014</v>
      </c>
      <c r="B2050" s="4" t="s">
        <v>3861</v>
      </c>
      <c r="C2050" s="350" t="s">
        <v>3862</v>
      </c>
      <c r="D2050" s="348"/>
      <c r="E2050" s="25"/>
      <c r="F2050" s="25"/>
      <c r="G2050" s="25"/>
      <c r="H2050" s="33"/>
      <c r="I2050" s="15"/>
      <c r="J2050" s="15"/>
      <c r="K2050" s="33"/>
      <c r="L2050" s="15"/>
      <c r="M2050" s="15"/>
      <c r="N2050" s="33"/>
      <c r="O2050" s="15"/>
      <c r="P2050" s="15"/>
      <c r="Q2050" s="33"/>
      <c r="R2050" s="15"/>
      <c r="S2050" s="15"/>
      <c r="T2050" s="33"/>
      <c r="U2050" s="5"/>
    </row>
    <row r="2051" spans="1:21" x14ac:dyDescent="0.25">
      <c r="A2051" s="3">
        <v>2015</v>
      </c>
      <c r="B2051" s="4" t="s">
        <v>3863</v>
      </c>
      <c r="C2051" s="350" t="s">
        <v>3864</v>
      </c>
      <c r="D2051" s="348"/>
      <c r="E2051" s="25"/>
      <c r="F2051" s="25"/>
      <c r="G2051" s="25"/>
      <c r="H2051" s="33"/>
      <c r="I2051" s="15"/>
      <c r="J2051" s="15"/>
      <c r="K2051" s="33"/>
      <c r="L2051" s="15"/>
      <c r="M2051" s="15"/>
      <c r="N2051" s="33"/>
      <c r="O2051" s="15"/>
      <c r="P2051" s="15"/>
      <c r="Q2051" s="33"/>
      <c r="R2051" s="15"/>
      <c r="S2051" s="15"/>
      <c r="T2051" s="33"/>
      <c r="U2051" s="5"/>
    </row>
    <row r="2052" spans="1:21" x14ac:dyDescent="0.25">
      <c r="A2052" s="3">
        <v>2016</v>
      </c>
      <c r="B2052" s="4" t="s">
        <v>3865</v>
      </c>
      <c r="C2052" s="350" t="s">
        <v>3866</v>
      </c>
      <c r="D2052" s="348"/>
      <c r="E2052" s="25"/>
      <c r="F2052" s="25"/>
      <c r="G2052" s="25"/>
      <c r="H2052" s="33"/>
      <c r="I2052" s="15"/>
      <c r="J2052" s="15"/>
      <c r="K2052" s="33"/>
      <c r="L2052" s="15"/>
      <c r="M2052" s="15"/>
      <c r="N2052" s="33"/>
      <c r="O2052" s="15"/>
      <c r="P2052" s="15"/>
      <c r="Q2052" s="33"/>
      <c r="R2052" s="15"/>
      <c r="S2052" s="15"/>
      <c r="T2052" s="33"/>
      <c r="U2052" s="5"/>
    </row>
    <row r="2053" spans="1:21" x14ac:dyDescent="0.25">
      <c r="A2053" s="3">
        <v>2017</v>
      </c>
      <c r="B2053" s="6" t="s">
        <v>3867</v>
      </c>
      <c r="C2053" s="352" t="s">
        <v>3868</v>
      </c>
      <c r="D2053" s="348"/>
      <c r="E2053" s="20"/>
      <c r="F2053" s="20"/>
      <c r="G2053" s="20"/>
      <c r="H2053" s="27"/>
      <c r="I2053" s="16"/>
      <c r="J2053" s="16"/>
      <c r="K2053" s="27"/>
      <c r="L2053" s="16"/>
      <c r="M2053" s="16"/>
      <c r="N2053" s="27"/>
      <c r="O2053" s="16"/>
      <c r="P2053" s="16"/>
      <c r="Q2053" s="27"/>
      <c r="R2053" s="16"/>
      <c r="S2053" s="16"/>
      <c r="T2053" s="27"/>
      <c r="U2053" s="3"/>
    </row>
    <row r="2054" spans="1:21" x14ac:dyDescent="0.25">
      <c r="A2054" s="3">
        <v>2018</v>
      </c>
      <c r="B2054" s="6" t="s">
        <v>3869</v>
      </c>
      <c r="C2054" s="352" t="s">
        <v>3870</v>
      </c>
      <c r="D2054" s="348"/>
      <c r="E2054" s="20"/>
      <c r="F2054" s="20"/>
      <c r="G2054" s="20"/>
      <c r="H2054" s="27"/>
      <c r="I2054" s="16"/>
      <c r="J2054" s="16"/>
      <c r="K2054" s="27"/>
      <c r="L2054" s="16"/>
      <c r="M2054" s="16"/>
      <c r="N2054" s="27"/>
      <c r="O2054" s="16"/>
      <c r="P2054" s="16"/>
      <c r="Q2054" s="27"/>
      <c r="R2054" s="16"/>
      <c r="S2054" s="16"/>
      <c r="T2054" s="27"/>
      <c r="U2054" s="3"/>
    </row>
    <row r="2055" spans="1:21" x14ac:dyDescent="0.25">
      <c r="A2055" s="3">
        <v>2019</v>
      </c>
      <c r="B2055" s="6" t="s">
        <v>3871</v>
      </c>
      <c r="C2055" s="352" t="s">
        <v>3872</v>
      </c>
      <c r="D2055" s="348"/>
      <c r="E2055" s="20"/>
      <c r="F2055" s="20"/>
      <c r="G2055" s="20"/>
      <c r="H2055" s="27"/>
      <c r="I2055" s="16"/>
      <c r="J2055" s="16"/>
      <c r="K2055" s="27"/>
      <c r="L2055" s="16"/>
      <c r="M2055" s="16"/>
      <c r="N2055" s="27"/>
      <c r="O2055" s="16"/>
      <c r="P2055" s="16"/>
      <c r="Q2055" s="27"/>
      <c r="R2055" s="16"/>
      <c r="S2055" s="16"/>
      <c r="T2055" s="27"/>
      <c r="U2055" s="3"/>
    </row>
    <row r="2056" spans="1:21" x14ac:dyDescent="0.25">
      <c r="A2056" s="3">
        <v>2020</v>
      </c>
      <c r="B2056" s="6" t="s">
        <v>3873</v>
      </c>
      <c r="C2056" s="352" t="s">
        <v>3874</v>
      </c>
      <c r="D2056" s="348"/>
      <c r="E2056" s="20"/>
      <c r="F2056" s="20"/>
      <c r="G2056" s="20"/>
      <c r="H2056" s="27"/>
      <c r="I2056" s="16"/>
      <c r="J2056" s="16"/>
      <c r="K2056" s="27"/>
      <c r="L2056" s="16"/>
      <c r="M2056" s="16"/>
      <c r="N2056" s="27"/>
      <c r="O2056" s="16"/>
      <c r="P2056" s="16"/>
      <c r="Q2056" s="27"/>
      <c r="R2056" s="16"/>
      <c r="S2056" s="16"/>
      <c r="T2056" s="27"/>
      <c r="U2056" s="3"/>
    </row>
    <row r="2057" spans="1:21" x14ac:dyDescent="0.25">
      <c r="A2057" s="3">
        <v>2021</v>
      </c>
      <c r="B2057" s="6" t="s">
        <v>3875</v>
      </c>
      <c r="C2057" s="352" t="s">
        <v>3876</v>
      </c>
      <c r="D2057" s="348"/>
      <c r="E2057" s="20"/>
      <c r="F2057" s="20"/>
      <c r="G2057" s="20"/>
      <c r="H2057" s="27"/>
      <c r="I2057" s="16"/>
      <c r="J2057" s="16"/>
      <c r="K2057" s="27"/>
      <c r="L2057" s="16"/>
      <c r="M2057" s="16"/>
      <c r="N2057" s="27"/>
      <c r="O2057" s="16"/>
      <c r="P2057" s="16"/>
      <c r="Q2057" s="27"/>
      <c r="R2057" s="16"/>
      <c r="S2057" s="16"/>
      <c r="T2057" s="27"/>
      <c r="U2057" s="3"/>
    </row>
    <row r="2058" spans="1:21" x14ac:dyDescent="0.25">
      <c r="A2058" s="3">
        <v>2022</v>
      </c>
      <c r="B2058" s="4" t="s">
        <v>3877</v>
      </c>
      <c r="C2058" s="350" t="s">
        <v>3878</v>
      </c>
      <c r="D2058" s="348"/>
      <c r="E2058" s="25"/>
      <c r="F2058" s="25"/>
      <c r="G2058" s="25"/>
      <c r="H2058" s="33"/>
      <c r="I2058" s="15"/>
      <c r="J2058" s="15"/>
      <c r="K2058" s="33"/>
      <c r="L2058" s="15"/>
      <c r="M2058" s="15"/>
      <c r="N2058" s="33"/>
      <c r="O2058" s="15"/>
      <c r="P2058" s="15"/>
      <c r="Q2058" s="33"/>
      <c r="R2058" s="15"/>
      <c r="S2058" s="15"/>
      <c r="T2058" s="33"/>
      <c r="U2058" s="5"/>
    </row>
    <row r="2059" spans="1:21" x14ac:dyDescent="0.25">
      <c r="A2059" s="3">
        <v>2023</v>
      </c>
      <c r="B2059" s="6" t="s">
        <v>3879</v>
      </c>
      <c r="C2059" s="352" t="s">
        <v>3880</v>
      </c>
      <c r="D2059" s="348"/>
      <c r="E2059" s="20"/>
      <c r="F2059" s="20"/>
      <c r="G2059" s="20"/>
      <c r="H2059" s="27"/>
      <c r="I2059" s="16"/>
      <c r="J2059" s="16"/>
      <c r="K2059" s="27"/>
      <c r="L2059" s="16"/>
      <c r="M2059" s="16"/>
      <c r="N2059" s="27"/>
      <c r="O2059" s="16"/>
      <c r="P2059" s="16"/>
      <c r="Q2059" s="27"/>
      <c r="R2059" s="16"/>
      <c r="S2059" s="16"/>
      <c r="T2059" s="27"/>
      <c r="U2059" s="3"/>
    </row>
    <row r="2060" spans="1:21" x14ac:dyDescent="0.25">
      <c r="A2060" s="3">
        <v>2024</v>
      </c>
      <c r="B2060" s="6" t="s">
        <v>3881</v>
      </c>
      <c r="C2060" s="352" t="s">
        <v>3882</v>
      </c>
      <c r="D2060" s="348"/>
      <c r="E2060" s="20"/>
      <c r="F2060" s="20"/>
      <c r="G2060" s="20"/>
      <c r="H2060" s="27"/>
      <c r="I2060" s="16"/>
      <c r="J2060" s="16"/>
      <c r="K2060" s="27"/>
      <c r="L2060" s="16"/>
      <c r="M2060" s="16"/>
      <c r="N2060" s="27"/>
      <c r="O2060" s="16"/>
      <c r="P2060" s="16"/>
      <c r="Q2060" s="27"/>
      <c r="R2060" s="16"/>
      <c r="S2060" s="16"/>
      <c r="T2060" s="27"/>
      <c r="U2060" s="3"/>
    </row>
    <row r="2061" spans="1:21" x14ac:dyDescent="0.25">
      <c r="A2061" s="3">
        <v>2025</v>
      </c>
      <c r="B2061" s="6" t="s">
        <v>3883</v>
      </c>
      <c r="C2061" s="375" t="s">
        <v>3884</v>
      </c>
      <c r="D2061" s="376"/>
      <c r="E2061" s="35"/>
      <c r="F2061" s="35"/>
      <c r="G2061" s="35"/>
      <c r="H2061" s="47"/>
      <c r="I2061" s="48"/>
      <c r="J2061" s="48"/>
      <c r="K2061" s="47"/>
      <c r="L2061" s="48">
        <v>0</v>
      </c>
      <c r="M2061" s="48">
        <v>525753.59</v>
      </c>
      <c r="N2061" s="47"/>
      <c r="O2061" s="48">
        <v>0</v>
      </c>
      <c r="P2061" s="48">
        <v>264541.64</v>
      </c>
      <c r="Q2061" s="47"/>
      <c r="R2061" s="48">
        <v>801133.96</v>
      </c>
      <c r="S2061" s="48">
        <v>366518.73</v>
      </c>
      <c r="T2061" s="47"/>
      <c r="U2061" s="3"/>
    </row>
    <row r="2062" spans="1:21" x14ac:dyDescent="0.25">
      <c r="A2062" s="3">
        <v>2026</v>
      </c>
      <c r="B2062" s="4" t="s">
        <v>3885</v>
      </c>
      <c r="C2062" s="350" t="s">
        <v>3886</v>
      </c>
      <c r="D2062" s="348"/>
      <c r="E2062" s="25"/>
      <c r="F2062" s="25"/>
      <c r="G2062" s="25"/>
      <c r="H2062" s="33"/>
      <c r="I2062" s="15"/>
      <c r="J2062" s="15"/>
      <c r="K2062" s="33"/>
      <c r="L2062" s="15"/>
      <c r="M2062" s="15"/>
      <c r="N2062" s="33"/>
      <c r="O2062" s="15"/>
      <c r="P2062" s="15"/>
      <c r="Q2062" s="33"/>
      <c r="R2062" s="15"/>
      <c r="S2062" s="15"/>
      <c r="T2062" s="33"/>
      <c r="U2062" s="5"/>
    </row>
    <row r="2063" spans="1:21" x14ac:dyDescent="0.25">
      <c r="A2063" s="3">
        <v>2027</v>
      </c>
      <c r="B2063" s="6" t="s">
        <v>3887</v>
      </c>
      <c r="C2063" s="352" t="s">
        <v>3888</v>
      </c>
      <c r="D2063" s="348"/>
      <c r="E2063" s="20"/>
      <c r="F2063" s="20"/>
      <c r="G2063" s="20"/>
      <c r="H2063" s="27"/>
      <c r="I2063" s="16"/>
      <c r="J2063" s="16"/>
      <c r="K2063" s="27"/>
      <c r="L2063" s="16"/>
      <c r="M2063" s="16"/>
      <c r="N2063" s="27"/>
      <c r="O2063" s="16"/>
      <c r="P2063" s="16"/>
      <c r="Q2063" s="27"/>
      <c r="R2063" s="16"/>
      <c r="S2063" s="16"/>
      <c r="T2063" s="27"/>
      <c r="U2063" s="3"/>
    </row>
    <row r="2064" spans="1:21" x14ac:dyDescent="0.25">
      <c r="A2064" s="3">
        <v>2028</v>
      </c>
      <c r="B2064" s="4" t="s">
        <v>3889</v>
      </c>
      <c r="C2064" s="350" t="s">
        <v>3890</v>
      </c>
      <c r="D2064" s="348"/>
      <c r="E2064" s="25"/>
      <c r="F2064" s="25"/>
      <c r="G2064" s="25"/>
      <c r="H2064" s="33"/>
      <c r="I2064" s="15"/>
      <c r="J2064" s="15"/>
      <c r="K2064" s="33"/>
      <c r="L2064" s="15"/>
      <c r="M2064" s="15"/>
      <c r="N2064" s="33"/>
      <c r="O2064" s="15"/>
      <c r="P2064" s="15"/>
      <c r="Q2064" s="33"/>
      <c r="R2064" s="15"/>
      <c r="S2064" s="15"/>
      <c r="T2064" s="33"/>
      <c r="U2064" s="5"/>
    </row>
    <row r="2065" spans="1:21" x14ac:dyDescent="0.25">
      <c r="A2065" s="3">
        <v>2029</v>
      </c>
      <c r="B2065" s="4" t="s">
        <v>3891</v>
      </c>
      <c r="C2065" s="350" t="s">
        <v>3866</v>
      </c>
      <c r="D2065" s="348"/>
      <c r="E2065" s="25"/>
      <c r="F2065" s="25"/>
      <c r="G2065" s="25"/>
      <c r="H2065" s="33"/>
      <c r="I2065" s="15"/>
      <c r="J2065" s="15"/>
      <c r="K2065" s="33"/>
      <c r="L2065" s="15"/>
      <c r="M2065" s="15"/>
      <c r="N2065" s="33"/>
      <c r="O2065" s="15"/>
      <c r="P2065" s="15"/>
      <c r="Q2065" s="33"/>
      <c r="R2065" s="15"/>
      <c r="S2065" s="15"/>
      <c r="T2065" s="33"/>
      <c r="U2065" s="5"/>
    </row>
    <row r="2066" spans="1:21" x14ac:dyDescent="0.25">
      <c r="A2066" s="3">
        <v>2030</v>
      </c>
      <c r="B2066" s="6" t="s">
        <v>3892</v>
      </c>
      <c r="C2066" s="352" t="s">
        <v>3893</v>
      </c>
      <c r="D2066" s="348"/>
      <c r="E2066" s="20"/>
      <c r="F2066" s="20"/>
      <c r="G2066" s="20"/>
      <c r="H2066" s="27"/>
      <c r="I2066" s="16"/>
      <c r="J2066" s="16"/>
      <c r="K2066" s="27"/>
      <c r="L2066" s="16"/>
      <c r="M2066" s="16"/>
      <c r="N2066" s="27"/>
      <c r="O2066" s="16"/>
      <c r="P2066" s="16"/>
      <c r="Q2066" s="27"/>
      <c r="R2066" s="16"/>
      <c r="S2066" s="16"/>
      <c r="T2066" s="27"/>
      <c r="U2066" s="3"/>
    </row>
    <row r="2067" spans="1:21" x14ac:dyDescent="0.25">
      <c r="A2067" s="3">
        <v>2031</v>
      </c>
      <c r="B2067" s="6" t="s">
        <v>3894</v>
      </c>
      <c r="C2067" s="352" t="s">
        <v>3895</v>
      </c>
      <c r="D2067" s="348"/>
      <c r="E2067" s="20"/>
      <c r="F2067" s="20"/>
      <c r="G2067" s="20"/>
      <c r="H2067" s="27"/>
      <c r="I2067" s="16"/>
      <c r="J2067" s="16"/>
      <c r="K2067" s="27"/>
      <c r="L2067" s="16"/>
      <c r="M2067" s="16"/>
      <c r="N2067" s="27"/>
      <c r="O2067" s="16"/>
      <c r="P2067" s="16"/>
      <c r="Q2067" s="27"/>
      <c r="R2067" s="16"/>
      <c r="S2067" s="16"/>
      <c r="T2067" s="27"/>
      <c r="U2067" s="3"/>
    </row>
    <row r="2068" spans="1:21" x14ac:dyDescent="0.25">
      <c r="A2068" s="3">
        <v>2032</v>
      </c>
      <c r="B2068" s="6" t="s">
        <v>3896</v>
      </c>
      <c r="C2068" s="352" t="s">
        <v>3897</v>
      </c>
      <c r="D2068" s="348"/>
      <c r="E2068" s="20"/>
      <c r="F2068" s="20"/>
      <c r="G2068" s="20"/>
      <c r="H2068" s="27"/>
      <c r="I2068" s="16"/>
      <c r="J2068" s="16"/>
      <c r="K2068" s="27"/>
      <c r="L2068" s="16"/>
      <c r="M2068" s="16"/>
      <c r="N2068" s="27"/>
      <c r="O2068" s="16"/>
      <c r="P2068" s="16"/>
      <c r="Q2068" s="27"/>
      <c r="R2068" s="16"/>
      <c r="S2068" s="16"/>
      <c r="T2068" s="27"/>
      <c r="U2068" s="3"/>
    </row>
    <row r="2069" spans="1:21" x14ac:dyDescent="0.25">
      <c r="A2069" s="3">
        <v>2033</v>
      </c>
      <c r="B2069" s="4" t="s">
        <v>3898</v>
      </c>
      <c r="C2069" s="350" t="s">
        <v>3899</v>
      </c>
      <c r="D2069" s="348"/>
      <c r="E2069" s="25"/>
      <c r="F2069" s="25"/>
      <c r="G2069" s="25"/>
      <c r="H2069" s="33"/>
      <c r="I2069" s="15"/>
      <c r="J2069" s="15"/>
      <c r="K2069" s="33"/>
      <c r="L2069" s="15"/>
      <c r="M2069" s="15"/>
      <c r="N2069" s="33"/>
      <c r="O2069" s="15"/>
      <c r="P2069" s="15"/>
      <c r="Q2069" s="33"/>
      <c r="R2069" s="15"/>
      <c r="S2069" s="15"/>
      <c r="T2069" s="33"/>
      <c r="U2069" s="5"/>
    </row>
    <row r="2070" spans="1:21" x14ac:dyDescent="0.25">
      <c r="A2070" s="3">
        <v>2034</v>
      </c>
      <c r="B2070" s="6" t="s">
        <v>3900</v>
      </c>
      <c r="C2070" s="352" t="s">
        <v>3901</v>
      </c>
      <c r="D2070" s="348"/>
      <c r="E2070" s="20"/>
      <c r="F2070" s="20"/>
      <c r="G2070" s="20"/>
      <c r="H2070" s="27"/>
      <c r="I2070" s="16"/>
      <c r="J2070" s="16"/>
      <c r="K2070" s="27"/>
      <c r="L2070" s="16"/>
      <c r="M2070" s="16"/>
      <c r="N2070" s="27"/>
      <c r="O2070" s="16"/>
      <c r="P2070" s="16"/>
      <c r="Q2070" s="27"/>
      <c r="R2070" s="16"/>
      <c r="S2070" s="16"/>
      <c r="T2070" s="27"/>
      <c r="U2070" s="3"/>
    </row>
    <row r="2071" spans="1:21" x14ac:dyDescent="0.25">
      <c r="A2071" s="3">
        <v>2035</v>
      </c>
      <c r="B2071" s="4" t="s">
        <v>3902</v>
      </c>
      <c r="C2071" s="350" t="s">
        <v>3903</v>
      </c>
      <c r="D2071" s="348"/>
      <c r="E2071" s="25"/>
      <c r="F2071" s="25"/>
      <c r="G2071" s="25"/>
      <c r="H2071" s="33"/>
      <c r="I2071" s="15"/>
      <c r="J2071" s="15"/>
      <c r="K2071" s="33"/>
      <c r="L2071" s="15"/>
      <c r="M2071" s="15"/>
      <c r="N2071" s="33"/>
      <c r="O2071" s="15"/>
      <c r="P2071" s="15"/>
      <c r="Q2071" s="33"/>
      <c r="R2071" s="15"/>
      <c r="S2071" s="15"/>
      <c r="T2071" s="33"/>
      <c r="U2071" s="5"/>
    </row>
    <row r="2072" spans="1:21" x14ac:dyDescent="0.25">
      <c r="A2072" s="3">
        <v>2036</v>
      </c>
      <c r="B2072" s="4" t="s">
        <v>3904</v>
      </c>
      <c r="C2072" s="350" t="s">
        <v>3866</v>
      </c>
      <c r="D2072" s="348"/>
      <c r="E2072" s="25"/>
      <c r="F2072" s="25"/>
      <c r="G2072" s="25"/>
      <c r="H2072" s="33"/>
      <c r="I2072" s="15"/>
      <c r="J2072" s="15"/>
      <c r="K2072" s="33"/>
      <c r="L2072" s="15"/>
      <c r="M2072" s="15"/>
      <c r="N2072" s="33"/>
      <c r="O2072" s="15"/>
      <c r="P2072" s="15"/>
      <c r="Q2072" s="33"/>
      <c r="R2072" s="15"/>
      <c r="S2072" s="15"/>
      <c r="T2072" s="33"/>
      <c r="U2072" s="5"/>
    </row>
    <row r="2073" spans="1:21" x14ac:dyDescent="0.25">
      <c r="A2073" s="3">
        <v>2037</v>
      </c>
      <c r="B2073" s="6" t="s">
        <v>3905</v>
      </c>
      <c r="C2073" s="352" t="s">
        <v>3906</v>
      </c>
      <c r="D2073" s="348"/>
      <c r="E2073" s="20"/>
      <c r="F2073" s="20"/>
      <c r="G2073" s="20"/>
      <c r="H2073" s="27"/>
      <c r="I2073" s="16"/>
      <c r="J2073" s="16"/>
      <c r="K2073" s="27"/>
      <c r="L2073" s="16"/>
      <c r="M2073" s="16"/>
      <c r="N2073" s="27"/>
      <c r="O2073" s="16"/>
      <c r="P2073" s="16"/>
      <c r="Q2073" s="27"/>
      <c r="R2073" s="16"/>
      <c r="S2073" s="16"/>
      <c r="T2073" s="27"/>
      <c r="U2073" s="3"/>
    </row>
    <row r="2074" spans="1:21" x14ac:dyDescent="0.25">
      <c r="A2074" s="3">
        <v>2038</v>
      </c>
      <c r="B2074" s="6" t="s">
        <v>3907</v>
      </c>
      <c r="C2074" s="352" t="s">
        <v>3908</v>
      </c>
      <c r="D2074" s="348"/>
      <c r="E2074" s="20"/>
      <c r="F2074" s="20"/>
      <c r="G2074" s="20"/>
      <c r="H2074" s="27"/>
      <c r="I2074" s="16"/>
      <c r="J2074" s="16"/>
      <c r="K2074" s="27"/>
      <c r="L2074" s="16"/>
      <c r="M2074" s="16"/>
      <c r="N2074" s="27"/>
      <c r="O2074" s="16"/>
      <c r="P2074" s="16"/>
      <c r="Q2074" s="27"/>
      <c r="R2074" s="16"/>
      <c r="S2074" s="16"/>
      <c r="T2074" s="27"/>
      <c r="U2074" s="3"/>
    </row>
    <row r="2075" spans="1:21" x14ac:dyDescent="0.25">
      <c r="A2075" s="3">
        <v>2039</v>
      </c>
      <c r="B2075" s="6" t="s">
        <v>3909</v>
      </c>
      <c r="C2075" s="352" t="s">
        <v>3910</v>
      </c>
      <c r="D2075" s="348"/>
      <c r="E2075" s="20"/>
      <c r="F2075" s="20"/>
      <c r="G2075" s="20"/>
      <c r="H2075" s="27"/>
      <c r="I2075" s="16"/>
      <c r="J2075" s="16"/>
      <c r="K2075" s="27"/>
      <c r="L2075" s="16"/>
      <c r="M2075" s="16"/>
      <c r="N2075" s="27"/>
      <c r="O2075" s="16"/>
      <c r="P2075" s="16"/>
      <c r="Q2075" s="27"/>
      <c r="R2075" s="16"/>
      <c r="S2075" s="16"/>
      <c r="T2075" s="27"/>
      <c r="U2075" s="3"/>
    </row>
    <row r="2076" spans="1:21" x14ac:dyDescent="0.25">
      <c r="A2076" s="3">
        <v>2040</v>
      </c>
      <c r="B2076" s="4" t="s">
        <v>3911</v>
      </c>
      <c r="C2076" s="350" t="s">
        <v>3912</v>
      </c>
      <c r="D2076" s="348"/>
      <c r="E2076" s="25"/>
      <c r="F2076" s="25"/>
      <c r="G2076" s="25"/>
      <c r="H2076" s="33"/>
      <c r="I2076" s="15"/>
      <c r="J2076" s="15"/>
      <c r="K2076" s="33"/>
      <c r="L2076" s="15"/>
      <c r="M2076" s="15"/>
      <c r="N2076" s="33"/>
      <c r="O2076" s="15"/>
      <c r="P2076" s="15"/>
      <c r="Q2076" s="33"/>
      <c r="R2076" s="15"/>
      <c r="S2076" s="15"/>
      <c r="T2076" s="33"/>
      <c r="U2076" s="5"/>
    </row>
    <row r="2077" spans="1:21" x14ac:dyDescent="0.25">
      <c r="A2077" s="3">
        <v>2041</v>
      </c>
      <c r="B2077" s="6" t="s">
        <v>3913</v>
      </c>
      <c r="C2077" s="352" t="s">
        <v>3914</v>
      </c>
      <c r="D2077" s="348"/>
      <c r="E2077" s="20"/>
      <c r="F2077" s="20"/>
      <c r="G2077" s="20"/>
      <c r="H2077" s="27"/>
      <c r="I2077" s="16"/>
      <c r="J2077" s="16"/>
      <c r="K2077" s="27"/>
      <c r="L2077" s="16"/>
      <c r="M2077" s="16"/>
      <c r="N2077" s="27"/>
      <c r="O2077" s="16"/>
      <c r="P2077" s="16"/>
      <c r="Q2077" s="27"/>
      <c r="R2077" s="16"/>
      <c r="S2077" s="16"/>
      <c r="T2077" s="27"/>
      <c r="U2077" s="3"/>
    </row>
    <row r="2078" spans="1:21" x14ac:dyDescent="0.25">
      <c r="A2078" s="3">
        <v>2042</v>
      </c>
      <c r="B2078" s="4" t="s">
        <v>3915</v>
      </c>
      <c r="C2078" s="350" t="s">
        <v>3916</v>
      </c>
      <c r="D2078" s="348"/>
      <c r="E2078" s="25"/>
      <c r="F2078" s="25"/>
      <c r="G2078" s="25"/>
      <c r="H2078" s="33"/>
      <c r="I2078" s="15"/>
      <c r="J2078" s="15"/>
      <c r="K2078" s="33"/>
      <c r="L2078" s="15"/>
      <c r="M2078" s="15"/>
      <c r="N2078" s="33"/>
      <c r="O2078" s="15"/>
      <c r="P2078" s="15"/>
      <c r="Q2078" s="33"/>
      <c r="R2078" s="15"/>
      <c r="S2078" s="15"/>
      <c r="T2078" s="33"/>
      <c r="U2078" s="5"/>
    </row>
    <row r="2079" spans="1:21" x14ac:dyDescent="0.25">
      <c r="A2079" s="3">
        <v>2043</v>
      </c>
      <c r="B2079" s="4" t="s">
        <v>3917</v>
      </c>
      <c r="C2079" s="350" t="s">
        <v>3918</v>
      </c>
      <c r="D2079" s="348"/>
      <c r="E2079" s="25">
        <f>SUM(E2080:E2086)</f>
        <v>0</v>
      </c>
      <c r="F2079" s="25"/>
      <c r="G2079" s="25"/>
      <c r="H2079" s="33">
        <f t="shared" ref="H2079" si="256">SUM(H2080:H2086)</f>
        <v>-276437.98</v>
      </c>
      <c r="I2079" s="15"/>
      <c r="J2079" s="15"/>
      <c r="K2079" s="33">
        <f t="shared" ref="K2079" si="257">SUM(K2080:K2086)</f>
        <v>-553572.47</v>
      </c>
      <c r="L2079" s="15"/>
      <c r="M2079" s="15"/>
      <c r="N2079" s="33">
        <f t="shared" ref="N2079" si="258">SUM(N2080:N2086)</f>
        <v>-691194.70000000007</v>
      </c>
      <c r="O2079" s="15"/>
      <c r="P2079" s="15"/>
      <c r="Q2079" s="33">
        <f t="shared" ref="Q2079" si="259">SUM(Q2080:Q2086)</f>
        <v>-660503.39</v>
      </c>
      <c r="R2079" s="15"/>
      <c r="S2079" s="15"/>
      <c r="T2079" s="33">
        <f t="shared" ref="T2079" si="260">SUM(T2080:T2086)</f>
        <v>-501489.57000000007</v>
      </c>
      <c r="U2079" s="5"/>
    </row>
    <row r="2080" spans="1:21" x14ac:dyDescent="0.25">
      <c r="A2080" s="3">
        <v>2044</v>
      </c>
      <c r="B2080" s="6" t="s">
        <v>3919</v>
      </c>
      <c r="C2080" s="352" t="s">
        <v>3920</v>
      </c>
      <c r="D2080" s="348"/>
      <c r="E2080" s="20">
        <v>0</v>
      </c>
      <c r="F2080" s="20">
        <v>0</v>
      </c>
      <c r="G2080" s="20">
        <v>145250</v>
      </c>
      <c r="H2080" s="27">
        <f>+E2080+G2080-F2080</f>
        <v>145250</v>
      </c>
      <c r="I2080" s="16">
        <v>0</v>
      </c>
      <c r="J2080" s="16">
        <v>145250</v>
      </c>
      <c r="K2080" s="27">
        <f>+H2080+J2080-I2080</f>
        <v>290500</v>
      </c>
      <c r="L2080" s="16">
        <v>0</v>
      </c>
      <c r="M2080" s="16">
        <v>143166.67000000001</v>
      </c>
      <c r="N2080" s="27">
        <f>+K2080+M2080-L2080</f>
        <v>433666.67000000004</v>
      </c>
      <c r="O2080" s="16">
        <v>0</v>
      </c>
      <c r="P2080" s="16">
        <v>217500</v>
      </c>
      <c r="Q2080" s="27">
        <f>+N2080+P2080-O2080</f>
        <v>651166.67000000004</v>
      </c>
      <c r="R2080" s="16">
        <v>4166.67</v>
      </c>
      <c r="S2080" s="16">
        <v>161750</v>
      </c>
      <c r="T2080" s="27">
        <f>+Q2080+S2080-R2080</f>
        <v>808750</v>
      </c>
      <c r="U2080" s="3"/>
    </row>
    <row r="2081" spans="1:21" x14ac:dyDescent="0.25">
      <c r="A2081" s="3">
        <v>2045</v>
      </c>
      <c r="B2081" s="6" t="s">
        <v>3921</v>
      </c>
      <c r="C2081" s="352" t="s">
        <v>3922</v>
      </c>
      <c r="D2081" s="348"/>
      <c r="E2081" s="20"/>
      <c r="F2081" s="20"/>
      <c r="G2081" s="20"/>
      <c r="H2081" s="27">
        <f t="shared" ref="H2081:H2083" si="261">+E2081+F2081-G2081</f>
        <v>0</v>
      </c>
      <c r="I2081" s="16"/>
      <c r="J2081" s="16"/>
      <c r="K2081" s="27">
        <f t="shared" ref="K2081:K2083" si="262">+H2081+I2081-J2081</f>
        <v>0</v>
      </c>
      <c r="L2081" s="16"/>
      <c r="M2081" s="16"/>
      <c r="N2081" s="27">
        <f t="shared" ref="N2081:N2083" si="263">+K2081+L2081-M2081</f>
        <v>0</v>
      </c>
      <c r="O2081" s="16"/>
      <c r="P2081" s="16"/>
      <c r="Q2081" s="27">
        <f t="shared" ref="Q2081:Q2083" si="264">+N2081+O2081-P2081</f>
        <v>0</v>
      </c>
      <c r="R2081" s="16"/>
      <c r="S2081" s="16"/>
      <c r="T2081" s="27">
        <f t="shared" ref="T2081:T2083" si="265">+Q2081+R2081-S2081</f>
        <v>0</v>
      </c>
      <c r="U2081" s="3"/>
    </row>
    <row r="2082" spans="1:21" x14ac:dyDescent="0.25">
      <c r="A2082" s="3">
        <v>2046</v>
      </c>
      <c r="B2082" s="6" t="s">
        <v>3923</v>
      </c>
      <c r="C2082" s="352" t="s">
        <v>3924</v>
      </c>
      <c r="D2082" s="348"/>
      <c r="E2082" s="20"/>
      <c r="F2082" s="20"/>
      <c r="G2082" s="20"/>
      <c r="H2082" s="27">
        <f t="shared" si="261"/>
        <v>0</v>
      </c>
      <c r="I2082" s="16"/>
      <c r="J2082" s="16"/>
      <c r="K2082" s="27">
        <f t="shared" si="262"/>
        <v>0</v>
      </c>
      <c r="L2082" s="16"/>
      <c r="M2082" s="16"/>
      <c r="N2082" s="27">
        <f t="shared" si="263"/>
        <v>0</v>
      </c>
      <c r="O2082" s="16"/>
      <c r="P2082" s="16"/>
      <c r="Q2082" s="27">
        <f t="shared" si="264"/>
        <v>0</v>
      </c>
      <c r="R2082" s="16"/>
      <c r="S2082" s="16"/>
      <c r="T2082" s="27">
        <f t="shared" si="265"/>
        <v>0</v>
      </c>
      <c r="U2082" s="3"/>
    </row>
    <row r="2083" spans="1:21" ht="15.75" customHeight="1" x14ac:dyDescent="0.25">
      <c r="A2083" s="3">
        <v>2047</v>
      </c>
      <c r="B2083" s="6" t="s">
        <v>3925</v>
      </c>
      <c r="C2083" s="352" t="s">
        <v>3926</v>
      </c>
      <c r="D2083" s="348"/>
      <c r="E2083" s="20"/>
      <c r="F2083" s="20"/>
      <c r="G2083" s="20"/>
      <c r="H2083" s="27">
        <f t="shared" si="261"/>
        <v>0</v>
      </c>
      <c r="I2083" s="16"/>
      <c r="J2083" s="16"/>
      <c r="K2083" s="27">
        <f t="shared" si="262"/>
        <v>0</v>
      </c>
      <c r="L2083" s="16"/>
      <c r="M2083" s="16"/>
      <c r="N2083" s="27">
        <f t="shared" si="263"/>
        <v>0</v>
      </c>
      <c r="O2083" s="16"/>
      <c r="P2083" s="16"/>
      <c r="Q2083" s="27">
        <f t="shared" si="264"/>
        <v>0</v>
      </c>
      <c r="R2083" s="16"/>
      <c r="S2083" s="16"/>
      <c r="T2083" s="27">
        <f t="shared" si="265"/>
        <v>0</v>
      </c>
      <c r="U2083" s="3"/>
    </row>
    <row r="2084" spans="1:21" s="44" customFormat="1" x14ac:dyDescent="0.25">
      <c r="A2084" s="41">
        <v>2048</v>
      </c>
      <c r="B2084" s="42" t="s">
        <v>3927</v>
      </c>
      <c r="C2084" s="377" t="s">
        <v>3928</v>
      </c>
      <c r="D2084" s="378"/>
      <c r="E2084" s="43">
        <v>0</v>
      </c>
      <c r="F2084" s="43">
        <v>421687.98</v>
      </c>
      <c r="G2084" s="43">
        <v>0</v>
      </c>
      <c r="H2084" s="43">
        <f>+E2084+G2084-F2084</f>
        <v>-421687.98</v>
      </c>
      <c r="I2084" s="43">
        <v>422384.49</v>
      </c>
      <c r="J2084" s="43">
        <v>0</v>
      </c>
      <c r="K2084" s="43">
        <f>+H2084+J2084-I2084</f>
        <v>-844072.47</v>
      </c>
      <c r="L2084" s="43">
        <v>421687.98</v>
      </c>
      <c r="M2084" s="43">
        <v>140899.07999999999</v>
      </c>
      <c r="N2084" s="43">
        <f>+K2084+M2084-L2084</f>
        <v>-1124861.3700000001</v>
      </c>
      <c r="O2084" s="43">
        <v>416362.98</v>
      </c>
      <c r="P2084" s="43">
        <v>429837.78</v>
      </c>
      <c r="Q2084" s="43">
        <f>+N2084+P2084-O2084</f>
        <v>-1111386.57</v>
      </c>
      <c r="R2084" s="43">
        <v>416362.98</v>
      </c>
      <c r="S2084" s="43">
        <v>417793.47</v>
      </c>
      <c r="T2084" s="43">
        <f>+Q2084+S2084-R2084</f>
        <v>-1109956.08</v>
      </c>
      <c r="U2084" s="41"/>
    </row>
    <row r="2085" spans="1:21" x14ac:dyDescent="0.25">
      <c r="A2085" s="3">
        <v>2049</v>
      </c>
      <c r="B2085" s="6" t="s">
        <v>3929</v>
      </c>
      <c r="C2085" s="352" t="s">
        <v>3930</v>
      </c>
      <c r="D2085" s="348"/>
      <c r="E2085" s="20">
        <v>0</v>
      </c>
      <c r="F2085" s="20">
        <v>0</v>
      </c>
      <c r="G2085" s="20">
        <v>0</v>
      </c>
      <c r="H2085" s="27">
        <f>+E2085+F2085-G2085</f>
        <v>0</v>
      </c>
      <c r="I2085" s="16"/>
      <c r="J2085" s="16"/>
      <c r="K2085" s="27">
        <f>+H2085+I2085-J2085</f>
        <v>0</v>
      </c>
      <c r="L2085" s="16"/>
      <c r="M2085" s="16"/>
      <c r="N2085" s="27">
        <f>+K2085+L2085-M2085</f>
        <v>0</v>
      </c>
      <c r="O2085" s="16">
        <v>0</v>
      </c>
      <c r="P2085" s="16">
        <v>200283.49</v>
      </c>
      <c r="Q2085" s="27">
        <f>+N2085+O2085-P2085</f>
        <v>-200283.49</v>
      </c>
      <c r="R2085" s="16"/>
      <c r="S2085" s="16"/>
      <c r="T2085" s="27">
        <f>+Q2085+R2085-S2085</f>
        <v>-200283.49</v>
      </c>
      <c r="U2085" s="3"/>
    </row>
    <row r="2086" spans="1:21" x14ac:dyDescent="0.25">
      <c r="A2086" s="3">
        <v>2050</v>
      </c>
      <c r="B2086" s="4" t="s">
        <v>3931</v>
      </c>
      <c r="C2086" s="350" t="s">
        <v>3932</v>
      </c>
      <c r="D2086" s="348"/>
      <c r="E2086" s="25"/>
      <c r="F2086" s="25"/>
      <c r="G2086" s="25"/>
      <c r="H2086" s="33"/>
      <c r="I2086" s="15"/>
      <c r="J2086" s="15"/>
      <c r="K2086" s="33"/>
      <c r="L2086" s="15"/>
      <c r="M2086" s="15"/>
      <c r="N2086" s="33"/>
      <c r="O2086" s="15"/>
      <c r="P2086" s="15"/>
      <c r="Q2086" s="33"/>
      <c r="R2086" s="15"/>
      <c r="S2086" s="15"/>
      <c r="T2086" s="33"/>
      <c r="U2086" s="5"/>
    </row>
    <row r="2087" spans="1:21" x14ac:dyDescent="0.25">
      <c r="A2087" s="3">
        <v>2051</v>
      </c>
      <c r="B2087" s="4" t="s">
        <v>3933</v>
      </c>
      <c r="C2087" s="350" t="s">
        <v>3934</v>
      </c>
      <c r="D2087" s="348"/>
      <c r="E2087" s="25"/>
      <c r="F2087" s="25"/>
      <c r="G2087" s="25"/>
      <c r="H2087" s="33"/>
      <c r="I2087" s="15"/>
      <c r="J2087" s="15"/>
      <c r="K2087" s="33"/>
      <c r="L2087" s="15"/>
      <c r="M2087" s="15"/>
      <c r="N2087" s="33"/>
      <c r="O2087" s="15"/>
      <c r="P2087" s="15"/>
      <c r="Q2087" s="33"/>
      <c r="R2087" s="15"/>
      <c r="S2087" s="15"/>
      <c r="T2087" s="33"/>
      <c r="U2087" s="5"/>
    </row>
    <row r="2088" spans="1:21" x14ac:dyDescent="0.25">
      <c r="A2088" s="3">
        <v>2052</v>
      </c>
      <c r="B2088" s="6" t="s">
        <v>3935</v>
      </c>
      <c r="C2088" s="352" t="s">
        <v>3936</v>
      </c>
      <c r="D2088" s="348"/>
      <c r="E2088" s="20"/>
      <c r="F2088" s="20"/>
      <c r="G2088" s="20"/>
      <c r="H2088" s="27"/>
      <c r="I2088" s="16"/>
      <c r="J2088" s="16"/>
      <c r="K2088" s="27"/>
      <c r="L2088" s="16"/>
      <c r="M2088" s="16"/>
      <c r="N2088" s="27"/>
      <c r="O2088" s="16"/>
      <c r="P2088" s="16"/>
      <c r="Q2088" s="27"/>
      <c r="R2088" s="16"/>
      <c r="S2088" s="16"/>
      <c r="T2088" s="27"/>
      <c r="U2088" s="3"/>
    </row>
    <row r="2089" spans="1:21" x14ac:dyDescent="0.25">
      <c r="A2089" s="3">
        <v>2053</v>
      </c>
      <c r="B2089" s="6" t="s">
        <v>3937</v>
      </c>
      <c r="C2089" s="352" t="s">
        <v>3938</v>
      </c>
      <c r="D2089" s="348"/>
      <c r="E2089" s="20"/>
      <c r="F2089" s="20"/>
      <c r="G2089" s="20"/>
      <c r="H2089" s="27"/>
      <c r="I2089" s="16"/>
      <c r="J2089" s="16"/>
      <c r="K2089" s="27"/>
      <c r="L2089" s="16"/>
      <c r="M2089" s="16"/>
      <c r="N2089" s="27"/>
      <c r="O2089" s="16"/>
      <c r="P2089" s="16"/>
      <c r="Q2089" s="27"/>
      <c r="R2089" s="16"/>
      <c r="S2089" s="16"/>
      <c r="T2089" s="27"/>
      <c r="U2089" s="3"/>
    </row>
    <row r="2090" spans="1:21" x14ac:dyDescent="0.25">
      <c r="A2090" s="3">
        <v>2054</v>
      </c>
      <c r="B2090" s="6" t="s">
        <v>3939</v>
      </c>
      <c r="C2090" s="352" t="s">
        <v>3940</v>
      </c>
      <c r="D2090" s="348"/>
      <c r="E2090" s="20"/>
      <c r="F2090" s="20"/>
      <c r="G2090" s="20"/>
      <c r="H2090" s="27"/>
      <c r="I2090" s="16"/>
      <c r="J2090" s="16"/>
      <c r="K2090" s="27"/>
      <c r="L2090" s="16"/>
      <c r="M2090" s="16"/>
      <c r="N2090" s="27"/>
      <c r="O2090" s="16"/>
      <c r="P2090" s="16"/>
      <c r="Q2090" s="27"/>
      <c r="R2090" s="16"/>
      <c r="S2090" s="16"/>
      <c r="T2090" s="27"/>
      <c r="U2090" s="3"/>
    </row>
    <row r="2091" spans="1:21" x14ac:dyDescent="0.25">
      <c r="A2091" s="3">
        <v>2055</v>
      </c>
      <c r="B2091" s="4" t="s">
        <v>3941</v>
      </c>
      <c r="C2091" s="350" t="s">
        <v>3942</v>
      </c>
      <c r="D2091" s="348"/>
      <c r="E2091" s="25"/>
      <c r="F2091" s="25"/>
      <c r="G2091" s="25"/>
      <c r="H2091" s="33"/>
      <c r="I2091" s="15"/>
      <c r="J2091" s="15"/>
      <c r="K2091" s="33"/>
      <c r="L2091" s="15"/>
      <c r="M2091" s="15"/>
      <c r="N2091" s="33"/>
      <c r="O2091" s="15"/>
      <c r="P2091" s="15"/>
      <c r="Q2091" s="33"/>
      <c r="R2091" s="15"/>
      <c r="S2091" s="15"/>
      <c r="T2091" s="33"/>
      <c r="U2091" s="5"/>
    </row>
    <row r="2092" spans="1:21" x14ac:dyDescent="0.25">
      <c r="A2092" s="3">
        <v>2056</v>
      </c>
      <c r="B2092" s="6" t="s">
        <v>3943</v>
      </c>
      <c r="C2092" s="352" t="s">
        <v>3944</v>
      </c>
      <c r="D2092" s="348"/>
      <c r="E2092" s="20"/>
      <c r="F2092" s="20"/>
      <c r="G2092" s="20"/>
      <c r="H2092" s="27"/>
      <c r="I2092" s="16"/>
      <c r="J2092" s="16"/>
      <c r="K2092" s="27"/>
      <c r="L2092" s="16"/>
      <c r="M2092" s="16"/>
      <c r="N2092" s="27"/>
      <c r="O2092" s="16"/>
      <c r="P2092" s="16"/>
      <c r="Q2092" s="27"/>
      <c r="R2092" s="16"/>
      <c r="S2092" s="16"/>
      <c r="T2092" s="27"/>
      <c r="U2092" s="3"/>
    </row>
    <row r="2093" spans="1:21" x14ac:dyDescent="0.25">
      <c r="A2093" s="3">
        <v>2057</v>
      </c>
      <c r="B2093" s="6" t="s">
        <v>3945</v>
      </c>
      <c r="C2093" s="352" t="s">
        <v>3946</v>
      </c>
      <c r="D2093" s="348"/>
      <c r="E2093" s="20"/>
      <c r="F2093" s="20"/>
      <c r="G2093" s="20"/>
      <c r="H2093" s="27"/>
      <c r="I2093" s="16"/>
      <c r="J2093" s="16"/>
      <c r="K2093" s="27"/>
      <c r="L2093" s="16"/>
      <c r="M2093" s="16"/>
      <c r="N2093" s="27"/>
      <c r="O2093" s="16"/>
      <c r="P2093" s="16"/>
      <c r="Q2093" s="27"/>
      <c r="R2093" s="16"/>
      <c r="S2093" s="16"/>
      <c r="T2093" s="27"/>
      <c r="U2093" s="3"/>
    </row>
    <row r="2094" spans="1:21" x14ac:dyDescent="0.25">
      <c r="A2094" s="3">
        <v>2058</v>
      </c>
      <c r="B2094" s="6" t="s">
        <v>3947</v>
      </c>
      <c r="C2094" s="352" t="s">
        <v>3948</v>
      </c>
      <c r="D2094" s="348"/>
      <c r="E2094" s="20"/>
      <c r="F2094" s="20"/>
      <c r="G2094" s="20"/>
      <c r="H2094" s="27"/>
      <c r="I2094" s="16"/>
      <c r="J2094" s="16"/>
      <c r="K2094" s="27"/>
      <c r="L2094" s="16"/>
      <c r="M2094" s="16"/>
      <c r="N2094" s="27"/>
      <c r="O2094" s="16"/>
      <c r="P2094" s="16"/>
      <c r="Q2094" s="27"/>
      <c r="R2094" s="16"/>
      <c r="S2094" s="16"/>
      <c r="T2094" s="27"/>
      <c r="U2094" s="3"/>
    </row>
    <row r="2095" spans="1:21" x14ac:dyDescent="0.25">
      <c r="A2095" s="3">
        <v>2059</v>
      </c>
      <c r="B2095" s="4" t="s">
        <v>3949</v>
      </c>
      <c r="C2095" s="350" t="s">
        <v>3950</v>
      </c>
      <c r="D2095" s="348"/>
      <c r="E2095" s="25"/>
      <c r="F2095" s="25"/>
      <c r="G2095" s="25"/>
      <c r="H2095" s="33"/>
      <c r="I2095" s="15"/>
      <c r="J2095" s="15"/>
      <c r="K2095" s="33"/>
      <c r="L2095" s="15"/>
      <c r="M2095" s="15"/>
      <c r="N2095" s="33"/>
      <c r="O2095" s="15"/>
      <c r="P2095" s="15"/>
      <c r="Q2095" s="33"/>
      <c r="R2095" s="15"/>
      <c r="S2095" s="15"/>
      <c r="T2095" s="33"/>
      <c r="U2095" s="5"/>
    </row>
    <row r="2096" spans="1:21" x14ac:dyDescent="0.25">
      <c r="A2096" s="3">
        <v>2060</v>
      </c>
      <c r="B2096" s="4" t="s">
        <v>3951</v>
      </c>
      <c r="C2096" s="350" t="s">
        <v>3952</v>
      </c>
      <c r="D2096" s="348"/>
      <c r="E2096" s="25"/>
      <c r="F2096" s="25"/>
      <c r="G2096" s="25"/>
      <c r="H2096" s="33"/>
      <c r="I2096" s="15"/>
      <c r="J2096" s="15"/>
      <c r="K2096" s="33"/>
      <c r="L2096" s="15"/>
      <c r="M2096" s="15"/>
      <c r="N2096" s="33"/>
      <c r="O2096" s="15"/>
      <c r="P2096" s="15"/>
      <c r="Q2096" s="33"/>
      <c r="R2096" s="15"/>
      <c r="S2096" s="15"/>
      <c r="T2096" s="33"/>
      <c r="U2096" s="5"/>
    </row>
    <row r="2097" spans="1:21" x14ac:dyDescent="0.25">
      <c r="A2097" s="3">
        <v>2061</v>
      </c>
      <c r="B2097" s="4" t="s">
        <v>3953</v>
      </c>
      <c r="C2097" s="350" t="s">
        <v>3954</v>
      </c>
      <c r="D2097" s="348"/>
      <c r="E2097" s="25"/>
      <c r="F2097" s="25"/>
      <c r="G2097" s="25"/>
      <c r="H2097" s="33"/>
      <c r="I2097" s="15"/>
      <c r="J2097" s="15"/>
      <c r="K2097" s="33"/>
      <c r="L2097" s="15"/>
      <c r="M2097" s="15"/>
      <c r="N2097" s="33"/>
      <c r="O2097" s="15"/>
      <c r="P2097" s="15"/>
      <c r="Q2097" s="33"/>
      <c r="R2097" s="15"/>
      <c r="S2097" s="15"/>
      <c r="T2097" s="33"/>
      <c r="U2097" s="5"/>
    </row>
    <row r="2098" spans="1:21" x14ac:dyDescent="0.25">
      <c r="A2098" s="3">
        <v>2062</v>
      </c>
      <c r="B2098" s="6" t="s">
        <v>3955</v>
      </c>
      <c r="C2098" s="352" t="s">
        <v>3954</v>
      </c>
      <c r="D2098" s="348"/>
      <c r="E2098" s="20"/>
      <c r="F2098" s="20"/>
      <c r="G2098" s="20"/>
      <c r="H2098" s="27"/>
      <c r="I2098" s="16"/>
      <c r="J2098" s="16"/>
      <c r="K2098" s="27"/>
      <c r="L2098" s="16"/>
      <c r="M2098" s="16"/>
      <c r="N2098" s="27"/>
      <c r="O2098" s="16"/>
      <c r="P2098" s="16"/>
      <c r="Q2098" s="27"/>
      <c r="R2098" s="16"/>
      <c r="S2098" s="16"/>
      <c r="T2098" s="27"/>
      <c r="U2098" s="3"/>
    </row>
    <row r="2099" spans="1:21" x14ac:dyDescent="0.25">
      <c r="A2099" s="3">
        <v>2063</v>
      </c>
      <c r="B2099" s="6" t="s">
        <v>3956</v>
      </c>
      <c r="C2099" s="352" t="s">
        <v>3957</v>
      </c>
      <c r="D2099" s="348"/>
      <c r="E2099" s="20"/>
      <c r="F2099" s="20"/>
      <c r="G2099" s="20"/>
      <c r="H2099" s="27"/>
      <c r="I2099" s="16"/>
      <c r="J2099" s="16"/>
      <c r="K2099" s="27"/>
      <c r="L2099" s="16"/>
      <c r="M2099" s="16"/>
      <c r="N2099" s="27"/>
      <c r="O2099" s="16"/>
      <c r="P2099" s="16"/>
      <c r="Q2099" s="27"/>
      <c r="R2099" s="16"/>
      <c r="S2099" s="16"/>
      <c r="T2099" s="27"/>
      <c r="U2099" s="3"/>
    </row>
    <row r="2100" spans="1:21" x14ac:dyDescent="0.25">
      <c r="A2100" s="3">
        <v>2064</v>
      </c>
      <c r="B2100" s="4" t="s">
        <v>3958</v>
      </c>
      <c r="C2100" s="350" t="s">
        <v>3959</v>
      </c>
      <c r="D2100" s="348"/>
      <c r="E2100" s="25"/>
      <c r="F2100" s="25"/>
      <c r="G2100" s="25"/>
      <c r="H2100" s="33"/>
      <c r="I2100" s="15"/>
      <c r="J2100" s="15"/>
      <c r="K2100" s="33"/>
      <c r="L2100" s="15"/>
      <c r="M2100" s="15"/>
      <c r="N2100" s="33"/>
      <c r="O2100" s="15"/>
      <c r="P2100" s="15"/>
      <c r="Q2100" s="33"/>
      <c r="R2100" s="15"/>
      <c r="S2100" s="15"/>
      <c r="T2100" s="33"/>
      <c r="U2100" s="5"/>
    </row>
    <row r="2101" spans="1:21" x14ac:dyDescent="0.25">
      <c r="A2101" s="3">
        <v>2065</v>
      </c>
      <c r="B2101" s="6" t="s">
        <v>3960</v>
      </c>
      <c r="C2101" s="352" t="s">
        <v>3961</v>
      </c>
      <c r="D2101" s="348"/>
      <c r="E2101" s="20"/>
      <c r="F2101" s="20"/>
      <c r="G2101" s="20"/>
      <c r="H2101" s="27"/>
      <c r="I2101" s="16"/>
      <c r="J2101" s="16"/>
      <c r="K2101" s="27"/>
      <c r="L2101" s="16"/>
      <c r="M2101" s="16"/>
      <c r="N2101" s="27"/>
      <c r="O2101" s="16"/>
      <c r="P2101" s="16"/>
      <c r="Q2101" s="27"/>
      <c r="R2101" s="16"/>
      <c r="S2101" s="16"/>
      <c r="T2101" s="27"/>
      <c r="U2101" s="3"/>
    </row>
    <row r="2102" spans="1:21" x14ac:dyDescent="0.25">
      <c r="A2102" s="3">
        <v>2066</v>
      </c>
      <c r="B2102" s="6" t="s">
        <v>3962</v>
      </c>
      <c r="C2102" s="352" t="s">
        <v>3963</v>
      </c>
      <c r="D2102" s="348"/>
      <c r="E2102" s="20"/>
      <c r="F2102" s="20"/>
      <c r="G2102" s="20"/>
      <c r="H2102" s="27"/>
      <c r="I2102" s="16"/>
      <c r="J2102" s="16"/>
      <c r="K2102" s="27"/>
      <c r="L2102" s="16"/>
      <c r="M2102" s="16"/>
      <c r="N2102" s="27"/>
      <c r="O2102" s="16"/>
      <c r="P2102" s="16"/>
      <c r="Q2102" s="27"/>
      <c r="R2102" s="16"/>
      <c r="S2102" s="16"/>
      <c r="T2102" s="27"/>
      <c r="U2102" s="3"/>
    </row>
    <row r="2103" spans="1:21" x14ac:dyDescent="0.25">
      <c r="A2103" s="3">
        <v>2067</v>
      </c>
      <c r="B2103" s="6" t="s">
        <v>3964</v>
      </c>
      <c r="C2103" s="352" t="s">
        <v>3959</v>
      </c>
      <c r="D2103" s="348"/>
      <c r="E2103" s="20"/>
      <c r="F2103" s="20"/>
      <c r="G2103" s="20"/>
      <c r="H2103" s="27"/>
      <c r="I2103" s="16"/>
      <c r="J2103" s="16"/>
      <c r="K2103" s="27"/>
      <c r="L2103" s="16"/>
      <c r="M2103" s="16"/>
      <c r="N2103" s="27"/>
      <c r="O2103" s="16"/>
      <c r="P2103" s="16"/>
      <c r="Q2103" s="27"/>
      <c r="R2103" s="16"/>
      <c r="S2103" s="16"/>
      <c r="T2103" s="27"/>
      <c r="U2103" s="3"/>
    </row>
    <row r="2104" spans="1:21" x14ac:dyDescent="0.25">
      <c r="A2104" s="3">
        <v>2068</v>
      </c>
      <c r="B2104" s="4" t="s">
        <v>3965</v>
      </c>
      <c r="C2104" s="350" t="s">
        <v>3966</v>
      </c>
      <c r="D2104" s="348"/>
      <c r="E2104" s="25"/>
      <c r="F2104" s="25"/>
      <c r="G2104" s="25"/>
      <c r="H2104" s="33"/>
      <c r="I2104" s="15"/>
      <c r="J2104" s="15"/>
      <c r="K2104" s="33"/>
      <c r="L2104" s="15"/>
      <c r="M2104" s="15"/>
      <c r="N2104" s="33"/>
      <c r="O2104" s="15"/>
      <c r="P2104" s="15"/>
      <c r="Q2104" s="33"/>
      <c r="R2104" s="15"/>
      <c r="S2104" s="15"/>
      <c r="T2104" s="33"/>
      <c r="U2104" s="5"/>
    </row>
    <row r="2105" spans="1:21" x14ac:dyDescent="0.25">
      <c r="A2105" s="3">
        <v>2069</v>
      </c>
      <c r="B2105" s="6" t="s">
        <v>3967</v>
      </c>
      <c r="C2105" s="352" t="s">
        <v>3968</v>
      </c>
      <c r="D2105" s="348"/>
      <c r="E2105" s="20"/>
      <c r="F2105" s="20"/>
      <c r="G2105" s="20"/>
      <c r="H2105" s="27"/>
      <c r="I2105" s="16"/>
      <c r="J2105" s="16"/>
      <c r="K2105" s="27"/>
      <c r="L2105" s="16"/>
      <c r="M2105" s="16"/>
      <c r="N2105" s="27"/>
      <c r="O2105" s="16"/>
      <c r="P2105" s="16"/>
      <c r="Q2105" s="27"/>
      <c r="R2105" s="16"/>
      <c r="S2105" s="16"/>
      <c r="T2105" s="27"/>
      <c r="U2105" s="3"/>
    </row>
    <row r="2106" spans="1:21" x14ac:dyDescent="0.25">
      <c r="A2106" s="3">
        <v>2070</v>
      </c>
      <c r="B2106" s="6" t="s">
        <v>3969</v>
      </c>
      <c r="C2106" s="352" t="s">
        <v>3970</v>
      </c>
      <c r="D2106" s="348"/>
      <c r="E2106" s="20"/>
      <c r="F2106" s="20"/>
      <c r="G2106" s="20"/>
      <c r="H2106" s="27"/>
      <c r="I2106" s="16"/>
      <c r="J2106" s="16"/>
      <c r="K2106" s="27"/>
      <c r="L2106" s="16"/>
      <c r="M2106" s="16"/>
      <c r="N2106" s="27"/>
      <c r="O2106" s="16"/>
      <c r="P2106" s="16"/>
      <c r="Q2106" s="27"/>
      <c r="R2106" s="16"/>
      <c r="S2106" s="16"/>
      <c r="T2106" s="27"/>
      <c r="U2106" s="3"/>
    </row>
    <row r="2107" spans="1:21" x14ac:dyDescent="0.25">
      <c r="A2107" s="3">
        <v>2071</v>
      </c>
      <c r="B2107" s="4" t="s">
        <v>3971</v>
      </c>
      <c r="C2107" s="350" t="s">
        <v>3972</v>
      </c>
      <c r="D2107" s="348"/>
      <c r="E2107" s="25"/>
      <c r="F2107" s="25"/>
      <c r="G2107" s="25"/>
      <c r="H2107" s="33"/>
      <c r="I2107" s="15"/>
      <c r="J2107" s="15"/>
      <c r="K2107" s="33"/>
      <c r="L2107" s="15"/>
      <c r="M2107" s="15"/>
      <c r="N2107" s="33"/>
      <c r="O2107" s="15"/>
      <c r="P2107" s="15"/>
      <c r="Q2107" s="33"/>
      <c r="R2107" s="15"/>
      <c r="S2107" s="15"/>
      <c r="T2107" s="33"/>
      <c r="U2107" s="5"/>
    </row>
    <row r="2108" spans="1:21" x14ac:dyDescent="0.25">
      <c r="A2108" s="3">
        <v>2072</v>
      </c>
      <c r="B2108" s="6" t="s">
        <v>3973</v>
      </c>
      <c r="C2108" s="352" t="s">
        <v>3972</v>
      </c>
      <c r="D2108" s="348"/>
      <c r="E2108" s="20"/>
      <c r="F2108" s="20"/>
      <c r="G2108" s="20"/>
      <c r="H2108" s="27"/>
      <c r="I2108" s="16"/>
      <c r="J2108" s="16"/>
      <c r="K2108" s="27"/>
      <c r="L2108" s="16"/>
      <c r="M2108" s="16"/>
      <c r="N2108" s="27"/>
      <c r="O2108" s="16"/>
      <c r="P2108" s="16"/>
      <c r="Q2108" s="27"/>
      <c r="R2108" s="16"/>
      <c r="S2108" s="16"/>
      <c r="T2108" s="27"/>
      <c r="U2108" s="3"/>
    </row>
    <row r="2109" spans="1:21" x14ac:dyDescent="0.25">
      <c r="A2109" s="3">
        <v>2073</v>
      </c>
      <c r="B2109" s="6" t="s">
        <v>3974</v>
      </c>
      <c r="C2109" s="352" t="s">
        <v>3975</v>
      </c>
      <c r="D2109" s="348"/>
      <c r="E2109" s="20"/>
      <c r="F2109" s="20"/>
      <c r="G2109" s="20"/>
      <c r="H2109" s="27"/>
      <c r="I2109" s="16"/>
      <c r="J2109" s="16"/>
      <c r="K2109" s="27"/>
      <c r="L2109" s="16"/>
      <c r="M2109" s="16"/>
      <c r="N2109" s="27"/>
      <c r="O2109" s="16"/>
      <c r="P2109" s="16"/>
      <c r="Q2109" s="27"/>
      <c r="R2109" s="16"/>
      <c r="S2109" s="16"/>
      <c r="T2109" s="27"/>
      <c r="U2109" s="3"/>
    </row>
    <row r="2110" spans="1:21" x14ac:dyDescent="0.25">
      <c r="A2110" s="3">
        <v>2074</v>
      </c>
      <c r="B2110" s="4" t="s">
        <v>3976</v>
      </c>
      <c r="C2110" s="350" t="s">
        <v>3977</v>
      </c>
      <c r="D2110" s="348"/>
      <c r="E2110" s="25"/>
      <c r="F2110" s="25"/>
      <c r="G2110" s="25"/>
      <c r="H2110" s="33"/>
      <c r="I2110" s="15"/>
      <c r="J2110" s="15"/>
      <c r="K2110" s="33"/>
      <c r="L2110" s="15"/>
      <c r="M2110" s="15"/>
      <c r="N2110" s="33"/>
      <c r="O2110" s="15"/>
      <c r="P2110" s="15"/>
      <c r="Q2110" s="33"/>
      <c r="R2110" s="15"/>
      <c r="S2110" s="15"/>
      <c r="T2110" s="33"/>
      <c r="U2110" s="5"/>
    </row>
    <row r="2111" spans="1:21" x14ac:dyDescent="0.25">
      <c r="A2111" s="3">
        <v>2075</v>
      </c>
      <c r="B2111" s="6" t="s">
        <v>3978</v>
      </c>
      <c r="C2111" s="352" t="s">
        <v>3979</v>
      </c>
      <c r="D2111" s="348"/>
      <c r="E2111" s="20"/>
      <c r="F2111" s="20"/>
      <c r="G2111" s="20"/>
      <c r="H2111" s="27"/>
      <c r="I2111" s="16"/>
      <c r="J2111" s="16"/>
      <c r="K2111" s="27"/>
      <c r="L2111" s="16"/>
      <c r="M2111" s="16"/>
      <c r="N2111" s="27"/>
      <c r="O2111" s="16"/>
      <c r="P2111" s="16"/>
      <c r="Q2111" s="27"/>
      <c r="R2111" s="16"/>
      <c r="S2111" s="16"/>
      <c r="T2111" s="27"/>
      <c r="U2111" s="3"/>
    </row>
    <row r="2112" spans="1:21" x14ac:dyDescent="0.25">
      <c r="A2112" s="3">
        <v>2076</v>
      </c>
      <c r="B2112" s="6" t="s">
        <v>3980</v>
      </c>
      <c r="C2112" s="352" t="s">
        <v>3981</v>
      </c>
      <c r="D2112" s="348"/>
      <c r="E2112" s="20"/>
      <c r="F2112" s="20"/>
      <c r="G2112" s="20"/>
      <c r="H2112" s="27"/>
      <c r="I2112" s="16"/>
      <c r="J2112" s="16"/>
      <c r="K2112" s="27"/>
      <c r="L2112" s="16"/>
      <c r="M2112" s="16"/>
      <c r="N2112" s="27"/>
      <c r="O2112" s="16"/>
      <c r="P2112" s="16"/>
      <c r="Q2112" s="27"/>
      <c r="R2112" s="16"/>
      <c r="S2112" s="16"/>
      <c r="T2112" s="27"/>
      <c r="U2112" s="3"/>
    </row>
    <row r="2113" spans="1:21" x14ac:dyDescent="0.25">
      <c r="A2113" s="3">
        <v>2077</v>
      </c>
      <c r="B2113" s="4" t="s">
        <v>3982</v>
      </c>
      <c r="C2113" s="350" t="s">
        <v>3983</v>
      </c>
      <c r="D2113" s="348"/>
      <c r="E2113" s="25"/>
      <c r="F2113" s="25"/>
      <c r="G2113" s="25"/>
      <c r="H2113" s="33"/>
      <c r="I2113" s="15"/>
      <c r="J2113" s="15"/>
      <c r="K2113" s="33"/>
      <c r="L2113" s="15"/>
      <c r="M2113" s="15"/>
      <c r="N2113" s="33"/>
      <c r="O2113" s="15"/>
      <c r="P2113" s="15"/>
      <c r="Q2113" s="33"/>
      <c r="R2113" s="15"/>
      <c r="S2113" s="15"/>
      <c r="T2113" s="33"/>
      <c r="U2113" s="5"/>
    </row>
    <row r="2114" spans="1:21" x14ac:dyDescent="0.25">
      <c r="A2114" s="3">
        <v>2078</v>
      </c>
      <c r="B2114" s="6" t="s">
        <v>3984</v>
      </c>
      <c r="C2114" s="352" t="s">
        <v>312</v>
      </c>
      <c r="D2114" s="348"/>
      <c r="E2114" s="20"/>
      <c r="F2114" s="20"/>
      <c r="G2114" s="20"/>
      <c r="H2114" s="27"/>
      <c r="I2114" s="16"/>
      <c r="J2114" s="16"/>
      <c r="K2114" s="27"/>
      <c r="L2114" s="16"/>
      <c r="M2114" s="16"/>
      <c r="N2114" s="27"/>
      <c r="O2114" s="16"/>
      <c r="P2114" s="16"/>
      <c r="Q2114" s="27"/>
      <c r="R2114" s="16"/>
      <c r="S2114" s="16"/>
      <c r="T2114" s="27"/>
      <c r="U2114" s="3"/>
    </row>
    <row r="2115" spans="1:21" x14ac:dyDescent="0.25">
      <c r="A2115" s="3">
        <v>2079</v>
      </c>
      <c r="B2115" s="6" t="s">
        <v>3985</v>
      </c>
      <c r="C2115" s="352" t="s">
        <v>314</v>
      </c>
      <c r="D2115" s="348"/>
      <c r="E2115" s="20"/>
      <c r="F2115" s="20"/>
      <c r="G2115" s="20"/>
      <c r="H2115" s="27"/>
      <c r="I2115" s="16"/>
      <c r="J2115" s="16"/>
      <c r="K2115" s="27"/>
      <c r="L2115" s="16"/>
      <c r="M2115" s="16"/>
      <c r="N2115" s="27"/>
      <c r="O2115" s="16"/>
      <c r="P2115" s="16"/>
      <c r="Q2115" s="27"/>
      <c r="R2115" s="16"/>
      <c r="S2115" s="16"/>
      <c r="T2115" s="27"/>
      <c r="U2115" s="3"/>
    </row>
    <row r="2116" spans="1:21" x14ac:dyDescent="0.25">
      <c r="A2116" s="3">
        <v>2080</v>
      </c>
      <c r="B2116" s="6" t="s">
        <v>3986</v>
      </c>
      <c r="C2116" s="352" t="s">
        <v>316</v>
      </c>
      <c r="D2116" s="348"/>
      <c r="E2116" s="20"/>
      <c r="F2116" s="20"/>
      <c r="G2116" s="20"/>
      <c r="H2116" s="27"/>
      <c r="I2116" s="16"/>
      <c r="J2116" s="16"/>
      <c r="K2116" s="27"/>
      <c r="L2116" s="16"/>
      <c r="M2116" s="16"/>
      <c r="N2116" s="27"/>
      <c r="O2116" s="16"/>
      <c r="P2116" s="16"/>
      <c r="Q2116" s="27"/>
      <c r="R2116" s="16"/>
      <c r="S2116" s="16"/>
      <c r="T2116" s="27"/>
      <c r="U2116" s="3"/>
    </row>
    <row r="2117" spans="1:21" x14ac:dyDescent="0.25">
      <c r="A2117" s="3">
        <v>2081</v>
      </c>
      <c r="B2117" s="4" t="s">
        <v>3987</v>
      </c>
      <c r="C2117" s="350" t="s">
        <v>3988</v>
      </c>
      <c r="D2117" s="348"/>
      <c r="E2117" s="25"/>
      <c r="F2117" s="25"/>
      <c r="G2117" s="25"/>
      <c r="H2117" s="33"/>
      <c r="I2117" s="15"/>
      <c r="J2117" s="15"/>
      <c r="K2117" s="33"/>
      <c r="L2117" s="15"/>
      <c r="M2117" s="15"/>
      <c r="N2117" s="33"/>
      <c r="O2117" s="15"/>
      <c r="P2117" s="15"/>
      <c r="Q2117" s="33"/>
      <c r="R2117" s="15"/>
      <c r="S2117" s="15"/>
      <c r="T2117" s="33"/>
      <c r="U2117" s="5"/>
    </row>
    <row r="2118" spans="1:21" x14ac:dyDescent="0.25">
      <c r="A2118" s="3">
        <v>2082</v>
      </c>
      <c r="B2118" s="6" t="s">
        <v>3989</v>
      </c>
      <c r="C2118" s="352" t="s">
        <v>3990</v>
      </c>
      <c r="D2118" s="348"/>
      <c r="E2118" s="20"/>
      <c r="F2118" s="20"/>
      <c r="G2118" s="20"/>
      <c r="H2118" s="27"/>
      <c r="I2118" s="16"/>
      <c r="J2118" s="16"/>
      <c r="K2118" s="27"/>
      <c r="L2118" s="16"/>
      <c r="M2118" s="16"/>
      <c r="N2118" s="27"/>
      <c r="O2118" s="16"/>
      <c r="P2118" s="16"/>
      <c r="Q2118" s="27"/>
      <c r="R2118" s="16"/>
      <c r="S2118" s="16"/>
      <c r="T2118" s="27"/>
      <c r="U2118" s="3"/>
    </row>
    <row r="2119" spans="1:21" x14ac:dyDescent="0.25">
      <c r="A2119" s="3">
        <v>2083</v>
      </c>
      <c r="B2119" s="6" t="s">
        <v>3991</v>
      </c>
      <c r="C2119" s="352" t="s">
        <v>3992</v>
      </c>
      <c r="D2119" s="348"/>
      <c r="E2119" s="20"/>
      <c r="F2119" s="20"/>
      <c r="G2119" s="20"/>
      <c r="H2119" s="27"/>
      <c r="I2119" s="16"/>
      <c r="J2119" s="16"/>
      <c r="K2119" s="27"/>
      <c r="L2119" s="16"/>
      <c r="M2119" s="16"/>
      <c r="N2119" s="27"/>
      <c r="O2119" s="16"/>
      <c r="P2119" s="16"/>
      <c r="Q2119" s="27"/>
      <c r="R2119" s="16"/>
      <c r="S2119" s="16"/>
      <c r="T2119" s="27"/>
      <c r="U2119" s="3"/>
    </row>
    <row r="2120" spans="1:21" x14ac:dyDescent="0.25">
      <c r="A2120" s="3">
        <v>2084</v>
      </c>
      <c r="B2120" s="6" t="s">
        <v>3993</v>
      </c>
      <c r="C2120" s="352" t="s">
        <v>3994</v>
      </c>
      <c r="D2120" s="348"/>
      <c r="E2120" s="20"/>
      <c r="F2120" s="20"/>
      <c r="G2120" s="20"/>
      <c r="H2120" s="27"/>
      <c r="I2120" s="16"/>
      <c r="J2120" s="16"/>
      <c r="K2120" s="27"/>
      <c r="L2120" s="16"/>
      <c r="M2120" s="16"/>
      <c r="N2120" s="27"/>
      <c r="O2120" s="16"/>
      <c r="P2120" s="16"/>
      <c r="Q2120" s="27"/>
      <c r="R2120" s="16"/>
      <c r="S2120" s="16"/>
      <c r="T2120" s="27"/>
      <c r="U2120" s="3"/>
    </row>
    <row r="2121" spans="1:21" x14ac:dyDescent="0.25">
      <c r="A2121" s="3">
        <v>2085</v>
      </c>
      <c r="B2121" s="4" t="s">
        <v>3995</v>
      </c>
      <c r="C2121" s="350" t="s">
        <v>3996</v>
      </c>
      <c r="D2121" s="348"/>
      <c r="E2121" s="25"/>
      <c r="F2121" s="25"/>
      <c r="G2121" s="25"/>
      <c r="H2121" s="33"/>
      <c r="I2121" s="15"/>
      <c r="J2121" s="15"/>
      <c r="K2121" s="33"/>
      <c r="L2121" s="15"/>
      <c r="M2121" s="15"/>
      <c r="N2121" s="33"/>
      <c r="O2121" s="15"/>
      <c r="P2121" s="15"/>
      <c r="Q2121" s="33"/>
      <c r="R2121" s="15"/>
      <c r="S2121" s="15"/>
      <c r="T2121" s="33"/>
      <c r="U2121" s="5"/>
    </row>
    <row r="2122" spans="1:21" x14ac:dyDescent="0.25">
      <c r="A2122" s="3">
        <v>2086</v>
      </c>
      <c r="B2122" s="4" t="s">
        <v>3997</v>
      </c>
      <c r="C2122" s="350" t="s">
        <v>3998</v>
      </c>
      <c r="D2122" s="348"/>
      <c r="E2122" s="25"/>
      <c r="F2122" s="25"/>
      <c r="G2122" s="25"/>
      <c r="H2122" s="33"/>
      <c r="I2122" s="15"/>
      <c r="J2122" s="15"/>
      <c r="K2122" s="33"/>
      <c r="L2122" s="15"/>
      <c r="M2122" s="15"/>
      <c r="N2122" s="33"/>
      <c r="O2122" s="15"/>
      <c r="P2122" s="15"/>
      <c r="Q2122" s="33"/>
      <c r="R2122" s="15"/>
      <c r="S2122" s="15"/>
      <c r="T2122" s="33"/>
      <c r="U2122" s="5"/>
    </row>
    <row r="2123" spans="1:21" x14ac:dyDescent="0.25">
      <c r="A2123" s="3">
        <v>2087</v>
      </c>
      <c r="B2123" s="6" t="s">
        <v>3999</v>
      </c>
      <c r="C2123" s="352" t="s">
        <v>4000</v>
      </c>
      <c r="D2123" s="348"/>
      <c r="E2123" s="20"/>
      <c r="F2123" s="20"/>
      <c r="G2123" s="20"/>
      <c r="H2123" s="27"/>
      <c r="I2123" s="16"/>
      <c r="J2123" s="16"/>
      <c r="K2123" s="27"/>
      <c r="L2123" s="16"/>
      <c r="M2123" s="16"/>
      <c r="N2123" s="27"/>
      <c r="O2123" s="16"/>
      <c r="P2123" s="16"/>
      <c r="Q2123" s="27"/>
      <c r="R2123" s="16"/>
      <c r="S2123" s="16"/>
      <c r="T2123" s="27"/>
      <c r="U2123" s="3"/>
    </row>
    <row r="2124" spans="1:21" x14ac:dyDescent="0.25">
      <c r="A2124" s="3">
        <v>2088</v>
      </c>
      <c r="B2124" s="6" t="s">
        <v>4001</v>
      </c>
      <c r="C2124" s="352" t="s">
        <v>4002</v>
      </c>
      <c r="D2124" s="348"/>
      <c r="E2124" s="20"/>
      <c r="F2124" s="20"/>
      <c r="G2124" s="20"/>
      <c r="H2124" s="27"/>
      <c r="I2124" s="16"/>
      <c r="J2124" s="16"/>
      <c r="K2124" s="27"/>
      <c r="L2124" s="16"/>
      <c r="M2124" s="16"/>
      <c r="N2124" s="27"/>
      <c r="O2124" s="16"/>
      <c r="P2124" s="16"/>
      <c r="Q2124" s="27"/>
      <c r="R2124" s="16"/>
      <c r="S2124" s="16"/>
      <c r="T2124" s="27"/>
      <c r="U2124" s="3"/>
    </row>
    <row r="2125" spans="1:21" x14ac:dyDescent="0.25">
      <c r="A2125" s="3">
        <v>2089</v>
      </c>
      <c r="B2125" s="6" t="s">
        <v>4003</v>
      </c>
      <c r="C2125" s="352" t="s">
        <v>4004</v>
      </c>
      <c r="D2125" s="348"/>
      <c r="E2125" s="20"/>
      <c r="F2125" s="20"/>
      <c r="G2125" s="20"/>
      <c r="H2125" s="27"/>
      <c r="I2125" s="16"/>
      <c r="J2125" s="16"/>
      <c r="K2125" s="27"/>
      <c r="L2125" s="16"/>
      <c r="M2125" s="16"/>
      <c r="N2125" s="27"/>
      <c r="O2125" s="16"/>
      <c r="P2125" s="16"/>
      <c r="Q2125" s="27"/>
      <c r="R2125" s="16"/>
      <c r="S2125" s="16"/>
      <c r="T2125" s="27"/>
      <c r="U2125" s="3"/>
    </row>
    <row r="2126" spans="1:21" x14ac:dyDescent="0.25">
      <c r="A2126" s="3">
        <v>2090</v>
      </c>
      <c r="B2126" s="6" t="s">
        <v>4005</v>
      </c>
      <c r="C2126" s="352" t="s">
        <v>4006</v>
      </c>
      <c r="D2126" s="348"/>
      <c r="E2126" s="20"/>
      <c r="F2126" s="20"/>
      <c r="G2126" s="20"/>
      <c r="H2126" s="27"/>
      <c r="I2126" s="16"/>
      <c r="J2126" s="16"/>
      <c r="K2126" s="27"/>
      <c r="L2126" s="16"/>
      <c r="M2126" s="16"/>
      <c r="N2126" s="27"/>
      <c r="O2126" s="16"/>
      <c r="P2126" s="16"/>
      <c r="Q2126" s="27"/>
      <c r="R2126" s="16"/>
      <c r="S2126" s="16"/>
      <c r="T2126" s="27"/>
      <c r="U2126" s="3"/>
    </row>
    <row r="2127" spans="1:21" x14ac:dyDescent="0.25">
      <c r="A2127" s="3">
        <v>2091</v>
      </c>
      <c r="B2127" s="6" t="s">
        <v>4007</v>
      </c>
      <c r="C2127" s="352" t="s">
        <v>4008</v>
      </c>
      <c r="D2127" s="348"/>
      <c r="E2127" s="20"/>
      <c r="F2127" s="20"/>
      <c r="G2127" s="20"/>
      <c r="H2127" s="27"/>
      <c r="I2127" s="16"/>
      <c r="J2127" s="16"/>
      <c r="K2127" s="27"/>
      <c r="L2127" s="16"/>
      <c r="M2127" s="16"/>
      <c r="N2127" s="27"/>
      <c r="O2127" s="16"/>
      <c r="P2127" s="16"/>
      <c r="Q2127" s="27"/>
      <c r="R2127" s="16"/>
      <c r="S2127" s="16"/>
      <c r="T2127" s="27"/>
      <c r="U2127" s="3"/>
    </row>
    <row r="2128" spans="1:21" x14ac:dyDescent="0.25">
      <c r="A2128" s="3">
        <v>2092</v>
      </c>
      <c r="B2128" s="6" t="s">
        <v>4009</v>
      </c>
      <c r="C2128" s="352" t="s">
        <v>4010</v>
      </c>
      <c r="D2128" s="348"/>
      <c r="E2128" s="20"/>
      <c r="F2128" s="20"/>
      <c r="G2128" s="20"/>
      <c r="H2128" s="27"/>
      <c r="I2128" s="16"/>
      <c r="J2128" s="16"/>
      <c r="K2128" s="27"/>
      <c r="L2128" s="16"/>
      <c r="M2128" s="16"/>
      <c r="N2128" s="27"/>
      <c r="O2128" s="16"/>
      <c r="P2128" s="16"/>
      <c r="Q2128" s="27"/>
      <c r="R2128" s="16"/>
      <c r="S2128" s="16"/>
      <c r="T2128" s="27"/>
      <c r="U2128" s="3"/>
    </row>
    <row r="2129" spans="1:21" x14ac:dyDescent="0.25">
      <c r="A2129" s="3">
        <v>2093</v>
      </c>
      <c r="B2129" s="4" t="s">
        <v>4011</v>
      </c>
      <c r="C2129" s="350" t="s">
        <v>4012</v>
      </c>
      <c r="D2129" s="348"/>
      <c r="E2129" s="25"/>
      <c r="F2129" s="25"/>
      <c r="G2129" s="25"/>
      <c r="H2129" s="33"/>
      <c r="I2129" s="15"/>
      <c r="J2129" s="15"/>
      <c r="K2129" s="33"/>
      <c r="L2129" s="15"/>
      <c r="M2129" s="15"/>
      <c r="N2129" s="33"/>
      <c r="O2129" s="15"/>
      <c r="P2129" s="15"/>
      <c r="Q2129" s="33"/>
      <c r="R2129" s="15"/>
      <c r="S2129" s="15"/>
      <c r="T2129" s="33"/>
      <c r="U2129" s="5"/>
    </row>
    <row r="2130" spans="1:21" x14ac:dyDescent="0.25">
      <c r="A2130" s="3">
        <v>2094</v>
      </c>
      <c r="B2130" s="6" t="s">
        <v>4013</v>
      </c>
      <c r="C2130" s="352" t="s">
        <v>4014</v>
      </c>
      <c r="D2130" s="348"/>
      <c r="E2130" s="20"/>
      <c r="F2130" s="20"/>
      <c r="G2130" s="20"/>
      <c r="H2130" s="27"/>
      <c r="I2130" s="16"/>
      <c r="J2130" s="16"/>
      <c r="K2130" s="27"/>
      <c r="L2130" s="16"/>
      <c r="M2130" s="16"/>
      <c r="N2130" s="27"/>
      <c r="O2130" s="16"/>
      <c r="P2130" s="16"/>
      <c r="Q2130" s="27"/>
      <c r="R2130" s="16"/>
      <c r="S2130" s="16"/>
      <c r="T2130" s="27"/>
      <c r="U2130" s="3"/>
    </row>
    <row r="2131" spans="1:21" x14ac:dyDescent="0.25">
      <c r="A2131" s="3">
        <v>2095</v>
      </c>
      <c r="B2131" s="6" t="s">
        <v>4015</v>
      </c>
      <c r="C2131" s="352" t="s">
        <v>4016</v>
      </c>
      <c r="D2131" s="348"/>
      <c r="E2131" s="20"/>
      <c r="F2131" s="20"/>
      <c r="G2131" s="20"/>
      <c r="H2131" s="27"/>
      <c r="I2131" s="16"/>
      <c r="J2131" s="16"/>
      <c r="K2131" s="27"/>
      <c r="L2131" s="16"/>
      <c r="M2131" s="16"/>
      <c r="N2131" s="27"/>
      <c r="O2131" s="16"/>
      <c r="P2131" s="16"/>
      <c r="Q2131" s="27"/>
      <c r="R2131" s="16"/>
      <c r="S2131" s="16"/>
      <c r="T2131" s="27"/>
      <c r="U2131" s="3"/>
    </row>
    <row r="2132" spans="1:21" x14ac:dyDescent="0.25">
      <c r="A2132" s="3">
        <v>2096</v>
      </c>
      <c r="B2132" s="6" t="s">
        <v>4017</v>
      </c>
      <c r="C2132" s="352" t="s">
        <v>4018</v>
      </c>
      <c r="D2132" s="348"/>
      <c r="E2132" s="20"/>
      <c r="F2132" s="20"/>
      <c r="G2132" s="20"/>
      <c r="H2132" s="27"/>
      <c r="I2132" s="16"/>
      <c r="J2132" s="16"/>
      <c r="K2132" s="27"/>
      <c r="L2132" s="16"/>
      <c r="M2132" s="16"/>
      <c r="N2132" s="27"/>
      <c r="O2132" s="16"/>
      <c r="P2132" s="16"/>
      <c r="Q2132" s="27"/>
      <c r="R2132" s="16"/>
      <c r="S2132" s="16"/>
      <c r="T2132" s="27"/>
      <c r="U2132" s="3"/>
    </row>
    <row r="2133" spans="1:21" x14ac:dyDescent="0.25">
      <c r="A2133" s="3">
        <v>2097</v>
      </c>
      <c r="B2133" s="6" t="s">
        <v>4019</v>
      </c>
      <c r="C2133" s="352" t="s">
        <v>4020</v>
      </c>
      <c r="D2133" s="348"/>
      <c r="E2133" s="20"/>
      <c r="F2133" s="20"/>
      <c r="G2133" s="20"/>
      <c r="H2133" s="27"/>
      <c r="I2133" s="16"/>
      <c r="J2133" s="16"/>
      <c r="K2133" s="27"/>
      <c r="L2133" s="16"/>
      <c r="M2133" s="16"/>
      <c r="N2133" s="27"/>
      <c r="O2133" s="16"/>
      <c r="P2133" s="16"/>
      <c r="Q2133" s="27"/>
      <c r="R2133" s="16"/>
      <c r="S2133" s="16"/>
      <c r="T2133" s="27"/>
      <c r="U2133" s="3"/>
    </row>
    <row r="2134" spans="1:21" x14ac:dyDescent="0.25">
      <c r="A2134" s="3">
        <v>2098</v>
      </c>
      <c r="B2134" s="6" t="s">
        <v>4021</v>
      </c>
      <c r="C2134" s="352" t="s">
        <v>4022</v>
      </c>
      <c r="D2134" s="348"/>
      <c r="E2134" s="20"/>
      <c r="F2134" s="20"/>
      <c r="G2134" s="20"/>
      <c r="H2134" s="27"/>
      <c r="I2134" s="16"/>
      <c r="J2134" s="16"/>
      <c r="K2134" s="27"/>
      <c r="L2134" s="16"/>
      <c r="M2134" s="16"/>
      <c r="N2134" s="27"/>
      <c r="O2134" s="16"/>
      <c r="P2134" s="16"/>
      <c r="Q2134" s="27"/>
      <c r="R2134" s="16"/>
      <c r="S2134" s="16"/>
      <c r="T2134" s="27"/>
      <c r="U2134" s="3"/>
    </row>
    <row r="2135" spans="1:21" x14ac:dyDescent="0.25">
      <c r="A2135" s="3">
        <v>2099</v>
      </c>
      <c r="B2135" s="6" t="s">
        <v>4023</v>
      </c>
      <c r="C2135" s="352" t="s">
        <v>4024</v>
      </c>
      <c r="D2135" s="348"/>
      <c r="E2135" s="20"/>
      <c r="F2135" s="20"/>
      <c r="G2135" s="20"/>
      <c r="H2135" s="27"/>
      <c r="I2135" s="16"/>
      <c r="J2135" s="16"/>
      <c r="K2135" s="27"/>
      <c r="L2135" s="16"/>
      <c r="M2135" s="16"/>
      <c r="N2135" s="27"/>
      <c r="O2135" s="16"/>
      <c r="P2135" s="16"/>
      <c r="Q2135" s="27"/>
      <c r="R2135" s="16"/>
      <c r="S2135" s="16"/>
      <c r="T2135" s="27"/>
      <c r="U2135" s="3"/>
    </row>
    <row r="2136" spans="1:21" x14ac:dyDescent="0.25">
      <c r="A2136" s="3">
        <v>2100</v>
      </c>
      <c r="B2136" s="4" t="s">
        <v>4025</v>
      </c>
      <c r="C2136" s="350" t="s">
        <v>4026</v>
      </c>
      <c r="D2136" s="348"/>
      <c r="E2136" s="25"/>
      <c r="F2136" s="25"/>
      <c r="G2136" s="25"/>
      <c r="H2136" s="33"/>
      <c r="I2136" s="15"/>
      <c r="J2136" s="15"/>
      <c r="K2136" s="33"/>
      <c r="L2136" s="15"/>
      <c r="M2136" s="15"/>
      <c r="N2136" s="33"/>
      <c r="O2136" s="15"/>
      <c r="P2136" s="15"/>
      <c r="Q2136" s="33"/>
      <c r="R2136" s="15"/>
      <c r="S2136" s="15"/>
      <c r="T2136" s="33"/>
      <c r="U2136" s="5"/>
    </row>
    <row r="2137" spans="1:21" x14ac:dyDescent="0.25">
      <c r="A2137" s="3">
        <v>2101</v>
      </c>
      <c r="B2137" s="6" t="s">
        <v>4027</v>
      </c>
      <c r="C2137" s="352" t="s">
        <v>4028</v>
      </c>
      <c r="D2137" s="348"/>
      <c r="E2137" s="20"/>
      <c r="F2137" s="20"/>
      <c r="G2137" s="20"/>
      <c r="H2137" s="27"/>
      <c r="I2137" s="16"/>
      <c r="J2137" s="16"/>
      <c r="K2137" s="27"/>
      <c r="L2137" s="16"/>
      <c r="M2137" s="16"/>
      <c r="N2137" s="27"/>
      <c r="O2137" s="16"/>
      <c r="P2137" s="16"/>
      <c r="Q2137" s="27"/>
      <c r="R2137" s="16"/>
      <c r="S2137" s="16"/>
      <c r="T2137" s="27"/>
      <c r="U2137" s="3"/>
    </row>
    <row r="2138" spans="1:21" x14ac:dyDescent="0.25">
      <c r="A2138" s="3">
        <v>2102</v>
      </c>
      <c r="B2138" s="6" t="s">
        <v>4029</v>
      </c>
      <c r="C2138" s="352" t="s">
        <v>4030</v>
      </c>
      <c r="D2138" s="348"/>
      <c r="E2138" s="20"/>
      <c r="F2138" s="20"/>
      <c r="G2138" s="20"/>
      <c r="H2138" s="27"/>
      <c r="I2138" s="16"/>
      <c r="J2138" s="16"/>
      <c r="K2138" s="27"/>
      <c r="L2138" s="16"/>
      <c r="M2138" s="16"/>
      <c r="N2138" s="27"/>
      <c r="O2138" s="16"/>
      <c r="P2138" s="16"/>
      <c r="Q2138" s="27"/>
      <c r="R2138" s="16"/>
      <c r="S2138" s="16"/>
      <c r="T2138" s="27"/>
      <c r="U2138" s="3"/>
    </row>
    <row r="2139" spans="1:21" x14ac:dyDescent="0.25">
      <c r="A2139" s="3">
        <v>2103</v>
      </c>
      <c r="B2139" s="6" t="s">
        <v>4031</v>
      </c>
      <c r="C2139" s="352" t="s">
        <v>4032</v>
      </c>
      <c r="D2139" s="348"/>
      <c r="E2139" s="20"/>
      <c r="F2139" s="20"/>
      <c r="G2139" s="20"/>
      <c r="H2139" s="27"/>
      <c r="I2139" s="16"/>
      <c r="J2139" s="16"/>
      <c r="K2139" s="27"/>
      <c r="L2139" s="16"/>
      <c r="M2139" s="16"/>
      <c r="N2139" s="27"/>
      <c r="O2139" s="16"/>
      <c r="P2139" s="16"/>
      <c r="Q2139" s="27"/>
      <c r="R2139" s="16"/>
      <c r="S2139" s="16"/>
      <c r="T2139" s="27"/>
      <c r="U2139" s="3"/>
    </row>
    <row r="2140" spans="1:21" x14ac:dyDescent="0.25">
      <c r="A2140" s="3">
        <v>2104</v>
      </c>
      <c r="B2140" s="6" t="s">
        <v>4033</v>
      </c>
      <c r="C2140" s="352" t="s">
        <v>4034</v>
      </c>
      <c r="D2140" s="348"/>
      <c r="E2140" s="20"/>
      <c r="F2140" s="20"/>
      <c r="G2140" s="20"/>
      <c r="H2140" s="27"/>
      <c r="I2140" s="16"/>
      <c r="J2140" s="16"/>
      <c r="K2140" s="27"/>
      <c r="L2140" s="16"/>
      <c r="M2140" s="16"/>
      <c r="N2140" s="27"/>
      <c r="O2140" s="16"/>
      <c r="P2140" s="16"/>
      <c r="Q2140" s="27"/>
      <c r="R2140" s="16"/>
      <c r="S2140" s="16"/>
      <c r="T2140" s="27"/>
      <c r="U2140" s="3"/>
    </row>
    <row r="2141" spans="1:21" x14ac:dyDescent="0.25">
      <c r="A2141" s="3">
        <v>2105</v>
      </c>
      <c r="B2141" s="6" t="s">
        <v>4035</v>
      </c>
      <c r="C2141" s="352" t="s">
        <v>4036</v>
      </c>
      <c r="D2141" s="348"/>
      <c r="E2141" s="20"/>
      <c r="F2141" s="20"/>
      <c r="G2141" s="20"/>
      <c r="H2141" s="27"/>
      <c r="I2141" s="16"/>
      <c r="J2141" s="16"/>
      <c r="K2141" s="27"/>
      <c r="L2141" s="16"/>
      <c r="M2141" s="16"/>
      <c r="N2141" s="27"/>
      <c r="O2141" s="16"/>
      <c r="P2141" s="16"/>
      <c r="Q2141" s="27"/>
      <c r="R2141" s="16"/>
      <c r="S2141" s="16"/>
      <c r="T2141" s="27"/>
      <c r="U2141" s="3"/>
    </row>
    <row r="2142" spans="1:21" x14ac:dyDescent="0.25">
      <c r="A2142" s="3">
        <v>2106</v>
      </c>
      <c r="B2142" s="6" t="s">
        <v>4037</v>
      </c>
      <c r="C2142" s="352" t="s">
        <v>4038</v>
      </c>
      <c r="D2142" s="348"/>
      <c r="E2142" s="20"/>
      <c r="F2142" s="20"/>
      <c r="G2142" s="20"/>
      <c r="H2142" s="27"/>
      <c r="I2142" s="16"/>
      <c r="J2142" s="16"/>
      <c r="K2142" s="27"/>
      <c r="L2142" s="16"/>
      <c r="M2142" s="16"/>
      <c r="N2142" s="27"/>
      <c r="O2142" s="16"/>
      <c r="P2142" s="16"/>
      <c r="Q2142" s="27"/>
      <c r="R2142" s="16"/>
      <c r="S2142" s="16"/>
      <c r="T2142" s="27"/>
      <c r="U2142" s="3"/>
    </row>
    <row r="2143" spans="1:21" x14ac:dyDescent="0.25">
      <c r="A2143" s="3">
        <v>2107</v>
      </c>
      <c r="B2143" s="6" t="s">
        <v>4039</v>
      </c>
      <c r="C2143" s="352" t="s">
        <v>4040</v>
      </c>
      <c r="D2143" s="348"/>
      <c r="E2143" s="20"/>
      <c r="F2143" s="20"/>
      <c r="G2143" s="20"/>
      <c r="H2143" s="27"/>
      <c r="I2143" s="16"/>
      <c r="J2143" s="16"/>
      <c r="K2143" s="27"/>
      <c r="L2143" s="16"/>
      <c r="M2143" s="16"/>
      <c r="N2143" s="27"/>
      <c r="O2143" s="16"/>
      <c r="P2143" s="16"/>
      <c r="Q2143" s="27"/>
      <c r="R2143" s="16"/>
      <c r="S2143" s="16"/>
      <c r="T2143" s="27"/>
      <c r="U2143" s="3"/>
    </row>
    <row r="2144" spans="1:21" x14ac:dyDescent="0.25">
      <c r="A2144" s="3">
        <v>2108</v>
      </c>
      <c r="B2144" s="6" t="s">
        <v>4041</v>
      </c>
      <c r="C2144" s="352" t="s">
        <v>4042</v>
      </c>
      <c r="D2144" s="348"/>
      <c r="E2144" s="20"/>
      <c r="F2144" s="20"/>
      <c r="G2144" s="20"/>
      <c r="H2144" s="27"/>
      <c r="I2144" s="16"/>
      <c r="J2144" s="16"/>
      <c r="K2144" s="27"/>
      <c r="L2144" s="16"/>
      <c r="M2144" s="16"/>
      <c r="N2144" s="27"/>
      <c r="O2144" s="16"/>
      <c r="P2144" s="16"/>
      <c r="Q2144" s="27"/>
      <c r="R2144" s="16"/>
      <c r="S2144" s="16"/>
      <c r="T2144" s="27"/>
      <c r="U2144" s="3"/>
    </row>
    <row r="2145" spans="1:21" x14ac:dyDescent="0.25">
      <c r="A2145" s="3">
        <v>2109</v>
      </c>
      <c r="B2145" s="6" t="s">
        <v>4043</v>
      </c>
      <c r="C2145" s="352" t="s">
        <v>4044</v>
      </c>
      <c r="D2145" s="348"/>
      <c r="E2145" s="20"/>
      <c r="F2145" s="20"/>
      <c r="G2145" s="20"/>
      <c r="H2145" s="27"/>
      <c r="I2145" s="16"/>
      <c r="J2145" s="16"/>
      <c r="K2145" s="27"/>
      <c r="L2145" s="16"/>
      <c r="M2145" s="16"/>
      <c r="N2145" s="27"/>
      <c r="O2145" s="16"/>
      <c r="P2145" s="16"/>
      <c r="Q2145" s="27"/>
      <c r="R2145" s="16"/>
      <c r="S2145" s="16"/>
      <c r="T2145" s="27"/>
      <c r="U2145" s="3"/>
    </row>
    <row r="2146" spans="1:21" x14ac:dyDescent="0.25">
      <c r="A2146" s="3">
        <v>2110</v>
      </c>
      <c r="B2146" s="6" t="s">
        <v>4045</v>
      </c>
      <c r="C2146" s="352" t="s">
        <v>4046</v>
      </c>
      <c r="D2146" s="348"/>
      <c r="E2146" s="20"/>
      <c r="F2146" s="20"/>
      <c r="G2146" s="20"/>
      <c r="H2146" s="27"/>
      <c r="I2146" s="16"/>
      <c r="J2146" s="16"/>
      <c r="K2146" s="27"/>
      <c r="L2146" s="16"/>
      <c r="M2146" s="16"/>
      <c r="N2146" s="27"/>
      <c r="O2146" s="16"/>
      <c r="P2146" s="16"/>
      <c r="Q2146" s="27"/>
      <c r="R2146" s="16"/>
      <c r="S2146" s="16"/>
      <c r="T2146" s="27"/>
      <c r="U2146" s="3"/>
    </row>
    <row r="2147" spans="1:21" x14ac:dyDescent="0.25">
      <c r="A2147" s="3">
        <v>2111</v>
      </c>
      <c r="B2147" s="6" t="s">
        <v>4047</v>
      </c>
      <c r="C2147" s="352" t="s">
        <v>4048</v>
      </c>
      <c r="D2147" s="348"/>
      <c r="E2147" s="20"/>
      <c r="F2147" s="20"/>
      <c r="G2147" s="20"/>
      <c r="H2147" s="27"/>
      <c r="I2147" s="16"/>
      <c r="J2147" s="16"/>
      <c r="K2147" s="27"/>
      <c r="L2147" s="16"/>
      <c r="M2147" s="16"/>
      <c r="N2147" s="27"/>
      <c r="O2147" s="16"/>
      <c r="P2147" s="16"/>
      <c r="Q2147" s="27"/>
      <c r="R2147" s="16"/>
      <c r="S2147" s="16"/>
      <c r="T2147" s="27"/>
      <c r="U2147" s="3"/>
    </row>
    <row r="2148" spans="1:21" x14ac:dyDescent="0.25">
      <c r="A2148" s="3">
        <v>2112</v>
      </c>
      <c r="B2148" s="6" t="s">
        <v>4049</v>
      </c>
      <c r="C2148" s="352" t="s">
        <v>4050</v>
      </c>
      <c r="D2148" s="348"/>
      <c r="E2148" s="20"/>
      <c r="F2148" s="20"/>
      <c r="G2148" s="20"/>
      <c r="H2148" s="27"/>
      <c r="I2148" s="16"/>
      <c r="J2148" s="16"/>
      <c r="K2148" s="27"/>
      <c r="L2148" s="16"/>
      <c r="M2148" s="16"/>
      <c r="N2148" s="27"/>
      <c r="O2148" s="16"/>
      <c r="P2148" s="16"/>
      <c r="Q2148" s="27"/>
      <c r="R2148" s="16"/>
      <c r="S2148" s="16"/>
      <c r="T2148" s="27"/>
      <c r="U2148" s="3"/>
    </row>
    <row r="2149" spans="1:21" x14ac:dyDescent="0.25">
      <c r="A2149" s="3">
        <v>2113</v>
      </c>
      <c r="B2149" s="4" t="s">
        <v>4051</v>
      </c>
      <c r="C2149" s="350" t="s">
        <v>4052</v>
      </c>
      <c r="D2149" s="348"/>
      <c r="E2149" s="25"/>
      <c r="F2149" s="25"/>
      <c r="G2149" s="25"/>
      <c r="H2149" s="33"/>
      <c r="I2149" s="15"/>
      <c r="J2149" s="15"/>
      <c r="K2149" s="33"/>
      <c r="L2149" s="15"/>
      <c r="M2149" s="15"/>
      <c r="N2149" s="33"/>
      <c r="O2149" s="15"/>
      <c r="P2149" s="15"/>
      <c r="Q2149" s="33"/>
      <c r="R2149" s="15"/>
      <c r="S2149" s="15"/>
      <c r="T2149" s="33"/>
      <c r="U2149" s="5"/>
    </row>
    <row r="2150" spans="1:21" x14ac:dyDescent="0.25">
      <c r="A2150" s="3">
        <v>2114</v>
      </c>
      <c r="B2150" s="6" t="s">
        <v>4053</v>
      </c>
      <c r="C2150" s="352" t="s">
        <v>4054</v>
      </c>
      <c r="D2150" s="348"/>
      <c r="E2150" s="20"/>
      <c r="F2150" s="20"/>
      <c r="G2150" s="20"/>
      <c r="H2150" s="27"/>
      <c r="I2150" s="16"/>
      <c r="J2150" s="16"/>
      <c r="K2150" s="27"/>
      <c r="L2150" s="16"/>
      <c r="M2150" s="16"/>
      <c r="N2150" s="27"/>
      <c r="O2150" s="16"/>
      <c r="P2150" s="16"/>
      <c r="Q2150" s="27"/>
      <c r="R2150" s="16"/>
      <c r="S2150" s="16"/>
      <c r="T2150" s="27"/>
      <c r="U2150" s="3"/>
    </row>
    <row r="2151" spans="1:21" x14ac:dyDescent="0.25">
      <c r="A2151" s="3">
        <v>2115</v>
      </c>
      <c r="B2151" s="6" t="s">
        <v>4055</v>
      </c>
      <c r="C2151" s="352" t="s">
        <v>4056</v>
      </c>
      <c r="D2151" s="348"/>
      <c r="E2151" s="20"/>
      <c r="F2151" s="20"/>
      <c r="G2151" s="20"/>
      <c r="H2151" s="27"/>
      <c r="I2151" s="16"/>
      <c r="J2151" s="16"/>
      <c r="K2151" s="27"/>
      <c r="L2151" s="16"/>
      <c r="M2151" s="16"/>
      <c r="N2151" s="27"/>
      <c r="O2151" s="16"/>
      <c r="P2151" s="16"/>
      <c r="Q2151" s="27"/>
      <c r="R2151" s="16"/>
      <c r="S2151" s="16"/>
      <c r="T2151" s="27"/>
      <c r="U2151" s="3"/>
    </row>
    <row r="2152" spans="1:21" x14ac:dyDescent="0.25">
      <c r="A2152" s="3">
        <v>2116</v>
      </c>
      <c r="B2152" s="4" t="s">
        <v>4057</v>
      </c>
      <c r="C2152" s="350" t="s">
        <v>4058</v>
      </c>
      <c r="D2152" s="348"/>
      <c r="E2152" s="25"/>
      <c r="F2152" s="25"/>
      <c r="G2152" s="25"/>
      <c r="H2152" s="33"/>
      <c r="I2152" s="15"/>
      <c r="J2152" s="15"/>
      <c r="K2152" s="33"/>
      <c r="L2152" s="15"/>
      <c r="M2152" s="15"/>
      <c r="N2152" s="33"/>
      <c r="O2152" s="15"/>
      <c r="P2152" s="15"/>
      <c r="Q2152" s="33"/>
      <c r="R2152" s="15"/>
      <c r="S2152" s="15"/>
      <c r="T2152" s="33"/>
      <c r="U2152" s="5"/>
    </row>
    <row r="2153" spans="1:21" x14ac:dyDescent="0.25">
      <c r="A2153" s="3">
        <v>2117</v>
      </c>
      <c r="B2153" s="4" t="s">
        <v>4059</v>
      </c>
      <c r="C2153" s="350" t="s">
        <v>4060</v>
      </c>
      <c r="D2153" s="348"/>
      <c r="E2153" s="25"/>
      <c r="F2153" s="25"/>
      <c r="G2153" s="25"/>
      <c r="H2153" s="33"/>
      <c r="I2153" s="15"/>
      <c r="J2153" s="15"/>
      <c r="K2153" s="33"/>
      <c r="L2153" s="15"/>
      <c r="M2153" s="15"/>
      <c r="N2153" s="33"/>
      <c r="O2153" s="15"/>
      <c r="P2153" s="15"/>
      <c r="Q2153" s="33"/>
      <c r="R2153" s="15"/>
      <c r="S2153" s="15"/>
      <c r="T2153" s="33"/>
      <c r="U2153" s="5"/>
    </row>
    <row r="2154" spans="1:21" x14ac:dyDescent="0.25">
      <c r="A2154" s="3">
        <v>2118</v>
      </c>
      <c r="B2154" s="4" t="s">
        <v>4061</v>
      </c>
      <c r="C2154" s="350" t="s">
        <v>4062</v>
      </c>
      <c r="D2154" s="348"/>
      <c r="E2154" s="25"/>
      <c r="F2154" s="25"/>
      <c r="G2154" s="25"/>
      <c r="H2154" s="33"/>
      <c r="I2154" s="15"/>
      <c r="J2154" s="15"/>
      <c r="K2154" s="33"/>
      <c r="L2154" s="15"/>
      <c r="M2154" s="15"/>
      <c r="N2154" s="33"/>
      <c r="O2154" s="15"/>
      <c r="P2154" s="15"/>
      <c r="Q2154" s="33"/>
      <c r="R2154" s="15"/>
      <c r="S2154" s="15"/>
      <c r="T2154" s="33"/>
      <c r="U2154" s="5"/>
    </row>
    <row r="2155" spans="1:21" x14ac:dyDescent="0.25">
      <c r="A2155" s="3">
        <v>2119</v>
      </c>
      <c r="B2155" s="6" t="s">
        <v>4063</v>
      </c>
      <c r="C2155" s="352" t="s">
        <v>4064</v>
      </c>
      <c r="D2155" s="348"/>
      <c r="E2155" s="20"/>
      <c r="F2155" s="20"/>
      <c r="G2155" s="20"/>
      <c r="H2155" s="27"/>
      <c r="I2155" s="16"/>
      <c r="J2155" s="16"/>
      <c r="K2155" s="27"/>
      <c r="L2155" s="16"/>
      <c r="M2155" s="16"/>
      <c r="N2155" s="27"/>
      <c r="O2155" s="16"/>
      <c r="P2155" s="16"/>
      <c r="Q2155" s="27"/>
      <c r="R2155" s="16"/>
      <c r="S2155" s="16"/>
      <c r="T2155" s="27"/>
      <c r="U2155" s="3"/>
    </row>
    <row r="2156" spans="1:21" x14ac:dyDescent="0.25">
      <c r="A2156" s="3">
        <v>2120</v>
      </c>
      <c r="B2156" s="6" t="s">
        <v>4065</v>
      </c>
      <c r="C2156" s="352" t="s">
        <v>4066</v>
      </c>
      <c r="D2156" s="348"/>
      <c r="E2156" s="20"/>
      <c r="F2156" s="20"/>
      <c r="G2156" s="20"/>
      <c r="H2156" s="27"/>
      <c r="I2156" s="16"/>
      <c r="J2156" s="16"/>
      <c r="K2156" s="27"/>
      <c r="L2156" s="16"/>
      <c r="M2156" s="16"/>
      <c r="N2156" s="27"/>
      <c r="O2156" s="16"/>
      <c r="P2156" s="16"/>
      <c r="Q2156" s="27"/>
      <c r="R2156" s="16"/>
      <c r="S2156" s="16"/>
      <c r="T2156" s="27"/>
      <c r="U2156" s="3"/>
    </row>
    <row r="2157" spans="1:21" x14ac:dyDescent="0.25">
      <c r="A2157" s="3">
        <v>2121</v>
      </c>
      <c r="B2157" s="6" t="s">
        <v>4067</v>
      </c>
      <c r="C2157" s="352" t="s">
        <v>4068</v>
      </c>
      <c r="D2157" s="348"/>
      <c r="E2157" s="20"/>
      <c r="F2157" s="20"/>
      <c r="G2157" s="20"/>
      <c r="H2157" s="27"/>
      <c r="I2157" s="16"/>
      <c r="J2157" s="16"/>
      <c r="K2157" s="27"/>
      <c r="L2157" s="16"/>
      <c r="M2157" s="16"/>
      <c r="N2157" s="27"/>
      <c r="O2157" s="16"/>
      <c r="P2157" s="16"/>
      <c r="Q2157" s="27"/>
      <c r="R2157" s="16"/>
      <c r="S2157" s="16"/>
      <c r="T2157" s="27"/>
      <c r="U2157" s="3"/>
    </row>
    <row r="2158" spans="1:21" x14ac:dyDescent="0.25">
      <c r="A2158" s="3">
        <v>2122</v>
      </c>
      <c r="B2158" s="6" t="s">
        <v>4069</v>
      </c>
      <c r="C2158" s="352" t="s">
        <v>4070</v>
      </c>
      <c r="D2158" s="348"/>
      <c r="E2158" s="20"/>
      <c r="F2158" s="20"/>
      <c r="G2158" s="20"/>
      <c r="H2158" s="27"/>
      <c r="I2158" s="16"/>
      <c r="J2158" s="16"/>
      <c r="K2158" s="27"/>
      <c r="L2158" s="16"/>
      <c r="M2158" s="16"/>
      <c r="N2158" s="27"/>
      <c r="O2158" s="16"/>
      <c r="P2158" s="16"/>
      <c r="Q2158" s="27"/>
      <c r="R2158" s="16"/>
      <c r="S2158" s="16"/>
      <c r="T2158" s="27"/>
      <c r="U2158" s="3"/>
    </row>
    <row r="2159" spans="1:21" x14ac:dyDescent="0.25">
      <c r="A2159" s="3">
        <v>2123</v>
      </c>
      <c r="B2159" s="6" t="s">
        <v>4071</v>
      </c>
      <c r="C2159" s="352" t="s">
        <v>4072</v>
      </c>
      <c r="D2159" s="348"/>
      <c r="E2159" s="20"/>
      <c r="F2159" s="20"/>
      <c r="G2159" s="20"/>
      <c r="H2159" s="27"/>
      <c r="I2159" s="16"/>
      <c r="J2159" s="16"/>
      <c r="K2159" s="27"/>
      <c r="L2159" s="16"/>
      <c r="M2159" s="16"/>
      <c r="N2159" s="27"/>
      <c r="O2159" s="16"/>
      <c r="P2159" s="16"/>
      <c r="Q2159" s="27"/>
      <c r="R2159" s="16"/>
      <c r="S2159" s="16"/>
      <c r="T2159" s="27"/>
      <c r="U2159" s="3"/>
    </row>
    <row r="2160" spans="1:21" x14ac:dyDescent="0.25">
      <c r="A2160" s="3">
        <v>2124</v>
      </c>
      <c r="B2160" s="6" t="s">
        <v>4073</v>
      </c>
      <c r="C2160" s="352" t="s">
        <v>4074</v>
      </c>
      <c r="D2160" s="348"/>
      <c r="E2160" s="20"/>
      <c r="F2160" s="20"/>
      <c r="G2160" s="20"/>
      <c r="H2160" s="27"/>
      <c r="I2160" s="16"/>
      <c r="J2160" s="16"/>
      <c r="K2160" s="27"/>
      <c r="L2160" s="16"/>
      <c r="M2160" s="16"/>
      <c r="N2160" s="27"/>
      <c r="O2160" s="16"/>
      <c r="P2160" s="16"/>
      <c r="Q2160" s="27"/>
      <c r="R2160" s="16"/>
      <c r="S2160" s="16"/>
      <c r="T2160" s="27"/>
      <c r="U2160" s="3"/>
    </row>
    <row r="2161" spans="1:21" x14ac:dyDescent="0.25">
      <c r="A2161" s="3">
        <v>2125</v>
      </c>
      <c r="B2161" s="6" t="s">
        <v>4075</v>
      </c>
      <c r="C2161" s="352" t="s">
        <v>4076</v>
      </c>
      <c r="D2161" s="348"/>
      <c r="E2161" s="20"/>
      <c r="F2161" s="20"/>
      <c r="G2161" s="20"/>
      <c r="H2161" s="27"/>
      <c r="I2161" s="16"/>
      <c r="J2161" s="16"/>
      <c r="K2161" s="27"/>
      <c r="L2161" s="16"/>
      <c r="M2161" s="16"/>
      <c r="N2161" s="27"/>
      <c r="O2161" s="16"/>
      <c r="P2161" s="16"/>
      <c r="Q2161" s="27"/>
      <c r="R2161" s="16"/>
      <c r="S2161" s="16"/>
      <c r="T2161" s="27"/>
      <c r="U2161" s="3"/>
    </row>
    <row r="2162" spans="1:21" x14ac:dyDescent="0.25">
      <c r="A2162" s="3">
        <v>2126</v>
      </c>
      <c r="B2162" s="4" t="s">
        <v>4077</v>
      </c>
      <c r="C2162" s="350" t="s">
        <v>4078</v>
      </c>
      <c r="D2162" s="348"/>
      <c r="E2162" s="25"/>
      <c r="F2162" s="25"/>
      <c r="G2162" s="25"/>
      <c r="H2162" s="33"/>
      <c r="I2162" s="15"/>
      <c r="J2162" s="15"/>
      <c r="K2162" s="33"/>
      <c r="L2162" s="15"/>
      <c r="M2162" s="15"/>
      <c r="N2162" s="33"/>
      <c r="O2162" s="15"/>
      <c r="P2162" s="15"/>
      <c r="Q2162" s="33"/>
      <c r="R2162" s="15"/>
      <c r="S2162" s="15"/>
      <c r="T2162" s="33"/>
      <c r="U2162" s="5"/>
    </row>
    <row r="2163" spans="1:21" x14ac:dyDescent="0.25">
      <c r="A2163" s="3">
        <v>2127</v>
      </c>
      <c r="B2163" s="6" t="s">
        <v>4079</v>
      </c>
      <c r="C2163" s="352" t="s">
        <v>4080</v>
      </c>
      <c r="D2163" s="348"/>
      <c r="E2163" s="20"/>
      <c r="F2163" s="20"/>
      <c r="G2163" s="20"/>
      <c r="H2163" s="27"/>
      <c r="I2163" s="16"/>
      <c r="J2163" s="16"/>
      <c r="K2163" s="27"/>
      <c r="L2163" s="16"/>
      <c r="M2163" s="16"/>
      <c r="N2163" s="27"/>
      <c r="O2163" s="16"/>
      <c r="P2163" s="16"/>
      <c r="Q2163" s="27"/>
      <c r="R2163" s="16"/>
      <c r="S2163" s="16"/>
      <c r="T2163" s="27"/>
      <c r="U2163" s="3"/>
    </row>
    <row r="2164" spans="1:21" x14ac:dyDescent="0.25">
      <c r="A2164" s="3">
        <v>2128</v>
      </c>
      <c r="B2164" s="6" t="s">
        <v>4081</v>
      </c>
      <c r="C2164" s="352" t="s">
        <v>4082</v>
      </c>
      <c r="D2164" s="348"/>
      <c r="E2164" s="20"/>
      <c r="F2164" s="20"/>
      <c r="G2164" s="20"/>
      <c r="H2164" s="27"/>
      <c r="I2164" s="16"/>
      <c r="J2164" s="16"/>
      <c r="K2164" s="27"/>
      <c r="L2164" s="16"/>
      <c r="M2164" s="16"/>
      <c r="N2164" s="27"/>
      <c r="O2164" s="16"/>
      <c r="P2164" s="16"/>
      <c r="Q2164" s="27"/>
      <c r="R2164" s="16"/>
      <c r="S2164" s="16"/>
      <c r="T2164" s="27"/>
      <c r="U2164" s="3"/>
    </row>
    <row r="2165" spans="1:21" x14ac:dyDescent="0.25">
      <c r="A2165" s="3">
        <v>2129</v>
      </c>
      <c r="B2165" s="6" t="s">
        <v>4083</v>
      </c>
      <c r="C2165" s="352" t="s">
        <v>4084</v>
      </c>
      <c r="D2165" s="348"/>
      <c r="E2165" s="20"/>
      <c r="F2165" s="20"/>
      <c r="G2165" s="20"/>
      <c r="H2165" s="27"/>
      <c r="I2165" s="16"/>
      <c r="J2165" s="16"/>
      <c r="K2165" s="27"/>
      <c r="L2165" s="16"/>
      <c r="M2165" s="16"/>
      <c r="N2165" s="27"/>
      <c r="O2165" s="16"/>
      <c r="P2165" s="16"/>
      <c r="Q2165" s="27"/>
      <c r="R2165" s="16"/>
      <c r="S2165" s="16"/>
      <c r="T2165" s="27"/>
      <c r="U2165" s="3"/>
    </row>
    <row r="2166" spans="1:21" x14ac:dyDescent="0.25">
      <c r="A2166" s="3">
        <v>2130</v>
      </c>
      <c r="B2166" s="6" t="s">
        <v>4085</v>
      </c>
      <c r="C2166" s="352" t="s">
        <v>4086</v>
      </c>
      <c r="D2166" s="348"/>
      <c r="E2166" s="20"/>
      <c r="F2166" s="20"/>
      <c r="G2166" s="20"/>
      <c r="H2166" s="27"/>
      <c r="I2166" s="16"/>
      <c r="J2166" s="16"/>
      <c r="K2166" s="27"/>
      <c r="L2166" s="16"/>
      <c r="M2166" s="16"/>
      <c r="N2166" s="27"/>
      <c r="O2166" s="16"/>
      <c r="P2166" s="16"/>
      <c r="Q2166" s="27"/>
      <c r="R2166" s="16"/>
      <c r="S2166" s="16"/>
      <c r="T2166" s="27"/>
      <c r="U2166" s="3"/>
    </row>
    <row r="2167" spans="1:21" x14ac:dyDescent="0.25">
      <c r="A2167" s="3">
        <v>2131</v>
      </c>
      <c r="B2167" s="4" t="s">
        <v>4087</v>
      </c>
      <c r="C2167" s="350" t="s">
        <v>4088</v>
      </c>
      <c r="D2167" s="348"/>
      <c r="E2167" s="25"/>
      <c r="F2167" s="25"/>
      <c r="G2167" s="25"/>
      <c r="H2167" s="33"/>
      <c r="I2167" s="15"/>
      <c r="J2167" s="15"/>
      <c r="K2167" s="33"/>
      <c r="L2167" s="15"/>
      <c r="M2167" s="15"/>
      <c r="N2167" s="33"/>
      <c r="O2167" s="15"/>
      <c r="P2167" s="15"/>
      <c r="Q2167" s="33"/>
      <c r="R2167" s="15"/>
      <c r="S2167" s="15"/>
      <c r="T2167" s="33"/>
      <c r="U2167" s="5"/>
    </row>
    <row r="2168" spans="1:21" x14ac:dyDescent="0.25">
      <c r="A2168" s="3">
        <v>2132</v>
      </c>
      <c r="B2168" s="6" t="s">
        <v>4089</v>
      </c>
      <c r="C2168" s="352" t="s">
        <v>4090</v>
      </c>
      <c r="D2168" s="348"/>
      <c r="E2168" s="20"/>
      <c r="F2168" s="20"/>
      <c r="G2168" s="20"/>
      <c r="H2168" s="27"/>
      <c r="I2168" s="16"/>
      <c r="J2168" s="16"/>
      <c r="K2168" s="27"/>
      <c r="L2168" s="16"/>
      <c r="M2168" s="16"/>
      <c r="N2168" s="27"/>
      <c r="O2168" s="16"/>
      <c r="P2168" s="16"/>
      <c r="Q2168" s="27"/>
      <c r="R2168" s="16"/>
      <c r="S2168" s="16"/>
      <c r="T2168" s="27"/>
      <c r="U2168" s="3"/>
    </row>
    <row r="2169" spans="1:21" x14ac:dyDescent="0.25">
      <c r="A2169" s="3">
        <v>2133</v>
      </c>
      <c r="B2169" s="6" t="s">
        <v>4091</v>
      </c>
      <c r="C2169" s="352" t="s">
        <v>4092</v>
      </c>
      <c r="D2169" s="348"/>
      <c r="E2169" s="20"/>
      <c r="F2169" s="20"/>
      <c r="G2169" s="20"/>
      <c r="H2169" s="27"/>
      <c r="I2169" s="16"/>
      <c r="J2169" s="16"/>
      <c r="K2169" s="27"/>
      <c r="L2169" s="16"/>
      <c r="M2169" s="16"/>
      <c r="N2169" s="27"/>
      <c r="O2169" s="16"/>
      <c r="P2169" s="16"/>
      <c r="Q2169" s="27"/>
      <c r="R2169" s="16"/>
      <c r="S2169" s="16"/>
      <c r="T2169" s="27"/>
      <c r="U2169" s="3"/>
    </row>
    <row r="2170" spans="1:21" x14ac:dyDescent="0.25">
      <c r="A2170" s="3">
        <v>2134</v>
      </c>
      <c r="B2170" s="6" t="s">
        <v>4093</v>
      </c>
      <c r="C2170" s="352" t="s">
        <v>4094</v>
      </c>
      <c r="D2170" s="348"/>
      <c r="E2170" s="20"/>
      <c r="F2170" s="20"/>
      <c r="G2170" s="20"/>
      <c r="H2170" s="27"/>
      <c r="I2170" s="16"/>
      <c r="J2170" s="16"/>
      <c r="K2170" s="27"/>
      <c r="L2170" s="16"/>
      <c r="M2170" s="16"/>
      <c r="N2170" s="27"/>
      <c r="O2170" s="16"/>
      <c r="P2170" s="16"/>
      <c r="Q2170" s="27"/>
      <c r="R2170" s="16"/>
      <c r="S2170" s="16"/>
      <c r="T2170" s="27"/>
      <c r="U2170" s="3"/>
    </row>
    <row r="2171" spans="1:21" x14ac:dyDescent="0.25">
      <c r="A2171" s="3">
        <v>2135</v>
      </c>
      <c r="B2171" s="6" t="s">
        <v>4095</v>
      </c>
      <c r="C2171" s="352" t="s">
        <v>4096</v>
      </c>
      <c r="D2171" s="348"/>
      <c r="E2171" s="20"/>
      <c r="F2171" s="20"/>
      <c r="G2171" s="20"/>
      <c r="H2171" s="27"/>
      <c r="I2171" s="16"/>
      <c r="J2171" s="16"/>
      <c r="K2171" s="27"/>
      <c r="L2171" s="16"/>
      <c r="M2171" s="16"/>
      <c r="N2171" s="27"/>
      <c r="O2171" s="16"/>
      <c r="P2171" s="16"/>
      <c r="Q2171" s="27"/>
      <c r="R2171" s="16"/>
      <c r="S2171" s="16"/>
      <c r="T2171" s="27"/>
      <c r="U2171" s="3"/>
    </row>
    <row r="2172" spans="1:21" x14ac:dyDescent="0.25">
      <c r="A2172" s="3">
        <v>2136</v>
      </c>
      <c r="B2172" s="4" t="s">
        <v>4097</v>
      </c>
      <c r="C2172" s="350" t="s">
        <v>4098</v>
      </c>
      <c r="D2172" s="348"/>
      <c r="E2172" s="25"/>
      <c r="F2172" s="25"/>
      <c r="G2172" s="25"/>
      <c r="H2172" s="33"/>
      <c r="I2172" s="15"/>
      <c r="J2172" s="15"/>
      <c r="K2172" s="33"/>
      <c r="L2172" s="15"/>
      <c r="M2172" s="15"/>
      <c r="N2172" s="33"/>
      <c r="O2172" s="15"/>
      <c r="P2172" s="15"/>
      <c r="Q2172" s="33"/>
      <c r="R2172" s="15"/>
      <c r="S2172" s="15"/>
      <c r="T2172" s="33"/>
      <c r="U2172" s="5"/>
    </row>
    <row r="2173" spans="1:21" x14ac:dyDescent="0.25">
      <c r="A2173" s="3">
        <v>2137</v>
      </c>
      <c r="B2173" s="6" t="s">
        <v>4099</v>
      </c>
      <c r="C2173" s="352" t="s">
        <v>4100</v>
      </c>
      <c r="D2173" s="348"/>
      <c r="E2173" s="20"/>
      <c r="F2173" s="20"/>
      <c r="G2173" s="20"/>
      <c r="H2173" s="27"/>
      <c r="I2173" s="16"/>
      <c r="J2173" s="16"/>
      <c r="K2173" s="27"/>
      <c r="L2173" s="16"/>
      <c r="M2173" s="16"/>
      <c r="N2173" s="27"/>
      <c r="O2173" s="16"/>
      <c r="P2173" s="16"/>
      <c r="Q2173" s="27"/>
      <c r="R2173" s="16"/>
      <c r="S2173" s="16"/>
      <c r="T2173" s="27"/>
      <c r="U2173" s="3"/>
    </row>
    <row r="2174" spans="1:21" x14ac:dyDescent="0.25">
      <c r="A2174" s="3">
        <v>2138</v>
      </c>
      <c r="B2174" s="6" t="s">
        <v>4101</v>
      </c>
      <c r="C2174" s="352" t="s">
        <v>4102</v>
      </c>
      <c r="D2174" s="348"/>
      <c r="E2174" s="20"/>
      <c r="F2174" s="20"/>
      <c r="G2174" s="20"/>
      <c r="H2174" s="27"/>
      <c r="I2174" s="16"/>
      <c r="J2174" s="16"/>
      <c r="K2174" s="27"/>
      <c r="L2174" s="16"/>
      <c r="M2174" s="16"/>
      <c r="N2174" s="27"/>
      <c r="O2174" s="16"/>
      <c r="P2174" s="16"/>
      <c r="Q2174" s="27"/>
      <c r="R2174" s="16"/>
      <c r="S2174" s="16"/>
      <c r="T2174" s="27"/>
      <c r="U2174" s="3"/>
    </row>
    <row r="2175" spans="1:21" x14ac:dyDescent="0.25">
      <c r="A2175" s="3">
        <v>2139</v>
      </c>
      <c r="B2175" s="6" t="s">
        <v>4103</v>
      </c>
      <c r="C2175" s="352" t="s">
        <v>4104</v>
      </c>
      <c r="D2175" s="348"/>
      <c r="E2175" s="20"/>
      <c r="F2175" s="20"/>
      <c r="G2175" s="20"/>
      <c r="H2175" s="27"/>
      <c r="I2175" s="16"/>
      <c r="J2175" s="16"/>
      <c r="K2175" s="27"/>
      <c r="L2175" s="16"/>
      <c r="M2175" s="16"/>
      <c r="N2175" s="27"/>
      <c r="O2175" s="16"/>
      <c r="P2175" s="16"/>
      <c r="Q2175" s="27"/>
      <c r="R2175" s="16"/>
      <c r="S2175" s="16"/>
      <c r="T2175" s="27"/>
      <c r="U2175" s="3"/>
    </row>
    <row r="2176" spans="1:21" x14ac:dyDescent="0.25">
      <c r="A2176" s="3">
        <v>2140</v>
      </c>
      <c r="B2176" s="6" t="s">
        <v>4105</v>
      </c>
      <c r="C2176" s="352" t="s">
        <v>4106</v>
      </c>
      <c r="D2176" s="348"/>
      <c r="E2176" s="20"/>
      <c r="F2176" s="20"/>
      <c r="G2176" s="20"/>
      <c r="H2176" s="27"/>
      <c r="I2176" s="16"/>
      <c r="J2176" s="16"/>
      <c r="K2176" s="27"/>
      <c r="L2176" s="16"/>
      <c r="M2176" s="16"/>
      <c r="N2176" s="27"/>
      <c r="O2176" s="16"/>
      <c r="P2176" s="16"/>
      <c r="Q2176" s="27"/>
      <c r="R2176" s="16"/>
      <c r="S2176" s="16"/>
      <c r="T2176" s="27"/>
      <c r="U2176" s="3"/>
    </row>
    <row r="2177" spans="1:21" x14ac:dyDescent="0.25">
      <c r="A2177" s="3">
        <v>2141</v>
      </c>
      <c r="B2177" s="6" t="s">
        <v>4107</v>
      </c>
      <c r="C2177" s="352" t="s">
        <v>4108</v>
      </c>
      <c r="D2177" s="348"/>
      <c r="E2177" s="20"/>
      <c r="F2177" s="20"/>
      <c r="G2177" s="20"/>
      <c r="H2177" s="27"/>
      <c r="I2177" s="16"/>
      <c r="J2177" s="16"/>
      <c r="K2177" s="27"/>
      <c r="L2177" s="16"/>
      <c r="M2177" s="16"/>
      <c r="N2177" s="27"/>
      <c r="O2177" s="16"/>
      <c r="P2177" s="16"/>
      <c r="Q2177" s="27"/>
      <c r="R2177" s="16"/>
      <c r="S2177" s="16"/>
      <c r="T2177" s="27"/>
      <c r="U2177" s="3"/>
    </row>
    <row r="2178" spans="1:21" x14ac:dyDescent="0.25">
      <c r="A2178" s="3">
        <v>2142</v>
      </c>
      <c r="B2178" s="4" t="s">
        <v>4109</v>
      </c>
      <c r="C2178" s="350" t="s">
        <v>4110</v>
      </c>
      <c r="D2178" s="348"/>
      <c r="E2178" s="25"/>
      <c r="F2178" s="25"/>
      <c r="G2178" s="25"/>
      <c r="H2178" s="33"/>
      <c r="I2178" s="15"/>
      <c r="J2178" s="15"/>
      <c r="K2178" s="33"/>
      <c r="L2178" s="15"/>
      <c r="M2178" s="15"/>
      <c r="N2178" s="33"/>
      <c r="O2178" s="15"/>
      <c r="P2178" s="15"/>
      <c r="Q2178" s="33"/>
      <c r="R2178" s="15"/>
      <c r="S2178" s="15"/>
      <c r="T2178" s="33"/>
      <c r="U2178" s="5"/>
    </row>
    <row r="2179" spans="1:21" x14ac:dyDescent="0.25">
      <c r="A2179" s="3">
        <v>2143</v>
      </c>
      <c r="B2179" s="6" t="s">
        <v>4111</v>
      </c>
      <c r="C2179" s="352" t="s">
        <v>4112</v>
      </c>
      <c r="D2179" s="348"/>
      <c r="E2179" s="20"/>
      <c r="F2179" s="20"/>
      <c r="G2179" s="20"/>
      <c r="H2179" s="27"/>
      <c r="I2179" s="16"/>
      <c r="J2179" s="16"/>
      <c r="K2179" s="27"/>
      <c r="L2179" s="16"/>
      <c r="M2179" s="16"/>
      <c r="N2179" s="27"/>
      <c r="O2179" s="16"/>
      <c r="P2179" s="16"/>
      <c r="Q2179" s="27"/>
      <c r="R2179" s="16"/>
      <c r="S2179" s="16"/>
      <c r="T2179" s="27"/>
      <c r="U2179" s="3"/>
    </row>
    <row r="2180" spans="1:21" x14ac:dyDescent="0.25">
      <c r="A2180" s="3">
        <v>2144</v>
      </c>
      <c r="B2180" s="6" t="s">
        <v>4113</v>
      </c>
      <c r="C2180" s="352" t="s">
        <v>4114</v>
      </c>
      <c r="D2180" s="348"/>
      <c r="E2180" s="20"/>
      <c r="F2180" s="20"/>
      <c r="G2180" s="20"/>
      <c r="H2180" s="27"/>
      <c r="I2180" s="16"/>
      <c r="J2180" s="16"/>
      <c r="K2180" s="27"/>
      <c r="L2180" s="16"/>
      <c r="M2180" s="16"/>
      <c r="N2180" s="27"/>
      <c r="O2180" s="16"/>
      <c r="P2180" s="16"/>
      <c r="Q2180" s="27"/>
      <c r="R2180" s="16"/>
      <c r="S2180" s="16"/>
      <c r="T2180" s="27"/>
      <c r="U2180" s="3"/>
    </row>
    <row r="2181" spans="1:21" x14ac:dyDescent="0.25">
      <c r="A2181" s="3">
        <v>2145</v>
      </c>
      <c r="B2181" s="6" t="s">
        <v>4115</v>
      </c>
      <c r="C2181" s="352" t="s">
        <v>4116</v>
      </c>
      <c r="D2181" s="348"/>
      <c r="E2181" s="20"/>
      <c r="F2181" s="20"/>
      <c r="G2181" s="20"/>
      <c r="H2181" s="27"/>
      <c r="I2181" s="16"/>
      <c r="J2181" s="16"/>
      <c r="K2181" s="27"/>
      <c r="L2181" s="16"/>
      <c r="M2181" s="16"/>
      <c r="N2181" s="27"/>
      <c r="O2181" s="16"/>
      <c r="P2181" s="16"/>
      <c r="Q2181" s="27"/>
      <c r="R2181" s="16"/>
      <c r="S2181" s="16"/>
      <c r="T2181" s="27"/>
      <c r="U2181" s="3"/>
    </row>
    <row r="2182" spans="1:21" x14ac:dyDescent="0.25">
      <c r="A2182" s="3">
        <v>2146</v>
      </c>
      <c r="B2182" s="4" t="s">
        <v>4117</v>
      </c>
      <c r="C2182" s="350" t="s">
        <v>4118</v>
      </c>
      <c r="D2182" s="348"/>
      <c r="E2182" s="25"/>
      <c r="F2182" s="25"/>
      <c r="G2182" s="25"/>
      <c r="H2182" s="33"/>
      <c r="I2182" s="15"/>
      <c r="J2182" s="15"/>
      <c r="K2182" s="33"/>
      <c r="L2182" s="15"/>
      <c r="M2182" s="15"/>
      <c r="N2182" s="33"/>
      <c r="O2182" s="15"/>
      <c r="P2182" s="15"/>
      <c r="Q2182" s="33"/>
      <c r="R2182" s="15"/>
      <c r="S2182" s="15"/>
      <c r="T2182" s="33"/>
      <c r="U2182" s="5"/>
    </row>
    <row r="2183" spans="1:21" x14ac:dyDescent="0.25">
      <c r="A2183" s="3">
        <v>2147</v>
      </c>
      <c r="B2183" s="6" t="s">
        <v>4119</v>
      </c>
      <c r="C2183" s="352" t="s">
        <v>4120</v>
      </c>
      <c r="D2183" s="348"/>
      <c r="E2183" s="20"/>
      <c r="F2183" s="20"/>
      <c r="G2183" s="20"/>
      <c r="H2183" s="27"/>
      <c r="I2183" s="16"/>
      <c r="J2183" s="16"/>
      <c r="K2183" s="27"/>
      <c r="L2183" s="16"/>
      <c r="M2183" s="16"/>
      <c r="N2183" s="27"/>
      <c r="O2183" s="16"/>
      <c r="P2183" s="16"/>
      <c r="Q2183" s="27"/>
      <c r="R2183" s="16"/>
      <c r="S2183" s="16"/>
      <c r="T2183" s="27"/>
      <c r="U2183" s="3"/>
    </row>
    <row r="2184" spans="1:21" x14ac:dyDescent="0.25">
      <c r="A2184" s="3">
        <v>2148</v>
      </c>
      <c r="B2184" s="4" t="s">
        <v>4121</v>
      </c>
      <c r="C2184" s="350" t="s">
        <v>4122</v>
      </c>
      <c r="D2184" s="348"/>
      <c r="E2184" s="25"/>
      <c r="F2184" s="25"/>
      <c r="G2184" s="25"/>
      <c r="H2184" s="33"/>
      <c r="I2184" s="15"/>
      <c r="J2184" s="15"/>
      <c r="K2184" s="33"/>
      <c r="L2184" s="15"/>
      <c r="M2184" s="15"/>
      <c r="N2184" s="33"/>
      <c r="O2184" s="15"/>
      <c r="P2184" s="15"/>
      <c r="Q2184" s="33"/>
      <c r="R2184" s="15"/>
      <c r="S2184" s="15"/>
      <c r="T2184" s="33"/>
      <c r="U2184" s="5"/>
    </row>
    <row r="2185" spans="1:21" x14ac:dyDescent="0.25">
      <c r="A2185" s="3">
        <v>2149</v>
      </c>
      <c r="B2185" s="6" t="s">
        <v>4123</v>
      </c>
      <c r="C2185" s="352" t="s">
        <v>4124</v>
      </c>
      <c r="D2185" s="348"/>
      <c r="E2185" s="20"/>
      <c r="F2185" s="20"/>
      <c r="G2185" s="20"/>
      <c r="H2185" s="27"/>
      <c r="I2185" s="16"/>
      <c r="J2185" s="16"/>
      <c r="K2185" s="27"/>
      <c r="L2185" s="16"/>
      <c r="M2185" s="16"/>
      <c r="N2185" s="27"/>
      <c r="O2185" s="16"/>
      <c r="P2185" s="16"/>
      <c r="Q2185" s="27"/>
      <c r="R2185" s="16"/>
      <c r="S2185" s="16"/>
      <c r="T2185" s="27"/>
      <c r="U2185" s="3"/>
    </row>
    <row r="2186" spans="1:21" x14ac:dyDescent="0.25">
      <c r="A2186" s="3">
        <v>2150</v>
      </c>
      <c r="B2186" s="6" t="s">
        <v>4125</v>
      </c>
      <c r="C2186" s="352" t="s">
        <v>4126</v>
      </c>
      <c r="D2186" s="348"/>
      <c r="E2186" s="20"/>
      <c r="F2186" s="20"/>
      <c r="G2186" s="20"/>
      <c r="H2186" s="27"/>
      <c r="I2186" s="16"/>
      <c r="J2186" s="16"/>
      <c r="K2186" s="27"/>
      <c r="L2186" s="16"/>
      <c r="M2186" s="16"/>
      <c r="N2186" s="27"/>
      <c r="O2186" s="16"/>
      <c r="P2186" s="16"/>
      <c r="Q2186" s="27"/>
      <c r="R2186" s="16"/>
      <c r="S2186" s="16"/>
      <c r="T2186" s="27"/>
      <c r="U2186" s="3"/>
    </row>
    <row r="2187" spans="1:21" x14ac:dyDescent="0.25">
      <c r="A2187" s="3">
        <v>2151</v>
      </c>
      <c r="B2187" s="4" t="s">
        <v>4127</v>
      </c>
      <c r="C2187" s="350" t="s">
        <v>4128</v>
      </c>
      <c r="D2187" s="348"/>
      <c r="E2187" s="25"/>
      <c r="F2187" s="25"/>
      <c r="G2187" s="25"/>
      <c r="H2187" s="33"/>
      <c r="I2187" s="15"/>
      <c r="J2187" s="15"/>
      <c r="K2187" s="33"/>
      <c r="L2187" s="15"/>
      <c r="M2187" s="15"/>
      <c r="N2187" s="33"/>
      <c r="O2187" s="15"/>
      <c r="P2187" s="15"/>
      <c r="Q2187" s="33"/>
      <c r="R2187" s="15"/>
      <c r="S2187" s="15"/>
      <c r="T2187" s="33"/>
      <c r="U2187" s="5"/>
    </row>
    <row r="2188" spans="1:21" x14ac:dyDescent="0.25">
      <c r="A2188" s="3">
        <v>2152</v>
      </c>
      <c r="B2188" s="6" t="s">
        <v>4129</v>
      </c>
      <c r="C2188" s="352" t="s">
        <v>4130</v>
      </c>
      <c r="D2188" s="348"/>
      <c r="E2188" s="20"/>
      <c r="F2188" s="20"/>
      <c r="G2188" s="20"/>
      <c r="H2188" s="27"/>
      <c r="I2188" s="16"/>
      <c r="J2188" s="16"/>
      <c r="K2188" s="27"/>
      <c r="L2188" s="16"/>
      <c r="M2188" s="16"/>
      <c r="N2188" s="27"/>
      <c r="O2188" s="16"/>
      <c r="P2188" s="16"/>
      <c r="Q2188" s="27"/>
      <c r="R2188" s="16"/>
      <c r="S2188" s="16"/>
      <c r="T2188" s="27"/>
      <c r="U2188" s="3"/>
    </row>
    <row r="2189" spans="1:21" x14ac:dyDescent="0.25">
      <c r="A2189" s="3">
        <v>2153</v>
      </c>
      <c r="B2189" s="6" t="s">
        <v>4131</v>
      </c>
      <c r="C2189" s="352" t="s">
        <v>4132</v>
      </c>
      <c r="D2189" s="348"/>
      <c r="E2189" s="20"/>
      <c r="F2189" s="20"/>
      <c r="G2189" s="20"/>
      <c r="H2189" s="27"/>
      <c r="I2189" s="16"/>
      <c r="J2189" s="16"/>
      <c r="K2189" s="27"/>
      <c r="L2189" s="16"/>
      <c r="M2189" s="16"/>
      <c r="N2189" s="27"/>
      <c r="O2189" s="16"/>
      <c r="P2189" s="16"/>
      <c r="Q2189" s="27"/>
      <c r="R2189" s="16"/>
      <c r="S2189" s="16"/>
      <c r="T2189" s="27"/>
      <c r="U2189" s="3"/>
    </row>
    <row r="2190" spans="1:21" x14ac:dyDescent="0.25">
      <c r="A2190" s="3">
        <v>2154</v>
      </c>
      <c r="B2190" s="6" t="s">
        <v>4133</v>
      </c>
      <c r="C2190" s="352" t="s">
        <v>4134</v>
      </c>
      <c r="D2190" s="348"/>
      <c r="E2190" s="20"/>
      <c r="F2190" s="20"/>
      <c r="G2190" s="20"/>
      <c r="H2190" s="27"/>
      <c r="I2190" s="16"/>
      <c r="J2190" s="16"/>
      <c r="K2190" s="27"/>
      <c r="L2190" s="16"/>
      <c r="M2190" s="16"/>
      <c r="N2190" s="27"/>
      <c r="O2190" s="16"/>
      <c r="P2190" s="16"/>
      <c r="Q2190" s="27"/>
      <c r="R2190" s="16"/>
      <c r="S2190" s="16"/>
      <c r="T2190" s="27"/>
      <c r="U2190" s="3"/>
    </row>
    <row r="2191" spans="1:21" x14ac:dyDescent="0.25">
      <c r="A2191" s="3">
        <v>2155</v>
      </c>
      <c r="B2191" s="6" t="s">
        <v>4135</v>
      </c>
      <c r="C2191" s="352" t="s">
        <v>4136</v>
      </c>
      <c r="D2191" s="348"/>
      <c r="E2191" s="20"/>
      <c r="F2191" s="20"/>
      <c r="G2191" s="20"/>
      <c r="H2191" s="27"/>
      <c r="I2191" s="16"/>
      <c r="J2191" s="16"/>
      <c r="K2191" s="27"/>
      <c r="L2191" s="16"/>
      <c r="M2191" s="16"/>
      <c r="N2191" s="27"/>
      <c r="O2191" s="16"/>
      <c r="P2191" s="16"/>
      <c r="Q2191" s="27"/>
      <c r="R2191" s="16"/>
      <c r="S2191" s="16"/>
      <c r="T2191" s="27"/>
      <c r="U2191" s="3"/>
    </row>
    <row r="2192" spans="1:21" x14ac:dyDescent="0.25">
      <c r="A2192" s="3">
        <v>2156</v>
      </c>
      <c r="B2192" s="6" t="s">
        <v>4137</v>
      </c>
      <c r="C2192" s="352" t="s">
        <v>4138</v>
      </c>
      <c r="D2192" s="348"/>
      <c r="E2192" s="20"/>
      <c r="F2192" s="20"/>
      <c r="G2192" s="20"/>
      <c r="H2192" s="27"/>
      <c r="I2192" s="16"/>
      <c r="J2192" s="16"/>
      <c r="K2192" s="27"/>
      <c r="L2192" s="16"/>
      <c r="M2192" s="16"/>
      <c r="N2192" s="27"/>
      <c r="O2192" s="16"/>
      <c r="P2192" s="16"/>
      <c r="Q2192" s="27"/>
      <c r="R2192" s="16"/>
      <c r="S2192" s="16"/>
      <c r="T2192" s="27"/>
      <c r="U2192" s="3"/>
    </row>
    <row r="2193" spans="1:21" x14ac:dyDescent="0.25">
      <c r="A2193" s="3">
        <v>2157</v>
      </c>
      <c r="B2193" s="6" t="s">
        <v>4139</v>
      </c>
      <c r="C2193" s="352" t="s">
        <v>4140</v>
      </c>
      <c r="D2193" s="348"/>
      <c r="E2193" s="20"/>
      <c r="F2193" s="20"/>
      <c r="G2193" s="20"/>
      <c r="H2193" s="27"/>
      <c r="I2193" s="16"/>
      <c r="J2193" s="16"/>
      <c r="K2193" s="27"/>
      <c r="L2193" s="16"/>
      <c r="M2193" s="16"/>
      <c r="N2193" s="27"/>
      <c r="O2193" s="16"/>
      <c r="P2193" s="16"/>
      <c r="Q2193" s="27"/>
      <c r="R2193" s="16"/>
      <c r="S2193" s="16"/>
      <c r="T2193" s="27"/>
      <c r="U2193" s="3"/>
    </row>
    <row r="2194" spans="1:21" x14ac:dyDescent="0.25">
      <c r="A2194" s="3">
        <v>2158</v>
      </c>
      <c r="B2194" s="6" t="s">
        <v>4141</v>
      </c>
      <c r="C2194" s="352" t="s">
        <v>4142</v>
      </c>
      <c r="D2194" s="348"/>
      <c r="E2194" s="20"/>
      <c r="F2194" s="20"/>
      <c r="G2194" s="20"/>
      <c r="H2194" s="27"/>
      <c r="I2194" s="16"/>
      <c r="J2194" s="16"/>
      <c r="K2194" s="27"/>
      <c r="L2194" s="16"/>
      <c r="M2194" s="16"/>
      <c r="N2194" s="27"/>
      <c r="O2194" s="16"/>
      <c r="P2194" s="16"/>
      <c r="Q2194" s="27"/>
      <c r="R2194" s="16"/>
      <c r="S2194" s="16"/>
      <c r="T2194" s="27"/>
      <c r="U2194" s="3"/>
    </row>
    <row r="2195" spans="1:21" x14ac:dyDescent="0.25">
      <c r="A2195" s="3">
        <v>2159</v>
      </c>
      <c r="B2195" s="6" t="s">
        <v>4143</v>
      </c>
      <c r="C2195" s="352" t="s">
        <v>4144</v>
      </c>
      <c r="D2195" s="348"/>
      <c r="E2195" s="20"/>
      <c r="F2195" s="20"/>
      <c r="G2195" s="20"/>
      <c r="H2195" s="27"/>
      <c r="I2195" s="16"/>
      <c r="J2195" s="16"/>
      <c r="K2195" s="27"/>
      <c r="L2195" s="16"/>
      <c r="M2195" s="16"/>
      <c r="N2195" s="27"/>
      <c r="O2195" s="16"/>
      <c r="P2195" s="16"/>
      <c r="Q2195" s="27"/>
      <c r="R2195" s="16"/>
      <c r="S2195" s="16"/>
      <c r="T2195" s="27"/>
      <c r="U2195" s="3"/>
    </row>
    <row r="2196" spans="1:21" x14ac:dyDescent="0.25">
      <c r="A2196" s="3">
        <v>2160</v>
      </c>
      <c r="B2196" s="4" t="s">
        <v>1129</v>
      </c>
      <c r="C2196" s="350" t="s">
        <v>4145</v>
      </c>
      <c r="D2196" s="348"/>
      <c r="E2196" s="25"/>
      <c r="F2196" s="25"/>
      <c r="G2196" s="25"/>
      <c r="H2196" s="33"/>
      <c r="I2196" s="15"/>
      <c r="J2196" s="15"/>
      <c r="K2196" s="33"/>
      <c r="L2196" s="15"/>
      <c r="M2196" s="15"/>
      <c r="N2196" s="33"/>
      <c r="O2196" s="15"/>
      <c r="P2196" s="15"/>
      <c r="Q2196" s="33"/>
      <c r="R2196" s="15"/>
      <c r="S2196" s="15"/>
      <c r="T2196" s="33"/>
      <c r="U2196" s="5"/>
    </row>
    <row r="2197" spans="1:21" x14ac:dyDescent="0.25">
      <c r="A2197" s="3">
        <v>2161</v>
      </c>
      <c r="B2197" s="4" t="s">
        <v>4146</v>
      </c>
      <c r="C2197" s="350" t="s">
        <v>4147</v>
      </c>
      <c r="D2197" s="348"/>
      <c r="E2197" s="25"/>
      <c r="F2197" s="25"/>
      <c r="G2197" s="25"/>
      <c r="H2197" s="33"/>
      <c r="I2197" s="15"/>
      <c r="J2197" s="15"/>
      <c r="K2197" s="33"/>
      <c r="L2197" s="15"/>
      <c r="M2197" s="15"/>
      <c r="N2197" s="33"/>
      <c r="O2197" s="15"/>
      <c r="P2197" s="15"/>
      <c r="Q2197" s="33"/>
      <c r="R2197" s="15"/>
      <c r="S2197" s="15"/>
      <c r="T2197" s="33"/>
      <c r="U2197" s="5"/>
    </row>
    <row r="2198" spans="1:21" x14ac:dyDescent="0.25">
      <c r="A2198" s="3">
        <v>2162</v>
      </c>
      <c r="B2198" s="4" t="s">
        <v>4148</v>
      </c>
      <c r="C2198" s="350" t="s">
        <v>4149</v>
      </c>
      <c r="D2198" s="348"/>
      <c r="E2198" s="25"/>
      <c r="F2198" s="25"/>
      <c r="G2198" s="25"/>
      <c r="H2198" s="33"/>
      <c r="I2198" s="15"/>
      <c r="J2198" s="15"/>
      <c r="K2198" s="33"/>
      <c r="L2198" s="15"/>
      <c r="M2198" s="15"/>
      <c r="N2198" s="33"/>
      <c r="O2198" s="15"/>
      <c r="P2198" s="15"/>
      <c r="Q2198" s="33"/>
      <c r="R2198" s="15"/>
      <c r="S2198" s="15"/>
      <c r="T2198" s="33"/>
      <c r="U2198" s="5"/>
    </row>
    <row r="2199" spans="1:21" x14ac:dyDescent="0.25">
      <c r="A2199" s="3">
        <v>2163</v>
      </c>
      <c r="B2199" s="4" t="s">
        <v>4150</v>
      </c>
      <c r="C2199" s="350" t="s">
        <v>4151</v>
      </c>
      <c r="D2199" s="348"/>
      <c r="E2199" s="25"/>
      <c r="F2199" s="25"/>
      <c r="G2199" s="25"/>
      <c r="H2199" s="33"/>
      <c r="I2199" s="15"/>
      <c r="J2199" s="15"/>
      <c r="K2199" s="33"/>
      <c r="L2199" s="15"/>
      <c r="M2199" s="15"/>
      <c r="N2199" s="33"/>
      <c r="O2199" s="15"/>
      <c r="P2199" s="15"/>
      <c r="Q2199" s="33"/>
      <c r="R2199" s="15"/>
      <c r="S2199" s="15"/>
      <c r="T2199" s="33"/>
      <c r="U2199" s="5"/>
    </row>
    <row r="2200" spans="1:21" x14ac:dyDescent="0.25">
      <c r="A2200" s="3">
        <v>2164</v>
      </c>
      <c r="B2200" s="6" t="s">
        <v>4152</v>
      </c>
      <c r="C2200" s="352" t="s">
        <v>4153</v>
      </c>
      <c r="D2200" s="348"/>
      <c r="E2200" s="20"/>
      <c r="F2200" s="20"/>
      <c r="G2200" s="20"/>
      <c r="H2200" s="27"/>
      <c r="I2200" s="16"/>
      <c r="J2200" s="16"/>
      <c r="K2200" s="27"/>
      <c r="L2200" s="16"/>
      <c r="M2200" s="16"/>
      <c r="N2200" s="27"/>
      <c r="O2200" s="16"/>
      <c r="P2200" s="16"/>
      <c r="Q2200" s="27"/>
      <c r="R2200" s="16"/>
      <c r="S2200" s="16"/>
      <c r="T2200" s="27"/>
      <c r="U2200" s="3"/>
    </row>
    <row r="2201" spans="1:21" x14ac:dyDescent="0.25">
      <c r="A2201" s="3">
        <v>2165</v>
      </c>
      <c r="B2201" s="6" t="s">
        <v>4154</v>
      </c>
      <c r="C2201" s="352" t="s">
        <v>4155</v>
      </c>
      <c r="D2201" s="348"/>
      <c r="E2201" s="20"/>
      <c r="F2201" s="20"/>
      <c r="G2201" s="20"/>
      <c r="H2201" s="27"/>
      <c r="I2201" s="16"/>
      <c r="J2201" s="16"/>
      <c r="K2201" s="27"/>
      <c r="L2201" s="16"/>
      <c r="M2201" s="16"/>
      <c r="N2201" s="27"/>
      <c r="O2201" s="16"/>
      <c r="P2201" s="16"/>
      <c r="Q2201" s="27"/>
      <c r="R2201" s="16"/>
      <c r="S2201" s="16"/>
      <c r="T2201" s="27"/>
      <c r="U2201" s="3"/>
    </row>
    <row r="2202" spans="1:21" x14ac:dyDescent="0.25">
      <c r="A2202" s="3">
        <v>2166</v>
      </c>
      <c r="B2202" s="6" t="s">
        <v>4156</v>
      </c>
      <c r="C2202" s="352" t="s">
        <v>4157</v>
      </c>
      <c r="D2202" s="348"/>
      <c r="E2202" s="20"/>
      <c r="F2202" s="20"/>
      <c r="G2202" s="20"/>
      <c r="H2202" s="27"/>
      <c r="I2202" s="16"/>
      <c r="J2202" s="16"/>
      <c r="K2202" s="27"/>
      <c r="L2202" s="16"/>
      <c r="M2202" s="16"/>
      <c r="N2202" s="27"/>
      <c r="O2202" s="16"/>
      <c r="P2202" s="16"/>
      <c r="Q2202" s="27"/>
      <c r="R2202" s="16"/>
      <c r="S2202" s="16"/>
      <c r="T2202" s="27"/>
      <c r="U2202" s="3"/>
    </row>
    <row r="2203" spans="1:21" x14ac:dyDescent="0.25">
      <c r="A2203" s="3">
        <v>2167</v>
      </c>
      <c r="B2203" s="4" t="s">
        <v>4158</v>
      </c>
      <c r="C2203" s="350" t="s">
        <v>4159</v>
      </c>
      <c r="D2203" s="348"/>
      <c r="E2203" s="25"/>
      <c r="F2203" s="25"/>
      <c r="G2203" s="25"/>
      <c r="H2203" s="33"/>
      <c r="I2203" s="15"/>
      <c r="J2203" s="15"/>
      <c r="K2203" s="33"/>
      <c r="L2203" s="15"/>
      <c r="M2203" s="15"/>
      <c r="N2203" s="33"/>
      <c r="O2203" s="15"/>
      <c r="P2203" s="15"/>
      <c r="Q2203" s="33"/>
      <c r="R2203" s="15"/>
      <c r="S2203" s="15"/>
      <c r="T2203" s="33"/>
      <c r="U2203" s="5"/>
    </row>
    <row r="2204" spans="1:21" x14ac:dyDescent="0.25">
      <c r="A2204" s="3">
        <v>2168</v>
      </c>
      <c r="B2204" s="6" t="s">
        <v>4160</v>
      </c>
      <c r="C2204" s="352" t="s">
        <v>4161</v>
      </c>
      <c r="D2204" s="348"/>
      <c r="E2204" s="20"/>
      <c r="F2204" s="20"/>
      <c r="G2204" s="20"/>
      <c r="H2204" s="27"/>
      <c r="I2204" s="16"/>
      <c r="J2204" s="16"/>
      <c r="K2204" s="27"/>
      <c r="L2204" s="16"/>
      <c r="M2204" s="16"/>
      <c r="N2204" s="27"/>
      <c r="O2204" s="16"/>
      <c r="P2204" s="16"/>
      <c r="Q2204" s="27"/>
      <c r="R2204" s="16"/>
      <c r="S2204" s="16"/>
      <c r="T2204" s="27"/>
      <c r="U2204" s="3"/>
    </row>
    <row r="2205" spans="1:21" x14ac:dyDescent="0.25">
      <c r="A2205" s="3">
        <v>2169</v>
      </c>
      <c r="B2205" s="6" t="s">
        <v>4162</v>
      </c>
      <c r="C2205" s="352" t="s">
        <v>4163</v>
      </c>
      <c r="D2205" s="348"/>
      <c r="E2205" s="20"/>
      <c r="F2205" s="20"/>
      <c r="G2205" s="20"/>
      <c r="H2205" s="27"/>
      <c r="I2205" s="16"/>
      <c r="J2205" s="16"/>
      <c r="K2205" s="27"/>
      <c r="L2205" s="16"/>
      <c r="M2205" s="16"/>
      <c r="N2205" s="27"/>
      <c r="O2205" s="16"/>
      <c r="P2205" s="16"/>
      <c r="Q2205" s="27"/>
      <c r="R2205" s="16"/>
      <c r="S2205" s="16"/>
      <c r="T2205" s="27"/>
      <c r="U2205" s="3"/>
    </row>
    <row r="2206" spans="1:21" x14ac:dyDescent="0.25">
      <c r="A2206" s="3">
        <v>2170</v>
      </c>
      <c r="B2206" s="6" t="s">
        <v>4164</v>
      </c>
      <c r="C2206" s="352" t="s">
        <v>4165</v>
      </c>
      <c r="D2206" s="348"/>
      <c r="E2206" s="20"/>
      <c r="F2206" s="20"/>
      <c r="G2206" s="20"/>
      <c r="H2206" s="27"/>
      <c r="I2206" s="16"/>
      <c r="J2206" s="16"/>
      <c r="K2206" s="27"/>
      <c r="L2206" s="16"/>
      <c r="M2206" s="16"/>
      <c r="N2206" s="27"/>
      <c r="O2206" s="16"/>
      <c r="P2206" s="16"/>
      <c r="Q2206" s="27"/>
      <c r="R2206" s="16"/>
      <c r="S2206" s="16"/>
      <c r="T2206" s="27"/>
      <c r="U2206" s="3"/>
    </row>
    <row r="2207" spans="1:21" x14ac:dyDescent="0.25">
      <c r="A2207" s="3">
        <v>2171</v>
      </c>
      <c r="B2207" s="4" t="s">
        <v>4166</v>
      </c>
      <c r="C2207" s="350" t="s">
        <v>4167</v>
      </c>
      <c r="D2207" s="348"/>
      <c r="E2207" s="25"/>
      <c r="F2207" s="25"/>
      <c r="G2207" s="25"/>
      <c r="H2207" s="33"/>
      <c r="I2207" s="15"/>
      <c r="J2207" s="15"/>
      <c r="K2207" s="33"/>
      <c r="L2207" s="15"/>
      <c r="M2207" s="15"/>
      <c r="N2207" s="33"/>
      <c r="O2207" s="15"/>
      <c r="P2207" s="15"/>
      <c r="Q2207" s="33"/>
      <c r="R2207" s="15"/>
      <c r="S2207" s="15"/>
      <c r="T2207" s="33"/>
      <c r="U2207" s="5"/>
    </row>
    <row r="2208" spans="1:21" x14ac:dyDescent="0.25">
      <c r="A2208" s="3">
        <v>2172</v>
      </c>
      <c r="B2208" s="6" t="s">
        <v>4168</v>
      </c>
      <c r="C2208" s="352" t="s">
        <v>4169</v>
      </c>
      <c r="D2208" s="348"/>
      <c r="E2208" s="20"/>
      <c r="F2208" s="20"/>
      <c r="G2208" s="20"/>
      <c r="H2208" s="27"/>
      <c r="I2208" s="16"/>
      <c r="J2208" s="16"/>
      <c r="K2208" s="27"/>
      <c r="L2208" s="16"/>
      <c r="M2208" s="16"/>
      <c r="N2208" s="27"/>
      <c r="O2208" s="16"/>
      <c r="P2208" s="16"/>
      <c r="Q2208" s="27"/>
      <c r="R2208" s="16"/>
      <c r="S2208" s="16"/>
      <c r="T2208" s="27"/>
      <c r="U2208" s="3"/>
    </row>
    <row r="2209" spans="1:21" x14ac:dyDescent="0.25">
      <c r="A2209" s="3">
        <v>2173</v>
      </c>
      <c r="B2209" s="6" t="s">
        <v>4170</v>
      </c>
      <c r="C2209" s="352" t="s">
        <v>4171</v>
      </c>
      <c r="D2209" s="348"/>
      <c r="E2209" s="20"/>
      <c r="F2209" s="20"/>
      <c r="G2209" s="20"/>
      <c r="H2209" s="27"/>
      <c r="I2209" s="16"/>
      <c r="J2209" s="16"/>
      <c r="K2209" s="27"/>
      <c r="L2209" s="16"/>
      <c r="M2209" s="16"/>
      <c r="N2209" s="27"/>
      <c r="O2209" s="16"/>
      <c r="P2209" s="16"/>
      <c r="Q2209" s="27"/>
      <c r="R2209" s="16"/>
      <c r="S2209" s="16"/>
      <c r="T2209" s="27"/>
      <c r="U2209" s="3"/>
    </row>
    <row r="2210" spans="1:21" x14ac:dyDescent="0.25">
      <c r="A2210" s="3">
        <v>2174</v>
      </c>
      <c r="B2210" s="6" t="s">
        <v>4172</v>
      </c>
      <c r="C2210" s="352" t="s">
        <v>4173</v>
      </c>
      <c r="D2210" s="348"/>
      <c r="E2210" s="20"/>
      <c r="F2210" s="20"/>
      <c r="G2210" s="20"/>
      <c r="H2210" s="27"/>
      <c r="I2210" s="16"/>
      <c r="J2210" s="16"/>
      <c r="K2210" s="27"/>
      <c r="L2210" s="16"/>
      <c r="M2210" s="16"/>
      <c r="N2210" s="27"/>
      <c r="O2210" s="16"/>
      <c r="P2210" s="16"/>
      <c r="Q2210" s="27"/>
      <c r="R2210" s="16"/>
      <c r="S2210" s="16"/>
      <c r="T2210" s="27"/>
      <c r="U2210" s="3"/>
    </row>
    <row r="2211" spans="1:21" x14ac:dyDescent="0.25">
      <c r="A2211" s="3">
        <v>2175</v>
      </c>
      <c r="B2211" s="4" t="s">
        <v>4174</v>
      </c>
      <c r="C2211" s="350" t="s">
        <v>4175</v>
      </c>
      <c r="D2211" s="348"/>
      <c r="E2211" s="25"/>
      <c r="F2211" s="25"/>
      <c r="G2211" s="25"/>
      <c r="H2211" s="33"/>
      <c r="I2211" s="15"/>
      <c r="J2211" s="15"/>
      <c r="K2211" s="33"/>
      <c r="L2211" s="15"/>
      <c r="M2211" s="15"/>
      <c r="N2211" s="33"/>
      <c r="O2211" s="15"/>
      <c r="P2211" s="15"/>
      <c r="Q2211" s="33"/>
      <c r="R2211" s="15"/>
      <c r="S2211" s="15"/>
      <c r="T2211" s="33"/>
      <c r="U2211" s="5"/>
    </row>
    <row r="2212" spans="1:21" x14ac:dyDescent="0.25">
      <c r="A2212" s="3">
        <v>2176</v>
      </c>
      <c r="B2212" s="4" t="s">
        <v>4176</v>
      </c>
      <c r="C2212" s="350" t="s">
        <v>4177</v>
      </c>
      <c r="D2212" s="348"/>
      <c r="E2212" s="25"/>
      <c r="F2212" s="25"/>
      <c r="G2212" s="25"/>
      <c r="H2212" s="33"/>
      <c r="I2212" s="15"/>
      <c r="J2212" s="15"/>
      <c r="K2212" s="33"/>
      <c r="L2212" s="15"/>
      <c r="M2212" s="15"/>
      <c r="N2212" s="33"/>
      <c r="O2212" s="15"/>
      <c r="P2212" s="15"/>
      <c r="Q2212" s="33"/>
      <c r="R2212" s="15"/>
      <c r="S2212" s="15"/>
      <c r="T2212" s="33"/>
      <c r="U2212" s="5"/>
    </row>
    <row r="2213" spans="1:21" x14ac:dyDescent="0.25">
      <c r="A2213" s="3">
        <v>2177</v>
      </c>
      <c r="B2213" s="4" t="s">
        <v>4178</v>
      </c>
      <c r="C2213" s="350" t="s">
        <v>4179</v>
      </c>
      <c r="D2213" s="348"/>
      <c r="E2213" s="25"/>
      <c r="F2213" s="25"/>
      <c r="G2213" s="25"/>
      <c r="H2213" s="33"/>
      <c r="I2213" s="15"/>
      <c r="J2213" s="15"/>
      <c r="K2213" s="33"/>
      <c r="L2213" s="15"/>
      <c r="M2213" s="15"/>
      <c r="N2213" s="33"/>
      <c r="O2213" s="15"/>
      <c r="P2213" s="15"/>
      <c r="Q2213" s="33"/>
      <c r="R2213" s="15"/>
      <c r="S2213" s="15"/>
      <c r="T2213" s="33"/>
      <c r="U2213" s="5"/>
    </row>
    <row r="2214" spans="1:21" x14ac:dyDescent="0.25">
      <c r="A2214" s="3">
        <v>2178</v>
      </c>
      <c r="B2214" s="4" t="s">
        <v>4180</v>
      </c>
      <c r="C2214" s="350" t="s">
        <v>4181</v>
      </c>
      <c r="D2214" s="348"/>
      <c r="E2214" s="25"/>
      <c r="F2214" s="25"/>
      <c r="G2214" s="25"/>
      <c r="H2214" s="33"/>
      <c r="I2214" s="15"/>
      <c r="J2214" s="15"/>
      <c r="K2214" s="33"/>
      <c r="L2214" s="15"/>
      <c r="M2214" s="15"/>
      <c r="N2214" s="33"/>
      <c r="O2214" s="15"/>
      <c r="P2214" s="15"/>
      <c r="Q2214" s="33"/>
      <c r="R2214" s="15"/>
      <c r="S2214" s="15"/>
      <c r="T2214" s="33"/>
      <c r="U2214" s="5"/>
    </row>
    <row r="2215" spans="1:21" x14ac:dyDescent="0.25">
      <c r="A2215" s="3">
        <v>2179</v>
      </c>
      <c r="B2215" s="4" t="s">
        <v>4182</v>
      </c>
      <c r="C2215" s="350" t="s">
        <v>4183</v>
      </c>
      <c r="D2215" s="348"/>
      <c r="E2215" s="25"/>
      <c r="F2215" s="25"/>
      <c r="G2215" s="25"/>
      <c r="H2215" s="33"/>
      <c r="I2215" s="15"/>
      <c r="J2215" s="15"/>
      <c r="K2215" s="33"/>
      <c r="L2215" s="15"/>
      <c r="M2215" s="15"/>
      <c r="N2215" s="33"/>
      <c r="O2215" s="15"/>
      <c r="P2215" s="15"/>
      <c r="Q2215" s="33"/>
      <c r="R2215" s="15"/>
      <c r="S2215" s="15"/>
      <c r="T2215" s="33"/>
      <c r="U2215" s="5"/>
    </row>
    <row r="2216" spans="1:21" x14ac:dyDescent="0.25">
      <c r="A2216" s="3">
        <v>2180</v>
      </c>
      <c r="B2216" s="6" t="s">
        <v>4184</v>
      </c>
      <c r="C2216" s="352" t="s">
        <v>4185</v>
      </c>
      <c r="D2216" s="348"/>
      <c r="E2216" s="20"/>
      <c r="F2216" s="20"/>
      <c r="G2216" s="20"/>
      <c r="H2216" s="27"/>
      <c r="I2216" s="16"/>
      <c r="J2216" s="16"/>
      <c r="K2216" s="27"/>
      <c r="L2216" s="16"/>
      <c r="M2216" s="16"/>
      <c r="N2216" s="27"/>
      <c r="O2216" s="16"/>
      <c r="P2216" s="16"/>
      <c r="Q2216" s="27"/>
      <c r="R2216" s="16"/>
      <c r="S2216" s="16"/>
      <c r="T2216" s="27"/>
      <c r="U2216" s="3"/>
    </row>
    <row r="2217" spans="1:21" x14ac:dyDescent="0.25">
      <c r="A2217" s="3">
        <v>2181</v>
      </c>
      <c r="B2217" s="6" t="s">
        <v>4186</v>
      </c>
      <c r="C2217" s="352" t="s">
        <v>4187</v>
      </c>
      <c r="D2217" s="348"/>
      <c r="E2217" s="20"/>
      <c r="F2217" s="20"/>
      <c r="G2217" s="20"/>
      <c r="H2217" s="27"/>
      <c r="I2217" s="16"/>
      <c r="J2217" s="16"/>
      <c r="K2217" s="27"/>
      <c r="L2217" s="16"/>
      <c r="M2217" s="16"/>
      <c r="N2217" s="27"/>
      <c r="O2217" s="16"/>
      <c r="P2217" s="16"/>
      <c r="Q2217" s="27"/>
      <c r="R2217" s="16"/>
      <c r="S2217" s="16"/>
      <c r="T2217" s="27"/>
      <c r="U2217" s="3"/>
    </row>
    <row r="2218" spans="1:21" x14ac:dyDescent="0.25">
      <c r="A2218" s="3">
        <v>2182</v>
      </c>
      <c r="B2218" s="4" t="s">
        <v>4188</v>
      </c>
      <c r="C2218" s="350" t="s">
        <v>4189</v>
      </c>
      <c r="D2218" s="348"/>
      <c r="E2218" s="25"/>
      <c r="F2218" s="25"/>
      <c r="G2218" s="25"/>
      <c r="H2218" s="33"/>
      <c r="I2218" s="15"/>
      <c r="J2218" s="15"/>
      <c r="K2218" s="33"/>
      <c r="L2218" s="15"/>
      <c r="M2218" s="15"/>
      <c r="N2218" s="33"/>
      <c r="O2218" s="15"/>
      <c r="P2218" s="15"/>
      <c r="Q2218" s="33"/>
      <c r="R2218" s="15"/>
      <c r="S2218" s="15"/>
      <c r="T2218" s="33"/>
      <c r="U2218" s="5"/>
    </row>
    <row r="2219" spans="1:21" x14ac:dyDescent="0.25">
      <c r="A2219" s="3">
        <v>2183</v>
      </c>
      <c r="B2219" s="6" t="s">
        <v>4190</v>
      </c>
      <c r="C2219" s="352" t="s">
        <v>4191</v>
      </c>
      <c r="D2219" s="348"/>
      <c r="E2219" s="20"/>
      <c r="F2219" s="20"/>
      <c r="G2219" s="20"/>
      <c r="H2219" s="27"/>
      <c r="I2219" s="16"/>
      <c r="J2219" s="16"/>
      <c r="K2219" s="27"/>
      <c r="L2219" s="16"/>
      <c r="M2219" s="16"/>
      <c r="N2219" s="27"/>
      <c r="O2219" s="16"/>
      <c r="P2219" s="16"/>
      <c r="Q2219" s="27"/>
      <c r="R2219" s="16"/>
      <c r="S2219" s="16"/>
      <c r="T2219" s="27"/>
      <c r="U2219" s="3"/>
    </row>
    <row r="2220" spans="1:21" x14ac:dyDescent="0.25">
      <c r="A2220" s="3">
        <v>2184</v>
      </c>
      <c r="B2220" s="6" t="s">
        <v>4192</v>
      </c>
      <c r="C2220" s="352" t="s">
        <v>4193</v>
      </c>
      <c r="D2220" s="348"/>
      <c r="E2220" s="20"/>
      <c r="F2220" s="20"/>
      <c r="G2220" s="20"/>
      <c r="H2220" s="27"/>
      <c r="I2220" s="16"/>
      <c r="J2220" s="16"/>
      <c r="K2220" s="27"/>
      <c r="L2220" s="16"/>
      <c r="M2220" s="16"/>
      <c r="N2220" s="27"/>
      <c r="O2220" s="16"/>
      <c r="P2220" s="16"/>
      <c r="Q2220" s="27"/>
      <c r="R2220" s="16"/>
      <c r="S2220" s="16"/>
      <c r="T2220" s="27"/>
      <c r="U2220" s="3"/>
    </row>
    <row r="2221" spans="1:21" x14ac:dyDescent="0.25">
      <c r="A2221" s="3">
        <v>2185</v>
      </c>
      <c r="B2221" s="4" t="s">
        <v>4194</v>
      </c>
      <c r="C2221" s="350" t="s">
        <v>4195</v>
      </c>
      <c r="D2221" s="348"/>
      <c r="E2221" s="25"/>
      <c r="F2221" s="25"/>
      <c r="G2221" s="25"/>
      <c r="H2221" s="33"/>
      <c r="I2221" s="15"/>
      <c r="J2221" s="15"/>
      <c r="K2221" s="33"/>
      <c r="L2221" s="15"/>
      <c r="M2221" s="15"/>
      <c r="N2221" s="33"/>
      <c r="O2221" s="15"/>
      <c r="P2221" s="15"/>
      <c r="Q2221" s="33"/>
      <c r="R2221" s="15"/>
      <c r="S2221" s="15"/>
      <c r="T2221" s="33"/>
      <c r="U2221" s="5"/>
    </row>
    <row r="2222" spans="1:21" x14ac:dyDescent="0.25">
      <c r="A2222" s="3">
        <v>2186</v>
      </c>
      <c r="B2222" s="4" t="s">
        <v>4196</v>
      </c>
      <c r="C2222" s="350" t="s">
        <v>4197</v>
      </c>
      <c r="D2222" s="348"/>
      <c r="E2222" s="25"/>
      <c r="F2222" s="25"/>
      <c r="G2222" s="25"/>
      <c r="H2222" s="33"/>
      <c r="I2222" s="15"/>
      <c r="J2222" s="15"/>
      <c r="K2222" s="33"/>
      <c r="L2222" s="15"/>
      <c r="M2222" s="15"/>
      <c r="N2222" s="33"/>
      <c r="O2222" s="15"/>
      <c r="P2222" s="15"/>
      <c r="Q2222" s="33"/>
      <c r="R2222" s="15"/>
      <c r="S2222" s="15"/>
      <c r="T2222" s="33"/>
      <c r="U2222" s="5"/>
    </row>
    <row r="2223" spans="1:21" x14ac:dyDescent="0.25">
      <c r="A2223" s="3">
        <v>2187</v>
      </c>
      <c r="B2223" s="6" t="s">
        <v>4198</v>
      </c>
      <c r="C2223" s="352" t="s">
        <v>4199</v>
      </c>
      <c r="D2223" s="348"/>
      <c r="E2223" s="20"/>
      <c r="F2223" s="20"/>
      <c r="G2223" s="20"/>
      <c r="H2223" s="27"/>
      <c r="I2223" s="16"/>
      <c r="J2223" s="16"/>
      <c r="K2223" s="27"/>
      <c r="L2223" s="16"/>
      <c r="M2223" s="16"/>
      <c r="N2223" s="27"/>
      <c r="O2223" s="16"/>
      <c r="P2223" s="16"/>
      <c r="Q2223" s="27"/>
      <c r="R2223" s="16"/>
      <c r="S2223" s="16"/>
      <c r="T2223" s="27"/>
      <c r="U2223" s="3"/>
    </row>
    <row r="2224" spans="1:21" x14ac:dyDescent="0.25">
      <c r="A2224" s="3">
        <v>2188</v>
      </c>
      <c r="B2224" s="6" t="s">
        <v>4200</v>
      </c>
      <c r="C2224" s="352" t="s">
        <v>4201</v>
      </c>
      <c r="D2224" s="348"/>
      <c r="E2224" s="20"/>
      <c r="F2224" s="20"/>
      <c r="G2224" s="20"/>
      <c r="H2224" s="27"/>
      <c r="I2224" s="16"/>
      <c r="J2224" s="16"/>
      <c r="K2224" s="27"/>
      <c r="L2224" s="16"/>
      <c r="M2224" s="16"/>
      <c r="N2224" s="27"/>
      <c r="O2224" s="16"/>
      <c r="P2224" s="16"/>
      <c r="Q2224" s="27"/>
      <c r="R2224" s="16"/>
      <c r="S2224" s="16"/>
      <c r="T2224" s="27"/>
      <c r="U2224" s="3"/>
    </row>
    <row r="2225" spans="1:21" x14ac:dyDescent="0.25">
      <c r="A2225" s="3">
        <v>2189</v>
      </c>
      <c r="B2225" s="4" t="s">
        <v>4202</v>
      </c>
      <c r="C2225" s="350" t="s">
        <v>4203</v>
      </c>
      <c r="D2225" s="348"/>
      <c r="E2225" s="25"/>
      <c r="F2225" s="25"/>
      <c r="G2225" s="25"/>
      <c r="H2225" s="33"/>
      <c r="I2225" s="15"/>
      <c r="J2225" s="15"/>
      <c r="K2225" s="33"/>
      <c r="L2225" s="15"/>
      <c r="M2225" s="15"/>
      <c r="N2225" s="33"/>
      <c r="O2225" s="15"/>
      <c r="P2225" s="15"/>
      <c r="Q2225" s="33"/>
      <c r="R2225" s="15"/>
      <c r="S2225" s="15"/>
      <c r="T2225" s="33"/>
      <c r="U2225" s="5"/>
    </row>
    <row r="2226" spans="1:21" x14ac:dyDescent="0.25">
      <c r="A2226" s="3">
        <v>2190</v>
      </c>
      <c r="B2226" s="6" t="s">
        <v>4204</v>
      </c>
      <c r="C2226" s="352" t="s">
        <v>4205</v>
      </c>
      <c r="D2226" s="348"/>
      <c r="E2226" s="20"/>
      <c r="F2226" s="20"/>
      <c r="G2226" s="20"/>
      <c r="H2226" s="27"/>
      <c r="I2226" s="16"/>
      <c r="J2226" s="16"/>
      <c r="K2226" s="27"/>
      <c r="L2226" s="16"/>
      <c r="M2226" s="16"/>
      <c r="N2226" s="27"/>
      <c r="O2226" s="16"/>
      <c r="P2226" s="16"/>
      <c r="Q2226" s="27"/>
      <c r="R2226" s="16"/>
      <c r="S2226" s="16"/>
      <c r="T2226" s="27"/>
      <c r="U2226" s="3"/>
    </row>
    <row r="2227" spans="1:21" x14ac:dyDescent="0.25">
      <c r="A2227" s="3">
        <v>2191</v>
      </c>
      <c r="B2227" s="6" t="s">
        <v>4206</v>
      </c>
      <c r="C2227" s="352" t="s">
        <v>4207</v>
      </c>
      <c r="D2227" s="348"/>
      <c r="E2227" s="20"/>
      <c r="F2227" s="20"/>
      <c r="G2227" s="20"/>
      <c r="H2227" s="27"/>
      <c r="I2227" s="16"/>
      <c r="J2227" s="16"/>
      <c r="K2227" s="27"/>
      <c r="L2227" s="16"/>
      <c r="M2227" s="16"/>
      <c r="N2227" s="27"/>
      <c r="O2227" s="16"/>
      <c r="P2227" s="16"/>
      <c r="Q2227" s="27"/>
      <c r="R2227" s="16"/>
      <c r="S2227" s="16"/>
      <c r="T2227" s="27"/>
      <c r="U2227" s="3"/>
    </row>
    <row r="2228" spans="1:21" x14ac:dyDescent="0.25">
      <c r="A2228" s="3">
        <v>2192</v>
      </c>
      <c r="B2228" s="4" t="s">
        <v>4208</v>
      </c>
      <c r="C2228" s="350" t="s">
        <v>4209</v>
      </c>
      <c r="D2228" s="348"/>
      <c r="E2228" s="25"/>
      <c r="F2228" s="25"/>
      <c r="G2228" s="25"/>
      <c r="H2228" s="33"/>
      <c r="I2228" s="15"/>
      <c r="J2228" s="15"/>
      <c r="K2228" s="33"/>
      <c r="L2228" s="15"/>
      <c r="M2228" s="15"/>
      <c r="N2228" s="33"/>
      <c r="O2228" s="15"/>
      <c r="P2228" s="15"/>
      <c r="Q2228" s="33"/>
      <c r="R2228" s="15"/>
      <c r="S2228" s="15"/>
      <c r="T2228" s="33"/>
      <c r="U2228" s="5"/>
    </row>
    <row r="2229" spans="1:21" x14ac:dyDescent="0.25">
      <c r="A2229" s="3">
        <v>2193</v>
      </c>
      <c r="B2229" s="4" t="s">
        <v>4210</v>
      </c>
      <c r="C2229" s="350" t="s">
        <v>4211</v>
      </c>
      <c r="D2229" s="348"/>
      <c r="E2229" s="25"/>
      <c r="F2229" s="25"/>
      <c r="G2229" s="25"/>
      <c r="H2229" s="33"/>
      <c r="I2229" s="15"/>
      <c r="J2229" s="15"/>
      <c r="K2229" s="33"/>
      <c r="L2229" s="15"/>
      <c r="M2229" s="15"/>
      <c r="N2229" s="33"/>
      <c r="O2229" s="15"/>
      <c r="P2229" s="15"/>
      <c r="Q2229" s="33"/>
      <c r="R2229" s="15"/>
      <c r="S2229" s="15"/>
      <c r="T2229" s="33"/>
      <c r="U2229" s="5"/>
    </row>
    <row r="2230" spans="1:21" x14ac:dyDescent="0.25">
      <c r="A2230" s="3">
        <v>2194</v>
      </c>
      <c r="B2230" s="6" t="s">
        <v>4212</v>
      </c>
      <c r="C2230" s="352" t="s">
        <v>4213</v>
      </c>
      <c r="D2230" s="348"/>
      <c r="E2230" s="20"/>
      <c r="F2230" s="20"/>
      <c r="G2230" s="20"/>
      <c r="H2230" s="27"/>
      <c r="I2230" s="16"/>
      <c r="J2230" s="16"/>
      <c r="K2230" s="27"/>
      <c r="L2230" s="16"/>
      <c r="M2230" s="16"/>
      <c r="N2230" s="27"/>
      <c r="O2230" s="16"/>
      <c r="P2230" s="16"/>
      <c r="Q2230" s="27"/>
      <c r="R2230" s="16"/>
      <c r="S2230" s="16"/>
      <c r="T2230" s="27"/>
      <c r="U2230" s="3"/>
    </row>
    <row r="2231" spans="1:21" x14ac:dyDescent="0.25">
      <c r="A2231" s="3">
        <v>2195</v>
      </c>
      <c r="B2231" s="6" t="s">
        <v>4214</v>
      </c>
      <c r="C2231" s="352" t="s">
        <v>4215</v>
      </c>
      <c r="D2231" s="348"/>
      <c r="E2231" s="20"/>
      <c r="F2231" s="20"/>
      <c r="G2231" s="20"/>
      <c r="H2231" s="27"/>
      <c r="I2231" s="16"/>
      <c r="J2231" s="16"/>
      <c r="K2231" s="27"/>
      <c r="L2231" s="16"/>
      <c r="M2231" s="16"/>
      <c r="N2231" s="27"/>
      <c r="O2231" s="16"/>
      <c r="P2231" s="16"/>
      <c r="Q2231" s="27"/>
      <c r="R2231" s="16"/>
      <c r="S2231" s="16"/>
      <c r="T2231" s="27"/>
      <c r="U2231" s="3"/>
    </row>
    <row r="2232" spans="1:21" x14ac:dyDescent="0.25">
      <c r="A2232" s="3">
        <v>2196</v>
      </c>
      <c r="B2232" s="4" t="s">
        <v>4216</v>
      </c>
      <c r="C2232" s="350" t="s">
        <v>4217</v>
      </c>
      <c r="D2232" s="348"/>
      <c r="E2232" s="25"/>
      <c r="F2232" s="25"/>
      <c r="G2232" s="25"/>
      <c r="H2232" s="33"/>
      <c r="I2232" s="15"/>
      <c r="J2232" s="15"/>
      <c r="K2232" s="33"/>
      <c r="L2232" s="15"/>
      <c r="M2232" s="15"/>
      <c r="N2232" s="33"/>
      <c r="O2232" s="15"/>
      <c r="P2232" s="15"/>
      <c r="Q2232" s="33"/>
      <c r="R2232" s="15"/>
      <c r="S2232" s="15"/>
      <c r="T2232" s="33"/>
      <c r="U2232" s="5"/>
    </row>
    <row r="2233" spans="1:21" x14ac:dyDescent="0.25">
      <c r="A2233" s="3">
        <v>2197</v>
      </c>
      <c r="B2233" s="6" t="s">
        <v>4218</v>
      </c>
      <c r="C2233" s="352" t="s">
        <v>4219</v>
      </c>
      <c r="D2233" s="348"/>
      <c r="E2233" s="20"/>
      <c r="F2233" s="20"/>
      <c r="G2233" s="20"/>
      <c r="H2233" s="27"/>
      <c r="I2233" s="16"/>
      <c r="J2233" s="16"/>
      <c r="K2233" s="27"/>
      <c r="L2233" s="16"/>
      <c r="M2233" s="16"/>
      <c r="N2233" s="27"/>
      <c r="O2233" s="16"/>
      <c r="P2233" s="16"/>
      <c r="Q2233" s="27"/>
      <c r="R2233" s="16"/>
      <c r="S2233" s="16"/>
      <c r="T2233" s="27"/>
      <c r="U2233" s="3"/>
    </row>
    <row r="2234" spans="1:21" x14ac:dyDescent="0.25">
      <c r="A2234" s="3">
        <v>2198</v>
      </c>
      <c r="B2234" s="6" t="s">
        <v>4220</v>
      </c>
      <c r="C2234" s="352" t="s">
        <v>4221</v>
      </c>
      <c r="D2234" s="348"/>
      <c r="E2234" s="20"/>
      <c r="F2234" s="20"/>
      <c r="G2234" s="20"/>
      <c r="H2234" s="27"/>
      <c r="I2234" s="16"/>
      <c r="J2234" s="16"/>
      <c r="K2234" s="27"/>
      <c r="L2234" s="16"/>
      <c r="M2234" s="16"/>
      <c r="N2234" s="27"/>
      <c r="O2234" s="16"/>
      <c r="P2234" s="16"/>
      <c r="Q2234" s="27"/>
      <c r="R2234" s="16"/>
      <c r="S2234" s="16"/>
      <c r="T2234" s="27"/>
      <c r="U2234" s="3"/>
    </row>
    <row r="2235" spans="1:21" x14ac:dyDescent="0.25">
      <c r="A2235" s="3">
        <v>2199</v>
      </c>
      <c r="B2235" s="4" t="s">
        <v>4222</v>
      </c>
      <c r="C2235" s="350" t="s">
        <v>4223</v>
      </c>
      <c r="D2235" s="348"/>
      <c r="E2235" s="25"/>
      <c r="F2235" s="25"/>
      <c r="G2235" s="25"/>
      <c r="H2235" s="33"/>
      <c r="I2235" s="15"/>
      <c r="J2235" s="15"/>
      <c r="K2235" s="33"/>
      <c r="L2235" s="15"/>
      <c r="M2235" s="15"/>
      <c r="N2235" s="33"/>
      <c r="O2235" s="15"/>
      <c r="P2235" s="15"/>
      <c r="Q2235" s="33"/>
      <c r="R2235" s="15"/>
      <c r="S2235" s="15"/>
      <c r="T2235" s="33"/>
      <c r="U2235" s="5"/>
    </row>
    <row r="2236" spans="1:21" x14ac:dyDescent="0.25">
      <c r="A2236" s="3">
        <v>2200</v>
      </c>
      <c r="B2236" s="6" t="s">
        <v>4224</v>
      </c>
      <c r="C2236" s="352" t="s">
        <v>4225</v>
      </c>
      <c r="D2236" s="348"/>
      <c r="E2236" s="20"/>
      <c r="F2236" s="20"/>
      <c r="G2236" s="20"/>
      <c r="H2236" s="27"/>
      <c r="I2236" s="16"/>
      <c r="J2236" s="16"/>
      <c r="K2236" s="27"/>
      <c r="L2236" s="16"/>
      <c r="M2236" s="16"/>
      <c r="N2236" s="27"/>
      <c r="O2236" s="16"/>
      <c r="P2236" s="16"/>
      <c r="Q2236" s="27"/>
      <c r="R2236" s="16"/>
      <c r="S2236" s="16"/>
      <c r="T2236" s="27"/>
      <c r="U2236" s="3"/>
    </row>
    <row r="2237" spans="1:21" x14ac:dyDescent="0.25">
      <c r="A2237" s="3">
        <v>2201</v>
      </c>
      <c r="B2237" s="6" t="s">
        <v>4226</v>
      </c>
      <c r="C2237" s="352" t="s">
        <v>4227</v>
      </c>
      <c r="D2237" s="348"/>
      <c r="E2237" s="20"/>
      <c r="F2237" s="20"/>
      <c r="G2237" s="20"/>
      <c r="H2237" s="27"/>
      <c r="I2237" s="16"/>
      <c r="J2237" s="16"/>
      <c r="K2237" s="27"/>
      <c r="L2237" s="16"/>
      <c r="M2237" s="16"/>
      <c r="N2237" s="27"/>
      <c r="O2237" s="16"/>
      <c r="P2237" s="16"/>
      <c r="Q2237" s="27"/>
      <c r="R2237" s="16"/>
      <c r="S2237" s="16"/>
      <c r="T2237" s="27"/>
      <c r="U2237" s="3"/>
    </row>
    <row r="2238" spans="1:21" x14ac:dyDescent="0.25">
      <c r="A2238" s="3">
        <v>2202</v>
      </c>
      <c r="B2238" s="4" t="s">
        <v>4228</v>
      </c>
      <c r="C2238" s="350" t="s">
        <v>4229</v>
      </c>
      <c r="D2238" s="348"/>
      <c r="E2238" s="25"/>
      <c r="F2238" s="25"/>
      <c r="G2238" s="25"/>
      <c r="H2238" s="33"/>
      <c r="I2238" s="15"/>
      <c r="J2238" s="15"/>
      <c r="K2238" s="33"/>
      <c r="L2238" s="15"/>
      <c r="M2238" s="15"/>
      <c r="N2238" s="33"/>
      <c r="O2238" s="15"/>
      <c r="P2238" s="15"/>
      <c r="Q2238" s="33"/>
      <c r="R2238" s="15"/>
      <c r="S2238" s="15"/>
      <c r="T2238" s="33"/>
      <c r="U2238" s="5"/>
    </row>
    <row r="2239" spans="1:21" x14ac:dyDescent="0.25">
      <c r="A2239" s="3">
        <v>2203</v>
      </c>
      <c r="B2239" s="6" t="s">
        <v>4230</v>
      </c>
      <c r="C2239" s="352" t="s">
        <v>4231</v>
      </c>
      <c r="D2239" s="348"/>
      <c r="E2239" s="20"/>
      <c r="F2239" s="20"/>
      <c r="G2239" s="20"/>
      <c r="H2239" s="27"/>
      <c r="I2239" s="16"/>
      <c r="J2239" s="16"/>
      <c r="K2239" s="27"/>
      <c r="L2239" s="16"/>
      <c r="M2239" s="16"/>
      <c r="N2239" s="27"/>
      <c r="O2239" s="16"/>
      <c r="P2239" s="16"/>
      <c r="Q2239" s="27"/>
      <c r="R2239" s="16"/>
      <c r="S2239" s="16"/>
      <c r="T2239" s="27"/>
      <c r="U2239" s="3"/>
    </row>
    <row r="2240" spans="1:21" x14ac:dyDescent="0.25">
      <c r="A2240" s="3">
        <v>2204</v>
      </c>
      <c r="B2240" s="6" t="s">
        <v>4232</v>
      </c>
      <c r="C2240" s="352" t="s">
        <v>4233</v>
      </c>
      <c r="D2240" s="348"/>
      <c r="E2240" s="20"/>
      <c r="F2240" s="20"/>
      <c r="G2240" s="20"/>
      <c r="H2240" s="27"/>
      <c r="I2240" s="16"/>
      <c r="J2240" s="16"/>
      <c r="K2240" s="27"/>
      <c r="L2240" s="16"/>
      <c r="M2240" s="16"/>
      <c r="N2240" s="27"/>
      <c r="O2240" s="16"/>
      <c r="P2240" s="16"/>
      <c r="Q2240" s="27"/>
      <c r="R2240" s="16"/>
      <c r="S2240" s="16"/>
      <c r="T2240" s="27"/>
      <c r="U2240" s="3"/>
    </row>
    <row r="2241" spans="1:21" x14ac:dyDescent="0.25">
      <c r="A2241" s="3">
        <v>2205</v>
      </c>
      <c r="B2241" s="4" t="s">
        <v>4234</v>
      </c>
      <c r="C2241" s="350" t="s">
        <v>4235</v>
      </c>
      <c r="D2241" s="348"/>
      <c r="E2241" s="25"/>
      <c r="F2241" s="25"/>
      <c r="G2241" s="25"/>
      <c r="H2241" s="33"/>
      <c r="I2241" s="15"/>
      <c r="J2241" s="15"/>
      <c r="K2241" s="33"/>
      <c r="L2241" s="15"/>
      <c r="M2241" s="15"/>
      <c r="N2241" s="33"/>
      <c r="O2241" s="15"/>
      <c r="P2241" s="15"/>
      <c r="Q2241" s="33"/>
      <c r="R2241" s="15"/>
      <c r="S2241" s="15"/>
      <c r="T2241" s="33"/>
      <c r="U2241" s="5"/>
    </row>
    <row r="2242" spans="1:21" x14ac:dyDescent="0.25">
      <c r="A2242" s="3">
        <v>2206</v>
      </c>
      <c r="B2242" s="4" t="s">
        <v>4236</v>
      </c>
      <c r="C2242" s="350" t="s">
        <v>4237</v>
      </c>
      <c r="D2242" s="348"/>
      <c r="E2242" s="25"/>
      <c r="F2242" s="25"/>
      <c r="G2242" s="25"/>
      <c r="H2242" s="33"/>
      <c r="I2242" s="15"/>
      <c r="J2242" s="15"/>
      <c r="K2242" s="33"/>
      <c r="L2242" s="15"/>
      <c r="M2242" s="15"/>
      <c r="N2242" s="33"/>
      <c r="O2242" s="15"/>
      <c r="P2242" s="15"/>
      <c r="Q2242" s="33"/>
      <c r="R2242" s="15"/>
      <c r="S2242" s="15"/>
      <c r="T2242" s="33"/>
      <c r="U2242" s="5"/>
    </row>
    <row r="2243" spans="1:21" x14ac:dyDescent="0.25">
      <c r="A2243" s="3">
        <v>2207</v>
      </c>
      <c r="B2243" s="4" t="s">
        <v>4238</v>
      </c>
      <c r="C2243" s="350" t="s">
        <v>4239</v>
      </c>
      <c r="D2243" s="348"/>
      <c r="E2243" s="25"/>
      <c r="F2243" s="25"/>
      <c r="G2243" s="25"/>
      <c r="H2243" s="33"/>
      <c r="I2243" s="15"/>
      <c r="J2243" s="15"/>
      <c r="K2243" s="33"/>
      <c r="L2243" s="15"/>
      <c r="M2243" s="15"/>
      <c r="N2243" s="33"/>
      <c r="O2243" s="15"/>
      <c r="P2243" s="15"/>
      <c r="Q2243" s="33"/>
      <c r="R2243" s="15"/>
      <c r="S2243" s="15"/>
      <c r="T2243" s="33"/>
      <c r="U2243" s="5"/>
    </row>
    <row r="2244" spans="1:21" x14ac:dyDescent="0.25">
      <c r="A2244" s="3">
        <v>2208</v>
      </c>
      <c r="B2244" s="6" t="s">
        <v>4240</v>
      </c>
      <c r="C2244" s="352" t="s">
        <v>4241</v>
      </c>
      <c r="D2244" s="348"/>
      <c r="E2244" s="20"/>
      <c r="F2244" s="20"/>
      <c r="G2244" s="20"/>
      <c r="H2244" s="27"/>
      <c r="I2244" s="16"/>
      <c r="J2244" s="16"/>
      <c r="K2244" s="27"/>
      <c r="L2244" s="16"/>
      <c r="M2244" s="16"/>
      <c r="N2244" s="27"/>
      <c r="O2244" s="16"/>
      <c r="P2244" s="16"/>
      <c r="Q2244" s="27"/>
      <c r="R2244" s="16"/>
      <c r="S2244" s="16"/>
      <c r="T2244" s="27"/>
      <c r="U2244" s="3"/>
    </row>
    <row r="2245" spans="1:21" x14ac:dyDescent="0.25">
      <c r="A2245" s="3">
        <v>2209</v>
      </c>
      <c r="B2245" s="6" t="s">
        <v>4242</v>
      </c>
      <c r="C2245" s="352" t="s">
        <v>4243</v>
      </c>
      <c r="D2245" s="348"/>
      <c r="E2245" s="20"/>
      <c r="F2245" s="20"/>
      <c r="G2245" s="20"/>
      <c r="H2245" s="27"/>
      <c r="I2245" s="16"/>
      <c r="J2245" s="16"/>
      <c r="K2245" s="27"/>
      <c r="L2245" s="16"/>
      <c r="M2245" s="16"/>
      <c r="N2245" s="27"/>
      <c r="O2245" s="16"/>
      <c r="P2245" s="16"/>
      <c r="Q2245" s="27"/>
      <c r="R2245" s="16"/>
      <c r="S2245" s="16"/>
      <c r="T2245" s="27"/>
      <c r="U2245" s="3"/>
    </row>
    <row r="2246" spans="1:21" x14ac:dyDescent="0.25">
      <c r="A2246" s="3">
        <v>2210</v>
      </c>
      <c r="B2246" s="4" t="s">
        <v>4244</v>
      </c>
      <c r="C2246" s="350" t="s">
        <v>4245</v>
      </c>
      <c r="D2246" s="348"/>
      <c r="E2246" s="25"/>
      <c r="F2246" s="25"/>
      <c r="G2246" s="25"/>
      <c r="H2246" s="33"/>
      <c r="I2246" s="15"/>
      <c r="J2246" s="15"/>
      <c r="K2246" s="33"/>
      <c r="L2246" s="15"/>
      <c r="M2246" s="15"/>
      <c r="N2246" s="33"/>
      <c r="O2246" s="15"/>
      <c r="P2246" s="15"/>
      <c r="Q2246" s="33"/>
      <c r="R2246" s="15"/>
      <c r="S2246" s="15"/>
      <c r="T2246" s="33"/>
      <c r="U2246" s="5"/>
    </row>
    <row r="2247" spans="1:21" x14ac:dyDescent="0.25">
      <c r="A2247" s="3">
        <v>2211</v>
      </c>
      <c r="B2247" s="6" t="s">
        <v>4246</v>
      </c>
      <c r="C2247" s="352" t="s">
        <v>4247</v>
      </c>
      <c r="D2247" s="348"/>
      <c r="E2247" s="20"/>
      <c r="F2247" s="20"/>
      <c r="G2247" s="20"/>
      <c r="H2247" s="27"/>
      <c r="I2247" s="16"/>
      <c r="J2247" s="16"/>
      <c r="K2247" s="27"/>
      <c r="L2247" s="16"/>
      <c r="M2247" s="16"/>
      <c r="N2247" s="27"/>
      <c r="O2247" s="16"/>
      <c r="P2247" s="16"/>
      <c r="Q2247" s="27"/>
      <c r="R2247" s="16"/>
      <c r="S2247" s="16"/>
      <c r="T2247" s="27"/>
      <c r="U2247" s="3"/>
    </row>
    <row r="2248" spans="1:21" x14ac:dyDescent="0.25">
      <c r="A2248" s="3">
        <v>2212</v>
      </c>
      <c r="B2248" s="6" t="s">
        <v>4248</v>
      </c>
      <c r="C2248" s="352" t="s">
        <v>4249</v>
      </c>
      <c r="D2248" s="348"/>
      <c r="E2248" s="20"/>
      <c r="F2248" s="20"/>
      <c r="G2248" s="20"/>
      <c r="H2248" s="27"/>
      <c r="I2248" s="16"/>
      <c r="J2248" s="16"/>
      <c r="K2248" s="27"/>
      <c r="L2248" s="16"/>
      <c r="M2248" s="16"/>
      <c r="N2248" s="27"/>
      <c r="O2248" s="16"/>
      <c r="P2248" s="16"/>
      <c r="Q2248" s="27"/>
      <c r="R2248" s="16"/>
      <c r="S2248" s="16"/>
      <c r="T2248" s="27"/>
      <c r="U2248" s="3"/>
    </row>
    <row r="2249" spans="1:21" x14ac:dyDescent="0.25">
      <c r="A2249" s="3">
        <v>2213</v>
      </c>
      <c r="B2249" s="4" t="s">
        <v>4250</v>
      </c>
      <c r="C2249" s="350" t="s">
        <v>4251</v>
      </c>
      <c r="D2249" s="348"/>
      <c r="E2249" s="25"/>
      <c r="F2249" s="25"/>
      <c r="G2249" s="25"/>
      <c r="H2249" s="33"/>
      <c r="I2249" s="15"/>
      <c r="J2249" s="15"/>
      <c r="K2249" s="33"/>
      <c r="L2249" s="15"/>
      <c r="M2249" s="15"/>
      <c r="N2249" s="33"/>
      <c r="O2249" s="15"/>
      <c r="P2249" s="15"/>
      <c r="Q2249" s="33"/>
      <c r="R2249" s="15"/>
      <c r="S2249" s="15"/>
      <c r="T2249" s="33"/>
      <c r="U2249" s="5"/>
    </row>
    <row r="2250" spans="1:21" x14ac:dyDescent="0.25">
      <c r="A2250" s="3">
        <v>2214</v>
      </c>
      <c r="B2250" s="4" t="s">
        <v>4252</v>
      </c>
      <c r="C2250" s="350" t="s">
        <v>4253</v>
      </c>
      <c r="D2250" s="348"/>
      <c r="E2250" s="25"/>
      <c r="F2250" s="25"/>
      <c r="G2250" s="25"/>
      <c r="H2250" s="33"/>
      <c r="I2250" s="15"/>
      <c r="J2250" s="15"/>
      <c r="K2250" s="33"/>
      <c r="L2250" s="15"/>
      <c r="M2250" s="15"/>
      <c r="N2250" s="33"/>
      <c r="O2250" s="15"/>
      <c r="P2250" s="15"/>
      <c r="Q2250" s="33"/>
      <c r="R2250" s="15"/>
      <c r="S2250" s="15"/>
      <c r="T2250" s="33"/>
      <c r="U2250" s="5"/>
    </row>
    <row r="2251" spans="1:21" x14ac:dyDescent="0.25">
      <c r="A2251" s="3">
        <v>2215</v>
      </c>
      <c r="B2251" s="6" t="s">
        <v>4254</v>
      </c>
      <c r="C2251" s="352" t="s">
        <v>4255</v>
      </c>
      <c r="D2251" s="348"/>
      <c r="E2251" s="20"/>
      <c r="F2251" s="20"/>
      <c r="G2251" s="20"/>
      <c r="H2251" s="27"/>
      <c r="I2251" s="16"/>
      <c r="J2251" s="16"/>
      <c r="K2251" s="27"/>
      <c r="L2251" s="16"/>
      <c r="M2251" s="16"/>
      <c r="N2251" s="27"/>
      <c r="O2251" s="16"/>
      <c r="P2251" s="16"/>
      <c r="Q2251" s="27"/>
      <c r="R2251" s="16"/>
      <c r="S2251" s="16"/>
      <c r="T2251" s="27"/>
      <c r="U2251" s="3"/>
    </row>
    <row r="2252" spans="1:21" x14ac:dyDescent="0.25">
      <c r="A2252" s="3">
        <v>2216</v>
      </c>
      <c r="B2252" s="6" t="s">
        <v>4256</v>
      </c>
      <c r="C2252" s="352" t="s">
        <v>4257</v>
      </c>
      <c r="D2252" s="348"/>
      <c r="E2252" s="20"/>
      <c r="F2252" s="20"/>
      <c r="G2252" s="20"/>
      <c r="H2252" s="27"/>
      <c r="I2252" s="16"/>
      <c r="J2252" s="16"/>
      <c r="K2252" s="27"/>
      <c r="L2252" s="16"/>
      <c r="M2252" s="16"/>
      <c r="N2252" s="27"/>
      <c r="O2252" s="16"/>
      <c r="P2252" s="16"/>
      <c r="Q2252" s="27"/>
      <c r="R2252" s="16"/>
      <c r="S2252" s="16"/>
      <c r="T2252" s="27"/>
      <c r="U2252" s="3"/>
    </row>
    <row r="2253" spans="1:21" x14ac:dyDescent="0.25">
      <c r="A2253" s="3">
        <v>2217</v>
      </c>
      <c r="B2253" s="4" t="s">
        <v>4258</v>
      </c>
      <c r="C2253" s="350" t="s">
        <v>4259</v>
      </c>
      <c r="D2253" s="348"/>
      <c r="E2253" s="25"/>
      <c r="F2253" s="25"/>
      <c r="G2253" s="25"/>
      <c r="H2253" s="33"/>
      <c r="I2253" s="15"/>
      <c r="J2253" s="15"/>
      <c r="K2253" s="33"/>
      <c r="L2253" s="15"/>
      <c r="M2253" s="15"/>
      <c r="N2253" s="33"/>
      <c r="O2253" s="15"/>
      <c r="P2253" s="15"/>
      <c r="Q2253" s="33"/>
      <c r="R2253" s="15"/>
      <c r="S2253" s="15"/>
      <c r="T2253" s="33"/>
      <c r="U2253" s="5"/>
    </row>
    <row r="2254" spans="1:21" x14ac:dyDescent="0.25">
      <c r="A2254" s="3">
        <v>2218</v>
      </c>
      <c r="B2254" s="6" t="s">
        <v>4260</v>
      </c>
      <c r="C2254" s="352" t="s">
        <v>4261</v>
      </c>
      <c r="D2254" s="348"/>
      <c r="E2254" s="20"/>
      <c r="F2254" s="20"/>
      <c r="G2254" s="20"/>
      <c r="H2254" s="27"/>
      <c r="I2254" s="16"/>
      <c r="J2254" s="16"/>
      <c r="K2254" s="27"/>
      <c r="L2254" s="16"/>
      <c r="M2254" s="16"/>
      <c r="N2254" s="27"/>
      <c r="O2254" s="16"/>
      <c r="P2254" s="16"/>
      <c r="Q2254" s="27"/>
      <c r="R2254" s="16"/>
      <c r="S2254" s="16"/>
      <c r="T2254" s="27"/>
      <c r="U2254" s="3"/>
    </row>
    <row r="2255" spans="1:21" x14ac:dyDescent="0.25">
      <c r="A2255" s="3">
        <v>2219</v>
      </c>
      <c r="B2255" s="6" t="s">
        <v>4262</v>
      </c>
      <c r="C2255" s="352" t="s">
        <v>4263</v>
      </c>
      <c r="D2255" s="348"/>
      <c r="E2255" s="20"/>
      <c r="F2255" s="20"/>
      <c r="G2255" s="20"/>
      <c r="H2255" s="27"/>
      <c r="I2255" s="16"/>
      <c r="J2255" s="16"/>
      <c r="K2255" s="27"/>
      <c r="L2255" s="16"/>
      <c r="M2255" s="16"/>
      <c r="N2255" s="27"/>
      <c r="O2255" s="16"/>
      <c r="P2255" s="16"/>
      <c r="Q2255" s="27"/>
      <c r="R2255" s="16"/>
      <c r="S2255" s="16"/>
      <c r="T2255" s="27"/>
      <c r="U2255" s="3"/>
    </row>
    <row r="2256" spans="1:21" x14ac:dyDescent="0.25">
      <c r="A2256" s="3">
        <v>2220</v>
      </c>
      <c r="B2256" s="4" t="s">
        <v>4264</v>
      </c>
      <c r="C2256" s="350" t="s">
        <v>4265</v>
      </c>
      <c r="D2256" s="348"/>
      <c r="E2256" s="25"/>
      <c r="F2256" s="25"/>
      <c r="G2256" s="25"/>
      <c r="H2256" s="33"/>
      <c r="I2256" s="15"/>
      <c r="J2256" s="15"/>
      <c r="K2256" s="33"/>
      <c r="L2256" s="15"/>
      <c r="M2256" s="15"/>
      <c r="N2256" s="33"/>
      <c r="O2256" s="15"/>
      <c r="P2256" s="15"/>
      <c r="Q2256" s="33"/>
      <c r="R2256" s="15"/>
      <c r="S2256" s="15"/>
      <c r="T2256" s="33"/>
      <c r="U2256" s="5"/>
    </row>
    <row r="2257" spans="1:21" x14ac:dyDescent="0.25">
      <c r="A2257" s="3">
        <v>2221</v>
      </c>
      <c r="B2257" s="4" t="s">
        <v>4266</v>
      </c>
      <c r="C2257" s="350" t="s">
        <v>4267</v>
      </c>
      <c r="D2257" s="348"/>
      <c r="E2257" s="25"/>
      <c r="F2257" s="25"/>
      <c r="G2257" s="25"/>
      <c r="H2257" s="33"/>
      <c r="I2257" s="15"/>
      <c r="J2257" s="15"/>
      <c r="K2257" s="33"/>
      <c r="L2257" s="15"/>
      <c r="M2257" s="15"/>
      <c r="N2257" s="33"/>
      <c r="O2257" s="15"/>
      <c r="P2257" s="15"/>
      <c r="Q2257" s="33"/>
      <c r="R2257" s="15"/>
      <c r="S2257" s="15"/>
      <c r="T2257" s="33"/>
      <c r="U2257" s="5"/>
    </row>
    <row r="2258" spans="1:21" x14ac:dyDescent="0.25">
      <c r="A2258" s="3">
        <v>2222</v>
      </c>
      <c r="B2258" s="6" t="s">
        <v>4268</v>
      </c>
      <c r="C2258" s="352" t="s">
        <v>4269</v>
      </c>
      <c r="D2258" s="348"/>
      <c r="E2258" s="20"/>
      <c r="F2258" s="20"/>
      <c r="G2258" s="20"/>
      <c r="H2258" s="27"/>
      <c r="I2258" s="16"/>
      <c r="J2258" s="16"/>
      <c r="K2258" s="27"/>
      <c r="L2258" s="16"/>
      <c r="M2258" s="16"/>
      <c r="N2258" s="27"/>
      <c r="O2258" s="16"/>
      <c r="P2258" s="16"/>
      <c r="Q2258" s="27"/>
      <c r="R2258" s="16"/>
      <c r="S2258" s="16"/>
      <c r="T2258" s="27"/>
      <c r="U2258" s="3"/>
    </row>
    <row r="2259" spans="1:21" x14ac:dyDescent="0.25">
      <c r="A2259" s="3">
        <v>2223</v>
      </c>
      <c r="B2259" s="6" t="s">
        <v>4270</v>
      </c>
      <c r="C2259" s="352" t="s">
        <v>4271</v>
      </c>
      <c r="D2259" s="348"/>
      <c r="E2259" s="20"/>
      <c r="F2259" s="20"/>
      <c r="G2259" s="20"/>
      <c r="H2259" s="27"/>
      <c r="I2259" s="16"/>
      <c r="J2259" s="16"/>
      <c r="K2259" s="27"/>
      <c r="L2259" s="16"/>
      <c r="M2259" s="16"/>
      <c r="N2259" s="27"/>
      <c r="O2259" s="16"/>
      <c r="P2259" s="16"/>
      <c r="Q2259" s="27"/>
      <c r="R2259" s="16"/>
      <c r="S2259" s="16"/>
      <c r="T2259" s="27"/>
      <c r="U2259" s="3"/>
    </row>
    <row r="2260" spans="1:21" x14ac:dyDescent="0.25">
      <c r="A2260" s="3">
        <v>2224</v>
      </c>
      <c r="B2260" s="4" t="s">
        <v>4272</v>
      </c>
      <c r="C2260" s="350" t="s">
        <v>4273</v>
      </c>
      <c r="D2260" s="348"/>
      <c r="E2260" s="25"/>
      <c r="F2260" s="25"/>
      <c r="G2260" s="25"/>
      <c r="H2260" s="33"/>
      <c r="I2260" s="15"/>
      <c r="J2260" s="15"/>
      <c r="K2260" s="33"/>
      <c r="L2260" s="15"/>
      <c r="M2260" s="15"/>
      <c r="N2260" s="33"/>
      <c r="O2260" s="15"/>
      <c r="P2260" s="15"/>
      <c r="Q2260" s="33"/>
      <c r="R2260" s="15"/>
      <c r="S2260" s="15"/>
      <c r="T2260" s="33"/>
      <c r="U2260" s="5"/>
    </row>
    <row r="2261" spans="1:21" x14ac:dyDescent="0.25">
      <c r="A2261" s="3">
        <v>2225</v>
      </c>
      <c r="B2261" s="6" t="s">
        <v>4274</v>
      </c>
      <c r="C2261" s="352" t="s">
        <v>4275</v>
      </c>
      <c r="D2261" s="348"/>
      <c r="E2261" s="20"/>
      <c r="F2261" s="20"/>
      <c r="G2261" s="20"/>
      <c r="H2261" s="27"/>
      <c r="I2261" s="16"/>
      <c r="J2261" s="16"/>
      <c r="K2261" s="27"/>
      <c r="L2261" s="16"/>
      <c r="M2261" s="16"/>
      <c r="N2261" s="27"/>
      <c r="O2261" s="16"/>
      <c r="P2261" s="16"/>
      <c r="Q2261" s="27"/>
      <c r="R2261" s="16"/>
      <c r="S2261" s="16"/>
      <c r="T2261" s="27"/>
      <c r="U2261" s="3"/>
    </row>
    <row r="2262" spans="1:21" x14ac:dyDescent="0.25">
      <c r="A2262" s="3">
        <v>2226</v>
      </c>
      <c r="B2262" s="6" t="s">
        <v>4276</v>
      </c>
      <c r="C2262" s="352" t="s">
        <v>4277</v>
      </c>
      <c r="D2262" s="348"/>
      <c r="E2262" s="20"/>
      <c r="F2262" s="20"/>
      <c r="G2262" s="20"/>
      <c r="H2262" s="27"/>
      <c r="I2262" s="16"/>
      <c r="J2262" s="16"/>
      <c r="K2262" s="27"/>
      <c r="L2262" s="16"/>
      <c r="M2262" s="16"/>
      <c r="N2262" s="27"/>
      <c r="O2262" s="16"/>
      <c r="P2262" s="16"/>
      <c r="Q2262" s="27"/>
      <c r="R2262" s="16"/>
      <c r="S2262" s="16"/>
      <c r="T2262" s="27"/>
      <c r="U2262" s="3"/>
    </row>
    <row r="2263" spans="1:21" x14ac:dyDescent="0.25">
      <c r="A2263" s="3">
        <v>2227</v>
      </c>
      <c r="B2263" s="4" t="s">
        <v>4278</v>
      </c>
      <c r="C2263" s="350" t="s">
        <v>4279</v>
      </c>
      <c r="D2263" s="348"/>
      <c r="E2263" s="25"/>
      <c r="F2263" s="25"/>
      <c r="G2263" s="25"/>
      <c r="H2263" s="33"/>
      <c r="I2263" s="15"/>
      <c r="J2263" s="15"/>
      <c r="K2263" s="33"/>
      <c r="L2263" s="15"/>
      <c r="M2263" s="15"/>
      <c r="N2263" s="33"/>
      <c r="O2263" s="15"/>
      <c r="P2263" s="15"/>
      <c r="Q2263" s="33"/>
      <c r="R2263" s="15"/>
      <c r="S2263" s="15"/>
      <c r="T2263" s="33"/>
      <c r="U2263" s="5"/>
    </row>
    <row r="2264" spans="1:21" x14ac:dyDescent="0.25">
      <c r="A2264" s="3">
        <v>2228</v>
      </c>
      <c r="B2264" s="6" t="s">
        <v>4280</v>
      </c>
      <c r="C2264" s="352" t="s">
        <v>4281</v>
      </c>
      <c r="D2264" s="348"/>
      <c r="E2264" s="20"/>
      <c r="F2264" s="20"/>
      <c r="G2264" s="20"/>
      <c r="H2264" s="27"/>
      <c r="I2264" s="16"/>
      <c r="J2264" s="16"/>
      <c r="K2264" s="27"/>
      <c r="L2264" s="16"/>
      <c r="M2264" s="16"/>
      <c r="N2264" s="27"/>
      <c r="O2264" s="16"/>
      <c r="P2264" s="16"/>
      <c r="Q2264" s="27"/>
      <c r="R2264" s="16"/>
      <c r="S2264" s="16"/>
      <c r="T2264" s="27"/>
      <c r="U2264" s="3"/>
    </row>
    <row r="2265" spans="1:21" x14ac:dyDescent="0.25">
      <c r="A2265" s="3">
        <v>2229</v>
      </c>
      <c r="B2265" s="6" t="s">
        <v>4282</v>
      </c>
      <c r="C2265" s="352" t="s">
        <v>4283</v>
      </c>
      <c r="D2265" s="348"/>
      <c r="E2265" s="20"/>
      <c r="F2265" s="20"/>
      <c r="G2265" s="20"/>
      <c r="H2265" s="27"/>
      <c r="I2265" s="16"/>
      <c r="J2265" s="16"/>
      <c r="K2265" s="27"/>
      <c r="L2265" s="16"/>
      <c r="M2265" s="16"/>
      <c r="N2265" s="27"/>
      <c r="O2265" s="16"/>
      <c r="P2265" s="16"/>
      <c r="Q2265" s="27"/>
      <c r="R2265" s="16"/>
      <c r="S2265" s="16"/>
      <c r="T2265" s="27"/>
      <c r="U2265" s="3"/>
    </row>
    <row r="2266" spans="1:21" x14ac:dyDescent="0.25">
      <c r="A2266" s="3">
        <v>2230</v>
      </c>
      <c r="B2266" s="4" t="s">
        <v>4284</v>
      </c>
      <c r="C2266" s="350" t="s">
        <v>4285</v>
      </c>
      <c r="D2266" s="348"/>
      <c r="E2266" s="25"/>
      <c r="F2266" s="25"/>
      <c r="G2266" s="25"/>
      <c r="H2266" s="33"/>
      <c r="I2266" s="15"/>
      <c r="J2266" s="15"/>
      <c r="K2266" s="33"/>
      <c r="L2266" s="15"/>
      <c r="M2266" s="15"/>
      <c r="N2266" s="33"/>
      <c r="O2266" s="15"/>
      <c r="P2266" s="15"/>
      <c r="Q2266" s="33"/>
      <c r="R2266" s="15"/>
      <c r="S2266" s="15"/>
      <c r="T2266" s="33"/>
      <c r="U2266" s="5"/>
    </row>
    <row r="2267" spans="1:21" x14ac:dyDescent="0.25">
      <c r="A2267" s="3">
        <v>2231</v>
      </c>
      <c r="B2267" s="6" t="s">
        <v>4286</v>
      </c>
      <c r="C2267" s="352" t="s">
        <v>4287</v>
      </c>
      <c r="D2267" s="348"/>
      <c r="E2267" s="20"/>
      <c r="F2267" s="20"/>
      <c r="G2267" s="20"/>
      <c r="H2267" s="27"/>
      <c r="I2267" s="16"/>
      <c r="J2267" s="16"/>
      <c r="K2267" s="27"/>
      <c r="L2267" s="16"/>
      <c r="M2267" s="16"/>
      <c r="N2267" s="27"/>
      <c r="O2267" s="16"/>
      <c r="P2267" s="16"/>
      <c r="Q2267" s="27"/>
      <c r="R2267" s="16"/>
      <c r="S2267" s="16"/>
      <c r="T2267" s="27"/>
      <c r="U2267" s="3"/>
    </row>
    <row r="2268" spans="1:21" x14ac:dyDescent="0.25">
      <c r="A2268" s="3">
        <v>2232</v>
      </c>
      <c r="B2268" s="6" t="s">
        <v>4288</v>
      </c>
      <c r="C2268" s="352" t="s">
        <v>4289</v>
      </c>
      <c r="D2268" s="348"/>
      <c r="E2268" s="20"/>
      <c r="F2268" s="20"/>
      <c r="G2268" s="20"/>
      <c r="H2268" s="27"/>
      <c r="I2268" s="16"/>
      <c r="J2268" s="16"/>
      <c r="K2268" s="27"/>
      <c r="L2268" s="16"/>
      <c r="M2268" s="16"/>
      <c r="N2268" s="27"/>
      <c r="O2268" s="16"/>
      <c r="P2268" s="16"/>
      <c r="Q2268" s="27"/>
      <c r="R2268" s="16"/>
      <c r="S2268" s="16"/>
      <c r="T2268" s="27"/>
      <c r="U2268" s="3"/>
    </row>
    <row r="2269" spans="1:21" x14ac:dyDescent="0.25">
      <c r="A2269" s="3">
        <v>2233</v>
      </c>
      <c r="B2269" s="4" t="s">
        <v>4290</v>
      </c>
      <c r="C2269" s="350" t="s">
        <v>4291</v>
      </c>
      <c r="D2269" s="348"/>
      <c r="E2269" s="25"/>
      <c r="F2269" s="25"/>
      <c r="G2269" s="25"/>
      <c r="H2269" s="33"/>
      <c r="I2269" s="15"/>
      <c r="J2269" s="15"/>
      <c r="K2269" s="33"/>
      <c r="L2269" s="15"/>
      <c r="M2269" s="15"/>
      <c r="N2269" s="33"/>
      <c r="O2269" s="15"/>
      <c r="P2269" s="15"/>
      <c r="Q2269" s="33"/>
      <c r="R2269" s="15"/>
      <c r="S2269" s="15"/>
      <c r="T2269" s="33"/>
      <c r="U2269" s="5"/>
    </row>
    <row r="2270" spans="1:21" x14ac:dyDescent="0.25">
      <c r="A2270" s="3">
        <v>2234</v>
      </c>
      <c r="B2270" s="4" t="s">
        <v>4292</v>
      </c>
      <c r="C2270" s="350" t="s">
        <v>4293</v>
      </c>
      <c r="D2270" s="348"/>
      <c r="E2270" s="25"/>
      <c r="F2270" s="25"/>
      <c r="G2270" s="25"/>
      <c r="H2270" s="33"/>
      <c r="I2270" s="15"/>
      <c r="J2270" s="15"/>
      <c r="K2270" s="33"/>
      <c r="L2270" s="15"/>
      <c r="M2270" s="15"/>
      <c r="N2270" s="33"/>
      <c r="O2270" s="15"/>
      <c r="P2270" s="15"/>
      <c r="Q2270" s="33"/>
      <c r="R2270" s="15"/>
      <c r="S2270" s="15"/>
      <c r="T2270" s="33"/>
      <c r="U2270" s="5"/>
    </row>
    <row r="2271" spans="1:21" x14ac:dyDescent="0.25">
      <c r="A2271" s="3">
        <v>2235</v>
      </c>
      <c r="B2271" s="4" t="s">
        <v>4294</v>
      </c>
      <c r="C2271" s="350" t="s">
        <v>4295</v>
      </c>
      <c r="D2271" s="348"/>
      <c r="E2271" s="25"/>
      <c r="F2271" s="25"/>
      <c r="G2271" s="25"/>
      <c r="H2271" s="33"/>
      <c r="I2271" s="15"/>
      <c r="J2271" s="15"/>
      <c r="K2271" s="33"/>
      <c r="L2271" s="15"/>
      <c r="M2271" s="15"/>
      <c r="N2271" s="33"/>
      <c r="O2271" s="15"/>
      <c r="P2271" s="15"/>
      <c r="Q2271" s="33"/>
      <c r="R2271" s="15"/>
      <c r="S2271" s="15"/>
      <c r="T2271" s="33"/>
      <c r="U2271" s="5"/>
    </row>
    <row r="2272" spans="1:21" x14ac:dyDescent="0.25">
      <c r="A2272" s="3">
        <v>2236</v>
      </c>
      <c r="B2272" s="6" t="s">
        <v>4296</v>
      </c>
      <c r="C2272" s="352" t="s">
        <v>4297</v>
      </c>
      <c r="D2272" s="348"/>
      <c r="E2272" s="20"/>
      <c r="F2272" s="20"/>
      <c r="G2272" s="20"/>
      <c r="H2272" s="27"/>
      <c r="I2272" s="16"/>
      <c r="J2272" s="16"/>
      <c r="K2272" s="27"/>
      <c r="L2272" s="16"/>
      <c r="M2272" s="16"/>
      <c r="N2272" s="27"/>
      <c r="O2272" s="16"/>
      <c r="P2272" s="16"/>
      <c r="Q2272" s="27"/>
      <c r="R2272" s="16"/>
      <c r="S2272" s="16"/>
      <c r="T2272" s="27"/>
      <c r="U2272" s="3"/>
    </row>
    <row r="2273" spans="1:21" x14ac:dyDescent="0.25">
      <c r="A2273" s="3">
        <v>2237</v>
      </c>
      <c r="B2273" s="6" t="s">
        <v>4298</v>
      </c>
      <c r="C2273" s="352" t="s">
        <v>4299</v>
      </c>
      <c r="D2273" s="348"/>
      <c r="E2273" s="20"/>
      <c r="F2273" s="20"/>
      <c r="G2273" s="20"/>
      <c r="H2273" s="27"/>
      <c r="I2273" s="16"/>
      <c r="J2273" s="16"/>
      <c r="K2273" s="27"/>
      <c r="L2273" s="16"/>
      <c r="M2273" s="16"/>
      <c r="N2273" s="27"/>
      <c r="O2273" s="16"/>
      <c r="P2273" s="16"/>
      <c r="Q2273" s="27"/>
      <c r="R2273" s="16"/>
      <c r="S2273" s="16"/>
      <c r="T2273" s="27"/>
      <c r="U2273" s="3"/>
    </row>
    <row r="2274" spans="1:21" x14ac:dyDescent="0.25">
      <c r="A2274" s="3">
        <v>2238</v>
      </c>
      <c r="B2274" s="6" t="s">
        <v>4300</v>
      </c>
      <c r="C2274" s="352" t="s">
        <v>4301</v>
      </c>
      <c r="D2274" s="348"/>
      <c r="E2274" s="20"/>
      <c r="F2274" s="20"/>
      <c r="G2274" s="20"/>
      <c r="H2274" s="27"/>
      <c r="I2274" s="16"/>
      <c r="J2274" s="16"/>
      <c r="K2274" s="27"/>
      <c r="L2274" s="16"/>
      <c r="M2274" s="16"/>
      <c r="N2274" s="27"/>
      <c r="O2274" s="16"/>
      <c r="P2274" s="16"/>
      <c r="Q2274" s="27"/>
      <c r="R2274" s="16"/>
      <c r="S2274" s="16"/>
      <c r="T2274" s="27"/>
      <c r="U2274" s="3"/>
    </row>
    <row r="2275" spans="1:21" x14ac:dyDescent="0.25">
      <c r="A2275" s="3">
        <v>2239</v>
      </c>
      <c r="B2275" s="6" t="s">
        <v>4302</v>
      </c>
      <c r="C2275" s="352" t="s">
        <v>4303</v>
      </c>
      <c r="D2275" s="348"/>
      <c r="E2275" s="20"/>
      <c r="F2275" s="20"/>
      <c r="G2275" s="20"/>
      <c r="H2275" s="27"/>
      <c r="I2275" s="16"/>
      <c r="J2275" s="16"/>
      <c r="K2275" s="27"/>
      <c r="L2275" s="16"/>
      <c r="M2275" s="16"/>
      <c r="N2275" s="27"/>
      <c r="O2275" s="16"/>
      <c r="P2275" s="16"/>
      <c r="Q2275" s="27"/>
      <c r="R2275" s="16"/>
      <c r="S2275" s="16"/>
      <c r="T2275" s="27"/>
      <c r="U2275" s="3"/>
    </row>
    <row r="2276" spans="1:21" x14ac:dyDescent="0.25">
      <c r="A2276" s="3">
        <v>2240</v>
      </c>
      <c r="B2276" s="4" t="s">
        <v>4304</v>
      </c>
      <c r="C2276" s="350" t="s">
        <v>4305</v>
      </c>
      <c r="D2276" s="348"/>
      <c r="E2276" s="25"/>
      <c r="F2276" s="25"/>
      <c r="G2276" s="25"/>
      <c r="H2276" s="33"/>
      <c r="I2276" s="15"/>
      <c r="J2276" s="15"/>
      <c r="K2276" s="33"/>
      <c r="L2276" s="15"/>
      <c r="M2276" s="15"/>
      <c r="N2276" s="33"/>
      <c r="O2276" s="15"/>
      <c r="P2276" s="15"/>
      <c r="Q2276" s="33"/>
      <c r="R2276" s="15"/>
      <c r="S2276" s="15"/>
      <c r="T2276" s="33"/>
      <c r="U2276" s="5"/>
    </row>
    <row r="2277" spans="1:21" x14ac:dyDescent="0.25">
      <c r="A2277" s="3">
        <v>2241</v>
      </c>
      <c r="B2277" s="6" t="s">
        <v>4306</v>
      </c>
      <c r="C2277" s="352" t="s">
        <v>4307</v>
      </c>
      <c r="D2277" s="348"/>
      <c r="E2277" s="20"/>
      <c r="F2277" s="20"/>
      <c r="G2277" s="20"/>
      <c r="H2277" s="27"/>
      <c r="I2277" s="16"/>
      <c r="J2277" s="16"/>
      <c r="K2277" s="27"/>
      <c r="L2277" s="16"/>
      <c r="M2277" s="16"/>
      <c r="N2277" s="27"/>
      <c r="O2277" s="16"/>
      <c r="P2277" s="16"/>
      <c r="Q2277" s="27"/>
      <c r="R2277" s="16"/>
      <c r="S2277" s="16"/>
      <c r="T2277" s="27"/>
      <c r="U2277" s="3"/>
    </row>
    <row r="2278" spans="1:21" x14ac:dyDescent="0.25">
      <c r="A2278" s="3">
        <v>2242</v>
      </c>
      <c r="B2278" s="6" t="s">
        <v>4308</v>
      </c>
      <c r="C2278" s="352" t="s">
        <v>4309</v>
      </c>
      <c r="D2278" s="348"/>
      <c r="E2278" s="20"/>
      <c r="F2278" s="20"/>
      <c r="G2278" s="20"/>
      <c r="H2278" s="27"/>
      <c r="I2278" s="16"/>
      <c r="J2278" s="16"/>
      <c r="K2278" s="27"/>
      <c r="L2278" s="16"/>
      <c r="M2278" s="16"/>
      <c r="N2278" s="27"/>
      <c r="O2278" s="16"/>
      <c r="P2278" s="16"/>
      <c r="Q2278" s="27"/>
      <c r="R2278" s="16"/>
      <c r="S2278" s="16"/>
      <c r="T2278" s="27"/>
      <c r="U2278" s="3"/>
    </row>
    <row r="2279" spans="1:21" x14ac:dyDescent="0.25">
      <c r="A2279" s="3">
        <v>2243</v>
      </c>
      <c r="B2279" s="6" t="s">
        <v>4310</v>
      </c>
      <c r="C2279" s="352" t="s">
        <v>4311</v>
      </c>
      <c r="D2279" s="348"/>
      <c r="E2279" s="20"/>
      <c r="F2279" s="20"/>
      <c r="G2279" s="20"/>
      <c r="H2279" s="27"/>
      <c r="I2279" s="16"/>
      <c r="J2279" s="16"/>
      <c r="K2279" s="27"/>
      <c r="L2279" s="16"/>
      <c r="M2279" s="16"/>
      <c r="N2279" s="27"/>
      <c r="O2279" s="16"/>
      <c r="P2279" s="16"/>
      <c r="Q2279" s="27"/>
      <c r="R2279" s="16"/>
      <c r="S2279" s="16"/>
      <c r="T2279" s="27"/>
      <c r="U2279" s="3"/>
    </row>
    <row r="2280" spans="1:21" x14ac:dyDescent="0.25">
      <c r="A2280" s="3">
        <v>2244</v>
      </c>
      <c r="B2280" s="6" t="s">
        <v>4312</v>
      </c>
      <c r="C2280" s="352" t="s">
        <v>4313</v>
      </c>
      <c r="D2280" s="348"/>
      <c r="E2280" s="20"/>
      <c r="F2280" s="20"/>
      <c r="G2280" s="20"/>
      <c r="H2280" s="27"/>
      <c r="I2280" s="16"/>
      <c r="J2280" s="16"/>
      <c r="K2280" s="27"/>
      <c r="L2280" s="16"/>
      <c r="M2280" s="16"/>
      <c r="N2280" s="27"/>
      <c r="O2280" s="16"/>
      <c r="P2280" s="16"/>
      <c r="Q2280" s="27"/>
      <c r="R2280" s="16"/>
      <c r="S2280" s="16"/>
      <c r="T2280" s="27"/>
      <c r="U2280" s="3"/>
    </row>
    <row r="2281" spans="1:21" x14ac:dyDescent="0.25">
      <c r="A2281" s="3">
        <v>2245</v>
      </c>
      <c r="B2281" s="4" t="s">
        <v>4314</v>
      </c>
      <c r="C2281" s="350" t="s">
        <v>4315</v>
      </c>
      <c r="D2281" s="348"/>
      <c r="E2281" s="25"/>
      <c r="F2281" s="25"/>
      <c r="G2281" s="25"/>
      <c r="H2281" s="33"/>
      <c r="I2281" s="15"/>
      <c r="J2281" s="15"/>
      <c r="K2281" s="33"/>
      <c r="L2281" s="15"/>
      <c r="M2281" s="15"/>
      <c r="N2281" s="33"/>
      <c r="O2281" s="15"/>
      <c r="P2281" s="15"/>
      <c r="Q2281" s="33"/>
      <c r="R2281" s="15"/>
      <c r="S2281" s="15"/>
      <c r="T2281" s="33"/>
      <c r="U2281" s="5"/>
    </row>
    <row r="2282" spans="1:21" x14ac:dyDescent="0.25">
      <c r="A2282" s="3">
        <v>2246</v>
      </c>
      <c r="B2282" s="4" t="s">
        <v>4316</v>
      </c>
      <c r="C2282" s="350" t="s">
        <v>4317</v>
      </c>
      <c r="D2282" s="348"/>
      <c r="E2282" s="25"/>
      <c r="F2282" s="25"/>
      <c r="G2282" s="25"/>
      <c r="H2282" s="33"/>
      <c r="I2282" s="15"/>
      <c r="J2282" s="15"/>
      <c r="K2282" s="33"/>
      <c r="L2282" s="15"/>
      <c r="M2282" s="15"/>
      <c r="N2282" s="33"/>
      <c r="O2282" s="15"/>
      <c r="P2282" s="15"/>
      <c r="Q2282" s="33"/>
      <c r="R2282" s="15"/>
      <c r="S2282" s="15"/>
      <c r="T2282" s="33"/>
      <c r="U2282" s="5"/>
    </row>
    <row r="2283" spans="1:21" x14ac:dyDescent="0.25">
      <c r="A2283" s="3">
        <v>2247</v>
      </c>
      <c r="B2283" s="4" t="s">
        <v>4318</v>
      </c>
      <c r="C2283" s="350" t="s">
        <v>4319</v>
      </c>
      <c r="D2283" s="348"/>
      <c r="E2283" s="25"/>
      <c r="F2283" s="25"/>
      <c r="G2283" s="25"/>
      <c r="H2283" s="33"/>
      <c r="I2283" s="15"/>
      <c r="J2283" s="15"/>
      <c r="K2283" s="33"/>
      <c r="L2283" s="15"/>
      <c r="M2283" s="15"/>
      <c r="N2283" s="33"/>
      <c r="O2283" s="15"/>
      <c r="P2283" s="15"/>
      <c r="Q2283" s="33"/>
      <c r="R2283" s="15"/>
      <c r="S2283" s="15"/>
      <c r="T2283" s="33"/>
      <c r="U2283" s="5"/>
    </row>
    <row r="2284" spans="1:21" x14ac:dyDescent="0.25">
      <c r="A2284" s="3">
        <v>2248</v>
      </c>
      <c r="B2284" s="6" t="s">
        <v>4320</v>
      </c>
      <c r="C2284" s="352" t="s">
        <v>4321</v>
      </c>
      <c r="D2284" s="348"/>
      <c r="E2284" s="20"/>
      <c r="F2284" s="20"/>
      <c r="G2284" s="20"/>
      <c r="H2284" s="27"/>
      <c r="I2284" s="16"/>
      <c r="J2284" s="16"/>
      <c r="K2284" s="27"/>
      <c r="L2284" s="16"/>
      <c r="M2284" s="16"/>
      <c r="N2284" s="27"/>
      <c r="O2284" s="16"/>
      <c r="P2284" s="16"/>
      <c r="Q2284" s="27"/>
      <c r="R2284" s="16"/>
      <c r="S2284" s="16"/>
      <c r="T2284" s="27"/>
      <c r="U2284" s="3"/>
    </row>
    <row r="2285" spans="1:21" x14ac:dyDescent="0.25">
      <c r="A2285" s="3">
        <v>2249</v>
      </c>
      <c r="B2285" s="6" t="s">
        <v>4322</v>
      </c>
      <c r="C2285" s="352" t="s">
        <v>4323</v>
      </c>
      <c r="D2285" s="348"/>
      <c r="E2285" s="20"/>
      <c r="F2285" s="20"/>
      <c r="G2285" s="20"/>
      <c r="H2285" s="27"/>
      <c r="I2285" s="16"/>
      <c r="J2285" s="16"/>
      <c r="K2285" s="27"/>
      <c r="L2285" s="16"/>
      <c r="M2285" s="16"/>
      <c r="N2285" s="27"/>
      <c r="O2285" s="16"/>
      <c r="P2285" s="16"/>
      <c r="Q2285" s="27"/>
      <c r="R2285" s="16"/>
      <c r="S2285" s="16"/>
      <c r="T2285" s="27"/>
      <c r="U2285" s="3"/>
    </row>
    <row r="2286" spans="1:21" x14ac:dyDescent="0.25">
      <c r="A2286" s="3">
        <v>2250</v>
      </c>
      <c r="B2286" s="6" t="s">
        <v>4324</v>
      </c>
      <c r="C2286" s="352" t="s">
        <v>4325</v>
      </c>
      <c r="D2286" s="348"/>
      <c r="E2286" s="20"/>
      <c r="F2286" s="20"/>
      <c r="G2286" s="20"/>
      <c r="H2286" s="27"/>
      <c r="I2286" s="16"/>
      <c r="J2286" s="16"/>
      <c r="K2286" s="27"/>
      <c r="L2286" s="16"/>
      <c r="M2286" s="16"/>
      <c r="N2286" s="27"/>
      <c r="O2286" s="16"/>
      <c r="P2286" s="16"/>
      <c r="Q2286" s="27"/>
      <c r="R2286" s="16"/>
      <c r="S2286" s="16"/>
      <c r="T2286" s="27"/>
      <c r="U2286" s="3"/>
    </row>
    <row r="2287" spans="1:21" x14ac:dyDescent="0.25">
      <c r="A2287" s="3">
        <v>2251</v>
      </c>
      <c r="B2287" s="6" t="s">
        <v>4326</v>
      </c>
      <c r="C2287" s="352" t="s">
        <v>4327</v>
      </c>
      <c r="D2287" s="348"/>
      <c r="E2287" s="20"/>
      <c r="F2287" s="20"/>
      <c r="G2287" s="20"/>
      <c r="H2287" s="27"/>
      <c r="I2287" s="16"/>
      <c r="J2287" s="16"/>
      <c r="K2287" s="27"/>
      <c r="L2287" s="16"/>
      <c r="M2287" s="16"/>
      <c r="N2287" s="27"/>
      <c r="O2287" s="16"/>
      <c r="P2287" s="16"/>
      <c r="Q2287" s="27"/>
      <c r="R2287" s="16"/>
      <c r="S2287" s="16"/>
      <c r="T2287" s="27"/>
      <c r="U2287" s="3"/>
    </row>
    <row r="2288" spans="1:21" x14ac:dyDescent="0.25">
      <c r="A2288" s="3">
        <v>2252</v>
      </c>
      <c r="B2288" s="6" t="s">
        <v>4328</v>
      </c>
      <c r="C2288" s="352" t="s">
        <v>4329</v>
      </c>
      <c r="D2288" s="348"/>
      <c r="E2288" s="20"/>
      <c r="F2288" s="20"/>
      <c r="G2288" s="20"/>
      <c r="H2288" s="27"/>
      <c r="I2288" s="16"/>
      <c r="J2288" s="16"/>
      <c r="K2288" s="27"/>
      <c r="L2288" s="16"/>
      <c r="M2288" s="16"/>
      <c r="N2288" s="27"/>
      <c r="O2288" s="16"/>
      <c r="P2288" s="16"/>
      <c r="Q2288" s="27"/>
      <c r="R2288" s="16"/>
      <c r="S2288" s="16"/>
      <c r="T2288" s="27"/>
      <c r="U2288" s="3"/>
    </row>
    <row r="2289" spans="1:21" x14ac:dyDescent="0.25">
      <c r="A2289" s="3">
        <v>2253</v>
      </c>
      <c r="B2289" s="4" t="s">
        <v>4330</v>
      </c>
      <c r="C2289" s="350" t="s">
        <v>4331</v>
      </c>
      <c r="D2289" s="348"/>
      <c r="E2289" s="25"/>
      <c r="F2289" s="25"/>
      <c r="G2289" s="25"/>
      <c r="H2289" s="33"/>
      <c r="I2289" s="15"/>
      <c r="J2289" s="15"/>
      <c r="K2289" s="33"/>
      <c r="L2289" s="15"/>
      <c r="M2289" s="15"/>
      <c r="N2289" s="33"/>
      <c r="O2289" s="15"/>
      <c r="P2289" s="15"/>
      <c r="Q2289" s="33"/>
      <c r="R2289" s="15"/>
      <c r="S2289" s="15"/>
      <c r="T2289" s="33"/>
      <c r="U2289" s="5"/>
    </row>
    <row r="2290" spans="1:21" x14ac:dyDescent="0.25">
      <c r="A2290" s="3">
        <v>2254</v>
      </c>
      <c r="B2290" s="6" t="s">
        <v>4332</v>
      </c>
      <c r="C2290" s="352" t="s">
        <v>4333</v>
      </c>
      <c r="D2290" s="348"/>
      <c r="E2290" s="20"/>
      <c r="F2290" s="20"/>
      <c r="G2290" s="20"/>
      <c r="H2290" s="27"/>
      <c r="I2290" s="16"/>
      <c r="J2290" s="16"/>
      <c r="K2290" s="27"/>
      <c r="L2290" s="16"/>
      <c r="M2290" s="16"/>
      <c r="N2290" s="27"/>
      <c r="O2290" s="16"/>
      <c r="P2290" s="16"/>
      <c r="Q2290" s="27"/>
      <c r="R2290" s="16"/>
      <c r="S2290" s="16"/>
      <c r="T2290" s="27"/>
      <c r="U2290" s="3"/>
    </row>
    <row r="2291" spans="1:21" x14ac:dyDescent="0.25">
      <c r="A2291" s="3">
        <v>2255</v>
      </c>
      <c r="B2291" s="6" t="s">
        <v>4334</v>
      </c>
      <c r="C2291" s="352" t="s">
        <v>4335</v>
      </c>
      <c r="D2291" s="348"/>
      <c r="E2291" s="20"/>
      <c r="F2291" s="20"/>
      <c r="G2291" s="20"/>
      <c r="H2291" s="27"/>
      <c r="I2291" s="16"/>
      <c r="J2291" s="16"/>
      <c r="K2291" s="27"/>
      <c r="L2291" s="16"/>
      <c r="M2291" s="16"/>
      <c r="N2291" s="27"/>
      <c r="O2291" s="16"/>
      <c r="P2291" s="16"/>
      <c r="Q2291" s="27"/>
      <c r="R2291" s="16"/>
      <c r="S2291" s="16"/>
      <c r="T2291" s="27"/>
      <c r="U2291" s="3"/>
    </row>
    <row r="2292" spans="1:21" x14ac:dyDescent="0.25">
      <c r="A2292" s="3">
        <v>2256</v>
      </c>
      <c r="B2292" s="6" t="s">
        <v>4336</v>
      </c>
      <c r="C2292" s="352" t="s">
        <v>4337</v>
      </c>
      <c r="D2292" s="348"/>
      <c r="E2292" s="20"/>
      <c r="F2292" s="20"/>
      <c r="G2292" s="20"/>
      <c r="H2292" s="27"/>
      <c r="I2292" s="16"/>
      <c r="J2292" s="16"/>
      <c r="K2292" s="27"/>
      <c r="L2292" s="16"/>
      <c r="M2292" s="16"/>
      <c r="N2292" s="27"/>
      <c r="O2292" s="16"/>
      <c r="P2292" s="16"/>
      <c r="Q2292" s="27"/>
      <c r="R2292" s="16"/>
      <c r="S2292" s="16"/>
      <c r="T2292" s="27"/>
      <c r="U2292" s="3"/>
    </row>
    <row r="2293" spans="1:21" x14ac:dyDescent="0.25">
      <c r="A2293" s="3">
        <v>2257</v>
      </c>
      <c r="B2293" s="4" t="s">
        <v>4338</v>
      </c>
      <c r="C2293" s="350" t="s">
        <v>4339</v>
      </c>
      <c r="D2293" s="348"/>
      <c r="E2293" s="25"/>
      <c r="F2293" s="25"/>
      <c r="G2293" s="25"/>
      <c r="H2293" s="33"/>
      <c r="I2293" s="15"/>
      <c r="J2293" s="15"/>
      <c r="K2293" s="33"/>
      <c r="L2293" s="15"/>
      <c r="M2293" s="15"/>
      <c r="N2293" s="33"/>
      <c r="O2293" s="15"/>
      <c r="P2293" s="15"/>
      <c r="Q2293" s="33"/>
      <c r="R2293" s="15"/>
      <c r="S2293" s="15"/>
      <c r="T2293" s="33"/>
      <c r="U2293" s="5"/>
    </row>
    <row r="2294" spans="1:21" x14ac:dyDescent="0.25">
      <c r="A2294" s="3">
        <v>2258</v>
      </c>
      <c r="B2294" s="6" t="s">
        <v>4340</v>
      </c>
      <c r="C2294" s="352" t="s">
        <v>4341</v>
      </c>
      <c r="D2294" s="348"/>
      <c r="E2294" s="20"/>
      <c r="F2294" s="20"/>
      <c r="G2294" s="20"/>
      <c r="H2294" s="27"/>
      <c r="I2294" s="16"/>
      <c r="J2294" s="16"/>
      <c r="K2294" s="27"/>
      <c r="L2294" s="16"/>
      <c r="M2294" s="16"/>
      <c r="N2294" s="27"/>
      <c r="O2294" s="16"/>
      <c r="P2294" s="16"/>
      <c r="Q2294" s="27"/>
      <c r="R2294" s="16"/>
      <c r="S2294" s="16"/>
      <c r="T2294" s="27"/>
      <c r="U2294" s="3"/>
    </row>
    <row r="2295" spans="1:21" x14ac:dyDescent="0.25">
      <c r="A2295" s="3">
        <v>2259</v>
      </c>
      <c r="B2295" s="4" t="s">
        <v>4342</v>
      </c>
      <c r="C2295" s="350" t="s">
        <v>4343</v>
      </c>
      <c r="D2295" s="348"/>
      <c r="E2295" s="25"/>
      <c r="F2295" s="25"/>
      <c r="G2295" s="25"/>
      <c r="H2295" s="33"/>
      <c r="I2295" s="15"/>
      <c r="J2295" s="15"/>
      <c r="K2295" s="33"/>
      <c r="L2295" s="15"/>
      <c r="M2295" s="15"/>
      <c r="N2295" s="33"/>
      <c r="O2295" s="15"/>
      <c r="P2295" s="15"/>
      <c r="Q2295" s="33"/>
      <c r="R2295" s="15"/>
      <c r="S2295" s="15"/>
      <c r="T2295" s="33"/>
      <c r="U2295" s="5"/>
    </row>
    <row r="2296" spans="1:21" x14ac:dyDescent="0.25">
      <c r="A2296" s="3">
        <v>2260</v>
      </c>
      <c r="B2296" s="4" t="s">
        <v>4344</v>
      </c>
      <c r="C2296" s="350" t="s">
        <v>4319</v>
      </c>
      <c r="D2296" s="348"/>
      <c r="E2296" s="25"/>
      <c r="F2296" s="25"/>
      <c r="G2296" s="25"/>
      <c r="H2296" s="33"/>
      <c r="I2296" s="15"/>
      <c r="J2296" s="15"/>
      <c r="K2296" s="33"/>
      <c r="L2296" s="15"/>
      <c r="M2296" s="15"/>
      <c r="N2296" s="33"/>
      <c r="O2296" s="15"/>
      <c r="P2296" s="15"/>
      <c r="Q2296" s="33"/>
      <c r="R2296" s="15"/>
      <c r="S2296" s="15"/>
      <c r="T2296" s="33"/>
      <c r="U2296" s="5"/>
    </row>
    <row r="2297" spans="1:21" x14ac:dyDescent="0.25">
      <c r="A2297" s="3">
        <v>2261</v>
      </c>
      <c r="B2297" s="6" t="s">
        <v>4345</v>
      </c>
      <c r="C2297" s="352" t="s">
        <v>4321</v>
      </c>
      <c r="D2297" s="348"/>
      <c r="E2297" s="20"/>
      <c r="F2297" s="20"/>
      <c r="G2297" s="20"/>
      <c r="H2297" s="27"/>
      <c r="I2297" s="16"/>
      <c r="J2297" s="16"/>
      <c r="K2297" s="27"/>
      <c r="L2297" s="16"/>
      <c r="M2297" s="16"/>
      <c r="N2297" s="27"/>
      <c r="O2297" s="16"/>
      <c r="P2297" s="16"/>
      <c r="Q2297" s="27"/>
      <c r="R2297" s="16"/>
      <c r="S2297" s="16"/>
      <c r="T2297" s="27"/>
      <c r="U2297" s="3"/>
    </row>
    <row r="2298" spans="1:21" x14ac:dyDescent="0.25">
      <c r="A2298" s="3">
        <v>2262</v>
      </c>
      <c r="B2298" s="6" t="s">
        <v>4346</v>
      </c>
      <c r="C2298" s="352" t="s">
        <v>4325</v>
      </c>
      <c r="D2298" s="348"/>
      <c r="E2298" s="20"/>
      <c r="F2298" s="20"/>
      <c r="G2298" s="20"/>
      <c r="H2298" s="27"/>
      <c r="I2298" s="16"/>
      <c r="J2298" s="16"/>
      <c r="K2298" s="27"/>
      <c r="L2298" s="16"/>
      <c r="M2298" s="16"/>
      <c r="N2298" s="27"/>
      <c r="O2298" s="16"/>
      <c r="P2298" s="16"/>
      <c r="Q2298" s="27"/>
      <c r="R2298" s="16"/>
      <c r="S2298" s="16"/>
      <c r="T2298" s="27"/>
      <c r="U2298" s="3"/>
    </row>
    <row r="2299" spans="1:21" x14ac:dyDescent="0.25">
      <c r="A2299" s="3">
        <v>2263</v>
      </c>
      <c r="B2299" s="6" t="s">
        <v>4347</v>
      </c>
      <c r="C2299" s="352" t="s">
        <v>4327</v>
      </c>
      <c r="D2299" s="348"/>
      <c r="E2299" s="20"/>
      <c r="F2299" s="20"/>
      <c r="G2299" s="20"/>
      <c r="H2299" s="27"/>
      <c r="I2299" s="16"/>
      <c r="J2299" s="16"/>
      <c r="K2299" s="27"/>
      <c r="L2299" s="16"/>
      <c r="M2299" s="16"/>
      <c r="N2299" s="27"/>
      <c r="O2299" s="16"/>
      <c r="P2299" s="16"/>
      <c r="Q2299" s="27"/>
      <c r="R2299" s="16"/>
      <c r="S2299" s="16"/>
      <c r="T2299" s="27"/>
      <c r="U2299" s="3"/>
    </row>
    <row r="2300" spans="1:21" x14ac:dyDescent="0.25">
      <c r="A2300" s="3">
        <v>2264</v>
      </c>
      <c r="B2300" s="6" t="s">
        <v>4348</v>
      </c>
      <c r="C2300" s="352" t="s">
        <v>4349</v>
      </c>
      <c r="D2300" s="348"/>
      <c r="E2300" s="20"/>
      <c r="F2300" s="20"/>
      <c r="G2300" s="20"/>
      <c r="H2300" s="27"/>
      <c r="I2300" s="16"/>
      <c r="J2300" s="16"/>
      <c r="K2300" s="27"/>
      <c r="L2300" s="16"/>
      <c r="M2300" s="16"/>
      <c r="N2300" s="27"/>
      <c r="O2300" s="16"/>
      <c r="P2300" s="16"/>
      <c r="Q2300" s="27"/>
      <c r="R2300" s="16"/>
      <c r="S2300" s="16"/>
      <c r="T2300" s="27"/>
      <c r="U2300" s="3"/>
    </row>
    <row r="2301" spans="1:21" x14ac:dyDescent="0.25">
      <c r="A2301" s="3">
        <v>2265</v>
      </c>
      <c r="B2301" s="4" t="s">
        <v>4350</v>
      </c>
      <c r="C2301" s="350" t="s">
        <v>4339</v>
      </c>
      <c r="D2301" s="348"/>
      <c r="E2301" s="25"/>
      <c r="F2301" s="25"/>
      <c r="G2301" s="25"/>
      <c r="H2301" s="33"/>
      <c r="I2301" s="15"/>
      <c r="J2301" s="15"/>
      <c r="K2301" s="33"/>
      <c r="L2301" s="15"/>
      <c r="M2301" s="15"/>
      <c r="N2301" s="33"/>
      <c r="O2301" s="15"/>
      <c r="P2301" s="15"/>
      <c r="Q2301" s="33"/>
      <c r="R2301" s="15"/>
      <c r="S2301" s="15"/>
      <c r="T2301" s="33"/>
      <c r="U2301" s="5"/>
    </row>
    <row r="2302" spans="1:21" x14ac:dyDescent="0.25">
      <c r="A2302" s="3">
        <v>2266</v>
      </c>
      <c r="B2302" s="6" t="s">
        <v>4351</v>
      </c>
      <c r="C2302" s="352" t="s">
        <v>4341</v>
      </c>
      <c r="D2302" s="348"/>
      <c r="E2302" s="20"/>
      <c r="F2302" s="20"/>
      <c r="G2302" s="20"/>
      <c r="H2302" s="27"/>
      <c r="I2302" s="16"/>
      <c r="J2302" s="16"/>
      <c r="K2302" s="27"/>
      <c r="L2302" s="16"/>
      <c r="M2302" s="16"/>
      <c r="N2302" s="27"/>
      <c r="O2302" s="16"/>
      <c r="P2302" s="16"/>
      <c r="Q2302" s="27"/>
      <c r="R2302" s="16"/>
      <c r="S2302" s="16"/>
      <c r="T2302" s="27"/>
      <c r="U2302" s="3"/>
    </row>
    <row r="2303" spans="1:21" x14ac:dyDescent="0.25">
      <c r="A2303" s="3">
        <v>2267</v>
      </c>
      <c r="B2303" s="4" t="s">
        <v>4352</v>
      </c>
      <c r="C2303" s="350" t="s">
        <v>4353</v>
      </c>
      <c r="D2303" s="348"/>
      <c r="E2303" s="25"/>
      <c r="F2303" s="25"/>
      <c r="G2303" s="25"/>
      <c r="H2303" s="33"/>
      <c r="I2303" s="15"/>
      <c r="J2303" s="15"/>
      <c r="K2303" s="33"/>
      <c r="L2303" s="15"/>
      <c r="M2303" s="15"/>
      <c r="N2303" s="33"/>
      <c r="O2303" s="15"/>
      <c r="P2303" s="15"/>
      <c r="Q2303" s="33"/>
      <c r="R2303" s="15"/>
      <c r="S2303" s="15"/>
      <c r="T2303" s="33"/>
      <c r="U2303" s="5"/>
    </row>
    <row r="2304" spans="1:21" x14ac:dyDescent="0.25">
      <c r="A2304" s="3">
        <v>2268</v>
      </c>
      <c r="B2304" s="4" t="s">
        <v>4354</v>
      </c>
      <c r="C2304" s="350" t="s">
        <v>4319</v>
      </c>
      <c r="D2304" s="348"/>
      <c r="E2304" s="25"/>
      <c r="F2304" s="25"/>
      <c r="G2304" s="25"/>
      <c r="H2304" s="33"/>
      <c r="I2304" s="15"/>
      <c r="J2304" s="15"/>
      <c r="K2304" s="33"/>
      <c r="L2304" s="15"/>
      <c r="M2304" s="15"/>
      <c r="N2304" s="33"/>
      <c r="O2304" s="15"/>
      <c r="P2304" s="15"/>
      <c r="Q2304" s="33"/>
      <c r="R2304" s="15"/>
      <c r="S2304" s="15"/>
      <c r="T2304" s="33"/>
      <c r="U2304" s="5"/>
    </row>
    <row r="2305" spans="1:21" x14ac:dyDescent="0.25">
      <c r="A2305" s="3">
        <v>2269</v>
      </c>
      <c r="B2305" s="6" t="s">
        <v>4355</v>
      </c>
      <c r="C2305" s="352" t="s">
        <v>4321</v>
      </c>
      <c r="D2305" s="348"/>
      <c r="E2305" s="20"/>
      <c r="F2305" s="20"/>
      <c r="G2305" s="20"/>
      <c r="H2305" s="27"/>
      <c r="I2305" s="16"/>
      <c r="J2305" s="16"/>
      <c r="K2305" s="27"/>
      <c r="L2305" s="16"/>
      <c r="M2305" s="16"/>
      <c r="N2305" s="27"/>
      <c r="O2305" s="16"/>
      <c r="P2305" s="16"/>
      <c r="Q2305" s="27"/>
      <c r="R2305" s="16"/>
      <c r="S2305" s="16"/>
      <c r="T2305" s="27"/>
      <c r="U2305" s="3"/>
    </row>
    <row r="2306" spans="1:21" x14ac:dyDescent="0.25">
      <c r="A2306" s="3">
        <v>2270</v>
      </c>
      <c r="B2306" s="6" t="s">
        <v>4356</v>
      </c>
      <c r="C2306" s="352" t="s">
        <v>4325</v>
      </c>
      <c r="D2306" s="348"/>
      <c r="E2306" s="20"/>
      <c r="F2306" s="20"/>
      <c r="G2306" s="20"/>
      <c r="H2306" s="27"/>
      <c r="I2306" s="16"/>
      <c r="J2306" s="16"/>
      <c r="K2306" s="27"/>
      <c r="L2306" s="16"/>
      <c r="M2306" s="16"/>
      <c r="N2306" s="27"/>
      <c r="O2306" s="16"/>
      <c r="P2306" s="16"/>
      <c r="Q2306" s="27"/>
      <c r="R2306" s="16"/>
      <c r="S2306" s="16"/>
      <c r="T2306" s="27"/>
      <c r="U2306" s="3"/>
    </row>
    <row r="2307" spans="1:21" x14ac:dyDescent="0.25">
      <c r="A2307" s="3">
        <v>2271</v>
      </c>
      <c r="B2307" s="6" t="s">
        <v>4357</v>
      </c>
      <c r="C2307" s="352" t="s">
        <v>4327</v>
      </c>
      <c r="D2307" s="348"/>
      <c r="E2307" s="20"/>
      <c r="F2307" s="20"/>
      <c r="G2307" s="20"/>
      <c r="H2307" s="27"/>
      <c r="I2307" s="16"/>
      <c r="J2307" s="16"/>
      <c r="K2307" s="27"/>
      <c r="L2307" s="16"/>
      <c r="M2307" s="16"/>
      <c r="N2307" s="27"/>
      <c r="O2307" s="16"/>
      <c r="P2307" s="16"/>
      <c r="Q2307" s="27"/>
      <c r="R2307" s="16"/>
      <c r="S2307" s="16"/>
      <c r="T2307" s="27"/>
      <c r="U2307" s="3"/>
    </row>
    <row r="2308" spans="1:21" x14ac:dyDescent="0.25">
      <c r="A2308" s="3">
        <v>2272</v>
      </c>
      <c r="B2308" s="6" t="s">
        <v>4358</v>
      </c>
      <c r="C2308" s="352" t="s">
        <v>4349</v>
      </c>
      <c r="D2308" s="348"/>
      <c r="E2308" s="20"/>
      <c r="F2308" s="20"/>
      <c r="G2308" s="20"/>
      <c r="H2308" s="27"/>
      <c r="I2308" s="16"/>
      <c r="J2308" s="16"/>
      <c r="K2308" s="27"/>
      <c r="L2308" s="16"/>
      <c r="M2308" s="16"/>
      <c r="N2308" s="27"/>
      <c r="O2308" s="16"/>
      <c r="P2308" s="16"/>
      <c r="Q2308" s="27"/>
      <c r="R2308" s="16"/>
      <c r="S2308" s="16"/>
      <c r="T2308" s="27"/>
      <c r="U2308" s="3"/>
    </row>
    <row r="2309" spans="1:21" x14ac:dyDescent="0.25">
      <c r="A2309" s="3">
        <v>2273</v>
      </c>
      <c r="B2309" s="4" t="s">
        <v>4359</v>
      </c>
      <c r="C2309" s="350" t="s">
        <v>4339</v>
      </c>
      <c r="D2309" s="348"/>
      <c r="E2309" s="25"/>
      <c r="F2309" s="25"/>
      <c r="G2309" s="25"/>
      <c r="H2309" s="33"/>
      <c r="I2309" s="15"/>
      <c r="J2309" s="15"/>
      <c r="K2309" s="33"/>
      <c r="L2309" s="15"/>
      <c r="M2309" s="15"/>
      <c r="N2309" s="33"/>
      <c r="O2309" s="15"/>
      <c r="P2309" s="15"/>
      <c r="Q2309" s="33"/>
      <c r="R2309" s="15"/>
      <c r="S2309" s="15"/>
      <c r="T2309" s="33"/>
      <c r="U2309" s="5"/>
    </row>
    <row r="2310" spans="1:21" x14ac:dyDescent="0.25">
      <c r="A2310" s="3">
        <v>2274</v>
      </c>
      <c r="B2310" s="6" t="s">
        <v>4360</v>
      </c>
      <c r="C2310" s="352" t="s">
        <v>4341</v>
      </c>
      <c r="D2310" s="348"/>
      <c r="E2310" s="20"/>
      <c r="F2310" s="20"/>
      <c r="G2310" s="20"/>
      <c r="H2310" s="27"/>
      <c r="I2310" s="16"/>
      <c r="J2310" s="16"/>
      <c r="K2310" s="27"/>
      <c r="L2310" s="16"/>
      <c r="M2310" s="16"/>
      <c r="N2310" s="27"/>
      <c r="O2310" s="16"/>
      <c r="P2310" s="16"/>
      <c r="Q2310" s="27"/>
      <c r="R2310" s="16"/>
      <c r="S2310" s="16"/>
      <c r="T2310" s="27"/>
      <c r="U2310" s="3"/>
    </row>
    <row r="2311" spans="1:21" x14ac:dyDescent="0.25">
      <c r="A2311" s="3">
        <v>2275</v>
      </c>
      <c r="B2311" s="4" t="s">
        <v>4361</v>
      </c>
      <c r="C2311" s="350" t="s">
        <v>4362</v>
      </c>
      <c r="D2311" s="348"/>
      <c r="E2311" s="25"/>
      <c r="F2311" s="25"/>
      <c r="G2311" s="25"/>
      <c r="H2311" s="33"/>
      <c r="I2311" s="15"/>
      <c r="J2311" s="15"/>
      <c r="K2311" s="33"/>
      <c r="L2311" s="15"/>
      <c r="M2311" s="15"/>
      <c r="N2311" s="33"/>
      <c r="O2311" s="15"/>
      <c r="P2311" s="15"/>
      <c r="Q2311" s="33"/>
      <c r="R2311" s="15"/>
      <c r="S2311" s="15"/>
      <c r="T2311" s="33"/>
      <c r="U2311" s="5"/>
    </row>
    <row r="2312" spans="1:21" x14ac:dyDescent="0.25">
      <c r="A2312" s="3">
        <v>2276</v>
      </c>
      <c r="B2312" s="4" t="s">
        <v>4363</v>
      </c>
      <c r="C2312" s="350" t="s">
        <v>4364</v>
      </c>
      <c r="D2312" s="348"/>
      <c r="E2312" s="25"/>
      <c r="F2312" s="25"/>
      <c r="G2312" s="25"/>
      <c r="H2312" s="33"/>
      <c r="I2312" s="15"/>
      <c r="J2312" s="15"/>
      <c r="K2312" s="33"/>
      <c r="L2312" s="15"/>
      <c r="M2312" s="15"/>
      <c r="N2312" s="33"/>
      <c r="O2312" s="15"/>
      <c r="P2312" s="15"/>
      <c r="Q2312" s="33"/>
      <c r="R2312" s="15"/>
      <c r="S2312" s="15"/>
      <c r="T2312" s="33"/>
      <c r="U2312" s="5"/>
    </row>
    <row r="2313" spans="1:21" x14ac:dyDescent="0.25">
      <c r="A2313" s="3">
        <v>2277</v>
      </c>
      <c r="B2313" s="6" t="s">
        <v>4365</v>
      </c>
      <c r="C2313" s="352" t="s">
        <v>4366</v>
      </c>
      <c r="D2313" s="348"/>
      <c r="E2313" s="20"/>
      <c r="F2313" s="20"/>
      <c r="G2313" s="20"/>
      <c r="H2313" s="27"/>
      <c r="I2313" s="16"/>
      <c r="J2313" s="16"/>
      <c r="K2313" s="27"/>
      <c r="L2313" s="16"/>
      <c r="M2313" s="16"/>
      <c r="N2313" s="27"/>
      <c r="O2313" s="16"/>
      <c r="P2313" s="16"/>
      <c r="Q2313" s="27"/>
      <c r="R2313" s="16"/>
      <c r="S2313" s="16"/>
      <c r="T2313" s="27"/>
      <c r="U2313" s="3"/>
    </row>
    <row r="2314" spans="1:21" x14ac:dyDescent="0.25">
      <c r="A2314" s="3">
        <v>2278</v>
      </c>
      <c r="B2314" s="6" t="s">
        <v>4367</v>
      </c>
      <c r="C2314" s="352" t="s">
        <v>4368</v>
      </c>
      <c r="D2314" s="348"/>
      <c r="E2314" s="20"/>
      <c r="F2314" s="20"/>
      <c r="G2314" s="20"/>
      <c r="H2314" s="27"/>
      <c r="I2314" s="16"/>
      <c r="J2314" s="16"/>
      <c r="K2314" s="27"/>
      <c r="L2314" s="16"/>
      <c r="M2314" s="16"/>
      <c r="N2314" s="27"/>
      <c r="O2314" s="16"/>
      <c r="P2314" s="16"/>
      <c r="Q2314" s="27"/>
      <c r="R2314" s="16"/>
      <c r="S2314" s="16"/>
      <c r="T2314" s="27"/>
      <c r="U2314" s="3"/>
    </row>
    <row r="2315" spans="1:21" x14ac:dyDescent="0.25">
      <c r="A2315" s="3">
        <v>2279</v>
      </c>
      <c r="B2315" s="6" t="s">
        <v>4369</v>
      </c>
      <c r="C2315" s="352" t="s">
        <v>4370</v>
      </c>
      <c r="D2315" s="348"/>
      <c r="E2315" s="20"/>
      <c r="F2315" s="20"/>
      <c r="G2315" s="20"/>
      <c r="H2315" s="27"/>
      <c r="I2315" s="16"/>
      <c r="J2315" s="16"/>
      <c r="K2315" s="27"/>
      <c r="L2315" s="16"/>
      <c r="M2315" s="16"/>
      <c r="N2315" s="27"/>
      <c r="O2315" s="16"/>
      <c r="P2315" s="16"/>
      <c r="Q2315" s="27"/>
      <c r="R2315" s="16"/>
      <c r="S2315" s="16"/>
      <c r="T2315" s="27"/>
      <c r="U2315" s="3"/>
    </row>
    <row r="2316" spans="1:21" x14ac:dyDescent="0.25">
      <c r="A2316" s="3">
        <v>2280</v>
      </c>
      <c r="B2316" s="6" t="s">
        <v>4371</v>
      </c>
      <c r="C2316" s="352" t="s">
        <v>4372</v>
      </c>
      <c r="D2316" s="348"/>
      <c r="E2316" s="20"/>
      <c r="F2316" s="20"/>
      <c r="G2316" s="20"/>
      <c r="H2316" s="27"/>
      <c r="I2316" s="16"/>
      <c r="J2316" s="16"/>
      <c r="K2316" s="27"/>
      <c r="L2316" s="16"/>
      <c r="M2316" s="16"/>
      <c r="N2316" s="27"/>
      <c r="O2316" s="16"/>
      <c r="P2316" s="16"/>
      <c r="Q2316" s="27"/>
      <c r="R2316" s="16"/>
      <c r="S2316" s="16"/>
      <c r="T2316" s="27"/>
      <c r="U2316" s="3"/>
    </row>
    <row r="2317" spans="1:21" s="44" customFormat="1" x14ac:dyDescent="0.25">
      <c r="A2317" s="41">
        <v>2281</v>
      </c>
      <c r="B2317" s="42" t="s">
        <v>4373</v>
      </c>
      <c r="C2317" s="377" t="s">
        <v>4374</v>
      </c>
      <c r="D2317" s="378"/>
      <c r="E2317" s="43"/>
      <c r="F2317" s="43"/>
      <c r="G2317" s="43"/>
      <c r="H2317" s="43"/>
      <c r="I2317" s="43"/>
      <c r="J2317" s="43"/>
      <c r="K2317" s="43"/>
      <c r="L2317" s="43"/>
      <c r="M2317" s="43"/>
      <c r="N2317" s="43"/>
      <c r="O2317" s="45">
        <v>0</v>
      </c>
      <c r="P2317" s="45">
        <v>4432.5</v>
      </c>
      <c r="Q2317" s="43"/>
      <c r="R2317" s="43"/>
      <c r="S2317" s="43"/>
      <c r="T2317" s="43"/>
      <c r="U2317" s="41"/>
    </row>
    <row r="2318" spans="1:21" x14ac:dyDescent="0.25">
      <c r="A2318" s="3">
        <v>2282</v>
      </c>
      <c r="B2318" s="6" t="s">
        <v>4375</v>
      </c>
      <c r="C2318" s="352" t="s">
        <v>4376</v>
      </c>
      <c r="D2318" s="348"/>
      <c r="E2318" s="20"/>
      <c r="F2318" s="20"/>
      <c r="G2318" s="20"/>
      <c r="H2318" s="27"/>
      <c r="I2318" s="16"/>
      <c r="J2318" s="16"/>
      <c r="K2318" s="27"/>
      <c r="L2318" s="16"/>
      <c r="M2318" s="16"/>
      <c r="N2318" s="27"/>
      <c r="O2318" s="16"/>
      <c r="P2318" s="16"/>
      <c r="Q2318" s="27"/>
      <c r="R2318" s="16"/>
      <c r="S2318" s="16"/>
      <c r="T2318" s="27"/>
      <c r="U2318" s="3"/>
    </row>
    <row r="2319" spans="1:21" x14ac:dyDescent="0.25">
      <c r="A2319" s="3">
        <v>2283</v>
      </c>
      <c r="B2319" s="4" t="s">
        <v>4377</v>
      </c>
      <c r="C2319" s="350" t="s">
        <v>4378</v>
      </c>
      <c r="D2319" s="348"/>
      <c r="E2319" s="25"/>
      <c r="F2319" s="25"/>
      <c r="G2319" s="25"/>
      <c r="H2319" s="33"/>
      <c r="I2319" s="15"/>
      <c r="J2319" s="15"/>
      <c r="K2319" s="33"/>
      <c r="L2319" s="15"/>
      <c r="M2319" s="15"/>
      <c r="N2319" s="33"/>
      <c r="O2319" s="15"/>
      <c r="P2319" s="15"/>
      <c r="Q2319" s="33"/>
      <c r="R2319" s="15"/>
      <c r="S2319" s="15"/>
      <c r="T2319" s="33"/>
      <c r="U2319" s="5"/>
    </row>
    <row r="2320" spans="1:21" x14ac:dyDescent="0.25">
      <c r="A2320" s="3">
        <v>2284</v>
      </c>
      <c r="B2320" s="4" t="s">
        <v>4379</v>
      </c>
      <c r="C2320" s="350" t="s">
        <v>4380</v>
      </c>
      <c r="D2320" s="348"/>
      <c r="E2320" s="25"/>
      <c r="F2320" s="25"/>
      <c r="G2320" s="25"/>
      <c r="H2320" s="33"/>
      <c r="I2320" s="15"/>
      <c r="J2320" s="15"/>
      <c r="K2320" s="33"/>
      <c r="L2320" s="15"/>
      <c r="M2320" s="15"/>
      <c r="N2320" s="33"/>
      <c r="O2320" s="15"/>
      <c r="P2320" s="15"/>
      <c r="Q2320" s="33"/>
      <c r="R2320" s="15"/>
      <c r="S2320" s="15"/>
      <c r="T2320" s="33"/>
      <c r="U2320" s="5"/>
    </row>
    <row r="2321" spans="1:21" x14ac:dyDescent="0.25">
      <c r="A2321" s="3">
        <v>2285</v>
      </c>
      <c r="B2321" s="4" t="s">
        <v>4381</v>
      </c>
      <c r="C2321" s="350" t="s">
        <v>4382</v>
      </c>
      <c r="D2321" s="348"/>
      <c r="E2321" s="25"/>
      <c r="F2321" s="25"/>
      <c r="G2321" s="25"/>
      <c r="H2321" s="33"/>
      <c r="I2321" s="15"/>
      <c r="J2321" s="15"/>
      <c r="K2321" s="33"/>
      <c r="L2321" s="15"/>
      <c r="M2321" s="15"/>
      <c r="N2321" s="33"/>
      <c r="O2321" s="15"/>
      <c r="P2321" s="15"/>
      <c r="Q2321" s="33"/>
      <c r="R2321" s="15"/>
      <c r="S2321" s="15"/>
      <c r="T2321" s="33"/>
      <c r="U2321" s="5"/>
    </row>
    <row r="2322" spans="1:21" x14ac:dyDescent="0.25">
      <c r="A2322" s="3">
        <v>2286</v>
      </c>
      <c r="B2322" s="6" t="s">
        <v>4383</v>
      </c>
      <c r="C2322" s="352" t="s">
        <v>4384</v>
      </c>
      <c r="D2322" s="348"/>
      <c r="E2322" s="20"/>
      <c r="F2322" s="20"/>
      <c r="G2322" s="20"/>
      <c r="H2322" s="27"/>
      <c r="I2322" s="16"/>
      <c r="J2322" s="16"/>
      <c r="K2322" s="27"/>
      <c r="L2322" s="16"/>
      <c r="M2322" s="16"/>
      <c r="N2322" s="27"/>
      <c r="O2322" s="16"/>
      <c r="P2322" s="16"/>
      <c r="Q2322" s="27"/>
      <c r="R2322" s="16"/>
      <c r="S2322" s="16"/>
      <c r="T2322" s="27"/>
      <c r="U2322" s="3"/>
    </row>
    <row r="2323" spans="1:21" x14ac:dyDescent="0.25">
      <c r="A2323" s="3">
        <v>2287</v>
      </c>
      <c r="B2323" s="6" t="s">
        <v>4385</v>
      </c>
      <c r="C2323" s="352" t="s">
        <v>4386</v>
      </c>
      <c r="D2323" s="348"/>
      <c r="E2323" s="20"/>
      <c r="F2323" s="20"/>
      <c r="G2323" s="20"/>
      <c r="H2323" s="27"/>
      <c r="I2323" s="16"/>
      <c r="J2323" s="16"/>
      <c r="K2323" s="27"/>
      <c r="L2323" s="16"/>
      <c r="M2323" s="16"/>
      <c r="N2323" s="27"/>
      <c r="O2323" s="16"/>
      <c r="P2323" s="16"/>
      <c r="Q2323" s="27"/>
      <c r="R2323" s="16"/>
      <c r="S2323" s="16"/>
      <c r="T2323" s="27"/>
      <c r="U2323" s="3"/>
    </row>
    <row r="2324" spans="1:21" x14ac:dyDescent="0.25">
      <c r="A2324" s="3">
        <v>2288</v>
      </c>
      <c r="B2324" s="4" t="s">
        <v>4387</v>
      </c>
      <c r="C2324" s="350" t="s">
        <v>4388</v>
      </c>
      <c r="D2324" s="348"/>
      <c r="E2324" s="25"/>
      <c r="F2324" s="25"/>
      <c r="G2324" s="25"/>
      <c r="H2324" s="33"/>
      <c r="I2324" s="15"/>
      <c r="J2324" s="15"/>
      <c r="K2324" s="33"/>
      <c r="L2324" s="15"/>
      <c r="M2324" s="15"/>
      <c r="N2324" s="33"/>
      <c r="O2324" s="15"/>
      <c r="P2324" s="15"/>
      <c r="Q2324" s="33"/>
      <c r="R2324" s="15"/>
      <c r="S2324" s="15"/>
      <c r="T2324" s="33"/>
      <c r="U2324" s="5"/>
    </row>
    <row r="2325" spans="1:21" x14ac:dyDescent="0.25">
      <c r="A2325" s="3">
        <v>2289</v>
      </c>
      <c r="B2325" s="6" t="s">
        <v>4389</v>
      </c>
      <c r="C2325" s="352" t="s">
        <v>4390</v>
      </c>
      <c r="D2325" s="348"/>
      <c r="E2325" s="20"/>
      <c r="F2325" s="20"/>
      <c r="G2325" s="20"/>
      <c r="H2325" s="27"/>
      <c r="I2325" s="16"/>
      <c r="J2325" s="16"/>
      <c r="K2325" s="27"/>
      <c r="L2325" s="16"/>
      <c r="M2325" s="16"/>
      <c r="N2325" s="27"/>
      <c r="O2325" s="16"/>
      <c r="P2325" s="16"/>
      <c r="Q2325" s="27"/>
      <c r="R2325" s="16"/>
      <c r="S2325" s="16"/>
      <c r="T2325" s="27"/>
      <c r="U2325" s="3"/>
    </row>
    <row r="2326" spans="1:21" x14ac:dyDescent="0.25">
      <c r="A2326" s="3">
        <v>2290</v>
      </c>
      <c r="B2326" s="6" t="s">
        <v>4391</v>
      </c>
      <c r="C2326" s="352" t="s">
        <v>4392</v>
      </c>
      <c r="D2326" s="348"/>
      <c r="E2326" s="20"/>
      <c r="F2326" s="20"/>
      <c r="G2326" s="20"/>
      <c r="H2326" s="27"/>
      <c r="I2326" s="16"/>
      <c r="J2326" s="16"/>
      <c r="K2326" s="27"/>
      <c r="L2326" s="16"/>
      <c r="M2326" s="16"/>
      <c r="N2326" s="27"/>
      <c r="O2326" s="16"/>
      <c r="P2326" s="16"/>
      <c r="Q2326" s="27"/>
      <c r="R2326" s="16"/>
      <c r="S2326" s="16"/>
      <c r="T2326" s="27"/>
      <c r="U2326" s="3"/>
    </row>
    <row r="2327" spans="1:21" x14ac:dyDescent="0.25">
      <c r="A2327" s="3">
        <v>2291</v>
      </c>
      <c r="B2327" s="6" t="s">
        <v>4393</v>
      </c>
      <c r="C2327" s="352" t="s">
        <v>4394</v>
      </c>
      <c r="D2327" s="348"/>
      <c r="E2327" s="20"/>
      <c r="F2327" s="20"/>
      <c r="G2327" s="20"/>
      <c r="H2327" s="27"/>
      <c r="I2327" s="16"/>
      <c r="J2327" s="16"/>
      <c r="K2327" s="27"/>
      <c r="L2327" s="16"/>
      <c r="M2327" s="16"/>
      <c r="N2327" s="27"/>
      <c r="O2327" s="16"/>
      <c r="P2327" s="16"/>
      <c r="Q2327" s="27"/>
      <c r="R2327" s="16"/>
      <c r="S2327" s="16"/>
      <c r="T2327" s="27"/>
      <c r="U2327" s="3"/>
    </row>
    <row r="2328" spans="1:21" x14ac:dyDescent="0.25">
      <c r="A2328" s="3">
        <v>2292</v>
      </c>
      <c r="B2328" s="4" t="s">
        <v>4395</v>
      </c>
      <c r="C2328" s="350" t="s">
        <v>3932</v>
      </c>
      <c r="D2328" s="348"/>
      <c r="E2328" s="25"/>
      <c r="F2328" s="25"/>
      <c r="G2328" s="25"/>
      <c r="H2328" s="33"/>
      <c r="I2328" s="15"/>
      <c r="J2328" s="15"/>
      <c r="K2328" s="33"/>
      <c r="L2328" s="15"/>
      <c r="M2328" s="15"/>
      <c r="N2328" s="33"/>
      <c r="O2328" s="15"/>
      <c r="P2328" s="15"/>
      <c r="Q2328" s="33"/>
      <c r="R2328" s="15"/>
      <c r="S2328" s="15"/>
      <c r="T2328" s="33"/>
      <c r="U2328" s="5"/>
    </row>
    <row r="2329" spans="1:21" x14ac:dyDescent="0.25">
      <c r="A2329" s="3">
        <v>2293</v>
      </c>
      <c r="B2329" s="4" t="s">
        <v>4396</v>
      </c>
      <c r="C2329" s="350" t="s">
        <v>3934</v>
      </c>
      <c r="D2329" s="348"/>
      <c r="E2329" s="25"/>
      <c r="F2329" s="25"/>
      <c r="G2329" s="25"/>
      <c r="H2329" s="33"/>
      <c r="I2329" s="15"/>
      <c r="J2329" s="15"/>
      <c r="K2329" s="33"/>
      <c r="L2329" s="15"/>
      <c r="M2329" s="15"/>
      <c r="N2329" s="33"/>
      <c r="O2329" s="15"/>
      <c r="P2329" s="15"/>
      <c r="Q2329" s="33"/>
      <c r="R2329" s="15"/>
      <c r="S2329" s="15"/>
      <c r="T2329" s="33"/>
      <c r="U2329" s="5"/>
    </row>
    <row r="2330" spans="1:21" x14ac:dyDescent="0.25">
      <c r="A2330" s="3">
        <v>2294</v>
      </c>
      <c r="B2330" s="6" t="s">
        <v>4397</v>
      </c>
      <c r="C2330" s="352" t="s">
        <v>3936</v>
      </c>
      <c r="D2330" s="348"/>
      <c r="E2330" s="20"/>
      <c r="F2330" s="20"/>
      <c r="G2330" s="20"/>
      <c r="H2330" s="27"/>
      <c r="I2330" s="16"/>
      <c r="J2330" s="16"/>
      <c r="K2330" s="27"/>
      <c r="L2330" s="16"/>
      <c r="M2330" s="16"/>
      <c r="N2330" s="27"/>
      <c r="O2330" s="16"/>
      <c r="P2330" s="16"/>
      <c r="Q2330" s="27"/>
      <c r="R2330" s="16"/>
      <c r="S2330" s="16"/>
      <c r="T2330" s="27"/>
      <c r="U2330" s="3"/>
    </row>
    <row r="2331" spans="1:21" x14ac:dyDescent="0.25">
      <c r="A2331" s="3">
        <v>2295</v>
      </c>
      <c r="B2331" s="6" t="s">
        <v>4398</v>
      </c>
      <c r="C2331" s="352" t="s">
        <v>3938</v>
      </c>
      <c r="D2331" s="348"/>
      <c r="E2331" s="20"/>
      <c r="F2331" s="20"/>
      <c r="G2331" s="20"/>
      <c r="H2331" s="27"/>
      <c r="I2331" s="16"/>
      <c r="J2331" s="16"/>
      <c r="K2331" s="27"/>
      <c r="L2331" s="16"/>
      <c r="M2331" s="16"/>
      <c r="N2331" s="27"/>
      <c r="O2331" s="16"/>
      <c r="P2331" s="16"/>
      <c r="Q2331" s="27"/>
      <c r="R2331" s="16"/>
      <c r="S2331" s="16"/>
      <c r="T2331" s="27"/>
      <c r="U2331" s="3"/>
    </row>
    <row r="2332" spans="1:21" x14ac:dyDescent="0.25">
      <c r="A2332" s="3">
        <v>2296</v>
      </c>
      <c r="B2332" s="6" t="s">
        <v>4399</v>
      </c>
      <c r="C2332" s="352" t="s">
        <v>3940</v>
      </c>
      <c r="D2332" s="348"/>
      <c r="E2332" s="20"/>
      <c r="F2332" s="20"/>
      <c r="G2332" s="20"/>
      <c r="H2332" s="27"/>
      <c r="I2332" s="16"/>
      <c r="J2332" s="16"/>
      <c r="K2332" s="27"/>
      <c r="L2332" s="16"/>
      <c r="M2332" s="16"/>
      <c r="N2332" s="27"/>
      <c r="O2332" s="16"/>
      <c r="P2332" s="16"/>
      <c r="Q2332" s="27"/>
      <c r="R2332" s="16"/>
      <c r="S2332" s="16"/>
      <c r="T2332" s="27"/>
      <c r="U2332" s="3"/>
    </row>
    <row r="2333" spans="1:21" x14ac:dyDescent="0.25">
      <c r="A2333" s="3">
        <v>2297</v>
      </c>
      <c r="B2333" s="4" t="s">
        <v>4400</v>
      </c>
      <c r="C2333" s="350" t="s">
        <v>3942</v>
      </c>
      <c r="D2333" s="348"/>
      <c r="E2333" s="25"/>
      <c r="F2333" s="25"/>
      <c r="G2333" s="25"/>
      <c r="H2333" s="33"/>
      <c r="I2333" s="15"/>
      <c r="J2333" s="15"/>
      <c r="K2333" s="33"/>
      <c r="L2333" s="15"/>
      <c r="M2333" s="15"/>
      <c r="N2333" s="33"/>
      <c r="O2333" s="15"/>
      <c r="P2333" s="15"/>
      <c r="Q2333" s="33"/>
      <c r="R2333" s="15"/>
      <c r="S2333" s="15"/>
      <c r="T2333" s="33"/>
      <c r="U2333" s="5"/>
    </row>
    <row r="2334" spans="1:21" x14ac:dyDescent="0.25">
      <c r="A2334" s="3">
        <v>2298</v>
      </c>
      <c r="B2334" s="6" t="s">
        <v>4401</v>
      </c>
      <c r="C2334" s="352" t="s">
        <v>4402</v>
      </c>
      <c r="D2334" s="348"/>
      <c r="E2334" s="20"/>
      <c r="F2334" s="20"/>
      <c r="G2334" s="20"/>
      <c r="H2334" s="27"/>
      <c r="I2334" s="16"/>
      <c r="J2334" s="16"/>
      <c r="K2334" s="27"/>
      <c r="L2334" s="16"/>
      <c r="M2334" s="16"/>
      <c r="N2334" s="27"/>
      <c r="O2334" s="16"/>
      <c r="P2334" s="16"/>
      <c r="Q2334" s="27"/>
      <c r="R2334" s="16"/>
      <c r="S2334" s="16"/>
      <c r="T2334" s="27"/>
      <c r="U2334" s="3"/>
    </row>
    <row r="2335" spans="1:21" x14ac:dyDescent="0.25">
      <c r="A2335" s="3">
        <v>2299</v>
      </c>
      <c r="B2335" s="6" t="s">
        <v>4403</v>
      </c>
      <c r="C2335" s="352" t="s">
        <v>4404</v>
      </c>
      <c r="D2335" s="348"/>
      <c r="E2335" s="20"/>
      <c r="F2335" s="20"/>
      <c r="G2335" s="20"/>
      <c r="H2335" s="27"/>
      <c r="I2335" s="16"/>
      <c r="J2335" s="16"/>
      <c r="K2335" s="27"/>
      <c r="L2335" s="16"/>
      <c r="M2335" s="16"/>
      <c r="N2335" s="27"/>
      <c r="O2335" s="16"/>
      <c r="P2335" s="16"/>
      <c r="Q2335" s="27"/>
      <c r="R2335" s="16"/>
      <c r="S2335" s="16"/>
      <c r="T2335" s="27"/>
      <c r="U2335" s="3"/>
    </row>
    <row r="2336" spans="1:21" x14ac:dyDescent="0.25">
      <c r="A2336" s="3">
        <v>2300</v>
      </c>
      <c r="B2336" s="6" t="s">
        <v>4405</v>
      </c>
      <c r="C2336" s="352" t="s">
        <v>4406</v>
      </c>
      <c r="D2336" s="348"/>
      <c r="E2336" s="20"/>
      <c r="F2336" s="20"/>
      <c r="G2336" s="20"/>
      <c r="H2336" s="27"/>
      <c r="I2336" s="16"/>
      <c r="J2336" s="16"/>
      <c r="K2336" s="27"/>
      <c r="L2336" s="16"/>
      <c r="M2336" s="16"/>
      <c r="N2336" s="27"/>
      <c r="O2336" s="16"/>
      <c r="P2336" s="16"/>
      <c r="Q2336" s="27"/>
      <c r="R2336" s="16"/>
      <c r="S2336" s="16"/>
      <c r="T2336" s="27"/>
      <c r="U2336" s="3"/>
    </row>
    <row r="2337" spans="1:21" x14ac:dyDescent="0.25">
      <c r="A2337" s="3">
        <v>2301</v>
      </c>
      <c r="B2337" s="4" t="s">
        <v>4407</v>
      </c>
      <c r="C2337" s="350" t="s">
        <v>4408</v>
      </c>
      <c r="D2337" s="348"/>
      <c r="E2337" s="25"/>
      <c r="F2337" s="25"/>
      <c r="G2337" s="25"/>
      <c r="H2337" s="33"/>
      <c r="I2337" s="15"/>
      <c r="J2337" s="15"/>
      <c r="K2337" s="33"/>
      <c r="L2337" s="15"/>
      <c r="M2337" s="15"/>
      <c r="N2337" s="33"/>
      <c r="O2337" s="15"/>
      <c r="P2337" s="15"/>
      <c r="Q2337" s="33"/>
      <c r="R2337" s="15"/>
      <c r="S2337" s="15"/>
      <c r="T2337" s="33"/>
      <c r="U2337" s="5"/>
    </row>
    <row r="2338" spans="1:21" x14ac:dyDescent="0.25">
      <c r="A2338" s="3">
        <v>2302</v>
      </c>
      <c r="B2338" s="6" t="s">
        <v>4409</v>
      </c>
      <c r="C2338" s="352" t="s">
        <v>4408</v>
      </c>
      <c r="D2338" s="348"/>
      <c r="E2338" s="20"/>
      <c r="F2338" s="20"/>
      <c r="G2338" s="20"/>
      <c r="H2338" s="27"/>
      <c r="I2338" s="16"/>
      <c r="J2338" s="16"/>
      <c r="K2338" s="27"/>
      <c r="L2338" s="16"/>
      <c r="M2338" s="16"/>
      <c r="N2338" s="27"/>
      <c r="O2338" s="16"/>
      <c r="P2338" s="16"/>
      <c r="Q2338" s="27"/>
      <c r="R2338" s="16"/>
      <c r="S2338" s="16"/>
      <c r="T2338" s="27"/>
      <c r="U2338" s="3"/>
    </row>
    <row r="2339" spans="1:21" x14ac:dyDescent="0.25">
      <c r="A2339" s="3">
        <v>2303</v>
      </c>
      <c r="B2339" s="6" t="s">
        <v>4410</v>
      </c>
      <c r="C2339" s="352" t="s">
        <v>4411</v>
      </c>
      <c r="D2339" s="348"/>
      <c r="E2339" s="20"/>
      <c r="F2339" s="20"/>
      <c r="G2339" s="20"/>
      <c r="H2339" s="27"/>
      <c r="I2339" s="16"/>
      <c r="J2339" s="16"/>
      <c r="K2339" s="27"/>
      <c r="L2339" s="16"/>
      <c r="M2339" s="16"/>
      <c r="N2339" s="27"/>
      <c r="O2339" s="16"/>
      <c r="P2339" s="16"/>
      <c r="Q2339" s="27"/>
      <c r="R2339" s="16"/>
      <c r="S2339" s="16"/>
      <c r="T2339" s="27"/>
      <c r="U2339" s="3"/>
    </row>
    <row r="2340" spans="1:21" x14ac:dyDescent="0.25">
      <c r="A2340" s="3">
        <v>2304</v>
      </c>
      <c r="B2340" s="4" t="s">
        <v>4412</v>
      </c>
      <c r="C2340" s="350" t="s">
        <v>4413</v>
      </c>
      <c r="D2340" s="348"/>
      <c r="E2340" s="25"/>
      <c r="F2340" s="25"/>
      <c r="G2340" s="25"/>
      <c r="H2340" s="33"/>
      <c r="I2340" s="15"/>
      <c r="J2340" s="15"/>
      <c r="K2340" s="33"/>
      <c r="L2340" s="15"/>
      <c r="M2340" s="15"/>
      <c r="N2340" s="33"/>
      <c r="O2340" s="15"/>
      <c r="P2340" s="15"/>
      <c r="Q2340" s="33"/>
      <c r="R2340" s="15"/>
      <c r="S2340" s="15"/>
      <c r="T2340" s="33"/>
      <c r="U2340" s="5"/>
    </row>
    <row r="2341" spans="1:21" x14ac:dyDescent="0.25">
      <c r="A2341" s="3">
        <v>2305</v>
      </c>
      <c r="B2341" s="6" t="s">
        <v>4414</v>
      </c>
      <c r="C2341" s="352" t="s">
        <v>4415</v>
      </c>
      <c r="D2341" s="348"/>
      <c r="E2341" s="20"/>
      <c r="F2341" s="20"/>
      <c r="G2341" s="20"/>
      <c r="H2341" s="27"/>
      <c r="I2341" s="16"/>
      <c r="J2341" s="16"/>
      <c r="K2341" s="27"/>
      <c r="L2341" s="16"/>
      <c r="M2341" s="16"/>
      <c r="N2341" s="27"/>
      <c r="O2341" s="16"/>
      <c r="P2341" s="16"/>
      <c r="Q2341" s="27"/>
      <c r="R2341" s="16"/>
      <c r="S2341" s="16"/>
      <c r="T2341" s="27"/>
      <c r="U2341" s="3"/>
    </row>
    <row r="2342" spans="1:21" x14ac:dyDescent="0.25">
      <c r="A2342" s="3">
        <v>2306</v>
      </c>
      <c r="B2342" s="6" t="s">
        <v>4416</v>
      </c>
      <c r="C2342" s="352" t="s">
        <v>4417</v>
      </c>
      <c r="D2342" s="348"/>
      <c r="E2342" s="20"/>
      <c r="F2342" s="20"/>
      <c r="G2342" s="20"/>
      <c r="H2342" s="27"/>
      <c r="I2342" s="16"/>
      <c r="J2342" s="16"/>
      <c r="K2342" s="27"/>
      <c r="L2342" s="16"/>
      <c r="M2342" s="16"/>
      <c r="N2342" s="27"/>
      <c r="O2342" s="16"/>
      <c r="P2342" s="16"/>
      <c r="Q2342" s="27"/>
      <c r="R2342" s="16"/>
      <c r="S2342" s="16"/>
      <c r="T2342" s="27"/>
      <c r="U2342" s="3"/>
    </row>
    <row r="2343" spans="1:21" x14ac:dyDescent="0.25">
      <c r="A2343" s="3">
        <v>2307</v>
      </c>
      <c r="B2343" s="4" t="s">
        <v>4418</v>
      </c>
      <c r="C2343" s="350" t="s">
        <v>4419</v>
      </c>
      <c r="D2343" s="348"/>
      <c r="E2343" s="25"/>
      <c r="F2343" s="25"/>
      <c r="G2343" s="25"/>
      <c r="H2343" s="33"/>
      <c r="I2343" s="15"/>
      <c r="J2343" s="15"/>
      <c r="K2343" s="33"/>
      <c r="L2343" s="15"/>
      <c r="M2343" s="15"/>
      <c r="N2343" s="33"/>
      <c r="O2343" s="15"/>
      <c r="P2343" s="15"/>
      <c r="Q2343" s="33"/>
      <c r="R2343" s="15"/>
      <c r="S2343" s="15"/>
      <c r="T2343" s="33"/>
      <c r="U2343" s="5"/>
    </row>
    <row r="2344" spans="1:21" x14ac:dyDescent="0.25">
      <c r="A2344" s="3">
        <v>2308</v>
      </c>
      <c r="B2344" s="6" t="s">
        <v>4420</v>
      </c>
      <c r="C2344" s="352" t="s">
        <v>4421</v>
      </c>
      <c r="D2344" s="348"/>
      <c r="E2344" s="20"/>
      <c r="F2344" s="20"/>
      <c r="G2344" s="20"/>
      <c r="H2344" s="27"/>
      <c r="I2344" s="16"/>
      <c r="J2344" s="16"/>
      <c r="K2344" s="27"/>
      <c r="L2344" s="16"/>
      <c r="M2344" s="16"/>
      <c r="N2344" s="27"/>
      <c r="O2344" s="16"/>
      <c r="P2344" s="16"/>
      <c r="Q2344" s="27"/>
      <c r="R2344" s="16"/>
      <c r="S2344" s="16"/>
      <c r="T2344" s="27"/>
      <c r="U2344" s="3"/>
    </row>
    <row r="2345" spans="1:21" x14ac:dyDescent="0.25">
      <c r="A2345" s="3">
        <v>2309</v>
      </c>
      <c r="B2345" s="6" t="s">
        <v>4422</v>
      </c>
      <c r="C2345" s="352" t="s">
        <v>4423</v>
      </c>
      <c r="D2345" s="348"/>
      <c r="E2345" s="20"/>
      <c r="F2345" s="20"/>
      <c r="G2345" s="20"/>
      <c r="H2345" s="27"/>
      <c r="I2345" s="16"/>
      <c r="J2345" s="16"/>
      <c r="K2345" s="27"/>
      <c r="L2345" s="16"/>
      <c r="M2345" s="16"/>
      <c r="N2345" s="27"/>
      <c r="O2345" s="16"/>
      <c r="P2345" s="16"/>
      <c r="Q2345" s="27"/>
      <c r="R2345" s="16"/>
      <c r="S2345" s="16"/>
      <c r="T2345" s="27"/>
      <c r="U2345" s="3"/>
    </row>
    <row r="2346" spans="1:21" x14ac:dyDescent="0.25">
      <c r="A2346" s="3">
        <v>2310</v>
      </c>
      <c r="B2346" s="6" t="s">
        <v>4424</v>
      </c>
      <c r="C2346" s="352" t="s">
        <v>4425</v>
      </c>
      <c r="D2346" s="348"/>
      <c r="E2346" s="20"/>
      <c r="F2346" s="20"/>
      <c r="G2346" s="20"/>
      <c r="H2346" s="27"/>
      <c r="I2346" s="16"/>
      <c r="J2346" s="16"/>
      <c r="K2346" s="27"/>
      <c r="L2346" s="16"/>
      <c r="M2346" s="16"/>
      <c r="N2346" s="27"/>
      <c r="O2346" s="16"/>
      <c r="P2346" s="16"/>
      <c r="Q2346" s="27"/>
      <c r="R2346" s="16"/>
      <c r="S2346" s="16"/>
      <c r="T2346" s="27"/>
      <c r="U2346" s="3"/>
    </row>
    <row r="2347" spans="1:21" x14ac:dyDescent="0.25">
      <c r="A2347" s="3">
        <v>2311</v>
      </c>
      <c r="B2347" s="4" t="s">
        <v>4426</v>
      </c>
      <c r="C2347" s="350" t="s">
        <v>4427</v>
      </c>
      <c r="D2347" s="348"/>
      <c r="E2347" s="25"/>
      <c r="F2347" s="25"/>
      <c r="G2347" s="25"/>
      <c r="H2347" s="33"/>
      <c r="I2347" s="15"/>
      <c r="J2347" s="15"/>
      <c r="K2347" s="33"/>
      <c r="L2347" s="15"/>
      <c r="M2347" s="15"/>
      <c r="N2347" s="33"/>
      <c r="O2347" s="15"/>
      <c r="P2347" s="15"/>
      <c r="Q2347" s="33"/>
      <c r="R2347" s="15"/>
      <c r="S2347" s="15"/>
      <c r="T2347" s="33"/>
      <c r="U2347" s="5"/>
    </row>
    <row r="2348" spans="1:21" x14ac:dyDescent="0.25">
      <c r="A2348" s="3">
        <v>2312</v>
      </c>
      <c r="B2348" s="6" t="s">
        <v>4428</v>
      </c>
      <c r="C2348" s="352" t="s">
        <v>3990</v>
      </c>
      <c r="D2348" s="348"/>
      <c r="E2348" s="20"/>
      <c r="F2348" s="20"/>
      <c r="G2348" s="20"/>
      <c r="H2348" s="27"/>
      <c r="I2348" s="16"/>
      <c r="J2348" s="16"/>
      <c r="K2348" s="27"/>
      <c r="L2348" s="16"/>
      <c r="M2348" s="16"/>
      <c r="N2348" s="27"/>
      <c r="O2348" s="16"/>
      <c r="P2348" s="16"/>
      <c r="Q2348" s="27"/>
      <c r="R2348" s="16"/>
      <c r="S2348" s="16"/>
      <c r="T2348" s="27"/>
      <c r="U2348" s="3"/>
    </row>
    <row r="2349" spans="1:21" x14ac:dyDescent="0.25">
      <c r="A2349" s="3">
        <v>2313</v>
      </c>
      <c r="B2349" s="6" t="s">
        <v>4429</v>
      </c>
      <c r="C2349" s="352" t="s">
        <v>3992</v>
      </c>
      <c r="D2349" s="348"/>
      <c r="E2349" s="20"/>
      <c r="F2349" s="20"/>
      <c r="G2349" s="20"/>
      <c r="H2349" s="27"/>
      <c r="I2349" s="16"/>
      <c r="J2349" s="16"/>
      <c r="K2349" s="27"/>
      <c r="L2349" s="16"/>
      <c r="M2349" s="16"/>
      <c r="N2349" s="27"/>
      <c r="O2349" s="16"/>
      <c r="P2349" s="16"/>
      <c r="Q2349" s="27"/>
      <c r="R2349" s="16"/>
      <c r="S2349" s="16"/>
      <c r="T2349" s="27"/>
      <c r="U2349" s="3"/>
    </row>
    <row r="2350" spans="1:21" x14ac:dyDescent="0.25">
      <c r="A2350" s="3">
        <v>2314</v>
      </c>
      <c r="B2350" s="6" t="s">
        <v>4430</v>
      </c>
      <c r="C2350" s="352" t="s">
        <v>3994</v>
      </c>
      <c r="D2350" s="348"/>
      <c r="E2350" s="20"/>
      <c r="F2350" s="20"/>
      <c r="G2350" s="20"/>
      <c r="H2350" s="27"/>
      <c r="I2350" s="16"/>
      <c r="J2350" s="16"/>
      <c r="K2350" s="27"/>
      <c r="L2350" s="16"/>
      <c r="M2350" s="16"/>
      <c r="N2350" s="27"/>
      <c r="O2350" s="16"/>
      <c r="P2350" s="16"/>
      <c r="Q2350" s="27"/>
      <c r="R2350" s="16"/>
      <c r="S2350" s="16"/>
      <c r="T2350" s="27"/>
      <c r="U2350" s="3"/>
    </row>
    <row r="2351" spans="1:21" x14ac:dyDescent="0.25">
      <c r="A2351" s="3">
        <v>2315</v>
      </c>
      <c r="B2351" s="4" t="s">
        <v>4431</v>
      </c>
      <c r="C2351" s="350" t="s">
        <v>4432</v>
      </c>
      <c r="D2351" s="348"/>
      <c r="E2351" s="25"/>
      <c r="F2351" s="25"/>
      <c r="G2351" s="25"/>
      <c r="H2351" s="33"/>
      <c r="I2351" s="15"/>
      <c r="J2351" s="15"/>
      <c r="K2351" s="33"/>
      <c r="L2351" s="15"/>
      <c r="M2351" s="15"/>
      <c r="N2351" s="33"/>
      <c r="O2351" s="15"/>
      <c r="P2351" s="15"/>
      <c r="Q2351" s="33"/>
      <c r="R2351" s="15"/>
      <c r="S2351" s="15"/>
      <c r="T2351" s="33"/>
      <c r="U2351" s="5"/>
    </row>
    <row r="2352" spans="1:21" x14ac:dyDescent="0.25">
      <c r="A2352" s="3">
        <v>2316</v>
      </c>
      <c r="B2352" s="4" t="s">
        <v>4433</v>
      </c>
      <c r="C2352" s="350" t="s">
        <v>4434</v>
      </c>
      <c r="D2352" s="348"/>
      <c r="E2352" s="25"/>
      <c r="F2352" s="25"/>
      <c r="G2352" s="25"/>
      <c r="H2352" s="33"/>
      <c r="I2352" s="15"/>
      <c r="J2352" s="15"/>
      <c r="K2352" s="33"/>
      <c r="L2352" s="15"/>
      <c r="M2352" s="15"/>
      <c r="N2352" s="33"/>
      <c r="O2352" s="15"/>
      <c r="P2352" s="15"/>
      <c r="Q2352" s="33"/>
      <c r="R2352" s="15"/>
      <c r="S2352" s="15"/>
      <c r="T2352" s="33"/>
      <c r="U2352" s="5"/>
    </row>
    <row r="2353" spans="1:21" x14ac:dyDescent="0.25">
      <c r="A2353" s="3">
        <v>2317</v>
      </c>
      <c r="B2353" s="6" t="s">
        <v>4435</v>
      </c>
      <c r="C2353" s="352" t="s">
        <v>4436</v>
      </c>
      <c r="D2353" s="348"/>
      <c r="E2353" s="20"/>
      <c r="F2353" s="20"/>
      <c r="G2353" s="20"/>
      <c r="H2353" s="27"/>
      <c r="I2353" s="16"/>
      <c r="J2353" s="16"/>
      <c r="K2353" s="27"/>
      <c r="L2353" s="16"/>
      <c r="M2353" s="16"/>
      <c r="N2353" s="27"/>
      <c r="O2353" s="16"/>
      <c r="P2353" s="16"/>
      <c r="Q2353" s="27"/>
      <c r="R2353" s="16"/>
      <c r="S2353" s="16"/>
      <c r="T2353" s="27"/>
      <c r="U2353" s="3"/>
    </row>
    <row r="2354" spans="1:21" x14ac:dyDescent="0.25">
      <c r="A2354" s="3">
        <v>2318</v>
      </c>
      <c r="B2354" s="6" t="s">
        <v>4437</v>
      </c>
      <c r="C2354" s="352" t="s">
        <v>4438</v>
      </c>
      <c r="D2354" s="348"/>
      <c r="E2354" s="20"/>
      <c r="F2354" s="20"/>
      <c r="G2354" s="20"/>
      <c r="H2354" s="27"/>
      <c r="I2354" s="16"/>
      <c r="J2354" s="16"/>
      <c r="K2354" s="27"/>
      <c r="L2354" s="16"/>
      <c r="M2354" s="16"/>
      <c r="N2354" s="27"/>
      <c r="O2354" s="16"/>
      <c r="P2354" s="16"/>
      <c r="Q2354" s="27"/>
      <c r="R2354" s="16"/>
      <c r="S2354" s="16"/>
      <c r="T2354" s="27"/>
      <c r="U2354" s="3"/>
    </row>
    <row r="2355" spans="1:21" x14ac:dyDescent="0.25">
      <c r="A2355" s="3">
        <v>2319</v>
      </c>
      <c r="B2355" s="4" t="s">
        <v>4439</v>
      </c>
      <c r="C2355" s="350" t="s">
        <v>4440</v>
      </c>
      <c r="D2355" s="348"/>
      <c r="E2355" s="25"/>
      <c r="F2355" s="25"/>
      <c r="G2355" s="25"/>
      <c r="H2355" s="33"/>
      <c r="I2355" s="15"/>
      <c r="J2355" s="15"/>
      <c r="K2355" s="33"/>
      <c r="L2355" s="15"/>
      <c r="M2355" s="15"/>
      <c r="N2355" s="33"/>
      <c r="O2355" s="15"/>
      <c r="P2355" s="15"/>
      <c r="Q2355" s="33"/>
      <c r="R2355" s="15"/>
      <c r="S2355" s="15"/>
      <c r="T2355" s="33"/>
      <c r="U2355" s="5"/>
    </row>
    <row r="2356" spans="1:21" x14ac:dyDescent="0.25">
      <c r="A2356" s="3">
        <v>2320</v>
      </c>
      <c r="B2356" s="6" t="s">
        <v>4441</v>
      </c>
      <c r="C2356" s="352" t="s">
        <v>4442</v>
      </c>
      <c r="D2356" s="348"/>
      <c r="E2356" s="20"/>
      <c r="F2356" s="20"/>
      <c r="G2356" s="20"/>
      <c r="H2356" s="27"/>
      <c r="I2356" s="16"/>
      <c r="J2356" s="16"/>
      <c r="K2356" s="27"/>
      <c r="L2356" s="16"/>
      <c r="M2356" s="16"/>
      <c r="N2356" s="27"/>
      <c r="O2356" s="16"/>
      <c r="P2356" s="16"/>
      <c r="Q2356" s="27"/>
      <c r="R2356" s="16"/>
      <c r="S2356" s="16"/>
      <c r="T2356" s="27"/>
      <c r="U2356" s="3"/>
    </row>
    <row r="2357" spans="1:21" x14ac:dyDescent="0.25">
      <c r="A2357" s="3">
        <v>2321</v>
      </c>
      <c r="B2357" s="6" t="s">
        <v>4443</v>
      </c>
      <c r="C2357" s="352" t="s">
        <v>4444</v>
      </c>
      <c r="D2357" s="348"/>
      <c r="E2357" s="20"/>
      <c r="F2357" s="20"/>
      <c r="G2357" s="20"/>
      <c r="H2357" s="27"/>
      <c r="I2357" s="16"/>
      <c r="J2357" s="16"/>
      <c r="K2357" s="27"/>
      <c r="L2357" s="16"/>
      <c r="M2357" s="16"/>
      <c r="N2357" s="27"/>
      <c r="O2357" s="16"/>
      <c r="P2357" s="16"/>
      <c r="Q2357" s="27"/>
      <c r="R2357" s="16"/>
      <c r="S2357" s="16"/>
      <c r="T2357" s="27"/>
      <c r="U2357" s="3"/>
    </row>
    <row r="2358" spans="1:21" x14ac:dyDescent="0.25">
      <c r="A2358" s="3">
        <v>2322</v>
      </c>
      <c r="B2358" s="6" t="s">
        <v>4445</v>
      </c>
      <c r="C2358" s="352" t="s">
        <v>4446</v>
      </c>
      <c r="D2358" s="348"/>
      <c r="E2358" s="20"/>
      <c r="F2358" s="20"/>
      <c r="G2358" s="20"/>
      <c r="H2358" s="27"/>
      <c r="I2358" s="16"/>
      <c r="J2358" s="16"/>
      <c r="K2358" s="27"/>
      <c r="L2358" s="16"/>
      <c r="M2358" s="16"/>
      <c r="N2358" s="27"/>
      <c r="O2358" s="16"/>
      <c r="P2358" s="16"/>
      <c r="Q2358" s="27"/>
      <c r="R2358" s="16"/>
      <c r="S2358" s="16"/>
      <c r="T2358" s="27"/>
      <c r="U2358" s="3"/>
    </row>
    <row r="2359" spans="1:21" x14ac:dyDescent="0.25">
      <c r="A2359" s="3">
        <v>2323</v>
      </c>
      <c r="B2359" s="4" t="s">
        <v>4447</v>
      </c>
      <c r="C2359" s="350" t="s">
        <v>4448</v>
      </c>
      <c r="D2359" s="348"/>
      <c r="E2359" s="25"/>
      <c r="F2359" s="25"/>
      <c r="G2359" s="25"/>
      <c r="H2359" s="33"/>
      <c r="I2359" s="15"/>
      <c r="J2359" s="15"/>
      <c r="K2359" s="33"/>
      <c r="L2359" s="15"/>
      <c r="M2359" s="15"/>
      <c r="N2359" s="33"/>
      <c r="O2359" s="15"/>
      <c r="P2359" s="15"/>
      <c r="Q2359" s="33"/>
      <c r="R2359" s="15"/>
      <c r="S2359" s="15"/>
      <c r="T2359" s="33"/>
      <c r="U2359" s="5"/>
    </row>
    <row r="2360" spans="1:21" x14ac:dyDescent="0.25">
      <c r="A2360" s="3">
        <v>2324</v>
      </c>
      <c r="B2360" s="6" t="s">
        <v>4449</v>
      </c>
      <c r="C2360" s="352" t="s">
        <v>4450</v>
      </c>
      <c r="D2360" s="348"/>
      <c r="E2360" s="20"/>
      <c r="F2360" s="20"/>
      <c r="G2360" s="20"/>
      <c r="H2360" s="27"/>
      <c r="I2360" s="16"/>
      <c r="J2360" s="16"/>
      <c r="K2360" s="27"/>
      <c r="L2360" s="16"/>
      <c r="M2360" s="16"/>
      <c r="N2360" s="27"/>
      <c r="O2360" s="16"/>
      <c r="P2360" s="16"/>
      <c r="Q2360" s="27"/>
      <c r="R2360" s="16"/>
      <c r="S2360" s="16"/>
      <c r="T2360" s="27"/>
      <c r="U2360" s="3"/>
    </row>
    <row r="2361" spans="1:21" x14ac:dyDescent="0.25">
      <c r="A2361" s="3">
        <v>2325</v>
      </c>
      <c r="B2361" s="4" t="s">
        <v>4451</v>
      </c>
      <c r="C2361" s="350" t="s">
        <v>4452</v>
      </c>
      <c r="D2361" s="348"/>
      <c r="E2361" s="25"/>
      <c r="F2361" s="25"/>
      <c r="G2361" s="25"/>
      <c r="H2361" s="33"/>
      <c r="I2361" s="15"/>
      <c r="J2361" s="15"/>
      <c r="K2361" s="33"/>
      <c r="L2361" s="15"/>
      <c r="M2361" s="15"/>
      <c r="N2361" s="33"/>
      <c r="O2361" s="15"/>
      <c r="P2361" s="15"/>
      <c r="Q2361" s="33"/>
      <c r="R2361" s="15"/>
      <c r="S2361" s="15"/>
      <c r="T2361" s="33"/>
      <c r="U2361" s="5"/>
    </row>
    <row r="2362" spans="1:21" x14ac:dyDescent="0.25">
      <c r="A2362" s="3">
        <v>2326</v>
      </c>
      <c r="B2362" s="6" t="s">
        <v>4453</v>
      </c>
      <c r="C2362" s="352" t="s">
        <v>4454</v>
      </c>
      <c r="D2362" s="348"/>
      <c r="E2362" s="20"/>
      <c r="F2362" s="20"/>
      <c r="G2362" s="20"/>
      <c r="H2362" s="27"/>
      <c r="I2362" s="16"/>
      <c r="J2362" s="16"/>
      <c r="K2362" s="27"/>
      <c r="L2362" s="16"/>
      <c r="M2362" s="16"/>
      <c r="N2362" s="27"/>
      <c r="O2362" s="16"/>
      <c r="P2362" s="16"/>
      <c r="Q2362" s="27"/>
      <c r="R2362" s="16"/>
      <c r="S2362" s="16"/>
      <c r="T2362" s="27"/>
      <c r="U2362" s="3"/>
    </row>
    <row r="2363" spans="1:21" x14ac:dyDescent="0.25">
      <c r="A2363" s="3">
        <v>2327</v>
      </c>
      <c r="B2363" s="6" t="s">
        <v>4455</v>
      </c>
      <c r="C2363" s="352" t="s">
        <v>4456</v>
      </c>
      <c r="D2363" s="348"/>
      <c r="E2363" s="20"/>
      <c r="F2363" s="20"/>
      <c r="G2363" s="20"/>
      <c r="H2363" s="27"/>
      <c r="I2363" s="16"/>
      <c r="J2363" s="16"/>
      <c r="K2363" s="27"/>
      <c r="L2363" s="16"/>
      <c r="M2363" s="16"/>
      <c r="N2363" s="27"/>
      <c r="O2363" s="16"/>
      <c r="P2363" s="16"/>
      <c r="Q2363" s="27"/>
      <c r="R2363" s="16"/>
      <c r="S2363" s="16"/>
      <c r="T2363" s="27"/>
      <c r="U2363" s="3"/>
    </row>
    <row r="2364" spans="1:21" x14ac:dyDescent="0.25">
      <c r="A2364" s="3">
        <v>2328</v>
      </c>
      <c r="B2364" s="6" t="s">
        <v>4457</v>
      </c>
      <c r="C2364" s="352" t="s">
        <v>4458</v>
      </c>
      <c r="D2364" s="348"/>
      <c r="E2364" s="20"/>
      <c r="F2364" s="20"/>
      <c r="G2364" s="20"/>
      <c r="H2364" s="27"/>
      <c r="I2364" s="16"/>
      <c r="J2364" s="16"/>
      <c r="K2364" s="27"/>
      <c r="L2364" s="16"/>
      <c r="M2364" s="16"/>
      <c r="N2364" s="27"/>
      <c r="O2364" s="16"/>
      <c r="P2364" s="16"/>
      <c r="Q2364" s="27"/>
      <c r="R2364" s="16"/>
      <c r="S2364" s="16"/>
      <c r="T2364" s="27"/>
      <c r="U2364" s="3"/>
    </row>
    <row r="2365" spans="1:21" x14ac:dyDescent="0.25">
      <c r="A2365" s="3">
        <v>2329</v>
      </c>
      <c r="B2365" s="4" t="s">
        <v>4459</v>
      </c>
      <c r="C2365" s="350" t="s">
        <v>4460</v>
      </c>
      <c r="D2365" s="348"/>
      <c r="E2365" s="25"/>
      <c r="F2365" s="25"/>
      <c r="G2365" s="25"/>
      <c r="H2365" s="33"/>
      <c r="I2365" s="15"/>
      <c r="J2365" s="15"/>
      <c r="K2365" s="33"/>
      <c r="L2365" s="15"/>
      <c r="M2365" s="15"/>
      <c r="N2365" s="33"/>
      <c r="O2365" s="15"/>
      <c r="P2365" s="15"/>
      <c r="Q2365" s="33"/>
      <c r="R2365" s="15"/>
      <c r="S2365" s="15"/>
      <c r="T2365" s="33"/>
      <c r="U2365" s="5"/>
    </row>
    <row r="2366" spans="1:21" x14ac:dyDescent="0.25">
      <c r="A2366" s="3">
        <v>2330</v>
      </c>
      <c r="B2366" s="6" t="s">
        <v>4461</v>
      </c>
      <c r="C2366" s="352" t="s">
        <v>4462</v>
      </c>
      <c r="D2366" s="348"/>
      <c r="E2366" s="20"/>
      <c r="F2366" s="20"/>
      <c r="G2366" s="20"/>
      <c r="H2366" s="27"/>
      <c r="I2366" s="16"/>
      <c r="J2366" s="16"/>
      <c r="K2366" s="27"/>
      <c r="L2366" s="16"/>
      <c r="M2366" s="16"/>
      <c r="N2366" s="27"/>
      <c r="O2366" s="16"/>
      <c r="P2366" s="16"/>
      <c r="Q2366" s="27"/>
      <c r="R2366" s="16"/>
      <c r="S2366" s="16"/>
      <c r="T2366" s="27"/>
      <c r="U2366" s="3"/>
    </row>
    <row r="2367" spans="1:21" x14ac:dyDescent="0.25">
      <c r="A2367" s="3">
        <v>2331</v>
      </c>
      <c r="B2367" s="4" t="s">
        <v>4463</v>
      </c>
      <c r="C2367" s="350" t="s">
        <v>4464</v>
      </c>
      <c r="D2367" s="348"/>
      <c r="E2367" s="25"/>
      <c r="F2367" s="25"/>
      <c r="G2367" s="25"/>
      <c r="H2367" s="33"/>
      <c r="I2367" s="15"/>
      <c r="J2367" s="15"/>
      <c r="K2367" s="33"/>
      <c r="L2367" s="15"/>
      <c r="M2367" s="15"/>
      <c r="N2367" s="33"/>
      <c r="O2367" s="15"/>
      <c r="P2367" s="15"/>
      <c r="Q2367" s="33"/>
      <c r="R2367" s="15"/>
      <c r="S2367" s="15"/>
      <c r="T2367" s="33"/>
      <c r="U2367" s="5"/>
    </row>
    <row r="2368" spans="1:21" x14ac:dyDescent="0.25">
      <c r="A2368" s="3">
        <v>2332</v>
      </c>
      <c r="B2368" s="6" t="s">
        <v>4465</v>
      </c>
      <c r="C2368" s="352" t="s">
        <v>4466</v>
      </c>
      <c r="D2368" s="348"/>
      <c r="E2368" s="20"/>
      <c r="F2368" s="20"/>
      <c r="G2368" s="20"/>
      <c r="H2368" s="27"/>
      <c r="I2368" s="16"/>
      <c r="J2368" s="16"/>
      <c r="K2368" s="27"/>
      <c r="L2368" s="16"/>
      <c r="M2368" s="16"/>
      <c r="N2368" s="27"/>
      <c r="O2368" s="16"/>
      <c r="P2368" s="16"/>
      <c r="Q2368" s="27"/>
      <c r="R2368" s="16"/>
      <c r="S2368" s="16"/>
      <c r="T2368" s="27"/>
      <c r="U2368" s="3"/>
    </row>
    <row r="2369" spans="1:21" x14ac:dyDescent="0.25">
      <c r="A2369" s="3">
        <v>2333</v>
      </c>
      <c r="B2369" s="6" t="s">
        <v>4467</v>
      </c>
      <c r="C2369" s="352" t="s">
        <v>4468</v>
      </c>
      <c r="D2369" s="348"/>
      <c r="E2369" s="20"/>
      <c r="F2369" s="20"/>
      <c r="G2369" s="20"/>
      <c r="H2369" s="27"/>
      <c r="I2369" s="16"/>
      <c r="J2369" s="16"/>
      <c r="K2369" s="27"/>
      <c r="L2369" s="16"/>
      <c r="M2369" s="16"/>
      <c r="N2369" s="27"/>
      <c r="O2369" s="16"/>
      <c r="P2369" s="16"/>
      <c r="Q2369" s="27"/>
      <c r="R2369" s="16"/>
      <c r="S2369" s="16"/>
      <c r="T2369" s="27"/>
      <c r="U2369" s="3"/>
    </row>
    <row r="2370" spans="1:21" x14ac:dyDescent="0.25">
      <c r="A2370" s="3">
        <v>2334</v>
      </c>
      <c r="B2370" s="6" t="s">
        <v>4469</v>
      </c>
      <c r="C2370" s="352" t="s">
        <v>4470</v>
      </c>
      <c r="D2370" s="348"/>
      <c r="E2370" s="20"/>
      <c r="F2370" s="20"/>
      <c r="G2370" s="20"/>
      <c r="H2370" s="27"/>
      <c r="I2370" s="16"/>
      <c r="J2370" s="16"/>
      <c r="K2370" s="27"/>
      <c r="L2370" s="16"/>
      <c r="M2370" s="16"/>
      <c r="N2370" s="27"/>
      <c r="O2370" s="16"/>
      <c r="P2370" s="16"/>
      <c r="Q2370" s="27"/>
      <c r="R2370" s="16"/>
      <c r="S2370" s="16"/>
      <c r="T2370" s="27"/>
      <c r="U2370" s="3"/>
    </row>
    <row r="2371" spans="1:21" x14ac:dyDescent="0.25">
      <c r="A2371" s="3">
        <v>2335</v>
      </c>
      <c r="B2371" s="6" t="s">
        <v>4471</v>
      </c>
      <c r="C2371" s="352" t="s">
        <v>4472</v>
      </c>
      <c r="D2371" s="348"/>
      <c r="E2371" s="20"/>
      <c r="F2371" s="20"/>
      <c r="G2371" s="20"/>
      <c r="H2371" s="27"/>
      <c r="I2371" s="16"/>
      <c r="J2371" s="16"/>
      <c r="K2371" s="27"/>
      <c r="L2371" s="16"/>
      <c r="M2371" s="16"/>
      <c r="N2371" s="27"/>
      <c r="O2371" s="16"/>
      <c r="P2371" s="16"/>
      <c r="Q2371" s="27"/>
      <c r="R2371" s="16"/>
      <c r="S2371" s="16"/>
      <c r="T2371" s="27"/>
      <c r="U2371" s="3"/>
    </row>
    <row r="2372" spans="1:21" x14ac:dyDescent="0.25">
      <c r="A2372" s="3">
        <v>2336</v>
      </c>
      <c r="B2372" s="6" t="s">
        <v>4473</v>
      </c>
      <c r="C2372" s="352" t="s">
        <v>4474</v>
      </c>
      <c r="D2372" s="348"/>
      <c r="E2372" s="20"/>
      <c r="F2372" s="20"/>
      <c r="G2372" s="20"/>
      <c r="H2372" s="27"/>
      <c r="I2372" s="16"/>
      <c r="J2372" s="16"/>
      <c r="K2372" s="27"/>
      <c r="L2372" s="16"/>
      <c r="M2372" s="16"/>
      <c r="N2372" s="27"/>
      <c r="O2372" s="16"/>
      <c r="P2372" s="16"/>
      <c r="Q2372" s="27"/>
      <c r="R2372" s="16"/>
      <c r="S2372" s="16"/>
      <c r="T2372" s="27"/>
      <c r="U2372" s="3"/>
    </row>
    <row r="2373" spans="1:21" x14ac:dyDescent="0.25">
      <c r="A2373" s="3">
        <v>2337</v>
      </c>
      <c r="B2373" s="6" t="s">
        <v>4475</v>
      </c>
      <c r="C2373" s="352" t="s">
        <v>4476</v>
      </c>
      <c r="D2373" s="348"/>
      <c r="E2373" s="20"/>
      <c r="F2373" s="20"/>
      <c r="G2373" s="20"/>
      <c r="H2373" s="27"/>
      <c r="I2373" s="16"/>
      <c r="J2373" s="16"/>
      <c r="K2373" s="27"/>
      <c r="L2373" s="16"/>
      <c r="M2373" s="16"/>
      <c r="N2373" s="27"/>
      <c r="O2373" s="16"/>
      <c r="P2373" s="16"/>
      <c r="Q2373" s="27"/>
      <c r="R2373" s="16"/>
      <c r="S2373" s="16"/>
      <c r="T2373" s="27"/>
      <c r="U2373" s="3"/>
    </row>
    <row r="2374" spans="1:21" x14ac:dyDescent="0.25">
      <c r="A2374" s="3">
        <v>2338</v>
      </c>
      <c r="B2374" s="4" t="s">
        <v>4477</v>
      </c>
      <c r="C2374" s="350" t="s">
        <v>4478</v>
      </c>
      <c r="D2374" s="348"/>
      <c r="E2374" s="25">
        <f>+E2375</f>
        <v>6045515488.4799995</v>
      </c>
      <c r="F2374" s="25">
        <f t="shared" ref="F2374:H2375" si="266">+F2375</f>
        <v>0</v>
      </c>
      <c r="G2374" s="25">
        <f t="shared" si="266"/>
        <v>0</v>
      </c>
      <c r="H2374" s="33">
        <f t="shared" si="266"/>
        <v>6045515488.4799995</v>
      </c>
      <c r="I2374" s="15"/>
      <c r="J2374" s="15"/>
      <c r="K2374" s="33">
        <f t="shared" ref="K2374:K2375" si="267">+K2375</f>
        <v>6045515488.4799995</v>
      </c>
      <c r="L2374" s="15"/>
      <c r="M2374" s="15"/>
      <c r="N2374" s="33">
        <f t="shared" ref="N2374:N2375" si="268">+N2375</f>
        <v>6045515488.4799995</v>
      </c>
      <c r="O2374" s="15"/>
      <c r="P2374" s="15"/>
      <c r="Q2374" s="33">
        <f t="shared" ref="Q2374:Q2375" si="269">+Q2375</f>
        <v>6045515488.4799995</v>
      </c>
      <c r="R2374" s="15"/>
      <c r="S2374" s="15"/>
      <c r="T2374" s="33">
        <f t="shared" ref="T2374:T2375" si="270">+T2375</f>
        <v>6045515488.4799995</v>
      </c>
      <c r="U2374" s="5"/>
    </row>
    <row r="2375" spans="1:21" x14ac:dyDescent="0.25">
      <c r="A2375" s="3">
        <v>2339</v>
      </c>
      <c r="B2375" s="4" t="s">
        <v>1156</v>
      </c>
      <c r="C2375" s="350" t="s">
        <v>4479</v>
      </c>
      <c r="D2375" s="348"/>
      <c r="E2375" s="25">
        <f>+E2376</f>
        <v>6045515488.4799995</v>
      </c>
      <c r="F2375" s="25">
        <f t="shared" si="266"/>
        <v>0</v>
      </c>
      <c r="G2375" s="25">
        <f t="shared" si="266"/>
        <v>0</v>
      </c>
      <c r="H2375" s="33">
        <f t="shared" si="266"/>
        <v>6045515488.4799995</v>
      </c>
      <c r="I2375" s="15"/>
      <c r="J2375" s="15"/>
      <c r="K2375" s="33">
        <f t="shared" si="267"/>
        <v>6045515488.4799995</v>
      </c>
      <c r="L2375" s="15"/>
      <c r="M2375" s="15"/>
      <c r="N2375" s="33">
        <f t="shared" si="268"/>
        <v>6045515488.4799995</v>
      </c>
      <c r="O2375" s="15"/>
      <c r="P2375" s="15"/>
      <c r="Q2375" s="33">
        <f t="shared" si="269"/>
        <v>6045515488.4799995</v>
      </c>
      <c r="R2375" s="15"/>
      <c r="S2375" s="15"/>
      <c r="T2375" s="33">
        <f t="shared" si="270"/>
        <v>6045515488.4799995</v>
      </c>
      <c r="U2375" s="5"/>
    </row>
    <row r="2376" spans="1:21" x14ac:dyDescent="0.25">
      <c r="A2376" s="3">
        <v>2340</v>
      </c>
      <c r="B2376" s="4" t="s">
        <v>4480</v>
      </c>
      <c r="C2376" s="350" t="s">
        <v>4481</v>
      </c>
      <c r="D2376" s="348"/>
      <c r="E2376" s="25">
        <f>+E2377+E2380+E2385+E2412</f>
        <v>6045515488.4799995</v>
      </c>
      <c r="F2376" s="25">
        <f t="shared" ref="F2376:H2376" si="271">+F2377+F2380+F2385+F2412</f>
        <v>0</v>
      </c>
      <c r="G2376" s="25">
        <f t="shared" si="271"/>
        <v>0</v>
      </c>
      <c r="H2376" s="33">
        <f t="shared" si="271"/>
        <v>6045515488.4799995</v>
      </c>
      <c r="I2376" s="15"/>
      <c r="J2376" s="15"/>
      <c r="K2376" s="33">
        <f t="shared" ref="K2376" si="272">+K2377+K2380+K2385+K2412</f>
        <v>6045515488.4799995</v>
      </c>
      <c r="L2376" s="15"/>
      <c r="M2376" s="15"/>
      <c r="N2376" s="33">
        <f t="shared" ref="N2376" si="273">+N2377+N2380+N2385+N2412</f>
        <v>6045515488.4799995</v>
      </c>
      <c r="O2376" s="15"/>
      <c r="P2376" s="15"/>
      <c r="Q2376" s="33">
        <f t="shared" ref="Q2376" si="274">+Q2377+Q2380+Q2385+Q2412</f>
        <v>6045515488.4799995</v>
      </c>
      <c r="R2376" s="15"/>
      <c r="S2376" s="15"/>
      <c r="T2376" s="33">
        <f t="shared" ref="T2376" si="275">+T2377+T2380+T2385+T2412</f>
        <v>6045515488.4799995</v>
      </c>
      <c r="U2376" s="5"/>
    </row>
    <row r="2377" spans="1:21" x14ac:dyDescent="0.25">
      <c r="A2377" s="3">
        <v>2341</v>
      </c>
      <c r="B2377" s="4" t="s">
        <v>4482</v>
      </c>
      <c r="C2377" s="350" t="s">
        <v>4483</v>
      </c>
      <c r="D2377" s="348"/>
      <c r="E2377" s="25">
        <f>SUM(E2378:E2379)</f>
        <v>4032908677</v>
      </c>
      <c r="F2377" s="25">
        <f t="shared" ref="F2377:H2377" si="276">SUM(F2378:F2379)</f>
        <v>0</v>
      </c>
      <c r="G2377" s="25">
        <f t="shared" si="276"/>
        <v>0</v>
      </c>
      <c r="H2377" s="33">
        <f t="shared" si="276"/>
        <v>4032908677</v>
      </c>
      <c r="I2377" s="15"/>
      <c r="J2377" s="15"/>
      <c r="K2377" s="33">
        <f t="shared" ref="K2377" si="277">SUM(K2378:K2379)</f>
        <v>4032908677</v>
      </c>
      <c r="L2377" s="15"/>
      <c r="M2377" s="15"/>
      <c r="N2377" s="33">
        <f t="shared" ref="N2377" si="278">SUM(N2378:N2379)</f>
        <v>4032908677</v>
      </c>
      <c r="O2377" s="15"/>
      <c r="P2377" s="15"/>
      <c r="Q2377" s="33">
        <f t="shared" ref="Q2377" si="279">SUM(Q2378:Q2379)</f>
        <v>4032908677</v>
      </c>
      <c r="R2377" s="15"/>
      <c r="S2377" s="15"/>
      <c r="T2377" s="33">
        <f t="shared" ref="T2377" si="280">SUM(T2378:T2379)</f>
        <v>4032908677</v>
      </c>
      <c r="U2377" s="5"/>
    </row>
    <row r="2378" spans="1:21" x14ac:dyDescent="0.25">
      <c r="A2378" s="3">
        <v>2342</v>
      </c>
      <c r="B2378" s="6">
        <v>31010101</v>
      </c>
      <c r="C2378" s="352" t="s">
        <v>4484</v>
      </c>
      <c r="D2378" s="348"/>
      <c r="E2378" s="20">
        <v>4032908677</v>
      </c>
      <c r="F2378" s="20">
        <v>0</v>
      </c>
      <c r="G2378" s="20">
        <v>0</v>
      </c>
      <c r="H2378" s="27">
        <f>+E2378+F2378-G2378</f>
        <v>4032908677</v>
      </c>
      <c r="I2378" s="16"/>
      <c r="J2378" s="16"/>
      <c r="K2378" s="27">
        <f>+H2378+I2378-J2378</f>
        <v>4032908677</v>
      </c>
      <c r="L2378" s="16"/>
      <c r="M2378" s="16"/>
      <c r="N2378" s="27">
        <f>+K2378+L2378-M2378</f>
        <v>4032908677</v>
      </c>
      <c r="O2378" s="16"/>
      <c r="P2378" s="16"/>
      <c r="Q2378" s="27">
        <f>+N2378+O2378-P2378</f>
        <v>4032908677</v>
      </c>
      <c r="R2378" s="16"/>
      <c r="S2378" s="16"/>
      <c r="T2378" s="27">
        <f>+Q2378+R2378-S2378</f>
        <v>4032908677</v>
      </c>
      <c r="U2378" s="3"/>
    </row>
    <row r="2379" spans="1:21" x14ac:dyDescent="0.25">
      <c r="A2379" s="3">
        <v>2343</v>
      </c>
      <c r="B2379" s="6" t="s">
        <v>4485</v>
      </c>
      <c r="C2379" s="352" t="s">
        <v>4486</v>
      </c>
      <c r="D2379" s="348"/>
      <c r="E2379" s="20"/>
      <c r="F2379" s="20"/>
      <c r="G2379" s="20"/>
      <c r="H2379" s="27"/>
      <c r="I2379" s="16"/>
      <c r="J2379" s="16"/>
      <c r="K2379" s="27"/>
      <c r="L2379" s="16"/>
      <c r="M2379" s="16"/>
      <c r="N2379" s="27"/>
      <c r="O2379" s="16"/>
      <c r="P2379" s="16"/>
      <c r="Q2379" s="27"/>
      <c r="R2379" s="16"/>
      <c r="S2379" s="16"/>
      <c r="T2379" s="27"/>
      <c r="U2379" s="3"/>
    </row>
    <row r="2380" spans="1:21" x14ac:dyDescent="0.25">
      <c r="A2380" s="3">
        <v>2344</v>
      </c>
      <c r="B2380" s="4" t="s">
        <v>4487</v>
      </c>
      <c r="C2380" s="350" t="s">
        <v>4488</v>
      </c>
      <c r="D2380" s="348"/>
      <c r="E2380" s="25"/>
      <c r="F2380" s="25"/>
      <c r="G2380" s="25"/>
      <c r="H2380" s="33"/>
      <c r="I2380" s="15"/>
      <c r="J2380" s="15"/>
      <c r="K2380" s="33"/>
      <c r="L2380" s="15"/>
      <c r="M2380" s="15"/>
      <c r="N2380" s="33"/>
      <c r="O2380" s="15"/>
      <c r="P2380" s="15"/>
      <c r="Q2380" s="33"/>
      <c r="R2380" s="15"/>
      <c r="S2380" s="15"/>
      <c r="T2380" s="33"/>
      <c r="U2380" s="5"/>
    </row>
    <row r="2381" spans="1:21" x14ac:dyDescent="0.25">
      <c r="A2381" s="3">
        <v>2345</v>
      </c>
      <c r="B2381" s="4" t="s">
        <v>4489</v>
      </c>
      <c r="C2381" s="350" t="s">
        <v>4490</v>
      </c>
      <c r="D2381" s="348"/>
      <c r="E2381" s="25">
        <f>SUM(E2382:E2384)</f>
        <v>0</v>
      </c>
      <c r="F2381" s="25"/>
      <c r="G2381" s="25"/>
      <c r="H2381" s="33"/>
      <c r="I2381" s="15"/>
      <c r="J2381" s="15"/>
      <c r="K2381" s="33"/>
      <c r="L2381" s="15"/>
      <c r="M2381" s="15"/>
      <c r="N2381" s="33"/>
      <c r="O2381" s="15"/>
      <c r="P2381" s="15"/>
      <c r="Q2381" s="33"/>
      <c r="R2381" s="15"/>
      <c r="S2381" s="15"/>
      <c r="T2381" s="33"/>
      <c r="U2381" s="5"/>
    </row>
    <row r="2382" spans="1:21" x14ac:dyDescent="0.25">
      <c r="A2382" s="3">
        <v>2346</v>
      </c>
      <c r="B2382" s="6" t="s">
        <v>4491</v>
      </c>
      <c r="C2382" s="352" t="s">
        <v>4492</v>
      </c>
      <c r="D2382" s="348"/>
      <c r="E2382" s="20"/>
      <c r="F2382" s="20"/>
      <c r="G2382" s="20"/>
      <c r="H2382" s="27"/>
      <c r="I2382" s="16"/>
      <c r="J2382" s="16"/>
      <c r="K2382" s="27"/>
      <c r="L2382" s="16"/>
      <c r="M2382" s="16"/>
      <c r="N2382" s="27"/>
      <c r="O2382" s="16"/>
      <c r="P2382" s="16"/>
      <c r="Q2382" s="27"/>
      <c r="R2382" s="16"/>
      <c r="S2382" s="16"/>
      <c r="T2382" s="27"/>
      <c r="U2382" s="3"/>
    </row>
    <row r="2383" spans="1:21" x14ac:dyDescent="0.25">
      <c r="A2383" s="3">
        <v>2347</v>
      </c>
      <c r="B2383" s="6" t="s">
        <v>4493</v>
      </c>
      <c r="C2383" s="352" t="s">
        <v>4494</v>
      </c>
      <c r="D2383" s="348"/>
      <c r="E2383" s="20"/>
      <c r="F2383" s="20"/>
      <c r="G2383" s="20"/>
      <c r="H2383" s="27"/>
      <c r="I2383" s="16"/>
      <c r="J2383" s="16"/>
      <c r="K2383" s="27"/>
      <c r="L2383" s="16"/>
      <c r="M2383" s="16"/>
      <c r="N2383" s="27"/>
      <c r="O2383" s="16"/>
      <c r="P2383" s="16"/>
      <c r="Q2383" s="27"/>
      <c r="R2383" s="16"/>
      <c r="S2383" s="16"/>
      <c r="T2383" s="27"/>
      <c r="U2383" s="3"/>
    </row>
    <row r="2384" spans="1:21" x14ac:dyDescent="0.25">
      <c r="A2384" s="3">
        <v>2348</v>
      </c>
      <c r="B2384" s="6" t="s">
        <v>4495</v>
      </c>
      <c r="C2384" s="352" t="s">
        <v>4496</v>
      </c>
      <c r="D2384" s="348"/>
      <c r="E2384" s="20"/>
      <c r="F2384" s="20"/>
      <c r="G2384" s="20"/>
      <c r="H2384" s="27"/>
      <c r="I2384" s="16"/>
      <c r="J2384" s="16"/>
      <c r="K2384" s="27"/>
      <c r="L2384" s="16"/>
      <c r="M2384" s="16"/>
      <c r="N2384" s="27"/>
      <c r="O2384" s="16"/>
      <c r="P2384" s="16"/>
      <c r="Q2384" s="27"/>
      <c r="R2384" s="16"/>
      <c r="S2384" s="16"/>
      <c r="T2384" s="27"/>
      <c r="U2384" s="3"/>
    </row>
    <row r="2385" spans="1:21" x14ac:dyDescent="0.25">
      <c r="A2385" s="3">
        <v>2349</v>
      </c>
      <c r="B2385" s="4" t="s">
        <v>4497</v>
      </c>
      <c r="C2385" s="350" t="s">
        <v>4498</v>
      </c>
      <c r="D2385" s="348"/>
      <c r="E2385" s="25"/>
      <c r="F2385" s="25"/>
      <c r="G2385" s="25"/>
      <c r="H2385" s="33"/>
      <c r="I2385" s="15"/>
      <c r="J2385" s="15"/>
      <c r="K2385" s="33"/>
      <c r="L2385" s="15"/>
      <c r="M2385" s="15"/>
      <c r="N2385" s="33"/>
      <c r="O2385" s="15"/>
      <c r="P2385" s="15"/>
      <c r="Q2385" s="33"/>
      <c r="R2385" s="15"/>
      <c r="S2385" s="15"/>
      <c r="T2385" s="33"/>
      <c r="U2385" s="5"/>
    </row>
    <row r="2386" spans="1:21" x14ac:dyDescent="0.25">
      <c r="A2386" s="3">
        <v>2350</v>
      </c>
      <c r="B2386" s="4" t="s">
        <v>4499</v>
      </c>
      <c r="C2386" s="350" t="s">
        <v>4500</v>
      </c>
      <c r="D2386" s="348"/>
      <c r="E2386" s="25">
        <f>SUM(E2387:E2388)</f>
        <v>0</v>
      </c>
      <c r="F2386" s="25"/>
      <c r="G2386" s="25"/>
      <c r="H2386" s="33"/>
      <c r="I2386" s="15"/>
      <c r="J2386" s="15"/>
      <c r="K2386" s="33"/>
      <c r="L2386" s="15"/>
      <c r="M2386" s="15"/>
      <c r="N2386" s="33"/>
      <c r="O2386" s="15"/>
      <c r="P2386" s="15"/>
      <c r="Q2386" s="33"/>
      <c r="R2386" s="15"/>
      <c r="S2386" s="15"/>
      <c r="T2386" s="33"/>
      <c r="U2386" s="5"/>
    </row>
    <row r="2387" spans="1:21" x14ac:dyDescent="0.25">
      <c r="A2387" s="3">
        <v>2351</v>
      </c>
      <c r="B2387" s="6" t="s">
        <v>4501</v>
      </c>
      <c r="C2387" s="352" t="s">
        <v>4502</v>
      </c>
      <c r="D2387" s="348"/>
      <c r="E2387" s="20"/>
      <c r="F2387" s="20"/>
      <c r="G2387" s="20"/>
      <c r="H2387" s="27"/>
      <c r="I2387" s="16"/>
      <c r="J2387" s="16"/>
      <c r="K2387" s="27"/>
      <c r="L2387" s="16"/>
      <c r="M2387" s="16"/>
      <c r="N2387" s="27"/>
      <c r="O2387" s="16"/>
      <c r="P2387" s="16"/>
      <c r="Q2387" s="27"/>
      <c r="R2387" s="16"/>
      <c r="S2387" s="16"/>
      <c r="T2387" s="27"/>
      <c r="U2387" s="3"/>
    </row>
    <row r="2388" spans="1:21" x14ac:dyDescent="0.25">
      <c r="A2388" s="3">
        <v>2352</v>
      </c>
      <c r="B2388" s="6" t="s">
        <v>4503</v>
      </c>
      <c r="C2388" s="352" t="s">
        <v>4504</v>
      </c>
      <c r="D2388" s="348"/>
      <c r="E2388" s="20"/>
      <c r="F2388" s="20"/>
      <c r="G2388" s="20"/>
      <c r="H2388" s="27"/>
      <c r="I2388" s="16"/>
      <c r="J2388" s="16"/>
      <c r="K2388" s="27"/>
      <c r="L2388" s="16"/>
      <c r="M2388" s="16"/>
      <c r="N2388" s="27"/>
      <c r="O2388" s="16"/>
      <c r="P2388" s="16"/>
      <c r="Q2388" s="27"/>
      <c r="R2388" s="16"/>
      <c r="S2388" s="16"/>
      <c r="T2388" s="27"/>
      <c r="U2388" s="3"/>
    </row>
    <row r="2389" spans="1:21" x14ac:dyDescent="0.25">
      <c r="A2389" s="3">
        <v>2353</v>
      </c>
      <c r="B2389" s="4" t="s">
        <v>4505</v>
      </c>
      <c r="C2389" s="350" t="s">
        <v>4506</v>
      </c>
      <c r="D2389" s="348"/>
      <c r="E2389" s="25">
        <f>SUM(E2390:E2391)</f>
        <v>0</v>
      </c>
      <c r="F2389" s="25"/>
      <c r="G2389" s="25"/>
      <c r="H2389" s="33"/>
      <c r="I2389" s="15"/>
      <c r="J2389" s="15"/>
      <c r="K2389" s="33"/>
      <c r="L2389" s="15"/>
      <c r="M2389" s="15"/>
      <c r="N2389" s="33"/>
      <c r="O2389" s="15"/>
      <c r="P2389" s="15"/>
      <c r="Q2389" s="33"/>
      <c r="R2389" s="15"/>
      <c r="S2389" s="15"/>
      <c r="T2389" s="33"/>
      <c r="U2389" s="5"/>
    </row>
    <row r="2390" spans="1:21" x14ac:dyDescent="0.25">
      <c r="A2390" s="3">
        <v>2354</v>
      </c>
      <c r="B2390" s="6" t="s">
        <v>4507</v>
      </c>
      <c r="C2390" s="352" t="s">
        <v>4508</v>
      </c>
      <c r="D2390" s="348"/>
      <c r="E2390" s="20"/>
      <c r="F2390" s="20"/>
      <c r="G2390" s="20"/>
      <c r="H2390" s="27"/>
      <c r="I2390" s="16"/>
      <c r="J2390" s="16"/>
      <c r="K2390" s="27"/>
      <c r="L2390" s="16"/>
      <c r="M2390" s="16"/>
      <c r="N2390" s="27"/>
      <c r="O2390" s="16"/>
      <c r="P2390" s="16"/>
      <c r="Q2390" s="27"/>
      <c r="R2390" s="16"/>
      <c r="S2390" s="16"/>
      <c r="T2390" s="27"/>
      <c r="U2390" s="3"/>
    </row>
    <row r="2391" spans="1:21" x14ac:dyDescent="0.25">
      <c r="A2391" s="3">
        <v>2355</v>
      </c>
      <c r="B2391" s="6" t="s">
        <v>4509</v>
      </c>
      <c r="C2391" s="352" t="s">
        <v>4510</v>
      </c>
      <c r="D2391" s="348"/>
      <c r="E2391" s="20"/>
      <c r="F2391" s="20"/>
      <c r="G2391" s="20"/>
      <c r="H2391" s="27"/>
      <c r="I2391" s="16"/>
      <c r="J2391" s="16"/>
      <c r="K2391" s="27"/>
      <c r="L2391" s="16"/>
      <c r="M2391" s="16"/>
      <c r="N2391" s="27"/>
      <c r="O2391" s="16"/>
      <c r="P2391" s="16"/>
      <c r="Q2391" s="27"/>
      <c r="R2391" s="16"/>
      <c r="S2391" s="16"/>
      <c r="T2391" s="27"/>
      <c r="U2391" s="3"/>
    </row>
    <row r="2392" spans="1:21" x14ac:dyDescent="0.25">
      <c r="A2392" s="3">
        <v>2356</v>
      </c>
      <c r="B2392" s="4" t="s">
        <v>4511</v>
      </c>
      <c r="C2392" s="350" t="s">
        <v>4512</v>
      </c>
      <c r="D2392" s="348"/>
      <c r="E2392" s="25"/>
      <c r="F2392" s="25"/>
      <c r="G2392" s="25"/>
      <c r="H2392" s="33"/>
      <c r="I2392" s="15"/>
      <c r="J2392" s="15"/>
      <c r="K2392" s="33"/>
      <c r="L2392" s="15"/>
      <c r="M2392" s="15"/>
      <c r="N2392" s="33"/>
      <c r="O2392" s="15"/>
      <c r="P2392" s="15"/>
      <c r="Q2392" s="33"/>
      <c r="R2392" s="15"/>
      <c r="S2392" s="15"/>
      <c r="T2392" s="33"/>
      <c r="U2392" s="5"/>
    </row>
    <row r="2393" spans="1:21" x14ac:dyDescent="0.25">
      <c r="A2393" s="3">
        <v>2357</v>
      </c>
      <c r="B2393" s="4" t="s">
        <v>4513</v>
      </c>
      <c r="C2393" s="350" t="s">
        <v>4514</v>
      </c>
      <c r="D2393" s="348"/>
      <c r="E2393" s="25"/>
      <c r="F2393" s="25"/>
      <c r="G2393" s="25"/>
      <c r="H2393" s="33"/>
      <c r="I2393" s="15"/>
      <c r="J2393" s="15"/>
      <c r="K2393" s="33"/>
      <c r="L2393" s="15"/>
      <c r="M2393" s="15"/>
      <c r="N2393" s="33"/>
      <c r="O2393" s="15"/>
      <c r="P2393" s="15"/>
      <c r="Q2393" s="33"/>
      <c r="R2393" s="15"/>
      <c r="S2393" s="15"/>
      <c r="T2393" s="33"/>
      <c r="U2393" s="5"/>
    </row>
    <row r="2394" spans="1:21" x14ac:dyDescent="0.25">
      <c r="A2394" s="3">
        <v>2358</v>
      </c>
      <c r="B2394" s="6" t="s">
        <v>4515</v>
      </c>
      <c r="C2394" s="352" t="s">
        <v>4516</v>
      </c>
      <c r="D2394" s="348"/>
      <c r="E2394" s="20"/>
      <c r="F2394" s="20"/>
      <c r="G2394" s="20"/>
      <c r="H2394" s="27"/>
      <c r="I2394" s="16"/>
      <c r="J2394" s="16"/>
      <c r="K2394" s="27"/>
      <c r="L2394" s="16"/>
      <c r="M2394" s="16"/>
      <c r="N2394" s="27"/>
      <c r="O2394" s="16"/>
      <c r="P2394" s="16"/>
      <c r="Q2394" s="27"/>
      <c r="R2394" s="16"/>
      <c r="S2394" s="16"/>
      <c r="T2394" s="27"/>
      <c r="U2394" s="3"/>
    </row>
    <row r="2395" spans="1:21" x14ac:dyDescent="0.25">
      <c r="A2395" s="3">
        <v>2359</v>
      </c>
      <c r="B2395" s="6" t="s">
        <v>4517</v>
      </c>
      <c r="C2395" s="352" t="s">
        <v>4518</v>
      </c>
      <c r="D2395" s="348"/>
      <c r="E2395" s="20"/>
      <c r="F2395" s="20"/>
      <c r="G2395" s="20"/>
      <c r="H2395" s="27"/>
      <c r="I2395" s="16"/>
      <c r="J2395" s="16"/>
      <c r="K2395" s="27"/>
      <c r="L2395" s="16"/>
      <c r="M2395" s="16"/>
      <c r="N2395" s="27"/>
      <c r="O2395" s="16"/>
      <c r="P2395" s="16"/>
      <c r="Q2395" s="27"/>
      <c r="R2395" s="16"/>
      <c r="S2395" s="16"/>
      <c r="T2395" s="27"/>
      <c r="U2395" s="3"/>
    </row>
    <row r="2396" spans="1:21" x14ac:dyDescent="0.25">
      <c r="A2396" s="3">
        <v>2360</v>
      </c>
      <c r="B2396" s="6" t="s">
        <v>4519</v>
      </c>
      <c r="C2396" s="352" t="s">
        <v>4520</v>
      </c>
      <c r="D2396" s="348"/>
      <c r="E2396" s="20"/>
      <c r="F2396" s="20"/>
      <c r="G2396" s="20"/>
      <c r="H2396" s="27"/>
      <c r="I2396" s="16"/>
      <c r="J2396" s="16"/>
      <c r="K2396" s="27"/>
      <c r="L2396" s="16"/>
      <c r="M2396" s="16"/>
      <c r="N2396" s="27"/>
      <c r="O2396" s="16"/>
      <c r="P2396" s="16"/>
      <c r="Q2396" s="27"/>
      <c r="R2396" s="16"/>
      <c r="S2396" s="16"/>
      <c r="T2396" s="27"/>
      <c r="U2396" s="3"/>
    </row>
    <row r="2397" spans="1:21" x14ac:dyDescent="0.25">
      <c r="A2397" s="3">
        <v>2361</v>
      </c>
      <c r="B2397" s="6" t="s">
        <v>4521</v>
      </c>
      <c r="C2397" s="352" t="s">
        <v>4522</v>
      </c>
      <c r="D2397" s="348"/>
      <c r="E2397" s="20"/>
      <c r="F2397" s="20"/>
      <c r="G2397" s="20"/>
      <c r="H2397" s="27"/>
      <c r="I2397" s="16"/>
      <c r="J2397" s="16"/>
      <c r="K2397" s="27"/>
      <c r="L2397" s="16"/>
      <c r="M2397" s="16"/>
      <c r="N2397" s="27"/>
      <c r="O2397" s="16"/>
      <c r="P2397" s="16"/>
      <c r="Q2397" s="27"/>
      <c r="R2397" s="16"/>
      <c r="S2397" s="16"/>
      <c r="T2397" s="27"/>
      <c r="U2397" s="3"/>
    </row>
    <row r="2398" spans="1:21" x14ac:dyDescent="0.25">
      <c r="A2398" s="3">
        <v>2362</v>
      </c>
      <c r="B2398" s="6" t="s">
        <v>4523</v>
      </c>
      <c r="C2398" s="352" t="s">
        <v>4524</v>
      </c>
      <c r="D2398" s="348"/>
      <c r="E2398" s="20"/>
      <c r="F2398" s="20"/>
      <c r="G2398" s="20"/>
      <c r="H2398" s="27"/>
      <c r="I2398" s="16"/>
      <c r="J2398" s="16"/>
      <c r="K2398" s="27"/>
      <c r="L2398" s="16"/>
      <c r="M2398" s="16"/>
      <c r="N2398" s="27"/>
      <c r="O2398" s="16"/>
      <c r="P2398" s="16"/>
      <c r="Q2398" s="27"/>
      <c r="R2398" s="16"/>
      <c r="S2398" s="16"/>
      <c r="T2398" s="27"/>
      <c r="U2398" s="3"/>
    </row>
    <row r="2399" spans="1:21" x14ac:dyDescent="0.25">
      <c r="A2399" s="3">
        <v>2363</v>
      </c>
      <c r="B2399" s="6" t="s">
        <v>4525</v>
      </c>
      <c r="C2399" s="352" t="s">
        <v>4526</v>
      </c>
      <c r="D2399" s="348"/>
      <c r="E2399" s="20"/>
      <c r="F2399" s="20"/>
      <c r="G2399" s="20"/>
      <c r="H2399" s="27"/>
      <c r="I2399" s="16"/>
      <c r="J2399" s="16"/>
      <c r="K2399" s="27"/>
      <c r="L2399" s="16"/>
      <c r="M2399" s="16"/>
      <c r="N2399" s="27"/>
      <c r="O2399" s="16"/>
      <c r="P2399" s="16"/>
      <c r="Q2399" s="27"/>
      <c r="R2399" s="16"/>
      <c r="S2399" s="16"/>
      <c r="T2399" s="27"/>
      <c r="U2399" s="3"/>
    </row>
    <row r="2400" spans="1:21" x14ac:dyDescent="0.25">
      <c r="A2400" s="3">
        <v>2364</v>
      </c>
      <c r="B2400" s="4" t="s">
        <v>4527</v>
      </c>
      <c r="C2400" s="350" t="s">
        <v>4528</v>
      </c>
      <c r="D2400" s="348"/>
      <c r="E2400" s="25"/>
      <c r="F2400" s="25"/>
      <c r="G2400" s="25"/>
      <c r="H2400" s="33"/>
      <c r="I2400" s="15"/>
      <c r="J2400" s="15"/>
      <c r="K2400" s="33"/>
      <c r="L2400" s="15"/>
      <c r="M2400" s="15"/>
      <c r="N2400" s="33"/>
      <c r="O2400" s="15"/>
      <c r="P2400" s="15"/>
      <c r="Q2400" s="33"/>
      <c r="R2400" s="15"/>
      <c r="S2400" s="15"/>
      <c r="T2400" s="33"/>
      <c r="U2400" s="5"/>
    </row>
    <row r="2401" spans="1:21" x14ac:dyDescent="0.25">
      <c r="A2401" s="3">
        <v>2365</v>
      </c>
      <c r="B2401" s="6" t="s">
        <v>4529</v>
      </c>
      <c r="C2401" s="352" t="s">
        <v>4530</v>
      </c>
      <c r="D2401" s="348"/>
      <c r="E2401" s="20"/>
      <c r="F2401" s="20"/>
      <c r="G2401" s="20"/>
      <c r="H2401" s="27"/>
      <c r="I2401" s="16"/>
      <c r="J2401" s="16"/>
      <c r="K2401" s="27"/>
      <c r="L2401" s="16"/>
      <c r="M2401" s="16"/>
      <c r="N2401" s="27"/>
      <c r="O2401" s="16"/>
      <c r="P2401" s="16"/>
      <c r="Q2401" s="27"/>
      <c r="R2401" s="16"/>
      <c r="S2401" s="16"/>
      <c r="T2401" s="27"/>
      <c r="U2401" s="3"/>
    </row>
    <row r="2402" spans="1:21" x14ac:dyDescent="0.25">
      <c r="A2402" s="3">
        <v>2366</v>
      </c>
      <c r="B2402" s="4" t="s">
        <v>4531</v>
      </c>
      <c r="C2402" s="350" t="s">
        <v>4532</v>
      </c>
      <c r="D2402" s="348"/>
      <c r="E2402" s="25"/>
      <c r="F2402" s="25"/>
      <c r="G2402" s="25"/>
      <c r="H2402" s="33"/>
      <c r="I2402" s="15"/>
      <c r="J2402" s="15"/>
      <c r="K2402" s="33"/>
      <c r="L2402" s="15"/>
      <c r="M2402" s="15"/>
      <c r="N2402" s="33"/>
      <c r="O2402" s="15"/>
      <c r="P2402" s="15"/>
      <c r="Q2402" s="33"/>
      <c r="R2402" s="15"/>
      <c r="S2402" s="15"/>
      <c r="T2402" s="33"/>
      <c r="U2402" s="5"/>
    </row>
    <row r="2403" spans="1:21" x14ac:dyDescent="0.25">
      <c r="A2403" s="3">
        <v>2367</v>
      </c>
      <c r="B2403" s="4" t="s">
        <v>4533</v>
      </c>
      <c r="C2403" s="350" t="s">
        <v>4534</v>
      </c>
      <c r="D2403" s="348"/>
      <c r="E2403" s="25"/>
      <c r="F2403" s="25"/>
      <c r="G2403" s="25"/>
      <c r="H2403" s="33"/>
      <c r="I2403" s="15"/>
      <c r="J2403" s="15"/>
      <c r="K2403" s="33"/>
      <c r="L2403" s="15"/>
      <c r="M2403" s="15"/>
      <c r="N2403" s="33"/>
      <c r="O2403" s="15"/>
      <c r="P2403" s="15"/>
      <c r="Q2403" s="33"/>
      <c r="R2403" s="15"/>
      <c r="S2403" s="15"/>
      <c r="T2403" s="33"/>
      <c r="U2403" s="5"/>
    </row>
    <row r="2404" spans="1:21" x14ac:dyDescent="0.25">
      <c r="A2404" s="3">
        <v>2368</v>
      </c>
      <c r="B2404" s="6" t="s">
        <v>4535</v>
      </c>
      <c r="C2404" s="352" t="s">
        <v>4536</v>
      </c>
      <c r="D2404" s="348"/>
      <c r="E2404" s="20"/>
      <c r="F2404" s="20"/>
      <c r="G2404" s="20"/>
      <c r="H2404" s="27"/>
      <c r="I2404" s="16"/>
      <c r="J2404" s="16"/>
      <c r="K2404" s="27"/>
      <c r="L2404" s="16"/>
      <c r="M2404" s="16"/>
      <c r="N2404" s="27"/>
      <c r="O2404" s="16"/>
      <c r="P2404" s="16"/>
      <c r="Q2404" s="27"/>
      <c r="R2404" s="16"/>
      <c r="S2404" s="16"/>
      <c r="T2404" s="27"/>
      <c r="U2404" s="3"/>
    </row>
    <row r="2405" spans="1:21" x14ac:dyDescent="0.25">
      <c r="A2405" s="3">
        <v>2369</v>
      </c>
      <c r="B2405" s="6" t="s">
        <v>4537</v>
      </c>
      <c r="C2405" s="352" t="s">
        <v>4538</v>
      </c>
      <c r="D2405" s="348"/>
      <c r="E2405" s="20"/>
      <c r="F2405" s="20"/>
      <c r="G2405" s="20"/>
      <c r="H2405" s="27"/>
      <c r="I2405" s="16"/>
      <c r="J2405" s="16"/>
      <c r="K2405" s="27"/>
      <c r="L2405" s="16"/>
      <c r="M2405" s="16"/>
      <c r="N2405" s="27"/>
      <c r="O2405" s="16"/>
      <c r="P2405" s="16"/>
      <c r="Q2405" s="27"/>
      <c r="R2405" s="16"/>
      <c r="S2405" s="16"/>
      <c r="T2405" s="27"/>
      <c r="U2405" s="3"/>
    </row>
    <row r="2406" spans="1:21" x14ac:dyDescent="0.25">
      <c r="A2406" s="3">
        <v>2370</v>
      </c>
      <c r="B2406" s="4" t="s">
        <v>4539</v>
      </c>
      <c r="C2406" s="350" t="s">
        <v>4540</v>
      </c>
      <c r="D2406" s="348"/>
      <c r="E2406" s="25"/>
      <c r="F2406" s="25"/>
      <c r="G2406" s="25"/>
      <c r="H2406" s="33"/>
      <c r="I2406" s="15"/>
      <c r="J2406" s="15"/>
      <c r="K2406" s="33"/>
      <c r="L2406" s="15"/>
      <c r="M2406" s="15"/>
      <c r="N2406" s="33"/>
      <c r="O2406" s="15"/>
      <c r="P2406" s="15"/>
      <c r="Q2406" s="33"/>
      <c r="R2406" s="15"/>
      <c r="S2406" s="15"/>
      <c r="T2406" s="33"/>
      <c r="U2406" s="5"/>
    </row>
    <row r="2407" spans="1:21" x14ac:dyDescent="0.25">
      <c r="A2407" s="3">
        <v>2371</v>
      </c>
      <c r="B2407" s="6" t="s">
        <v>4541</v>
      </c>
      <c r="C2407" s="352" t="s">
        <v>4540</v>
      </c>
      <c r="D2407" s="348"/>
      <c r="E2407" s="20"/>
      <c r="F2407" s="20"/>
      <c r="G2407" s="20"/>
      <c r="H2407" s="27"/>
      <c r="I2407" s="16"/>
      <c r="J2407" s="16"/>
      <c r="K2407" s="27"/>
      <c r="L2407" s="16"/>
      <c r="M2407" s="16"/>
      <c r="N2407" s="27"/>
      <c r="O2407" s="16"/>
      <c r="P2407" s="16"/>
      <c r="Q2407" s="27"/>
      <c r="R2407" s="16"/>
      <c r="S2407" s="16"/>
      <c r="T2407" s="27"/>
      <c r="U2407" s="3"/>
    </row>
    <row r="2408" spans="1:21" x14ac:dyDescent="0.25">
      <c r="A2408" s="3">
        <v>2372</v>
      </c>
      <c r="B2408" s="4" t="s">
        <v>4542</v>
      </c>
      <c r="C2408" s="350" t="s">
        <v>4543</v>
      </c>
      <c r="D2408" s="348"/>
      <c r="E2408" s="25"/>
      <c r="F2408" s="25"/>
      <c r="G2408" s="25"/>
      <c r="H2408" s="33"/>
      <c r="I2408" s="15"/>
      <c r="J2408" s="15"/>
      <c r="K2408" s="33"/>
      <c r="L2408" s="15"/>
      <c r="M2408" s="15"/>
      <c r="N2408" s="33"/>
      <c r="O2408" s="15"/>
      <c r="P2408" s="15"/>
      <c r="Q2408" s="33"/>
      <c r="R2408" s="15"/>
      <c r="S2408" s="15"/>
      <c r="T2408" s="33"/>
      <c r="U2408" s="5"/>
    </row>
    <row r="2409" spans="1:21" x14ac:dyDescent="0.25">
      <c r="A2409" s="3">
        <v>2373</v>
      </c>
      <c r="B2409" s="6" t="s">
        <v>4544</v>
      </c>
      <c r="C2409" s="352" t="s">
        <v>4543</v>
      </c>
      <c r="D2409" s="348"/>
      <c r="E2409" s="20"/>
      <c r="F2409" s="20"/>
      <c r="G2409" s="20"/>
      <c r="H2409" s="27"/>
      <c r="I2409" s="16"/>
      <c r="J2409" s="16"/>
      <c r="K2409" s="27"/>
      <c r="L2409" s="16"/>
      <c r="M2409" s="16"/>
      <c r="N2409" s="27"/>
      <c r="O2409" s="16"/>
      <c r="P2409" s="16"/>
      <c r="Q2409" s="27"/>
      <c r="R2409" s="16"/>
      <c r="S2409" s="16"/>
      <c r="T2409" s="27"/>
      <c r="U2409" s="3"/>
    </row>
    <row r="2410" spans="1:21" x14ac:dyDescent="0.25">
      <c r="A2410" s="3">
        <v>2374</v>
      </c>
      <c r="B2410" s="4" t="s">
        <v>4545</v>
      </c>
      <c r="C2410" s="350" t="s">
        <v>4546</v>
      </c>
      <c r="D2410" s="348"/>
      <c r="E2410" s="25"/>
      <c r="F2410" s="25"/>
      <c r="G2410" s="25"/>
      <c r="H2410" s="33"/>
      <c r="I2410" s="15"/>
      <c r="J2410" s="15"/>
      <c r="K2410" s="33"/>
      <c r="L2410" s="15"/>
      <c r="M2410" s="15"/>
      <c r="N2410" s="33"/>
      <c r="O2410" s="15"/>
      <c r="P2410" s="15"/>
      <c r="Q2410" s="33"/>
      <c r="R2410" s="15"/>
      <c r="S2410" s="15"/>
      <c r="T2410" s="33"/>
      <c r="U2410" s="5"/>
    </row>
    <row r="2411" spans="1:21" x14ac:dyDescent="0.25">
      <c r="A2411" s="3">
        <v>2375</v>
      </c>
      <c r="B2411" s="6" t="s">
        <v>4547</v>
      </c>
      <c r="C2411" s="352" t="s">
        <v>4548</v>
      </c>
      <c r="D2411" s="348"/>
      <c r="E2411" s="20"/>
      <c r="F2411" s="20"/>
      <c r="G2411" s="20"/>
      <c r="H2411" s="27"/>
      <c r="I2411" s="16"/>
      <c r="J2411" s="16"/>
      <c r="K2411" s="27"/>
      <c r="L2411" s="16"/>
      <c r="M2411" s="16"/>
      <c r="N2411" s="27"/>
      <c r="O2411" s="16"/>
      <c r="P2411" s="16"/>
      <c r="Q2411" s="27"/>
      <c r="R2411" s="16"/>
      <c r="S2411" s="16"/>
      <c r="T2411" s="27"/>
      <c r="U2411" s="3"/>
    </row>
    <row r="2412" spans="1:21" x14ac:dyDescent="0.25">
      <c r="A2412" s="3">
        <v>2376</v>
      </c>
      <c r="B2412" s="4" t="s">
        <v>4549</v>
      </c>
      <c r="C2412" s="350" t="s">
        <v>4550</v>
      </c>
      <c r="D2412" s="348"/>
      <c r="E2412" s="25">
        <f>+E2413+E2421</f>
        <v>2012606811.48</v>
      </c>
      <c r="F2412" s="25">
        <f t="shared" ref="F2412:H2412" si="281">+F2413+F2421</f>
        <v>0</v>
      </c>
      <c r="G2412" s="25">
        <f t="shared" si="281"/>
        <v>0</v>
      </c>
      <c r="H2412" s="33">
        <f t="shared" si="281"/>
        <v>2012606811.48</v>
      </c>
      <c r="I2412" s="15"/>
      <c r="J2412" s="15"/>
      <c r="K2412" s="33">
        <f t="shared" ref="K2412" si="282">+K2413+K2421</f>
        <v>2012606811.48</v>
      </c>
      <c r="L2412" s="15"/>
      <c r="M2412" s="15"/>
      <c r="N2412" s="33">
        <f t="shared" ref="N2412" si="283">+N2413+N2421</f>
        <v>2012606811.48</v>
      </c>
      <c r="O2412" s="15"/>
      <c r="P2412" s="15"/>
      <c r="Q2412" s="33">
        <f t="shared" ref="Q2412" si="284">+Q2413+Q2421</f>
        <v>2012606811.48</v>
      </c>
      <c r="R2412" s="15"/>
      <c r="S2412" s="15"/>
      <c r="T2412" s="33">
        <f t="shared" ref="T2412" si="285">+T2413+T2421</f>
        <v>2012606811.48</v>
      </c>
      <c r="U2412" s="5"/>
    </row>
    <row r="2413" spans="1:21" x14ac:dyDescent="0.25">
      <c r="A2413" s="3">
        <v>2377</v>
      </c>
      <c r="B2413" s="4" t="s">
        <v>4551</v>
      </c>
      <c r="C2413" s="350" t="s">
        <v>4552</v>
      </c>
      <c r="D2413" s="348"/>
      <c r="E2413" s="25">
        <f>+E2414</f>
        <v>2543572018.48</v>
      </c>
      <c r="F2413" s="25">
        <f t="shared" ref="F2413:H2413" si="286">+F2414</f>
        <v>0</v>
      </c>
      <c r="G2413" s="25">
        <f t="shared" si="286"/>
        <v>0</v>
      </c>
      <c r="H2413" s="33">
        <f t="shared" si="286"/>
        <v>2543572018.48</v>
      </c>
      <c r="I2413" s="15"/>
      <c r="J2413" s="15"/>
      <c r="K2413" s="33">
        <f t="shared" ref="K2413" si="287">+K2414</f>
        <v>2543572018.48</v>
      </c>
      <c r="L2413" s="15"/>
      <c r="M2413" s="15"/>
      <c r="N2413" s="33">
        <f t="shared" ref="N2413" si="288">+N2414</f>
        <v>2543572018.48</v>
      </c>
      <c r="O2413" s="15"/>
      <c r="P2413" s="15"/>
      <c r="Q2413" s="33">
        <f t="shared" ref="Q2413" si="289">+Q2414</f>
        <v>2543572018.48</v>
      </c>
      <c r="R2413" s="15"/>
      <c r="S2413" s="15"/>
      <c r="T2413" s="33">
        <f t="shared" ref="T2413" si="290">+T2414</f>
        <v>2543572018.48</v>
      </c>
      <c r="U2413" s="5"/>
    </row>
    <row r="2414" spans="1:21" x14ac:dyDescent="0.25">
      <c r="A2414" s="3">
        <v>2378</v>
      </c>
      <c r="B2414" s="6" t="s">
        <v>4553</v>
      </c>
      <c r="C2414" s="352" t="s">
        <v>4554</v>
      </c>
      <c r="D2414" s="348"/>
      <c r="E2414" s="20">
        <v>2543572018.48</v>
      </c>
      <c r="F2414" s="20">
        <v>0</v>
      </c>
      <c r="G2414" s="20">
        <v>0</v>
      </c>
      <c r="H2414" s="27">
        <f>+E2414+F2414-G2414</f>
        <v>2543572018.48</v>
      </c>
      <c r="I2414" s="16"/>
      <c r="J2414" s="16"/>
      <c r="K2414" s="27">
        <f>+H2414+I2414-J2414</f>
        <v>2543572018.48</v>
      </c>
      <c r="L2414" s="16"/>
      <c r="M2414" s="16"/>
      <c r="N2414" s="27">
        <f>+K2414+L2414-M2414</f>
        <v>2543572018.48</v>
      </c>
      <c r="O2414" s="16"/>
      <c r="P2414" s="16"/>
      <c r="Q2414" s="27">
        <f>+N2414+O2414-P2414</f>
        <v>2543572018.48</v>
      </c>
      <c r="R2414" s="16"/>
      <c r="S2414" s="16"/>
      <c r="T2414" s="27">
        <f>+Q2414+R2414-S2414</f>
        <v>2543572018.48</v>
      </c>
      <c r="U2414" s="3"/>
    </row>
    <row r="2415" spans="1:21" x14ac:dyDescent="0.25">
      <c r="A2415" s="3">
        <v>2379</v>
      </c>
      <c r="B2415" s="4" t="s">
        <v>4555</v>
      </c>
      <c r="C2415" s="350" t="s">
        <v>4556</v>
      </c>
      <c r="D2415" s="348"/>
      <c r="E2415" s="25"/>
      <c r="F2415" s="25"/>
      <c r="G2415" s="25"/>
      <c r="H2415" s="33"/>
      <c r="I2415" s="15"/>
      <c r="J2415" s="15"/>
      <c r="K2415" s="33"/>
      <c r="L2415" s="15"/>
      <c r="M2415" s="15"/>
      <c r="N2415" s="33"/>
      <c r="O2415" s="15"/>
      <c r="P2415" s="15"/>
      <c r="Q2415" s="33"/>
      <c r="R2415" s="15"/>
      <c r="S2415" s="15"/>
      <c r="T2415" s="33"/>
      <c r="U2415" s="5"/>
    </row>
    <row r="2416" spans="1:21" x14ac:dyDescent="0.25">
      <c r="A2416" s="3">
        <v>2380</v>
      </c>
      <c r="B2416" s="6" t="s">
        <v>4557</v>
      </c>
      <c r="C2416" s="352" t="s">
        <v>4558</v>
      </c>
      <c r="D2416" s="348"/>
      <c r="E2416" s="20"/>
      <c r="F2416" s="20"/>
      <c r="G2416" s="20"/>
      <c r="H2416" s="27"/>
      <c r="I2416" s="16"/>
      <c r="J2416" s="16"/>
      <c r="K2416" s="27"/>
      <c r="L2416" s="16"/>
      <c r="M2416" s="16"/>
      <c r="N2416" s="27"/>
      <c r="O2416" s="16"/>
      <c r="P2416" s="16"/>
      <c r="Q2416" s="27"/>
      <c r="R2416" s="16"/>
      <c r="S2416" s="16"/>
      <c r="T2416" s="27"/>
      <c r="U2416" s="3"/>
    </row>
    <row r="2417" spans="1:21" x14ac:dyDescent="0.25">
      <c r="A2417" s="3">
        <v>2381</v>
      </c>
      <c r="B2417" s="6" t="s">
        <v>4559</v>
      </c>
      <c r="C2417" s="352" t="s">
        <v>4560</v>
      </c>
      <c r="D2417" s="348"/>
      <c r="E2417" s="20"/>
      <c r="F2417" s="20"/>
      <c r="G2417" s="20"/>
      <c r="H2417" s="27"/>
      <c r="I2417" s="16"/>
      <c r="J2417" s="16"/>
      <c r="K2417" s="27"/>
      <c r="L2417" s="16"/>
      <c r="M2417" s="16"/>
      <c r="N2417" s="27"/>
      <c r="O2417" s="16"/>
      <c r="P2417" s="16"/>
      <c r="Q2417" s="27"/>
      <c r="R2417" s="16"/>
      <c r="S2417" s="16"/>
      <c r="T2417" s="27"/>
      <c r="U2417" s="3"/>
    </row>
    <row r="2418" spans="1:21" x14ac:dyDescent="0.25">
      <c r="A2418" s="3">
        <v>2382</v>
      </c>
      <c r="B2418" s="6" t="s">
        <v>4561</v>
      </c>
      <c r="C2418" s="352" t="s">
        <v>4562</v>
      </c>
      <c r="D2418" s="348"/>
      <c r="E2418" s="20"/>
      <c r="F2418" s="20"/>
      <c r="G2418" s="20"/>
      <c r="H2418" s="27"/>
      <c r="I2418" s="16"/>
      <c r="J2418" s="16"/>
      <c r="K2418" s="27"/>
      <c r="L2418" s="16"/>
      <c r="M2418" s="16"/>
      <c r="N2418" s="27"/>
      <c r="O2418" s="16"/>
      <c r="P2418" s="16"/>
      <c r="Q2418" s="27"/>
      <c r="R2418" s="16"/>
      <c r="S2418" s="16"/>
      <c r="T2418" s="27"/>
      <c r="U2418" s="3"/>
    </row>
    <row r="2419" spans="1:21" x14ac:dyDescent="0.25">
      <c r="A2419" s="3">
        <v>2383</v>
      </c>
      <c r="B2419" s="6" t="s">
        <v>4563</v>
      </c>
      <c r="C2419" s="352" t="s">
        <v>4564</v>
      </c>
      <c r="D2419" s="348"/>
      <c r="E2419" s="20"/>
      <c r="F2419" s="20"/>
      <c r="G2419" s="20"/>
      <c r="H2419" s="27"/>
      <c r="I2419" s="16"/>
      <c r="J2419" s="16"/>
      <c r="K2419" s="27"/>
      <c r="L2419" s="16"/>
      <c r="M2419" s="16"/>
      <c r="N2419" s="27"/>
      <c r="O2419" s="16"/>
      <c r="P2419" s="16"/>
      <c r="Q2419" s="27"/>
      <c r="R2419" s="16"/>
      <c r="S2419" s="16"/>
      <c r="T2419" s="27"/>
      <c r="U2419" s="3"/>
    </row>
    <row r="2420" spans="1:21" x14ac:dyDescent="0.25">
      <c r="A2420" s="3">
        <v>2384</v>
      </c>
      <c r="B2420" s="6" t="s">
        <v>4565</v>
      </c>
      <c r="C2420" s="352" t="s">
        <v>4566</v>
      </c>
      <c r="D2420" s="348"/>
      <c r="E2420" s="20"/>
      <c r="F2420" s="20"/>
      <c r="G2420" s="20"/>
      <c r="H2420" s="27"/>
      <c r="I2420" s="16"/>
      <c r="J2420" s="16"/>
      <c r="K2420" s="27"/>
      <c r="L2420" s="16"/>
      <c r="M2420" s="16"/>
      <c r="N2420" s="27"/>
      <c r="O2420" s="16"/>
      <c r="P2420" s="16"/>
      <c r="Q2420" s="27"/>
      <c r="R2420" s="16"/>
      <c r="S2420" s="16"/>
      <c r="T2420" s="27"/>
      <c r="U2420" s="3"/>
    </row>
    <row r="2421" spans="1:21" x14ac:dyDescent="0.25">
      <c r="A2421" s="3">
        <v>2385</v>
      </c>
      <c r="B2421" s="4" t="s">
        <v>4567</v>
      </c>
      <c r="C2421" s="350" t="s">
        <v>4568</v>
      </c>
      <c r="D2421" s="348"/>
      <c r="E2421" s="25">
        <f>SUM(E2422:E2424)</f>
        <v>-530965207</v>
      </c>
      <c r="F2421" s="25">
        <f t="shared" ref="F2421:H2421" si="291">SUM(F2422:F2424)</f>
        <v>0</v>
      </c>
      <c r="G2421" s="25">
        <f t="shared" si="291"/>
        <v>0</v>
      </c>
      <c r="H2421" s="33">
        <f t="shared" si="291"/>
        <v>-530965207</v>
      </c>
      <c r="I2421" s="15"/>
      <c r="J2421" s="15"/>
      <c r="K2421" s="33">
        <f t="shared" ref="K2421" si="292">SUM(K2422:K2424)</f>
        <v>-530965207</v>
      </c>
      <c r="L2421" s="15"/>
      <c r="M2421" s="15"/>
      <c r="N2421" s="33">
        <f t="shared" ref="N2421" si="293">SUM(N2422:N2424)</f>
        <v>-530965207</v>
      </c>
      <c r="O2421" s="15"/>
      <c r="P2421" s="15"/>
      <c r="Q2421" s="33">
        <f t="shared" ref="Q2421" si="294">SUM(Q2422:Q2424)</f>
        <v>-530965207</v>
      </c>
      <c r="R2421" s="15"/>
      <c r="S2421" s="15"/>
      <c r="T2421" s="33">
        <f t="shared" ref="T2421" si="295">SUM(T2422:T2424)</f>
        <v>-530965207</v>
      </c>
      <c r="U2421" s="5"/>
    </row>
    <row r="2422" spans="1:21" x14ac:dyDescent="0.25">
      <c r="A2422" s="3">
        <v>2386</v>
      </c>
      <c r="B2422" s="6" t="s">
        <v>4569</v>
      </c>
      <c r="C2422" s="352" t="s">
        <v>4570</v>
      </c>
      <c r="D2422" s="348"/>
      <c r="E2422" s="20"/>
      <c r="F2422" s="20"/>
      <c r="G2422" s="20"/>
      <c r="H2422" s="27"/>
      <c r="I2422" s="16"/>
      <c r="J2422" s="16"/>
      <c r="K2422" s="27"/>
      <c r="L2422" s="16"/>
      <c r="M2422" s="16"/>
      <c r="N2422" s="27"/>
      <c r="O2422" s="16"/>
      <c r="P2422" s="16"/>
      <c r="Q2422" s="27"/>
      <c r="R2422" s="16"/>
      <c r="S2422" s="16"/>
      <c r="T2422" s="27"/>
      <c r="U2422" s="3"/>
    </row>
    <row r="2423" spans="1:21" x14ac:dyDescent="0.25">
      <c r="A2423" s="3">
        <v>2387</v>
      </c>
      <c r="B2423" s="6" t="s">
        <v>4571</v>
      </c>
      <c r="C2423" s="352" t="s">
        <v>4572</v>
      </c>
      <c r="D2423" s="348"/>
      <c r="E2423" s="20"/>
      <c r="F2423" s="20"/>
      <c r="G2423" s="20"/>
      <c r="H2423" s="27"/>
      <c r="I2423" s="16"/>
      <c r="J2423" s="16"/>
      <c r="K2423" s="27"/>
      <c r="L2423" s="16"/>
      <c r="M2423" s="16"/>
      <c r="N2423" s="27"/>
      <c r="O2423" s="16"/>
      <c r="P2423" s="16"/>
      <c r="Q2423" s="27"/>
      <c r="R2423" s="16"/>
      <c r="S2423" s="16"/>
      <c r="T2423" s="27"/>
      <c r="U2423" s="3"/>
    </row>
    <row r="2424" spans="1:21" x14ac:dyDescent="0.25">
      <c r="A2424" s="3">
        <v>2388</v>
      </c>
      <c r="B2424" s="6" t="s">
        <v>4573</v>
      </c>
      <c r="C2424" s="352" t="s">
        <v>4574</v>
      </c>
      <c r="D2424" s="348"/>
      <c r="E2424" s="20">
        <v>-530965207</v>
      </c>
      <c r="F2424" s="20"/>
      <c r="G2424" s="20"/>
      <c r="H2424" s="27">
        <f>+E2424+F2424-G2424</f>
        <v>-530965207</v>
      </c>
      <c r="I2424" s="16"/>
      <c r="J2424" s="16"/>
      <c r="K2424" s="27">
        <f>+H2424+I2424-J2424</f>
        <v>-530965207</v>
      </c>
      <c r="L2424" s="16"/>
      <c r="M2424" s="16"/>
      <c r="N2424" s="27">
        <f>+K2424+L2424-M2424</f>
        <v>-530965207</v>
      </c>
      <c r="O2424" s="16"/>
      <c r="P2424" s="16"/>
      <c r="Q2424" s="27">
        <f>+N2424+O2424-P2424</f>
        <v>-530965207</v>
      </c>
      <c r="R2424" s="16"/>
      <c r="S2424" s="16"/>
      <c r="T2424" s="27">
        <f>+Q2424+R2424-S2424</f>
        <v>-530965207</v>
      </c>
      <c r="U2424" s="3"/>
    </row>
    <row r="2425" spans="1:21" x14ac:dyDescent="0.25">
      <c r="A2425" s="3">
        <v>2389</v>
      </c>
      <c r="B2425" s="4" t="s">
        <v>1159</v>
      </c>
      <c r="C2425" s="350" t="s">
        <v>4575</v>
      </c>
      <c r="D2425" s="348"/>
      <c r="E2425" s="25"/>
      <c r="F2425" s="25"/>
      <c r="G2425" s="25"/>
      <c r="H2425" s="33"/>
      <c r="I2425" s="15"/>
      <c r="J2425" s="15"/>
      <c r="K2425" s="33"/>
      <c r="L2425" s="15"/>
      <c r="M2425" s="15"/>
      <c r="N2425" s="33"/>
      <c r="O2425" s="15"/>
      <c r="P2425" s="15"/>
      <c r="Q2425" s="33"/>
      <c r="R2425" s="15"/>
      <c r="S2425" s="15"/>
      <c r="T2425" s="33"/>
      <c r="U2425" s="5"/>
    </row>
    <row r="2426" spans="1:21" x14ac:dyDescent="0.25">
      <c r="A2426" s="3">
        <v>2390</v>
      </c>
      <c r="B2426" s="4" t="s">
        <v>4576</v>
      </c>
      <c r="C2426" s="350" t="s">
        <v>4577</v>
      </c>
      <c r="D2426" s="348"/>
      <c r="E2426" s="25"/>
      <c r="F2426" s="25"/>
      <c r="G2426" s="25"/>
      <c r="H2426" s="33"/>
      <c r="I2426" s="15"/>
      <c r="J2426" s="15"/>
      <c r="K2426" s="33"/>
      <c r="L2426" s="15"/>
      <c r="M2426" s="15"/>
      <c r="N2426" s="33"/>
      <c r="O2426" s="15"/>
      <c r="P2426" s="15"/>
      <c r="Q2426" s="33"/>
      <c r="R2426" s="15"/>
      <c r="S2426" s="15"/>
      <c r="T2426" s="33"/>
      <c r="U2426" s="5"/>
    </row>
    <row r="2427" spans="1:21" x14ac:dyDescent="0.25">
      <c r="A2427" s="3">
        <v>2391</v>
      </c>
      <c r="B2427" s="6" t="s">
        <v>4578</v>
      </c>
      <c r="C2427" s="352" t="s">
        <v>4579</v>
      </c>
      <c r="D2427" s="348"/>
      <c r="E2427" s="20"/>
      <c r="F2427" s="20"/>
      <c r="G2427" s="20"/>
      <c r="H2427" s="27"/>
      <c r="I2427" s="16"/>
      <c r="J2427" s="16"/>
      <c r="K2427" s="27"/>
      <c r="L2427" s="16"/>
      <c r="M2427" s="16"/>
      <c r="N2427" s="27"/>
      <c r="O2427" s="16"/>
      <c r="P2427" s="16"/>
      <c r="Q2427" s="27"/>
      <c r="R2427" s="16"/>
      <c r="S2427" s="16"/>
      <c r="T2427" s="27"/>
      <c r="U2427" s="3"/>
    </row>
    <row r="2428" spans="1:21" x14ac:dyDescent="0.25">
      <c r="A2428" s="3">
        <v>2392</v>
      </c>
      <c r="B2428" s="6" t="s">
        <v>4580</v>
      </c>
      <c r="C2428" s="352" t="s">
        <v>4581</v>
      </c>
      <c r="D2428" s="348"/>
      <c r="E2428" s="20"/>
      <c r="F2428" s="20"/>
      <c r="G2428" s="20"/>
      <c r="H2428" s="27"/>
      <c r="I2428" s="16"/>
      <c r="J2428" s="16"/>
      <c r="K2428" s="27"/>
      <c r="L2428" s="16"/>
      <c r="M2428" s="16"/>
      <c r="N2428" s="27"/>
      <c r="O2428" s="16"/>
      <c r="P2428" s="16"/>
      <c r="Q2428" s="27"/>
      <c r="R2428" s="16"/>
      <c r="S2428" s="16"/>
      <c r="T2428" s="27"/>
      <c r="U2428" s="3"/>
    </row>
    <row r="2429" spans="1:21" x14ac:dyDescent="0.25">
      <c r="A2429" s="3">
        <v>2393</v>
      </c>
      <c r="B2429" s="6" t="s">
        <v>4582</v>
      </c>
      <c r="C2429" s="352" t="s">
        <v>4583</v>
      </c>
      <c r="D2429" s="348"/>
      <c r="E2429" s="20"/>
      <c r="F2429" s="20"/>
      <c r="G2429" s="20"/>
      <c r="H2429" s="27"/>
      <c r="I2429" s="16"/>
      <c r="J2429" s="16"/>
      <c r="K2429" s="27"/>
      <c r="L2429" s="16"/>
      <c r="M2429" s="16"/>
      <c r="N2429" s="27"/>
      <c r="O2429" s="16"/>
      <c r="P2429" s="16"/>
      <c r="Q2429" s="27"/>
      <c r="R2429" s="16"/>
      <c r="S2429" s="16"/>
      <c r="T2429" s="27"/>
      <c r="U2429" s="3"/>
    </row>
    <row r="2430" spans="1:21" x14ac:dyDescent="0.25">
      <c r="A2430" s="3">
        <v>2394</v>
      </c>
      <c r="B2430" s="6" t="s">
        <v>4584</v>
      </c>
      <c r="C2430" s="352" t="s">
        <v>4585</v>
      </c>
      <c r="D2430" s="348"/>
      <c r="E2430" s="20"/>
      <c r="F2430" s="20"/>
      <c r="G2430" s="20"/>
      <c r="H2430" s="27"/>
      <c r="I2430" s="16"/>
      <c r="J2430" s="16"/>
      <c r="K2430" s="27"/>
      <c r="L2430" s="16"/>
      <c r="M2430" s="16"/>
      <c r="N2430" s="27"/>
      <c r="O2430" s="16"/>
      <c r="P2430" s="16"/>
      <c r="Q2430" s="27"/>
      <c r="R2430" s="16"/>
      <c r="S2430" s="16"/>
      <c r="T2430" s="27"/>
      <c r="U2430" s="3"/>
    </row>
    <row r="2431" spans="1:21" x14ac:dyDescent="0.25">
      <c r="A2431" s="3">
        <v>2395</v>
      </c>
      <c r="B2431" s="6" t="s">
        <v>4586</v>
      </c>
      <c r="C2431" s="352" t="s">
        <v>4587</v>
      </c>
      <c r="D2431" s="348"/>
      <c r="E2431" s="20"/>
      <c r="F2431" s="20"/>
      <c r="G2431" s="20"/>
      <c r="H2431" s="27"/>
      <c r="I2431" s="16"/>
      <c r="J2431" s="16"/>
      <c r="K2431" s="27"/>
      <c r="L2431" s="16"/>
      <c r="M2431" s="16"/>
      <c r="N2431" s="27"/>
      <c r="O2431" s="16"/>
      <c r="P2431" s="16"/>
      <c r="Q2431" s="27"/>
      <c r="R2431" s="16"/>
      <c r="S2431" s="16"/>
      <c r="T2431" s="27"/>
      <c r="U2431" s="3"/>
    </row>
    <row r="2432" spans="1:21" x14ac:dyDescent="0.25">
      <c r="A2432" s="3">
        <v>2396</v>
      </c>
      <c r="B2432" s="6" t="s">
        <v>4588</v>
      </c>
      <c r="C2432" s="352" t="s">
        <v>4589</v>
      </c>
      <c r="D2432" s="348"/>
      <c r="E2432" s="20"/>
      <c r="F2432" s="20"/>
      <c r="G2432" s="20"/>
      <c r="H2432" s="27"/>
      <c r="I2432" s="16"/>
      <c r="J2432" s="16"/>
      <c r="K2432" s="27"/>
      <c r="L2432" s="16"/>
      <c r="M2432" s="16"/>
      <c r="N2432" s="27"/>
      <c r="O2432" s="16"/>
      <c r="P2432" s="16"/>
      <c r="Q2432" s="27"/>
      <c r="R2432" s="16"/>
      <c r="S2432" s="16"/>
      <c r="T2432" s="27"/>
      <c r="U2432" s="3"/>
    </row>
    <row r="2433" spans="1:21" x14ac:dyDescent="0.25">
      <c r="A2433" s="3">
        <v>2397</v>
      </c>
      <c r="B2433" s="6" t="s">
        <v>4590</v>
      </c>
      <c r="C2433" s="352" t="s">
        <v>4591</v>
      </c>
      <c r="D2433" s="348"/>
      <c r="E2433" s="20"/>
      <c r="F2433" s="20"/>
      <c r="G2433" s="20"/>
      <c r="H2433" s="27"/>
      <c r="I2433" s="16"/>
      <c r="J2433" s="16"/>
      <c r="K2433" s="27"/>
      <c r="L2433" s="16"/>
      <c r="M2433" s="16"/>
      <c r="N2433" s="27"/>
      <c r="O2433" s="16"/>
      <c r="P2433" s="16"/>
      <c r="Q2433" s="27"/>
      <c r="R2433" s="16"/>
      <c r="S2433" s="16"/>
      <c r="T2433" s="27"/>
      <c r="U2433" s="3"/>
    </row>
    <row r="2434" spans="1:21" x14ac:dyDescent="0.25">
      <c r="A2434" s="3">
        <v>2398</v>
      </c>
      <c r="B2434" s="4" t="s">
        <v>4592</v>
      </c>
      <c r="C2434" s="350" t="s">
        <v>4593</v>
      </c>
      <c r="D2434" s="348"/>
      <c r="E2434" s="25"/>
      <c r="F2434" s="25"/>
      <c r="G2434" s="25"/>
      <c r="H2434" s="33"/>
      <c r="I2434" s="15"/>
      <c r="J2434" s="15"/>
      <c r="K2434" s="33"/>
      <c r="L2434" s="15"/>
      <c r="M2434" s="15"/>
      <c r="N2434" s="33"/>
      <c r="O2434" s="15"/>
      <c r="P2434" s="15"/>
      <c r="Q2434" s="33"/>
      <c r="R2434" s="15"/>
      <c r="S2434" s="15"/>
      <c r="T2434" s="33"/>
      <c r="U2434" s="5"/>
    </row>
    <row r="2435" spans="1:21" x14ac:dyDescent="0.25">
      <c r="A2435" s="3">
        <v>2399</v>
      </c>
      <c r="B2435" s="4" t="s">
        <v>4594</v>
      </c>
      <c r="C2435" s="350" t="s">
        <v>4595</v>
      </c>
      <c r="D2435" s="348"/>
      <c r="E2435" s="25"/>
      <c r="F2435" s="25"/>
      <c r="G2435" s="25"/>
      <c r="H2435" s="33"/>
      <c r="I2435" s="15"/>
      <c r="J2435" s="15"/>
      <c r="K2435" s="33"/>
      <c r="L2435" s="15"/>
      <c r="M2435" s="15"/>
      <c r="N2435" s="33"/>
      <c r="O2435" s="15"/>
      <c r="P2435" s="15"/>
      <c r="Q2435" s="33"/>
      <c r="R2435" s="15"/>
      <c r="S2435" s="15"/>
      <c r="T2435" s="33"/>
      <c r="U2435" s="5"/>
    </row>
    <row r="2436" spans="1:21" x14ac:dyDescent="0.25">
      <c r="A2436" s="3">
        <v>2400</v>
      </c>
      <c r="B2436" s="6" t="s">
        <v>4596</v>
      </c>
      <c r="C2436" s="352" t="s">
        <v>4597</v>
      </c>
      <c r="D2436" s="348"/>
      <c r="E2436" s="20"/>
      <c r="F2436" s="20"/>
      <c r="G2436" s="20"/>
      <c r="H2436" s="27"/>
      <c r="I2436" s="16"/>
      <c r="J2436" s="16"/>
      <c r="K2436" s="27"/>
      <c r="L2436" s="16"/>
      <c r="M2436" s="16"/>
      <c r="N2436" s="27"/>
      <c r="O2436" s="16"/>
      <c r="P2436" s="16"/>
      <c r="Q2436" s="27"/>
      <c r="R2436" s="16"/>
      <c r="S2436" s="16"/>
      <c r="T2436" s="27"/>
      <c r="U2436" s="3"/>
    </row>
    <row r="2437" spans="1:21" x14ac:dyDescent="0.25">
      <c r="A2437" s="3">
        <v>2401</v>
      </c>
      <c r="B2437" s="6" t="s">
        <v>4598</v>
      </c>
      <c r="C2437" s="352" t="s">
        <v>4599</v>
      </c>
      <c r="D2437" s="348"/>
      <c r="E2437" s="20"/>
      <c r="F2437" s="20"/>
      <c r="G2437" s="20"/>
      <c r="H2437" s="27"/>
      <c r="I2437" s="16"/>
      <c r="J2437" s="16"/>
      <c r="K2437" s="27"/>
      <c r="L2437" s="16"/>
      <c r="M2437" s="16"/>
      <c r="N2437" s="27"/>
      <c r="O2437" s="16"/>
      <c r="P2437" s="16"/>
      <c r="Q2437" s="27"/>
      <c r="R2437" s="16"/>
      <c r="S2437" s="16"/>
      <c r="T2437" s="27"/>
      <c r="U2437" s="3"/>
    </row>
    <row r="2438" spans="1:21" x14ac:dyDescent="0.25">
      <c r="A2438" s="3">
        <v>2402</v>
      </c>
      <c r="B2438" s="6" t="s">
        <v>4600</v>
      </c>
      <c r="C2438" s="352" t="s">
        <v>4601</v>
      </c>
      <c r="D2438" s="348"/>
      <c r="E2438" s="20"/>
      <c r="F2438" s="20"/>
      <c r="G2438" s="20"/>
      <c r="H2438" s="27"/>
      <c r="I2438" s="16"/>
      <c r="J2438" s="16"/>
      <c r="K2438" s="27"/>
      <c r="L2438" s="16"/>
      <c r="M2438" s="16"/>
      <c r="N2438" s="27"/>
      <c r="O2438" s="16"/>
      <c r="P2438" s="16"/>
      <c r="Q2438" s="27"/>
      <c r="R2438" s="16"/>
      <c r="S2438" s="16"/>
      <c r="T2438" s="27"/>
      <c r="U2438" s="3"/>
    </row>
    <row r="2439" spans="1:21" x14ac:dyDescent="0.25">
      <c r="A2439" s="3">
        <v>2403</v>
      </c>
      <c r="B2439" s="6" t="s">
        <v>4602</v>
      </c>
      <c r="C2439" s="352" t="s">
        <v>4603</v>
      </c>
      <c r="D2439" s="348"/>
      <c r="E2439" s="20"/>
      <c r="F2439" s="20"/>
      <c r="G2439" s="20"/>
      <c r="H2439" s="27"/>
      <c r="I2439" s="16"/>
      <c r="J2439" s="16"/>
      <c r="K2439" s="27"/>
      <c r="L2439" s="16"/>
      <c r="M2439" s="16"/>
      <c r="N2439" s="27"/>
      <c r="O2439" s="16"/>
      <c r="P2439" s="16"/>
      <c r="Q2439" s="27"/>
      <c r="R2439" s="16"/>
      <c r="S2439" s="16"/>
      <c r="T2439" s="27"/>
      <c r="U2439" s="3"/>
    </row>
    <row r="2440" spans="1:21" x14ac:dyDescent="0.25">
      <c r="A2440" s="3">
        <v>2404</v>
      </c>
      <c r="B2440" s="6" t="s">
        <v>4604</v>
      </c>
      <c r="C2440" s="352" t="s">
        <v>4605</v>
      </c>
      <c r="D2440" s="348"/>
      <c r="E2440" s="20"/>
      <c r="F2440" s="20"/>
      <c r="G2440" s="20"/>
      <c r="H2440" s="27"/>
      <c r="I2440" s="16"/>
      <c r="J2440" s="16"/>
      <c r="K2440" s="27"/>
      <c r="L2440" s="16"/>
      <c r="M2440" s="16"/>
      <c r="N2440" s="27"/>
      <c r="O2440" s="16"/>
      <c r="P2440" s="16"/>
      <c r="Q2440" s="27"/>
      <c r="R2440" s="16"/>
      <c r="S2440" s="16"/>
      <c r="T2440" s="27"/>
      <c r="U2440" s="3"/>
    </row>
    <row r="2441" spans="1:21" x14ac:dyDescent="0.25">
      <c r="A2441" s="3">
        <v>2405</v>
      </c>
      <c r="B2441" s="6" t="s">
        <v>4606</v>
      </c>
      <c r="C2441" s="352" t="s">
        <v>4607</v>
      </c>
      <c r="D2441" s="348"/>
      <c r="E2441" s="20"/>
      <c r="F2441" s="20"/>
      <c r="G2441" s="20"/>
      <c r="H2441" s="27"/>
      <c r="I2441" s="16"/>
      <c r="J2441" s="16"/>
      <c r="K2441" s="27"/>
      <c r="L2441" s="16"/>
      <c r="M2441" s="16"/>
      <c r="N2441" s="27"/>
      <c r="O2441" s="16"/>
      <c r="P2441" s="16"/>
      <c r="Q2441" s="27"/>
      <c r="R2441" s="16"/>
      <c r="S2441" s="16"/>
      <c r="T2441" s="27"/>
      <c r="U2441" s="3"/>
    </row>
    <row r="2442" spans="1:21" x14ac:dyDescent="0.25">
      <c r="A2442" s="3">
        <v>2406</v>
      </c>
      <c r="B2442" s="6" t="s">
        <v>4608</v>
      </c>
      <c r="C2442" s="352" t="s">
        <v>4609</v>
      </c>
      <c r="D2442" s="348"/>
      <c r="E2442" s="20"/>
      <c r="F2442" s="20"/>
      <c r="G2442" s="20"/>
      <c r="H2442" s="27"/>
      <c r="I2442" s="16"/>
      <c r="J2442" s="16"/>
      <c r="K2442" s="27"/>
      <c r="L2442" s="16"/>
      <c r="M2442" s="16"/>
      <c r="N2442" s="27"/>
      <c r="O2442" s="16"/>
      <c r="P2442" s="16"/>
      <c r="Q2442" s="27"/>
      <c r="R2442" s="16"/>
      <c r="S2442" s="16"/>
      <c r="T2442" s="27"/>
      <c r="U2442" s="3"/>
    </row>
    <row r="2443" spans="1:21" x14ac:dyDescent="0.25">
      <c r="A2443" s="3">
        <v>2407</v>
      </c>
      <c r="B2443" s="4" t="s">
        <v>4610</v>
      </c>
      <c r="C2443" s="350" t="s">
        <v>4611</v>
      </c>
      <c r="D2443" s="348"/>
      <c r="E2443" s="25"/>
      <c r="F2443" s="25"/>
      <c r="G2443" s="25"/>
      <c r="H2443" s="33"/>
      <c r="I2443" s="15"/>
      <c r="J2443" s="15"/>
      <c r="K2443" s="33"/>
      <c r="L2443" s="15"/>
      <c r="M2443" s="15"/>
      <c r="N2443" s="33"/>
      <c r="O2443" s="15"/>
      <c r="P2443" s="15"/>
      <c r="Q2443" s="33"/>
      <c r="R2443" s="15"/>
      <c r="S2443" s="15"/>
      <c r="T2443" s="33"/>
      <c r="U2443" s="5"/>
    </row>
    <row r="2444" spans="1:21" x14ac:dyDescent="0.25">
      <c r="A2444" s="3">
        <v>2408</v>
      </c>
      <c r="B2444" s="6" t="s">
        <v>4612</v>
      </c>
      <c r="C2444" s="352" t="s">
        <v>4613</v>
      </c>
      <c r="D2444" s="348"/>
      <c r="E2444" s="20"/>
      <c r="F2444" s="20"/>
      <c r="G2444" s="20"/>
      <c r="H2444" s="27"/>
      <c r="I2444" s="16"/>
      <c r="J2444" s="16"/>
      <c r="K2444" s="27"/>
      <c r="L2444" s="16"/>
      <c r="M2444" s="16"/>
      <c r="N2444" s="27"/>
      <c r="O2444" s="16"/>
      <c r="P2444" s="16"/>
      <c r="Q2444" s="27"/>
      <c r="R2444" s="16"/>
      <c r="S2444" s="16"/>
      <c r="T2444" s="27"/>
      <c r="U2444" s="3"/>
    </row>
    <row r="2445" spans="1:21" x14ac:dyDescent="0.25">
      <c r="A2445" s="3">
        <v>2409</v>
      </c>
      <c r="B2445" s="6" t="s">
        <v>4614</v>
      </c>
      <c r="C2445" s="352" t="s">
        <v>4615</v>
      </c>
      <c r="D2445" s="348"/>
      <c r="E2445" s="20"/>
      <c r="F2445" s="20"/>
      <c r="G2445" s="20"/>
      <c r="H2445" s="27"/>
      <c r="I2445" s="16"/>
      <c r="J2445" s="16"/>
      <c r="K2445" s="27"/>
      <c r="L2445" s="16"/>
      <c r="M2445" s="16"/>
      <c r="N2445" s="27"/>
      <c r="O2445" s="16"/>
      <c r="P2445" s="16"/>
      <c r="Q2445" s="27"/>
      <c r="R2445" s="16"/>
      <c r="S2445" s="16"/>
      <c r="T2445" s="27"/>
      <c r="U2445" s="3"/>
    </row>
    <row r="2446" spans="1:21" x14ac:dyDescent="0.25">
      <c r="A2446" s="3">
        <v>2410</v>
      </c>
      <c r="B2446" s="6" t="s">
        <v>4616</v>
      </c>
      <c r="C2446" s="352" t="s">
        <v>4617</v>
      </c>
      <c r="D2446" s="348"/>
      <c r="E2446" s="20"/>
      <c r="F2446" s="20"/>
      <c r="G2446" s="20"/>
      <c r="H2446" s="27"/>
      <c r="I2446" s="16"/>
      <c r="J2446" s="16"/>
      <c r="K2446" s="27"/>
      <c r="L2446" s="16"/>
      <c r="M2446" s="16"/>
      <c r="N2446" s="27"/>
      <c r="O2446" s="16"/>
      <c r="P2446" s="16"/>
      <c r="Q2446" s="27"/>
      <c r="R2446" s="16"/>
      <c r="S2446" s="16"/>
      <c r="T2446" s="27"/>
      <c r="U2446" s="3"/>
    </row>
    <row r="2447" spans="1:21" x14ac:dyDescent="0.25">
      <c r="A2447" s="3">
        <v>2411</v>
      </c>
      <c r="B2447" s="6" t="s">
        <v>4618</v>
      </c>
      <c r="C2447" s="352" t="s">
        <v>4619</v>
      </c>
      <c r="D2447" s="348"/>
      <c r="E2447" s="20"/>
      <c r="F2447" s="20"/>
      <c r="G2447" s="20"/>
      <c r="H2447" s="27"/>
      <c r="I2447" s="16"/>
      <c r="J2447" s="16"/>
      <c r="K2447" s="27"/>
      <c r="L2447" s="16"/>
      <c r="M2447" s="16"/>
      <c r="N2447" s="27"/>
      <c r="O2447" s="16"/>
      <c r="P2447" s="16"/>
      <c r="Q2447" s="27"/>
      <c r="R2447" s="16"/>
      <c r="S2447" s="16"/>
      <c r="T2447" s="27"/>
      <c r="U2447" s="3"/>
    </row>
    <row r="2448" spans="1:21" x14ac:dyDescent="0.25">
      <c r="A2448" s="3">
        <v>2412</v>
      </c>
      <c r="B2448" s="6" t="s">
        <v>4620</v>
      </c>
      <c r="C2448" s="352" t="s">
        <v>4621</v>
      </c>
      <c r="D2448" s="348"/>
      <c r="E2448" s="20"/>
      <c r="F2448" s="20"/>
      <c r="G2448" s="20"/>
      <c r="H2448" s="27"/>
      <c r="I2448" s="16"/>
      <c r="J2448" s="16"/>
      <c r="K2448" s="27"/>
      <c r="L2448" s="16"/>
      <c r="M2448" s="16"/>
      <c r="N2448" s="27"/>
      <c r="O2448" s="16"/>
      <c r="P2448" s="16"/>
      <c r="Q2448" s="27"/>
      <c r="R2448" s="16"/>
      <c r="S2448" s="16"/>
      <c r="T2448" s="27"/>
      <c r="U2448" s="3"/>
    </row>
    <row r="2449" spans="1:21" x14ac:dyDescent="0.25">
      <c r="A2449" s="3">
        <v>2413</v>
      </c>
      <c r="B2449" s="6" t="s">
        <v>4622</v>
      </c>
      <c r="C2449" s="352" t="s">
        <v>4623</v>
      </c>
      <c r="D2449" s="348"/>
      <c r="E2449" s="20"/>
      <c r="F2449" s="20"/>
      <c r="G2449" s="20"/>
      <c r="H2449" s="27"/>
      <c r="I2449" s="16"/>
      <c r="J2449" s="16"/>
      <c r="K2449" s="27"/>
      <c r="L2449" s="16"/>
      <c r="M2449" s="16"/>
      <c r="N2449" s="27"/>
      <c r="O2449" s="16"/>
      <c r="P2449" s="16"/>
      <c r="Q2449" s="27"/>
      <c r="R2449" s="16"/>
      <c r="S2449" s="16"/>
      <c r="T2449" s="27"/>
      <c r="U2449" s="3"/>
    </row>
    <row r="2450" spans="1:21" x14ac:dyDescent="0.25">
      <c r="A2450" s="3">
        <v>2414</v>
      </c>
      <c r="B2450" s="6" t="s">
        <v>4624</v>
      </c>
      <c r="C2450" s="352" t="s">
        <v>4625</v>
      </c>
      <c r="D2450" s="348"/>
      <c r="E2450" s="20"/>
      <c r="F2450" s="20"/>
      <c r="G2450" s="20"/>
      <c r="H2450" s="27"/>
      <c r="I2450" s="16"/>
      <c r="J2450" s="16"/>
      <c r="K2450" s="27"/>
      <c r="L2450" s="16"/>
      <c r="M2450" s="16"/>
      <c r="N2450" s="27"/>
      <c r="O2450" s="16"/>
      <c r="P2450" s="16"/>
      <c r="Q2450" s="27"/>
      <c r="R2450" s="16"/>
      <c r="S2450" s="16"/>
      <c r="T2450" s="27"/>
      <c r="U2450" s="3"/>
    </row>
    <row r="2451" spans="1:21" x14ac:dyDescent="0.25">
      <c r="A2451" s="3">
        <v>2415</v>
      </c>
      <c r="B2451" s="4" t="s">
        <v>4626</v>
      </c>
      <c r="C2451" s="350" t="s">
        <v>4627</v>
      </c>
      <c r="D2451" s="348"/>
      <c r="E2451" s="25"/>
      <c r="F2451" s="25"/>
      <c r="G2451" s="25"/>
      <c r="H2451" s="33"/>
      <c r="I2451" s="15"/>
      <c r="J2451" s="15"/>
      <c r="K2451" s="33"/>
      <c r="L2451" s="15"/>
      <c r="M2451" s="15"/>
      <c r="N2451" s="33"/>
      <c r="O2451" s="15"/>
      <c r="P2451" s="15"/>
      <c r="Q2451" s="33"/>
      <c r="R2451" s="15"/>
      <c r="S2451" s="15"/>
      <c r="T2451" s="33"/>
      <c r="U2451" s="5"/>
    </row>
    <row r="2452" spans="1:21" x14ac:dyDescent="0.25">
      <c r="A2452" s="3">
        <v>2416</v>
      </c>
      <c r="B2452" s="6" t="s">
        <v>4628</v>
      </c>
      <c r="C2452" s="352" t="s">
        <v>4629</v>
      </c>
      <c r="D2452" s="348"/>
      <c r="E2452" s="20"/>
      <c r="F2452" s="20"/>
      <c r="G2452" s="20"/>
      <c r="H2452" s="27"/>
      <c r="I2452" s="16"/>
      <c r="J2452" s="16"/>
      <c r="K2452" s="27"/>
      <c r="L2452" s="16"/>
      <c r="M2452" s="16"/>
      <c r="N2452" s="27"/>
      <c r="O2452" s="16"/>
      <c r="P2452" s="16"/>
      <c r="Q2452" s="27"/>
      <c r="R2452" s="16"/>
      <c r="S2452" s="16"/>
      <c r="T2452" s="27"/>
      <c r="U2452" s="3"/>
    </row>
    <row r="2453" spans="1:21" x14ac:dyDescent="0.25">
      <c r="A2453" s="3">
        <v>2417</v>
      </c>
      <c r="B2453" s="6" t="s">
        <v>4630</v>
      </c>
      <c r="C2453" s="352" t="s">
        <v>4631</v>
      </c>
      <c r="D2453" s="348"/>
      <c r="E2453" s="20"/>
      <c r="F2453" s="20"/>
      <c r="G2453" s="20"/>
      <c r="H2453" s="27"/>
      <c r="I2453" s="16"/>
      <c r="J2453" s="16"/>
      <c r="K2453" s="27"/>
      <c r="L2453" s="16"/>
      <c r="M2453" s="16"/>
      <c r="N2453" s="27"/>
      <c r="O2453" s="16"/>
      <c r="P2453" s="16"/>
      <c r="Q2453" s="27"/>
      <c r="R2453" s="16"/>
      <c r="S2453" s="16"/>
      <c r="T2453" s="27"/>
      <c r="U2453" s="3"/>
    </row>
    <row r="2454" spans="1:21" x14ac:dyDescent="0.25">
      <c r="A2454" s="3">
        <v>2418</v>
      </c>
      <c r="B2454" s="6" t="s">
        <v>4632</v>
      </c>
      <c r="C2454" s="352" t="s">
        <v>4633</v>
      </c>
      <c r="D2454" s="348"/>
      <c r="E2454" s="20"/>
      <c r="F2454" s="20"/>
      <c r="G2454" s="20"/>
      <c r="H2454" s="27"/>
      <c r="I2454" s="16"/>
      <c r="J2454" s="16"/>
      <c r="K2454" s="27"/>
      <c r="L2454" s="16"/>
      <c r="M2454" s="16"/>
      <c r="N2454" s="27"/>
      <c r="O2454" s="16"/>
      <c r="P2454" s="16"/>
      <c r="Q2454" s="27"/>
      <c r="R2454" s="16"/>
      <c r="S2454" s="16"/>
      <c r="T2454" s="27"/>
      <c r="U2454" s="3"/>
    </row>
    <row r="2455" spans="1:21" x14ac:dyDescent="0.25">
      <c r="A2455" s="3">
        <v>2419</v>
      </c>
      <c r="B2455" s="6" t="s">
        <v>4634</v>
      </c>
      <c r="C2455" s="352" t="s">
        <v>4635</v>
      </c>
      <c r="D2455" s="348"/>
      <c r="E2455" s="20"/>
      <c r="F2455" s="20"/>
      <c r="G2455" s="20"/>
      <c r="H2455" s="27"/>
      <c r="I2455" s="16"/>
      <c r="J2455" s="16"/>
      <c r="K2455" s="27"/>
      <c r="L2455" s="16"/>
      <c r="M2455" s="16"/>
      <c r="N2455" s="27"/>
      <c r="O2455" s="16"/>
      <c r="P2455" s="16"/>
      <c r="Q2455" s="27"/>
      <c r="R2455" s="16"/>
      <c r="S2455" s="16"/>
      <c r="T2455" s="27"/>
      <c r="U2455" s="3"/>
    </row>
    <row r="2456" spans="1:21" x14ac:dyDescent="0.25">
      <c r="A2456" s="3">
        <v>2420</v>
      </c>
      <c r="B2456" s="6" t="s">
        <v>4636</v>
      </c>
      <c r="C2456" s="352" t="s">
        <v>4637</v>
      </c>
      <c r="D2456" s="348"/>
      <c r="E2456" s="20"/>
      <c r="F2456" s="20"/>
      <c r="G2456" s="20"/>
      <c r="H2456" s="27"/>
      <c r="I2456" s="16"/>
      <c r="J2456" s="16"/>
      <c r="K2456" s="27"/>
      <c r="L2456" s="16"/>
      <c r="M2456" s="16"/>
      <c r="N2456" s="27"/>
      <c r="O2456" s="16"/>
      <c r="P2456" s="16"/>
      <c r="Q2456" s="27"/>
      <c r="R2456" s="16"/>
      <c r="S2456" s="16"/>
      <c r="T2456" s="27"/>
      <c r="U2456" s="3"/>
    </row>
    <row r="2457" spans="1:21" x14ac:dyDescent="0.25">
      <c r="A2457" s="3">
        <v>2421</v>
      </c>
      <c r="B2457" s="6" t="s">
        <v>4638</v>
      </c>
      <c r="C2457" s="352" t="s">
        <v>4639</v>
      </c>
      <c r="D2457" s="348"/>
      <c r="E2457" s="20"/>
      <c r="F2457" s="20"/>
      <c r="G2457" s="20"/>
      <c r="H2457" s="27"/>
      <c r="I2457" s="16"/>
      <c r="J2457" s="16"/>
      <c r="K2457" s="27"/>
      <c r="L2457" s="16"/>
      <c r="M2457" s="16"/>
      <c r="N2457" s="27"/>
      <c r="O2457" s="16"/>
      <c r="P2457" s="16"/>
      <c r="Q2457" s="27"/>
      <c r="R2457" s="16"/>
      <c r="S2457" s="16"/>
      <c r="T2457" s="27"/>
      <c r="U2457" s="3"/>
    </row>
    <row r="2458" spans="1:21" x14ac:dyDescent="0.25">
      <c r="A2458" s="3">
        <v>2422</v>
      </c>
      <c r="B2458" s="6" t="s">
        <v>4640</v>
      </c>
      <c r="C2458" s="352" t="s">
        <v>4641</v>
      </c>
      <c r="D2458" s="348"/>
      <c r="E2458" s="20"/>
      <c r="F2458" s="20"/>
      <c r="G2458" s="20"/>
      <c r="H2458" s="27"/>
      <c r="I2458" s="16"/>
      <c r="J2458" s="16"/>
      <c r="K2458" s="27"/>
      <c r="L2458" s="16"/>
      <c r="M2458" s="16"/>
      <c r="N2458" s="27"/>
      <c r="O2458" s="16"/>
      <c r="P2458" s="16"/>
      <c r="Q2458" s="27"/>
      <c r="R2458" s="16"/>
      <c r="S2458" s="16"/>
      <c r="T2458" s="27"/>
      <c r="U2458" s="3"/>
    </row>
    <row r="2459" spans="1:21" x14ac:dyDescent="0.25">
      <c r="A2459" s="3">
        <v>2423</v>
      </c>
      <c r="B2459" s="4" t="s">
        <v>4642</v>
      </c>
      <c r="C2459" s="350" t="s">
        <v>4643</v>
      </c>
      <c r="D2459" s="348"/>
      <c r="E2459" s="25"/>
      <c r="F2459" s="25"/>
      <c r="G2459" s="25"/>
      <c r="H2459" s="33"/>
      <c r="I2459" s="15"/>
      <c r="J2459" s="15"/>
      <c r="K2459" s="33"/>
      <c r="L2459" s="15"/>
      <c r="M2459" s="15"/>
      <c r="N2459" s="33"/>
      <c r="O2459" s="15"/>
      <c r="P2459" s="15"/>
      <c r="Q2459" s="33"/>
      <c r="R2459" s="15"/>
      <c r="S2459" s="15"/>
      <c r="T2459" s="33"/>
      <c r="U2459" s="5"/>
    </row>
    <row r="2460" spans="1:21" x14ac:dyDescent="0.25">
      <c r="A2460" s="3">
        <v>2424</v>
      </c>
      <c r="B2460" s="4" t="s">
        <v>4644</v>
      </c>
      <c r="C2460" s="350" t="s">
        <v>4645</v>
      </c>
      <c r="D2460" s="348"/>
      <c r="E2460" s="25">
        <f>+E2461+E2569</f>
        <v>64275488217.660004</v>
      </c>
      <c r="F2460" s="25"/>
      <c r="G2460" s="25"/>
      <c r="H2460" s="33">
        <f>+H2461+H2569</f>
        <v>52771486326.509995</v>
      </c>
      <c r="I2460" s="15"/>
      <c r="J2460" s="15"/>
      <c r="K2460" s="33">
        <f>+K2461+K2569</f>
        <v>47418993336.269997</v>
      </c>
      <c r="L2460" s="15"/>
      <c r="M2460" s="15"/>
      <c r="N2460" s="33">
        <f>+N2461+N2569</f>
        <v>41913544583.419991</v>
      </c>
      <c r="O2460" s="15"/>
      <c r="P2460" s="15"/>
      <c r="Q2460" s="33">
        <f>+Q2461+Q2569</f>
        <v>36419445566.959991</v>
      </c>
      <c r="R2460" s="15"/>
      <c r="S2460" s="15"/>
      <c r="T2460" s="33">
        <f>+T2461+T2569</f>
        <v>30839147336.999992</v>
      </c>
      <c r="U2460" s="5"/>
    </row>
    <row r="2461" spans="1:21" x14ac:dyDescent="0.25">
      <c r="A2461" s="3">
        <v>2425</v>
      </c>
      <c r="B2461" s="4" t="s">
        <v>1186</v>
      </c>
      <c r="C2461" s="350" t="s">
        <v>4646</v>
      </c>
      <c r="D2461" s="348"/>
      <c r="E2461" s="25">
        <f>+E2462</f>
        <v>0</v>
      </c>
      <c r="F2461" s="25"/>
      <c r="G2461" s="25"/>
      <c r="H2461" s="33"/>
      <c r="I2461" s="15"/>
      <c r="J2461" s="15"/>
      <c r="K2461" s="33"/>
      <c r="L2461" s="15"/>
      <c r="M2461" s="15"/>
      <c r="N2461" s="33"/>
      <c r="O2461" s="15"/>
      <c r="P2461" s="15"/>
      <c r="Q2461" s="33"/>
      <c r="R2461" s="15"/>
      <c r="S2461" s="15"/>
      <c r="T2461" s="33"/>
      <c r="U2461" s="5"/>
    </row>
    <row r="2462" spans="1:21" x14ac:dyDescent="0.25">
      <c r="A2462" s="3">
        <v>2426</v>
      </c>
      <c r="B2462" s="4" t="s">
        <v>4647</v>
      </c>
      <c r="C2462" s="350" t="s">
        <v>4648</v>
      </c>
      <c r="D2462" s="348"/>
      <c r="E2462" s="25">
        <v>0</v>
      </c>
      <c r="F2462" s="25"/>
      <c r="G2462" s="25"/>
      <c r="H2462" s="33"/>
      <c r="I2462" s="15"/>
      <c r="J2462" s="15"/>
      <c r="K2462" s="33"/>
      <c r="L2462" s="15"/>
      <c r="M2462" s="15"/>
      <c r="N2462" s="33"/>
      <c r="O2462" s="15"/>
      <c r="P2462" s="15"/>
      <c r="Q2462" s="33"/>
      <c r="R2462" s="15"/>
      <c r="S2462" s="15"/>
      <c r="T2462" s="33"/>
      <c r="U2462" s="5"/>
    </row>
    <row r="2463" spans="1:21" x14ac:dyDescent="0.25">
      <c r="A2463" s="3">
        <v>2427</v>
      </c>
      <c r="B2463" s="4" t="s">
        <v>4649</v>
      </c>
      <c r="C2463" s="350" t="s">
        <v>4650</v>
      </c>
      <c r="D2463" s="348"/>
      <c r="E2463" s="25"/>
      <c r="F2463" s="25"/>
      <c r="G2463" s="25"/>
      <c r="H2463" s="33"/>
      <c r="I2463" s="15"/>
      <c r="J2463" s="15"/>
      <c r="K2463" s="33"/>
      <c r="L2463" s="15"/>
      <c r="M2463" s="15"/>
      <c r="N2463" s="33"/>
      <c r="O2463" s="15"/>
      <c r="P2463" s="15"/>
      <c r="Q2463" s="33"/>
      <c r="R2463" s="15"/>
      <c r="S2463" s="15"/>
      <c r="T2463" s="33"/>
      <c r="U2463" s="5"/>
    </row>
    <row r="2464" spans="1:21" x14ac:dyDescent="0.25">
      <c r="A2464" s="3">
        <v>2428</v>
      </c>
      <c r="B2464" s="6" t="s">
        <v>4651</v>
      </c>
      <c r="C2464" s="352" t="s">
        <v>4652</v>
      </c>
      <c r="D2464" s="348"/>
      <c r="E2464" s="20"/>
      <c r="F2464" s="20"/>
      <c r="G2464" s="20"/>
      <c r="H2464" s="27"/>
      <c r="I2464" s="16"/>
      <c r="J2464" s="16"/>
      <c r="K2464" s="27"/>
      <c r="L2464" s="16"/>
      <c r="M2464" s="16"/>
      <c r="N2464" s="27"/>
      <c r="O2464" s="16"/>
      <c r="P2464" s="16"/>
      <c r="Q2464" s="27"/>
      <c r="R2464" s="16"/>
      <c r="S2464" s="16"/>
      <c r="T2464" s="27"/>
      <c r="U2464" s="3"/>
    </row>
    <row r="2465" spans="1:21" x14ac:dyDescent="0.25">
      <c r="A2465" s="3">
        <v>2429</v>
      </c>
      <c r="B2465" s="6" t="s">
        <v>4653</v>
      </c>
      <c r="C2465" s="352" t="s">
        <v>4654</v>
      </c>
      <c r="D2465" s="348"/>
      <c r="E2465" s="20"/>
      <c r="F2465" s="20"/>
      <c r="G2465" s="20"/>
      <c r="H2465" s="27"/>
      <c r="I2465" s="16"/>
      <c r="J2465" s="16"/>
      <c r="K2465" s="27"/>
      <c r="L2465" s="16"/>
      <c r="M2465" s="16"/>
      <c r="N2465" s="27"/>
      <c r="O2465" s="16"/>
      <c r="P2465" s="16"/>
      <c r="Q2465" s="27"/>
      <c r="R2465" s="16"/>
      <c r="S2465" s="16"/>
      <c r="T2465" s="27"/>
      <c r="U2465" s="3"/>
    </row>
    <row r="2466" spans="1:21" x14ac:dyDescent="0.25">
      <c r="A2466" s="3">
        <v>2430</v>
      </c>
      <c r="B2466" s="6" t="s">
        <v>4655</v>
      </c>
      <c r="C2466" s="352" t="s">
        <v>4656</v>
      </c>
      <c r="D2466" s="348"/>
      <c r="E2466" s="20"/>
      <c r="F2466" s="20"/>
      <c r="G2466" s="20"/>
      <c r="H2466" s="27"/>
      <c r="I2466" s="16"/>
      <c r="J2466" s="16"/>
      <c r="K2466" s="27"/>
      <c r="L2466" s="16"/>
      <c r="M2466" s="16"/>
      <c r="N2466" s="27"/>
      <c r="O2466" s="16"/>
      <c r="P2466" s="16"/>
      <c r="Q2466" s="27"/>
      <c r="R2466" s="16"/>
      <c r="S2466" s="16"/>
      <c r="T2466" s="27"/>
      <c r="U2466" s="3"/>
    </row>
    <row r="2467" spans="1:21" x14ac:dyDescent="0.25">
      <c r="A2467" s="3">
        <v>2431</v>
      </c>
      <c r="B2467" s="6" t="s">
        <v>4657</v>
      </c>
      <c r="C2467" s="352" t="s">
        <v>4658</v>
      </c>
      <c r="D2467" s="348"/>
      <c r="E2467" s="20"/>
      <c r="F2467" s="20"/>
      <c r="G2467" s="20"/>
      <c r="H2467" s="27"/>
      <c r="I2467" s="16"/>
      <c r="J2467" s="16"/>
      <c r="K2467" s="27"/>
      <c r="L2467" s="16"/>
      <c r="M2467" s="16"/>
      <c r="N2467" s="27"/>
      <c r="O2467" s="16"/>
      <c r="P2467" s="16"/>
      <c r="Q2467" s="27"/>
      <c r="R2467" s="16"/>
      <c r="S2467" s="16"/>
      <c r="T2467" s="27"/>
      <c r="U2467" s="3"/>
    </row>
    <row r="2468" spans="1:21" x14ac:dyDescent="0.25">
      <c r="A2468" s="3">
        <v>2432</v>
      </c>
      <c r="B2468" s="6" t="s">
        <v>4659</v>
      </c>
      <c r="C2468" s="352" t="s">
        <v>4660</v>
      </c>
      <c r="D2468" s="348"/>
      <c r="E2468" s="20"/>
      <c r="F2468" s="20"/>
      <c r="G2468" s="20"/>
      <c r="H2468" s="27"/>
      <c r="I2468" s="16"/>
      <c r="J2468" s="16"/>
      <c r="K2468" s="27"/>
      <c r="L2468" s="16"/>
      <c r="M2468" s="16"/>
      <c r="N2468" s="27"/>
      <c r="O2468" s="16"/>
      <c r="P2468" s="16"/>
      <c r="Q2468" s="27"/>
      <c r="R2468" s="16"/>
      <c r="S2468" s="16"/>
      <c r="T2468" s="27"/>
      <c r="U2468" s="3"/>
    </row>
    <row r="2469" spans="1:21" x14ac:dyDescent="0.25">
      <c r="A2469" s="3">
        <v>2433</v>
      </c>
      <c r="B2469" s="6" t="s">
        <v>4661</v>
      </c>
      <c r="C2469" s="352" t="s">
        <v>4662</v>
      </c>
      <c r="D2469" s="348"/>
      <c r="E2469" s="20"/>
      <c r="F2469" s="20"/>
      <c r="G2469" s="20"/>
      <c r="H2469" s="27"/>
      <c r="I2469" s="16"/>
      <c r="J2469" s="16"/>
      <c r="K2469" s="27"/>
      <c r="L2469" s="16"/>
      <c r="M2469" s="16"/>
      <c r="N2469" s="27"/>
      <c r="O2469" s="16"/>
      <c r="P2469" s="16"/>
      <c r="Q2469" s="27"/>
      <c r="R2469" s="16"/>
      <c r="S2469" s="16"/>
      <c r="T2469" s="27"/>
      <c r="U2469" s="3"/>
    </row>
    <row r="2470" spans="1:21" x14ac:dyDescent="0.25">
      <c r="A2470" s="3">
        <v>2434</v>
      </c>
      <c r="B2470" s="6" t="s">
        <v>4663</v>
      </c>
      <c r="C2470" s="352" t="s">
        <v>4664</v>
      </c>
      <c r="D2470" s="348"/>
      <c r="E2470" s="20"/>
      <c r="F2470" s="20"/>
      <c r="G2470" s="20"/>
      <c r="H2470" s="27"/>
      <c r="I2470" s="16"/>
      <c r="J2470" s="16"/>
      <c r="K2470" s="27"/>
      <c r="L2470" s="16"/>
      <c r="M2470" s="16"/>
      <c r="N2470" s="27"/>
      <c r="O2470" s="16"/>
      <c r="P2470" s="16"/>
      <c r="Q2470" s="27"/>
      <c r="R2470" s="16"/>
      <c r="S2470" s="16"/>
      <c r="T2470" s="27"/>
      <c r="U2470" s="3"/>
    </row>
    <row r="2471" spans="1:21" x14ac:dyDescent="0.25">
      <c r="A2471" s="3">
        <v>2435</v>
      </c>
      <c r="B2471" s="6" t="s">
        <v>4665</v>
      </c>
      <c r="C2471" s="352" t="s">
        <v>4666</v>
      </c>
      <c r="D2471" s="348"/>
      <c r="E2471" s="20"/>
      <c r="F2471" s="20"/>
      <c r="G2471" s="20"/>
      <c r="H2471" s="27"/>
      <c r="I2471" s="16"/>
      <c r="J2471" s="16"/>
      <c r="K2471" s="27"/>
      <c r="L2471" s="16"/>
      <c r="M2471" s="16"/>
      <c r="N2471" s="27"/>
      <c r="O2471" s="16"/>
      <c r="P2471" s="16"/>
      <c r="Q2471" s="27"/>
      <c r="R2471" s="16"/>
      <c r="S2471" s="16"/>
      <c r="T2471" s="27"/>
      <c r="U2471" s="3"/>
    </row>
    <row r="2472" spans="1:21" x14ac:dyDescent="0.25">
      <c r="A2472" s="3">
        <v>2436</v>
      </c>
      <c r="B2472" s="6" t="s">
        <v>4667</v>
      </c>
      <c r="C2472" s="352" t="s">
        <v>4668</v>
      </c>
      <c r="D2472" s="348"/>
      <c r="E2472" s="20"/>
      <c r="F2472" s="20"/>
      <c r="G2472" s="20"/>
      <c r="H2472" s="27"/>
      <c r="I2472" s="16"/>
      <c r="J2472" s="16"/>
      <c r="K2472" s="27"/>
      <c r="L2472" s="16"/>
      <c r="M2472" s="16"/>
      <c r="N2472" s="27"/>
      <c r="O2472" s="16"/>
      <c r="P2472" s="16"/>
      <c r="Q2472" s="27"/>
      <c r="R2472" s="16"/>
      <c r="S2472" s="16"/>
      <c r="T2472" s="27"/>
      <c r="U2472" s="3"/>
    </row>
    <row r="2473" spans="1:21" x14ac:dyDescent="0.25">
      <c r="A2473" s="3">
        <v>2437</v>
      </c>
      <c r="B2473" s="6" t="s">
        <v>4669</v>
      </c>
      <c r="C2473" s="352" t="s">
        <v>4670</v>
      </c>
      <c r="D2473" s="348"/>
      <c r="E2473" s="20"/>
      <c r="F2473" s="20"/>
      <c r="G2473" s="20"/>
      <c r="H2473" s="27"/>
      <c r="I2473" s="16"/>
      <c r="J2473" s="16"/>
      <c r="K2473" s="27"/>
      <c r="L2473" s="16"/>
      <c r="M2473" s="16"/>
      <c r="N2473" s="27"/>
      <c r="O2473" s="16"/>
      <c r="P2473" s="16"/>
      <c r="Q2473" s="27"/>
      <c r="R2473" s="16"/>
      <c r="S2473" s="16"/>
      <c r="T2473" s="27"/>
      <c r="U2473" s="3"/>
    </row>
    <row r="2474" spans="1:21" x14ac:dyDescent="0.25">
      <c r="A2474" s="3">
        <v>2438</v>
      </c>
      <c r="B2474" s="6" t="s">
        <v>4671</v>
      </c>
      <c r="C2474" s="352" t="s">
        <v>4672</v>
      </c>
      <c r="D2474" s="348"/>
      <c r="E2474" s="20"/>
      <c r="F2474" s="20"/>
      <c r="G2474" s="20"/>
      <c r="H2474" s="27"/>
      <c r="I2474" s="16"/>
      <c r="J2474" s="16"/>
      <c r="K2474" s="27"/>
      <c r="L2474" s="16"/>
      <c r="M2474" s="16"/>
      <c r="N2474" s="27"/>
      <c r="O2474" s="16"/>
      <c r="P2474" s="16"/>
      <c r="Q2474" s="27"/>
      <c r="R2474" s="16"/>
      <c r="S2474" s="16"/>
      <c r="T2474" s="27"/>
      <c r="U2474" s="3"/>
    </row>
    <row r="2475" spans="1:21" x14ac:dyDescent="0.25">
      <c r="A2475" s="3">
        <v>2439</v>
      </c>
      <c r="B2475" s="4" t="s">
        <v>4673</v>
      </c>
      <c r="C2475" s="350" t="s">
        <v>4674</v>
      </c>
      <c r="D2475" s="348"/>
      <c r="E2475" s="25"/>
      <c r="F2475" s="25"/>
      <c r="G2475" s="25"/>
      <c r="H2475" s="33"/>
      <c r="I2475" s="15"/>
      <c r="J2475" s="15"/>
      <c r="K2475" s="33"/>
      <c r="L2475" s="15"/>
      <c r="M2475" s="15"/>
      <c r="N2475" s="33"/>
      <c r="O2475" s="15"/>
      <c r="P2475" s="15"/>
      <c r="Q2475" s="33"/>
      <c r="R2475" s="15"/>
      <c r="S2475" s="15"/>
      <c r="T2475" s="33"/>
      <c r="U2475" s="5"/>
    </row>
    <row r="2476" spans="1:21" x14ac:dyDescent="0.25">
      <c r="A2476" s="3">
        <v>2440</v>
      </c>
      <c r="B2476" s="6" t="s">
        <v>4675</v>
      </c>
      <c r="C2476" s="352" t="s">
        <v>4676</v>
      </c>
      <c r="D2476" s="348"/>
      <c r="E2476" s="20"/>
      <c r="F2476" s="20"/>
      <c r="G2476" s="20"/>
      <c r="H2476" s="27"/>
      <c r="I2476" s="16"/>
      <c r="J2476" s="16"/>
      <c r="K2476" s="27"/>
      <c r="L2476" s="16"/>
      <c r="M2476" s="16"/>
      <c r="N2476" s="27"/>
      <c r="O2476" s="16"/>
      <c r="P2476" s="16"/>
      <c r="Q2476" s="27"/>
      <c r="R2476" s="16"/>
      <c r="S2476" s="16"/>
      <c r="T2476" s="27"/>
      <c r="U2476" s="3"/>
    </row>
    <row r="2477" spans="1:21" x14ac:dyDescent="0.25">
      <c r="A2477" s="3">
        <v>2441</v>
      </c>
      <c r="B2477" s="6" t="s">
        <v>4677</v>
      </c>
      <c r="C2477" s="352" t="s">
        <v>4678</v>
      </c>
      <c r="D2477" s="348"/>
      <c r="E2477" s="20"/>
      <c r="F2477" s="20"/>
      <c r="G2477" s="20"/>
      <c r="H2477" s="27"/>
      <c r="I2477" s="16"/>
      <c r="J2477" s="16"/>
      <c r="K2477" s="27"/>
      <c r="L2477" s="16"/>
      <c r="M2477" s="16"/>
      <c r="N2477" s="27"/>
      <c r="O2477" s="16"/>
      <c r="P2477" s="16"/>
      <c r="Q2477" s="27"/>
      <c r="R2477" s="16"/>
      <c r="S2477" s="16"/>
      <c r="T2477" s="27"/>
      <c r="U2477" s="3"/>
    </row>
    <row r="2478" spans="1:21" x14ac:dyDescent="0.25">
      <c r="A2478" s="3">
        <v>2442</v>
      </c>
      <c r="B2478" s="6" t="s">
        <v>4679</v>
      </c>
      <c r="C2478" s="352" t="s">
        <v>4680</v>
      </c>
      <c r="D2478" s="348"/>
      <c r="E2478" s="20"/>
      <c r="F2478" s="20"/>
      <c r="G2478" s="20"/>
      <c r="H2478" s="27"/>
      <c r="I2478" s="16"/>
      <c r="J2478" s="16"/>
      <c r="K2478" s="27"/>
      <c r="L2478" s="16"/>
      <c r="M2478" s="16"/>
      <c r="N2478" s="27"/>
      <c r="O2478" s="16"/>
      <c r="P2478" s="16"/>
      <c r="Q2478" s="27"/>
      <c r="R2478" s="16"/>
      <c r="S2478" s="16"/>
      <c r="T2478" s="27"/>
      <c r="U2478" s="3"/>
    </row>
    <row r="2479" spans="1:21" x14ac:dyDescent="0.25">
      <c r="A2479" s="3">
        <v>2443</v>
      </c>
      <c r="B2479" s="6" t="s">
        <v>4681</v>
      </c>
      <c r="C2479" s="352" t="s">
        <v>4682</v>
      </c>
      <c r="D2479" s="348"/>
      <c r="E2479" s="20"/>
      <c r="F2479" s="20"/>
      <c r="G2479" s="20"/>
      <c r="H2479" s="27"/>
      <c r="I2479" s="16"/>
      <c r="J2479" s="16"/>
      <c r="K2479" s="27"/>
      <c r="L2479" s="16"/>
      <c r="M2479" s="16"/>
      <c r="N2479" s="27"/>
      <c r="O2479" s="16"/>
      <c r="P2479" s="16"/>
      <c r="Q2479" s="27"/>
      <c r="R2479" s="16"/>
      <c r="S2479" s="16"/>
      <c r="T2479" s="27"/>
      <c r="U2479" s="3"/>
    </row>
    <row r="2480" spans="1:21" x14ac:dyDescent="0.25">
      <c r="A2480" s="3">
        <v>2444</v>
      </c>
      <c r="B2480" s="6" t="s">
        <v>4683</v>
      </c>
      <c r="C2480" s="352" t="s">
        <v>4684</v>
      </c>
      <c r="D2480" s="348"/>
      <c r="E2480" s="20"/>
      <c r="F2480" s="20"/>
      <c r="G2480" s="20"/>
      <c r="H2480" s="27"/>
      <c r="I2480" s="16"/>
      <c r="J2480" s="16"/>
      <c r="K2480" s="27"/>
      <c r="L2480" s="16"/>
      <c r="M2480" s="16"/>
      <c r="N2480" s="27"/>
      <c r="O2480" s="16"/>
      <c r="P2480" s="16"/>
      <c r="Q2480" s="27"/>
      <c r="R2480" s="16"/>
      <c r="S2480" s="16"/>
      <c r="T2480" s="27"/>
      <c r="U2480" s="3"/>
    </row>
    <row r="2481" spans="1:21" x14ac:dyDescent="0.25">
      <c r="A2481" s="3">
        <v>2445</v>
      </c>
      <c r="B2481" s="6" t="s">
        <v>4685</v>
      </c>
      <c r="C2481" s="352" t="s">
        <v>4686</v>
      </c>
      <c r="D2481" s="348"/>
      <c r="E2481" s="20"/>
      <c r="F2481" s="20"/>
      <c r="G2481" s="20"/>
      <c r="H2481" s="27"/>
      <c r="I2481" s="16"/>
      <c r="J2481" s="16"/>
      <c r="K2481" s="27"/>
      <c r="L2481" s="16"/>
      <c r="M2481" s="16"/>
      <c r="N2481" s="27"/>
      <c r="O2481" s="16"/>
      <c r="P2481" s="16"/>
      <c r="Q2481" s="27"/>
      <c r="R2481" s="16"/>
      <c r="S2481" s="16"/>
      <c r="T2481" s="27"/>
      <c r="U2481" s="3"/>
    </row>
    <row r="2482" spans="1:21" x14ac:dyDescent="0.25">
      <c r="A2482" s="3">
        <v>2446</v>
      </c>
      <c r="B2482" s="6" t="s">
        <v>4687</v>
      </c>
      <c r="C2482" s="352" t="s">
        <v>4688</v>
      </c>
      <c r="D2482" s="348"/>
      <c r="E2482" s="20"/>
      <c r="F2482" s="20"/>
      <c r="G2482" s="20"/>
      <c r="H2482" s="27"/>
      <c r="I2482" s="16"/>
      <c r="J2482" s="16"/>
      <c r="K2482" s="27"/>
      <c r="L2482" s="16"/>
      <c r="M2482" s="16"/>
      <c r="N2482" s="27"/>
      <c r="O2482" s="16"/>
      <c r="P2482" s="16"/>
      <c r="Q2482" s="27"/>
      <c r="R2482" s="16"/>
      <c r="S2482" s="16"/>
      <c r="T2482" s="27"/>
      <c r="U2482" s="3"/>
    </row>
    <row r="2483" spans="1:21" x14ac:dyDescent="0.25">
      <c r="A2483" s="3">
        <v>2447</v>
      </c>
      <c r="B2483" s="6" t="s">
        <v>4689</v>
      </c>
      <c r="C2483" s="352" t="s">
        <v>4690</v>
      </c>
      <c r="D2483" s="348"/>
      <c r="E2483" s="20"/>
      <c r="F2483" s="20"/>
      <c r="G2483" s="20"/>
      <c r="H2483" s="27"/>
      <c r="I2483" s="16"/>
      <c r="J2483" s="16"/>
      <c r="K2483" s="27"/>
      <c r="L2483" s="16"/>
      <c r="M2483" s="16"/>
      <c r="N2483" s="27"/>
      <c r="O2483" s="16"/>
      <c r="P2483" s="16"/>
      <c r="Q2483" s="27"/>
      <c r="R2483" s="16"/>
      <c r="S2483" s="16"/>
      <c r="T2483" s="27"/>
      <c r="U2483" s="3"/>
    </row>
    <row r="2484" spans="1:21" x14ac:dyDescent="0.25">
      <c r="A2484" s="3">
        <v>2448</v>
      </c>
      <c r="B2484" s="6" t="s">
        <v>4691</v>
      </c>
      <c r="C2484" s="352" t="s">
        <v>4692</v>
      </c>
      <c r="D2484" s="348"/>
      <c r="E2484" s="20"/>
      <c r="F2484" s="20"/>
      <c r="G2484" s="20"/>
      <c r="H2484" s="27"/>
      <c r="I2484" s="16"/>
      <c r="J2484" s="16"/>
      <c r="K2484" s="27"/>
      <c r="L2484" s="16"/>
      <c r="M2484" s="16"/>
      <c r="N2484" s="27"/>
      <c r="O2484" s="16"/>
      <c r="P2484" s="16"/>
      <c r="Q2484" s="27"/>
      <c r="R2484" s="16"/>
      <c r="S2484" s="16"/>
      <c r="T2484" s="27"/>
      <c r="U2484" s="3"/>
    </row>
    <row r="2485" spans="1:21" x14ac:dyDescent="0.25">
      <c r="A2485" s="3">
        <v>2449</v>
      </c>
      <c r="B2485" s="6" t="s">
        <v>4693</v>
      </c>
      <c r="C2485" s="352" t="s">
        <v>4694</v>
      </c>
      <c r="D2485" s="348"/>
      <c r="E2485" s="20"/>
      <c r="F2485" s="20"/>
      <c r="G2485" s="20"/>
      <c r="H2485" s="27"/>
      <c r="I2485" s="16"/>
      <c r="J2485" s="16"/>
      <c r="K2485" s="27"/>
      <c r="L2485" s="16"/>
      <c r="M2485" s="16"/>
      <c r="N2485" s="27"/>
      <c r="O2485" s="16"/>
      <c r="P2485" s="16"/>
      <c r="Q2485" s="27"/>
      <c r="R2485" s="16"/>
      <c r="S2485" s="16"/>
      <c r="T2485" s="27"/>
      <c r="U2485" s="3"/>
    </row>
    <row r="2486" spans="1:21" x14ac:dyDescent="0.25">
      <c r="A2486" s="3">
        <v>2450</v>
      </c>
      <c r="B2486" s="6" t="s">
        <v>4695</v>
      </c>
      <c r="C2486" s="352" t="s">
        <v>4696</v>
      </c>
      <c r="D2486" s="348"/>
      <c r="E2486" s="20"/>
      <c r="F2486" s="20"/>
      <c r="G2486" s="20"/>
      <c r="H2486" s="27"/>
      <c r="I2486" s="16"/>
      <c r="J2486" s="16"/>
      <c r="K2486" s="27"/>
      <c r="L2486" s="16"/>
      <c r="M2486" s="16"/>
      <c r="N2486" s="27"/>
      <c r="O2486" s="16"/>
      <c r="P2486" s="16"/>
      <c r="Q2486" s="27"/>
      <c r="R2486" s="16"/>
      <c r="S2486" s="16"/>
      <c r="T2486" s="27"/>
      <c r="U2486" s="3"/>
    </row>
    <row r="2487" spans="1:21" x14ac:dyDescent="0.25">
      <c r="A2487" s="3">
        <v>2451</v>
      </c>
      <c r="B2487" s="6" t="s">
        <v>4697</v>
      </c>
      <c r="C2487" s="352" t="s">
        <v>4698</v>
      </c>
      <c r="D2487" s="348"/>
      <c r="E2487" s="20"/>
      <c r="F2487" s="20"/>
      <c r="G2487" s="20"/>
      <c r="H2487" s="27"/>
      <c r="I2487" s="16"/>
      <c r="J2487" s="16"/>
      <c r="K2487" s="27"/>
      <c r="L2487" s="16"/>
      <c r="M2487" s="16"/>
      <c r="N2487" s="27"/>
      <c r="O2487" s="16"/>
      <c r="P2487" s="16"/>
      <c r="Q2487" s="27"/>
      <c r="R2487" s="16"/>
      <c r="S2487" s="16"/>
      <c r="T2487" s="27"/>
      <c r="U2487" s="3"/>
    </row>
    <row r="2488" spans="1:21" x14ac:dyDescent="0.25">
      <c r="A2488" s="3">
        <v>2452</v>
      </c>
      <c r="B2488" s="6" t="s">
        <v>4699</v>
      </c>
      <c r="C2488" s="352" t="s">
        <v>4700</v>
      </c>
      <c r="D2488" s="348"/>
      <c r="E2488" s="20"/>
      <c r="F2488" s="20"/>
      <c r="G2488" s="20"/>
      <c r="H2488" s="27"/>
      <c r="I2488" s="16"/>
      <c r="J2488" s="16"/>
      <c r="K2488" s="27"/>
      <c r="L2488" s="16"/>
      <c r="M2488" s="16"/>
      <c r="N2488" s="27"/>
      <c r="O2488" s="16"/>
      <c r="P2488" s="16"/>
      <c r="Q2488" s="27"/>
      <c r="R2488" s="16"/>
      <c r="S2488" s="16"/>
      <c r="T2488" s="27"/>
      <c r="U2488" s="3"/>
    </row>
    <row r="2489" spans="1:21" x14ac:dyDescent="0.25">
      <c r="A2489" s="3">
        <v>2453</v>
      </c>
      <c r="B2489" s="6" t="s">
        <v>4701</v>
      </c>
      <c r="C2489" s="352" t="s">
        <v>4702</v>
      </c>
      <c r="D2489" s="348"/>
      <c r="E2489" s="20"/>
      <c r="F2489" s="20"/>
      <c r="G2489" s="20"/>
      <c r="H2489" s="27"/>
      <c r="I2489" s="16"/>
      <c r="J2489" s="16"/>
      <c r="K2489" s="27"/>
      <c r="L2489" s="16"/>
      <c r="M2489" s="16"/>
      <c r="N2489" s="27"/>
      <c r="O2489" s="16"/>
      <c r="P2489" s="16"/>
      <c r="Q2489" s="27"/>
      <c r="R2489" s="16"/>
      <c r="S2489" s="16"/>
      <c r="T2489" s="27"/>
      <c r="U2489" s="3"/>
    </row>
    <row r="2490" spans="1:21" x14ac:dyDescent="0.25">
      <c r="A2490" s="3">
        <v>2454</v>
      </c>
      <c r="B2490" s="6" t="s">
        <v>4703</v>
      </c>
      <c r="C2490" s="352" t="s">
        <v>4704</v>
      </c>
      <c r="D2490" s="348"/>
      <c r="E2490" s="20"/>
      <c r="F2490" s="20"/>
      <c r="G2490" s="20"/>
      <c r="H2490" s="27"/>
      <c r="I2490" s="16"/>
      <c r="J2490" s="16"/>
      <c r="K2490" s="27"/>
      <c r="L2490" s="16"/>
      <c r="M2490" s="16"/>
      <c r="N2490" s="27"/>
      <c r="O2490" s="16"/>
      <c r="P2490" s="16"/>
      <c r="Q2490" s="27"/>
      <c r="R2490" s="16"/>
      <c r="S2490" s="16"/>
      <c r="T2490" s="27"/>
      <c r="U2490" s="3"/>
    </row>
    <row r="2491" spans="1:21" x14ac:dyDescent="0.25">
      <c r="A2491" s="3">
        <v>2455</v>
      </c>
      <c r="B2491" s="6" t="s">
        <v>4705</v>
      </c>
      <c r="C2491" s="352" t="s">
        <v>4706</v>
      </c>
      <c r="D2491" s="348"/>
      <c r="E2491" s="20"/>
      <c r="F2491" s="20"/>
      <c r="G2491" s="20"/>
      <c r="H2491" s="27"/>
      <c r="I2491" s="16"/>
      <c r="J2491" s="16"/>
      <c r="K2491" s="27"/>
      <c r="L2491" s="16"/>
      <c r="M2491" s="16"/>
      <c r="N2491" s="27"/>
      <c r="O2491" s="16"/>
      <c r="P2491" s="16"/>
      <c r="Q2491" s="27"/>
      <c r="R2491" s="16"/>
      <c r="S2491" s="16"/>
      <c r="T2491" s="27"/>
      <c r="U2491" s="3"/>
    </row>
    <row r="2492" spans="1:21" x14ac:dyDescent="0.25">
      <c r="A2492" s="3">
        <v>2456</v>
      </c>
      <c r="B2492" s="4" t="s">
        <v>4707</v>
      </c>
      <c r="C2492" s="350" t="s">
        <v>4708</v>
      </c>
      <c r="D2492" s="348"/>
      <c r="E2492" s="25"/>
      <c r="F2492" s="25"/>
      <c r="G2492" s="25"/>
      <c r="H2492" s="33"/>
      <c r="I2492" s="15"/>
      <c r="J2492" s="15"/>
      <c r="K2492" s="33"/>
      <c r="L2492" s="15"/>
      <c r="M2492" s="15"/>
      <c r="N2492" s="33"/>
      <c r="O2492" s="15"/>
      <c r="P2492" s="15"/>
      <c r="Q2492" s="33"/>
      <c r="R2492" s="15"/>
      <c r="S2492" s="15"/>
      <c r="T2492" s="33"/>
      <c r="U2492" s="5"/>
    </row>
    <row r="2493" spans="1:21" x14ac:dyDescent="0.25">
      <c r="A2493" s="3">
        <v>2457</v>
      </c>
      <c r="B2493" s="6" t="s">
        <v>4709</v>
      </c>
      <c r="C2493" s="352" t="s">
        <v>4710</v>
      </c>
      <c r="D2493" s="348"/>
      <c r="E2493" s="20"/>
      <c r="F2493" s="20"/>
      <c r="G2493" s="20"/>
      <c r="H2493" s="27"/>
      <c r="I2493" s="16"/>
      <c r="J2493" s="16"/>
      <c r="K2493" s="27"/>
      <c r="L2493" s="16"/>
      <c r="M2493" s="16"/>
      <c r="N2493" s="27"/>
      <c r="O2493" s="16"/>
      <c r="P2493" s="16"/>
      <c r="Q2493" s="27"/>
      <c r="R2493" s="16"/>
      <c r="S2493" s="16"/>
      <c r="T2493" s="27"/>
      <c r="U2493" s="3"/>
    </row>
    <row r="2494" spans="1:21" x14ac:dyDescent="0.25">
      <c r="A2494" s="3">
        <v>2458</v>
      </c>
      <c r="B2494" s="6" t="s">
        <v>4711</v>
      </c>
      <c r="C2494" s="352" t="s">
        <v>4712</v>
      </c>
      <c r="D2494" s="348"/>
      <c r="E2494" s="20"/>
      <c r="F2494" s="20"/>
      <c r="G2494" s="20"/>
      <c r="H2494" s="27"/>
      <c r="I2494" s="16"/>
      <c r="J2494" s="16"/>
      <c r="K2494" s="27"/>
      <c r="L2494" s="16"/>
      <c r="M2494" s="16"/>
      <c r="N2494" s="27"/>
      <c r="O2494" s="16"/>
      <c r="P2494" s="16"/>
      <c r="Q2494" s="27"/>
      <c r="R2494" s="16"/>
      <c r="S2494" s="16"/>
      <c r="T2494" s="27"/>
      <c r="U2494" s="3"/>
    </row>
    <row r="2495" spans="1:21" x14ac:dyDescent="0.25">
      <c r="A2495" s="3">
        <v>2459</v>
      </c>
      <c r="B2495" s="6" t="s">
        <v>4713</v>
      </c>
      <c r="C2495" s="352" t="s">
        <v>4714</v>
      </c>
      <c r="D2495" s="348"/>
      <c r="E2495" s="20"/>
      <c r="F2495" s="20"/>
      <c r="G2495" s="20"/>
      <c r="H2495" s="27"/>
      <c r="I2495" s="16"/>
      <c r="J2495" s="16"/>
      <c r="K2495" s="27"/>
      <c r="L2495" s="16"/>
      <c r="M2495" s="16"/>
      <c r="N2495" s="27"/>
      <c r="O2495" s="16"/>
      <c r="P2495" s="16"/>
      <c r="Q2495" s="27"/>
      <c r="R2495" s="16"/>
      <c r="S2495" s="16"/>
      <c r="T2495" s="27"/>
      <c r="U2495" s="3"/>
    </row>
    <row r="2496" spans="1:21" x14ac:dyDescent="0.25">
      <c r="A2496" s="3">
        <v>2460</v>
      </c>
      <c r="B2496" s="6" t="s">
        <v>4715</v>
      </c>
      <c r="C2496" s="352" t="s">
        <v>4716</v>
      </c>
      <c r="D2496" s="348"/>
      <c r="E2496" s="20"/>
      <c r="F2496" s="20"/>
      <c r="G2496" s="20"/>
      <c r="H2496" s="27"/>
      <c r="I2496" s="16"/>
      <c r="J2496" s="16"/>
      <c r="K2496" s="27"/>
      <c r="L2496" s="16"/>
      <c r="M2496" s="16"/>
      <c r="N2496" s="27"/>
      <c r="O2496" s="16"/>
      <c r="P2496" s="16"/>
      <c r="Q2496" s="27"/>
      <c r="R2496" s="16"/>
      <c r="S2496" s="16"/>
      <c r="T2496" s="27"/>
      <c r="U2496" s="3"/>
    </row>
    <row r="2497" spans="1:21" x14ac:dyDescent="0.25">
      <c r="A2497" s="3">
        <v>2461</v>
      </c>
      <c r="B2497" s="6" t="s">
        <v>4717</v>
      </c>
      <c r="C2497" s="352" t="s">
        <v>4718</v>
      </c>
      <c r="D2497" s="348"/>
      <c r="E2497" s="20"/>
      <c r="F2497" s="20"/>
      <c r="G2497" s="20"/>
      <c r="H2497" s="27"/>
      <c r="I2497" s="16"/>
      <c r="J2497" s="16"/>
      <c r="K2497" s="27"/>
      <c r="L2497" s="16"/>
      <c r="M2497" s="16"/>
      <c r="N2497" s="27"/>
      <c r="O2497" s="16"/>
      <c r="P2497" s="16"/>
      <c r="Q2497" s="27"/>
      <c r="R2497" s="16"/>
      <c r="S2497" s="16"/>
      <c r="T2497" s="27"/>
      <c r="U2497" s="3"/>
    </row>
    <row r="2498" spans="1:21" x14ac:dyDescent="0.25">
      <c r="A2498" s="3">
        <v>2462</v>
      </c>
      <c r="B2498" s="6" t="s">
        <v>4719</v>
      </c>
      <c r="C2498" s="352" t="s">
        <v>4720</v>
      </c>
      <c r="D2498" s="348"/>
      <c r="E2498" s="20"/>
      <c r="F2498" s="20"/>
      <c r="G2498" s="20"/>
      <c r="H2498" s="27"/>
      <c r="I2498" s="16"/>
      <c r="J2498" s="16"/>
      <c r="K2498" s="27"/>
      <c r="L2498" s="16"/>
      <c r="M2498" s="16"/>
      <c r="N2498" s="27"/>
      <c r="O2498" s="16"/>
      <c r="P2498" s="16"/>
      <c r="Q2498" s="27"/>
      <c r="R2498" s="16"/>
      <c r="S2498" s="16"/>
      <c r="T2498" s="27"/>
      <c r="U2498" s="3"/>
    </row>
    <row r="2499" spans="1:21" x14ac:dyDescent="0.25">
      <c r="A2499" s="3">
        <v>2463</v>
      </c>
      <c r="B2499" s="6" t="s">
        <v>4721</v>
      </c>
      <c r="C2499" s="352" t="s">
        <v>4722</v>
      </c>
      <c r="D2499" s="348"/>
      <c r="E2499" s="20"/>
      <c r="F2499" s="20"/>
      <c r="G2499" s="20"/>
      <c r="H2499" s="27"/>
      <c r="I2499" s="16"/>
      <c r="J2499" s="16"/>
      <c r="K2499" s="27"/>
      <c r="L2499" s="16"/>
      <c r="M2499" s="16"/>
      <c r="N2499" s="27"/>
      <c r="O2499" s="16"/>
      <c r="P2499" s="16"/>
      <c r="Q2499" s="27"/>
      <c r="R2499" s="16"/>
      <c r="S2499" s="16"/>
      <c r="T2499" s="27"/>
      <c r="U2499" s="3"/>
    </row>
    <row r="2500" spans="1:21" x14ac:dyDescent="0.25">
      <c r="A2500" s="3">
        <v>2464</v>
      </c>
      <c r="B2500" s="6" t="s">
        <v>4723</v>
      </c>
      <c r="C2500" s="352" t="s">
        <v>4724</v>
      </c>
      <c r="D2500" s="348"/>
      <c r="E2500" s="20"/>
      <c r="F2500" s="20"/>
      <c r="G2500" s="20"/>
      <c r="H2500" s="27"/>
      <c r="I2500" s="16"/>
      <c r="J2500" s="16"/>
      <c r="K2500" s="27"/>
      <c r="L2500" s="16"/>
      <c r="M2500" s="16"/>
      <c r="N2500" s="27"/>
      <c r="O2500" s="16"/>
      <c r="P2500" s="16"/>
      <c r="Q2500" s="27"/>
      <c r="R2500" s="16"/>
      <c r="S2500" s="16"/>
      <c r="T2500" s="27"/>
      <c r="U2500" s="3"/>
    </row>
    <row r="2501" spans="1:21" x14ac:dyDescent="0.25">
      <c r="A2501" s="3">
        <v>2465</v>
      </c>
      <c r="B2501" s="6" t="s">
        <v>4725</v>
      </c>
      <c r="C2501" s="352" t="s">
        <v>4726</v>
      </c>
      <c r="D2501" s="348"/>
      <c r="E2501" s="20"/>
      <c r="F2501" s="20"/>
      <c r="G2501" s="20"/>
      <c r="H2501" s="27"/>
      <c r="I2501" s="16"/>
      <c r="J2501" s="16"/>
      <c r="K2501" s="27"/>
      <c r="L2501" s="16"/>
      <c r="M2501" s="16"/>
      <c r="N2501" s="27"/>
      <c r="O2501" s="16"/>
      <c r="P2501" s="16"/>
      <c r="Q2501" s="27"/>
      <c r="R2501" s="16"/>
      <c r="S2501" s="16"/>
      <c r="T2501" s="27"/>
      <c r="U2501" s="3"/>
    </row>
    <row r="2502" spans="1:21" x14ac:dyDescent="0.25">
      <c r="A2502" s="3">
        <v>2466</v>
      </c>
      <c r="B2502" s="4" t="s">
        <v>4727</v>
      </c>
      <c r="C2502" s="350" t="s">
        <v>4728</v>
      </c>
      <c r="D2502" s="348"/>
      <c r="E2502" s="25"/>
      <c r="F2502" s="25"/>
      <c r="G2502" s="25"/>
      <c r="H2502" s="33"/>
      <c r="I2502" s="15"/>
      <c r="J2502" s="15"/>
      <c r="K2502" s="33"/>
      <c r="L2502" s="15"/>
      <c r="M2502" s="15"/>
      <c r="N2502" s="33"/>
      <c r="O2502" s="15"/>
      <c r="P2502" s="15"/>
      <c r="Q2502" s="33"/>
      <c r="R2502" s="15"/>
      <c r="S2502" s="15"/>
      <c r="T2502" s="33"/>
      <c r="U2502" s="5"/>
    </row>
    <row r="2503" spans="1:21" x14ac:dyDescent="0.25">
      <c r="A2503" s="3">
        <v>2467</v>
      </c>
      <c r="B2503" s="4" t="s">
        <v>4729</v>
      </c>
      <c r="C2503" s="350" t="s">
        <v>4728</v>
      </c>
      <c r="D2503" s="348"/>
      <c r="E2503" s="25"/>
      <c r="F2503" s="25"/>
      <c r="G2503" s="25"/>
      <c r="H2503" s="33"/>
      <c r="I2503" s="15"/>
      <c r="J2503" s="15"/>
      <c r="K2503" s="33"/>
      <c r="L2503" s="15"/>
      <c r="M2503" s="15"/>
      <c r="N2503" s="33"/>
      <c r="O2503" s="15"/>
      <c r="P2503" s="15"/>
      <c r="Q2503" s="33"/>
      <c r="R2503" s="15"/>
      <c r="S2503" s="15"/>
      <c r="T2503" s="33"/>
      <c r="U2503" s="5"/>
    </row>
    <row r="2504" spans="1:21" x14ac:dyDescent="0.25">
      <c r="A2504" s="3">
        <v>2468</v>
      </c>
      <c r="B2504" s="4" t="s">
        <v>4730</v>
      </c>
      <c r="C2504" s="350" t="s">
        <v>4731</v>
      </c>
      <c r="D2504" s="348"/>
      <c r="E2504" s="25"/>
      <c r="F2504" s="25"/>
      <c r="G2504" s="25"/>
      <c r="H2504" s="33"/>
      <c r="I2504" s="15"/>
      <c r="J2504" s="15"/>
      <c r="K2504" s="33"/>
      <c r="L2504" s="15"/>
      <c r="M2504" s="15"/>
      <c r="N2504" s="33"/>
      <c r="O2504" s="15"/>
      <c r="P2504" s="15"/>
      <c r="Q2504" s="33"/>
      <c r="R2504" s="15"/>
      <c r="S2504" s="15"/>
      <c r="T2504" s="33"/>
      <c r="U2504" s="5"/>
    </row>
    <row r="2505" spans="1:21" x14ac:dyDescent="0.25">
      <c r="A2505" s="3">
        <v>2469</v>
      </c>
      <c r="B2505" s="6" t="s">
        <v>4732</v>
      </c>
      <c r="C2505" s="352" t="s">
        <v>4733</v>
      </c>
      <c r="D2505" s="348"/>
      <c r="E2505" s="20"/>
      <c r="F2505" s="20"/>
      <c r="G2505" s="20"/>
      <c r="H2505" s="27"/>
      <c r="I2505" s="16"/>
      <c r="J2505" s="16"/>
      <c r="K2505" s="27"/>
      <c r="L2505" s="16"/>
      <c r="M2505" s="16"/>
      <c r="N2505" s="27"/>
      <c r="O2505" s="16"/>
      <c r="P2505" s="16"/>
      <c r="Q2505" s="27"/>
      <c r="R2505" s="16"/>
      <c r="S2505" s="16"/>
      <c r="T2505" s="27"/>
      <c r="U2505" s="3"/>
    </row>
    <row r="2506" spans="1:21" x14ac:dyDescent="0.25">
      <c r="A2506" s="3">
        <v>2470</v>
      </c>
      <c r="B2506" s="6" t="s">
        <v>4734</v>
      </c>
      <c r="C2506" s="352" t="s">
        <v>4735</v>
      </c>
      <c r="D2506" s="348"/>
      <c r="E2506" s="20"/>
      <c r="F2506" s="20"/>
      <c r="G2506" s="20"/>
      <c r="H2506" s="27"/>
      <c r="I2506" s="16"/>
      <c r="J2506" s="16"/>
      <c r="K2506" s="27"/>
      <c r="L2506" s="16"/>
      <c r="M2506" s="16"/>
      <c r="N2506" s="27"/>
      <c r="O2506" s="16"/>
      <c r="P2506" s="16"/>
      <c r="Q2506" s="27"/>
      <c r="R2506" s="16"/>
      <c r="S2506" s="16"/>
      <c r="T2506" s="27"/>
      <c r="U2506" s="3"/>
    </row>
    <row r="2507" spans="1:21" x14ac:dyDescent="0.25">
      <c r="A2507" s="3">
        <v>2471</v>
      </c>
      <c r="B2507" s="4" t="s">
        <v>4736</v>
      </c>
      <c r="C2507" s="350" t="s">
        <v>4737</v>
      </c>
      <c r="D2507" s="348"/>
      <c r="E2507" s="25"/>
      <c r="F2507" s="25"/>
      <c r="G2507" s="25"/>
      <c r="H2507" s="33"/>
      <c r="I2507" s="15"/>
      <c r="J2507" s="15"/>
      <c r="K2507" s="33"/>
      <c r="L2507" s="15"/>
      <c r="M2507" s="15"/>
      <c r="N2507" s="33"/>
      <c r="O2507" s="15"/>
      <c r="P2507" s="15"/>
      <c r="Q2507" s="33"/>
      <c r="R2507" s="15"/>
      <c r="S2507" s="15"/>
      <c r="T2507" s="33"/>
      <c r="U2507" s="5"/>
    </row>
    <row r="2508" spans="1:21" x14ac:dyDescent="0.25">
      <c r="A2508" s="3">
        <v>2472</v>
      </c>
      <c r="B2508" s="4" t="s">
        <v>4738</v>
      </c>
      <c r="C2508" s="350" t="s">
        <v>4739</v>
      </c>
      <c r="D2508" s="348"/>
      <c r="E2508" s="25"/>
      <c r="F2508" s="25"/>
      <c r="G2508" s="25"/>
      <c r="H2508" s="33"/>
      <c r="I2508" s="15"/>
      <c r="J2508" s="15"/>
      <c r="K2508" s="33"/>
      <c r="L2508" s="15"/>
      <c r="M2508" s="15"/>
      <c r="N2508" s="33"/>
      <c r="O2508" s="15"/>
      <c r="P2508" s="15"/>
      <c r="Q2508" s="33"/>
      <c r="R2508" s="15"/>
      <c r="S2508" s="15"/>
      <c r="T2508" s="33"/>
      <c r="U2508" s="5"/>
    </row>
    <row r="2509" spans="1:21" x14ac:dyDescent="0.25">
      <c r="A2509" s="3">
        <v>2473</v>
      </c>
      <c r="B2509" s="6" t="s">
        <v>4740</v>
      </c>
      <c r="C2509" s="352" t="s">
        <v>4741</v>
      </c>
      <c r="D2509" s="348"/>
      <c r="E2509" s="20"/>
      <c r="F2509" s="20"/>
      <c r="G2509" s="20"/>
      <c r="H2509" s="27"/>
      <c r="I2509" s="16"/>
      <c r="J2509" s="16"/>
      <c r="K2509" s="27"/>
      <c r="L2509" s="16"/>
      <c r="M2509" s="16"/>
      <c r="N2509" s="27"/>
      <c r="O2509" s="16"/>
      <c r="P2509" s="16"/>
      <c r="Q2509" s="27"/>
      <c r="R2509" s="16"/>
      <c r="S2509" s="16"/>
      <c r="T2509" s="27"/>
      <c r="U2509" s="3"/>
    </row>
    <row r="2510" spans="1:21" x14ac:dyDescent="0.25">
      <c r="A2510" s="3">
        <v>2474</v>
      </c>
      <c r="B2510" s="6" t="s">
        <v>4742</v>
      </c>
      <c r="C2510" s="352" t="s">
        <v>4743</v>
      </c>
      <c r="D2510" s="348"/>
      <c r="E2510" s="20"/>
      <c r="F2510" s="20"/>
      <c r="G2510" s="20"/>
      <c r="H2510" s="27"/>
      <c r="I2510" s="16"/>
      <c r="J2510" s="16"/>
      <c r="K2510" s="27"/>
      <c r="L2510" s="16"/>
      <c r="M2510" s="16"/>
      <c r="N2510" s="27"/>
      <c r="O2510" s="16"/>
      <c r="P2510" s="16"/>
      <c r="Q2510" s="27"/>
      <c r="R2510" s="16"/>
      <c r="S2510" s="16"/>
      <c r="T2510" s="27"/>
      <c r="U2510" s="3"/>
    </row>
    <row r="2511" spans="1:21" x14ac:dyDescent="0.25">
      <c r="A2511" s="3">
        <v>2475</v>
      </c>
      <c r="B2511" s="6" t="s">
        <v>4744</v>
      </c>
      <c r="C2511" s="352" t="s">
        <v>4745</v>
      </c>
      <c r="D2511" s="348"/>
      <c r="E2511" s="20"/>
      <c r="F2511" s="20"/>
      <c r="G2511" s="20"/>
      <c r="H2511" s="27"/>
      <c r="I2511" s="16"/>
      <c r="J2511" s="16"/>
      <c r="K2511" s="27"/>
      <c r="L2511" s="16"/>
      <c r="M2511" s="16"/>
      <c r="N2511" s="27"/>
      <c r="O2511" s="16"/>
      <c r="P2511" s="16"/>
      <c r="Q2511" s="27"/>
      <c r="R2511" s="16"/>
      <c r="S2511" s="16"/>
      <c r="T2511" s="27"/>
      <c r="U2511" s="3"/>
    </row>
    <row r="2512" spans="1:21" x14ac:dyDescent="0.25">
      <c r="A2512" s="3">
        <v>2476</v>
      </c>
      <c r="B2512" s="6" t="s">
        <v>4746</v>
      </c>
      <c r="C2512" s="352" t="s">
        <v>4747</v>
      </c>
      <c r="D2512" s="348"/>
      <c r="E2512" s="20"/>
      <c r="F2512" s="20"/>
      <c r="G2512" s="20"/>
      <c r="H2512" s="27"/>
      <c r="I2512" s="16"/>
      <c r="J2512" s="16"/>
      <c r="K2512" s="27"/>
      <c r="L2512" s="16"/>
      <c r="M2512" s="16"/>
      <c r="N2512" s="27"/>
      <c r="O2512" s="16"/>
      <c r="P2512" s="16"/>
      <c r="Q2512" s="27"/>
      <c r="R2512" s="16"/>
      <c r="S2512" s="16"/>
      <c r="T2512" s="27"/>
      <c r="U2512" s="3"/>
    </row>
    <row r="2513" spans="1:21" x14ac:dyDescent="0.25">
      <c r="A2513" s="3">
        <v>2477</v>
      </c>
      <c r="B2513" s="6" t="s">
        <v>4748</v>
      </c>
      <c r="C2513" s="352" t="s">
        <v>4749</v>
      </c>
      <c r="D2513" s="348"/>
      <c r="E2513" s="20"/>
      <c r="F2513" s="20"/>
      <c r="G2513" s="20"/>
      <c r="H2513" s="27"/>
      <c r="I2513" s="16"/>
      <c r="J2513" s="16"/>
      <c r="K2513" s="27"/>
      <c r="L2513" s="16"/>
      <c r="M2513" s="16"/>
      <c r="N2513" s="27"/>
      <c r="O2513" s="16"/>
      <c r="P2513" s="16"/>
      <c r="Q2513" s="27"/>
      <c r="R2513" s="16"/>
      <c r="S2513" s="16"/>
      <c r="T2513" s="27"/>
      <c r="U2513" s="3"/>
    </row>
    <row r="2514" spans="1:21" x14ac:dyDescent="0.25">
      <c r="A2514" s="3">
        <v>2478</v>
      </c>
      <c r="B2514" s="6" t="s">
        <v>4750</v>
      </c>
      <c r="C2514" s="352" t="s">
        <v>4751</v>
      </c>
      <c r="D2514" s="348"/>
      <c r="E2514" s="20"/>
      <c r="F2514" s="20"/>
      <c r="G2514" s="20"/>
      <c r="H2514" s="27"/>
      <c r="I2514" s="16"/>
      <c r="J2514" s="16"/>
      <c r="K2514" s="27"/>
      <c r="L2514" s="16"/>
      <c r="M2514" s="16"/>
      <c r="N2514" s="27"/>
      <c r="O2514" s="16"/>
      <c r="P2514" s="16"/>
      <c r="Q2514" s="27"/>
      <c r="R2514" s="16"/>
      <c r="S2514" s="16"/>
      <c r="T2514" s="27"/>
      <c r="U2514" s="3"/>
    </row>
    <row r="2515" spans="1:21" x14ac:dyDescent="0.25">
      <c r="A2515" s="3">
        <v>2479</v>
      </c>
      <c r="B2515" s="4" t="s">
        <v>4752</v>
      </c>
      <c r="C2515" s="350" t="s">
        <v>4753</v>
      </c>
      <c r="D2515" s="348"/>
      <c r="E2515" s="25"/>
      <c r="F2515" s="25"/>
      <c r="G2515" s="25"/>
      <c r="H2515" s="33"/>
      <c r="I2515" s="15"/>
      <c r="J2515" s="15"/>
      <c r="K2515" s="33"/>
      <c r="L2515" s="15"/>
      <c r="M2515" s="15"/>
      <c r="N2515" s="33"/>
      <c r="O2515" s="15"/>
      <c r="P2515" s="15"/>
      <c r="Q2515" s="33"/>
      <c r="R2515" s="15"/>
      <c r="S2515" s="15"/>
      <c r="T2515" s="33"/>
      <c r="U2515" s="5"/>
    </row>
    <row r="2516" spans="1:21" x14ac:dyDescent="0.25">
      <c r="A2516" s="3">
        <v>2480</v>
      </c>
      <c r="B2516" s="6" t="s">
        <v>4754</v>
      </c>
      <c r="C2516" s="352" t="s">
        <v>4755</v>
      </c>
      <c r="D2516" s="348"/>
      <c r="E2516" s="20"/>
      <c r="F2516" s="20"/>
      <c r="G2516" s="20"/>
      <c r="H2516" s="27"/>
      <c r="I2516" s="16"/>
      <c r="J2516" s="16"/>
      <c r="K2516" s="27"/>
      <c r="L2516" s="16"/>
      <c r="M2516" s="16"/>
      <c r="N2516" s="27"/>
      <c r="O2516" s="16"/>
      <c r="P2516" s="16"/>
      <c r="Q2516" s="27"/>
      <c r="R2516" s="16"/>
      <c r="S2516" s="16"/>
      <c r="T2516" s="27"/>
      <c r="U2516" s="3"/>
    </row>
    <row r="2517" spans="1:21" x14ac:dyDescent="0.25">
      <c r="A2517" s="3">
        <v>2481</v>
      </c>
      <c r="B2517" s="6" t="s">
        <v>4756</v>
      </c>
      <c r="C2517" s="352" t="s">
        <v>4757</v>
      </c>
      <c r="D2517" s="348"/>
      <c r="E2517" s="20"/>
      <c r="F2517" s="20"/>
      <c r="G2517" s="20"/>
      <c r="H2517" s="27"/>
      <c r="I2517" s="16"/>
      <c r="J2517" s="16"/>
      <c r="K2517" s="27"/>
      <c r="L2517" s="16"/>
      <c r="M2517" s="16"/>
      <c r="N2517" s="27"/>
      <c r="O2517" s="16"/>
      <c r="P2517" s="16"/>
      <c r="Q2517" s="27"/>
      <c r="R2517" s="16"/>
      <c r="S2517" s="16"/>
      <c r="T2517" s="27"/>
      <c r="U2517" s="3"/>
    </row>
    <row r="2518" spans="1:21" x14ac:dyDescent="0.25">
      <c r="A2518" s="3">
        <v>2482</v>
      </c>
      <c r="B2518" s="6" t="s">
        <v>4758</v>
      </c>
      <c r="C2518" s="352" t="s">
        <v>4759</v>
      </c>
      <c r="D2518" s="348"/>
      <c r="E2518" s="20"/>
      <c r="F2518" s="20"/>
      <c r="G2518" s="20"/>
      <c r="H2518" s="27"/>
      <c r="I2518" s="16"/>
      <c r="J2518" s="16"/>
      <c r="K2518" s="27"/>
      <c r="L2518" s="16"/>
      <c r="M2518" s="16"/>
      <c r="N2518" s="27"/>
      <c r="O2518" s="16"/>
      <c r="P2518" s="16"/>
      <c r="Q2518" s="27"/>
      <c r="R2518" s="16"/>
      <c r="S2518" s="16"/>
      <c r="T2518" s="27"/>
      <c r="U2518" s="3"/>
    </row>
    <row r="2519" spans="1:21" x14ac:dyDescent="0.25">
      <c r="A2519" s="3">
        <v>2483</v>
      </c>
      <c r="B2519" s="6" t="s">
        <v>4760</v>
      </c>
      <c r="C2519" s="352" t="s">
        <v>4761</v>
      </c>
      <c r="D2519" s="348"/>
      <c r="E2519" s="20"/>
      <c r="F2519" s="20"/>
      <c r="G2519" s="20"/>
      <c r="H2519" s="27"/>
      <c r="I2519" s="16"/>
      <c r="J2519" s="16"/>
      <c r="K2519" s="27"/>
      <c r="L2519" s="16"/>
      <c r="M2519" s="16"/>
      <c r="N2519" s="27"/>
      <c r="O2519" s="16"/>
      <c r="P2519" s="16"/>
      <c r="Q2519" s="27"/>
      <c r="R2519" s="16"/>
      <c r="S2519" s="16"/>
      <c r="T2519" s="27"/>
      <c r="U2519" s="3"/>
    </row>
    <row r="2520" spans="1:21" x14ac:dyDescent="0.25">
      <c r="A2520" s="3">
        <v>2484</v>
      </c>
      <c r="B2520" s="6" t="s">
        <v>4762</v>
      </c>
      <c r="C2520" s="352" t="s">
        <v>4763</v>
      </c>
      <c r="D2520" s="348"/>
      <c r="E2520" s="20"/>
      <c r="F2520" s="20"/>
      <c r="G2520" s="20"/>
      <c r="H2520" s="27"/>
      <c r="I2520" s="16"/>
      <c r="J2520" s="16"/>
      <c r="K2520" s="27"/>
      <c r="L2520" s="16"/>
      <c r="M2520" s="16"/>
      <c r="N2520" s="27"/>
      <c r="O2520" s="16"/>
      <c r="P2520" s="16"/>
      <c r="Q2520" s="27"/>
      <c r="R2520" s="16"/>
      <c r="S2520" s="16"/>
      <c r="T2520" s="27"/>
      <c r="U2520" s="3"/>
    </row>
    <row r="2521" spans="1:21" x14ac:dyDescent="0.25">
      <c r="A2521" s="3">
        <v>2485</v>
      </c>
      <c r="B2521" s="6" t="s">
        <v>4764</v>
      </c>
      <c r="C2521" s="352" t="s">
        <v>4765</v>
      </c>
      <c r="D2521" s="348"/>
      <c r="E2521" s="20"/>
      <c r="F2521" s="20"/>
      <c r="G2521" s="20"/>
      <c r="H2521" s="27"/>
      <c r="I2521" s="16"/>
      <c r="J2521" s="16"/>
      <c r="K2521" s="27"/>
      <c r="L2521" s="16"/>
      <c r="M2521" s="16"/>
      <c r="N2521" s="27"/>
      <c r="O2521" s="16"/>
      <c r="P2521" s="16"/>
      <c r="Q2521" s="27"/>
      <c r="R2521" s="16"/>
      <c r="S2521" s="16"/>
      <c r="T2521" s="27"/>
      <c r="U2521" s="3"/>
    </row>
    <row r="2522" spans="1:21" x14ac:dyDescent="0.25">
      <c r="A2522" s="3">
        <v>2486</v>
      </c>
      <c r="B2522" s="6" t="s">
        <v>4766</v>
      </c>
      <c r="C2522" s="352" t="s">
        <v>4767</v>
      </c>
      <c r="D2522" s="348"/>
      <c r="E2522" s="20"/>
      <c r="F2522" s="20"/>
      <c r="G2522" s="20"/>
      <c r="H2522" s="27"/>
      <c r="I2522" s="16"/>
      <c r="J2522" s="16"/>
      <c r="K2522" s="27"/>
      <c r="L2522" s="16"/>
      <c r="M2522" s="16"/>
      <c r="N2522" s="27"/>
      <c r="O2522" s="16"/>
      <c r="P2522" s="16"/>
      <c r="Q2522" s="27"/>
      <c r="R2522" s="16"/>
      <c r="S2522" s="16"/>
      <c r="T2522" s="27"/>
      <c r="U2522" s="3"/>
    </row>
    <row r="2523" spans="1:21" x14ac:dyDescent="0.25">
      <c r="A2523" s="3">
        <v>2487</v>
      </c>
      <c r="B2523" s="6" t="s">
        <v>4768</v>
      </c>
      <c r="C2523" s="352" t="s">
        <v>4769</v>
      </c>
      <c r="D2523" s="348"/>
      <c r="E2523" s="20"/>
      <c r="F2523" s="20"/>
      <c r="G2523" s="20"/>
      <c r="H2523" s="27"/>
      <c r="I2523" s="16"/>
      <c r="J2523" s="16"/>
      <c r="K2523" s="27"/>
      <c r="L2523" s="16"/>
      <c r="M2523" s="16"/>
      <c r="N2523" s="27"/>
      <c r="O2523" s="16"/>
      <c r="P2523" s="16"/>
      <c r="Q2523" s="27"/>
      <c r="R2523" s="16"/>
      <c r="S2523" s="16"/>
      <c r="T2523" s="27"/>
      <c r="U2523" s="3"/>
    </row>
    <row r="2524" spans="1:21" x14ac:dyDescent="0.25">
      <c r="A2524" s="3">
        <v>2488</v>
      </c>
      <c r="B2524" s="4" t="s">
        <v>4770</v>
      </c>
      <c r="C2524" s="350" t="s">
        <v>4771</v>
      </c>
      <c r="D2524" s="348"/>
      <c r="E2524" s="25"/>
      <c r="F2524" s="25"/>
      <c r="G2524" s="25"/>
      <c r="H2524" s="33"/>
      <c r="I2524" s="15"/>
      <c r="J2524" s="15"/>
      <c r="K2524" s="33"/>
      <c r="L2524" s="15"/>
      <c r="M2524" s="15"/>
      <c r="N2524" s="33"/>
      <c r="O2524" s="15"/>
      <c r="P2524" s="15"/>
      <c r="Q2524" s="33"/>
      <c r="R2524" s="15"/>
      <c r="S2524" s="15"/>
      <c r="T2524" s="33"/>
      <c r="U2524" s="5"/>
    </row>
    <row r="2525" spans="1:21" x14ac:dyDescent="0.25">
      <c r="A2525" s="3">
        <v>2489</v>
      </c>
      <c r="B2525" s="4" t="s">
        <v>4772</v>
      </c>
      <c r="C2525" s="350" t="s">
        <v>4773</v>
      </c>
      <c r="D2525" s="348"/>
      <c r="E2525" s="25"/>
      <c r="F2525" s="25"/>
      <c r="G2525" s="25"/>
      <c r="H2525" s="33"/>
      <c r="I2525" s="15"/>
      <c r="J2525" s="15"/>
      <c r="K2525" s="33"/>
      <c r="L2525" s="15"/>
      <c r="M2525" s="15"/>
      <c r="N2525" s="33"/>
      <c r="O2525" s="15"/>
      <c r="P2525" s="15"/>
      <c r="Q2525" s="33"/>
      <c r="R2525" s="15"/>
      <c r="S2525" s="15"/>
      <c r="T2525" s="33"/>
      <c r="U2525" s="5"/>
    </row>
    <row r="2526" spans="1:21" x14ac:dyDescent="0.25">
      <c r="A2526" s="3">
        <v>2490</v>
      </c>
      <c r="B2526" s="6" t="s">
        <v>4774</v>
      </c>
      <c r="C2526" s="352" t="s">
        <v>4775</v>
      </c>
      <c r="D2526" s="348"/>
      <c r="E2526" s="20"/>
      <c r="F2526" s="20"/>
      <c r="G2526" s="20"/>
      <c r="H2526" s="27"/>
      <c r="I2526" s="16"/>
      <c r="J2526" s="16"/>
      <c r="K2526" s="27"/>
      <c r="L2526" s="16"/>
      <c r="M2526" s="16"/>
      <c r="N2526" s="27"/>
      <c r="O2526" s="16"/>
      <c r="P2526" s="16"/>
      <c r="Q2526" s="27"/>
      <c r="R2526" s="16"/>
      <c r="S2526" s="16"/>
      <c r="T2526" s="27"/>
      <c r="U2526" s="3"/>
    </row>
    <row r="2527" spans="1:21" x14ac:dyDescent="0.25">
      <c r="A2527" s="3">
        <v>2491</v>
      </c>
      <c r="B2527" s="6" t="s">
        <v>4776</v>
      </c>
      <c r="C2527" s="352" t="s">
        <v>4777</v>
      </c>
      <c r="D2527" s="348"/>
      <c r="E2527" s="20"/>
      <c r="F2527" s="20"/>
      <c r="G2527" s="20"/>
      <c r="H2527" s="27"/>
      <c r="I2527" s="16"/>
      <c r="J2527" s="16"/>
      <c r="K2527" s="27"/>
      <c r="L2527" s="16"/>
      <c r="M2527" s="16"/>
      <c r="N2527" s="27"/>
      <c r="O2527" s="16"/>
      <c r="P2527" s="16"/>
      <c r="Q2527" s="27"/>
      <c r="R2527" s="16"/>
      <c r="S2527" s="16"/>
      <c r="T2527" s="27"/>
      <c r="U2527" s="3"/>
    </row>
    <row r="2528" spans="1:21" x14ac:dyDescent="0.25">
      <c r="A2528" s="3">
        <v>2492</v>
      </c>
      <c r="B2528" s="6" t="s">
        <v>4778</v>
      </c>
      <c r="C2528" s="352" t="s">
        <v>4779</v>
      </c>
      <c r="D2528" s="348"/>
      <c r="E2528" s="20"/>
      <c r="F2528" s="20"/>
      <c r="G2528" s="20"/>
      <c r="H2528" s="27"/>
      <c r="I2528" s="16"/>
      <c r="J2528" s="16"/>
      <c r="K2528" s="27"/>
      <c r="L2528" s="16"/>
      <c r="M2528" s="16"/>
      <c r="N2528" s="27"/>
      <c r="O2528" s="16"/>
      <c r="P2528" s="16"/>
      <c r="Q2528" s="27"/>
      <c r="R2528" s="16"/>
      <c r="S2528" s="16"/>
      <c r="T2528" s="27"/>
      <c r="U2528" s="3"/>
    </row>
    <row r="2529" spans="1:21" x14ac:dyDescent="0.25">
      <c r="A2529" s="3">
        <v>2493</v>
      </c>
      <c r="B2529" s="6" t="s">
        <v>4780</v>
      </c>
      <c r="C2529" s="352" t="s">
        <v>4781</v>
      </c>
      <c r="D2529" s="348"/>
      <c r="E2529" s="20"/>
      <c r="F2529" s="20"/>
      <c r="G2529" s="20"/>
      <c r="H2529" s="27"/>
      <c r="I2529" s="16"/>
      <c r="J2529" s="16"/>
      <c r="K2529" s="27"/>
      <c r="L2529" s="16"/>
      <c r="M2529" s="16"/>
      <c r="N2529" s="27"/>
      <c r="O2529" s="16"/>
      <c r="P2529" s="16"/>
      <c r="Q2529" s="27"/>
      <c r="R2529" s="16"/>
      <c r="S2529" s="16"/>
      <c r="T2529" s="27"/>
      <c r="U2529" s="3"/>
    </row>
    <row r="2530" spans="1:21" x14ac:dyDescent="0.25">
      <c r="A2530" s="3">
        <v>2494</v>
      </c>
      <c r="B2530" s="4" t="s">
        <v>4782</v>
      </c>
      <c r="C2530" s="350" t="s">
        <v>4783</v>
      </c>
      <c r="D2530" s="348"/>
      <c r="E2530" s="25"/>
      <c r="F2530" s="25"/>
      <c r="G2530" s="25"/>
      <c r="H2530" s="33"/>
      <c r="I2530" s="15"/>
      <c r="J2530" s="15"/>
      <c r="K2530" s="33"/>
      <c r="L2530" s="15"/>
      <c r="M2530" s="15"/>
      <c r="N2530" s="33"/>
      <c r="O2530" s="15"/>
      <c r="P2530" s="15"/>
      <c r="Q2530" s="33"/>
      <c r="R2530" s="15"/>
      <c r="S2530" s="15"/>
      <c r="T2530" s="33"/>
      <c r="U2530" s="5"/>
    </row>
    <row r="2531" spans="1:21" x14ac:dyDescent="0.25">
      <c r="A2531" s="3">
        <v>2495</v>
      </c>
      <c r="B2531" s="6" t="s">
        <v>4784</v>
      </c>
      <c r="C2531" s="352" t="s">
        <v>4785</v>
      </c>
      <c r="D2531" s="348"/>
      <c r="E2531" s="20"/>
      <c r="F2531" s="20"/>
      <c r="G2531" s="20"/>
      <c r="H2531" s="27"/>
      <c r="I2531" s="16"/>
      <c r="J2531" s="16"/>
      <c r="K2531" s="27"/>
      <c r="L2531" s="16"/>
      <c r="M2531" s="16"/>
      <c r="N2531" s="27"/>
      <c r="O2531" s="16"/>
      <c r="P2531" s="16"/>
      <c r="Q2531" s="27"/>
      <c r="R2531" s="16"/>
      <c r="S2531" s="16"/>
      <c r="T2531" s="27"/>
      <c r="U2531" s="3"/>
    </row>
    <row r="2532" spans="1:21" x14ac:dyDescent="0.25">
      <c r="A2532" s="3">
        <v>2496</v>
      </c>
      <c r="B2532" s="6" t="s">
        <v>4786</v>
      </c>
      <c r="C2532" s="352" t="s">
        <v>4787</v>
      </c>
      <c r="D2532" s="348"/>
      <c r="E2532" s="20"/>
      <c r="F2532" s="20"/>
      <c r="G2532" s="20"/>
      <c r="H2532" s="27"/>
      <c r="I2532" s="16"/>
      <c r="J2532" s="16"/>
      <c r="K2532" s="27"/>
      <c r="L2532" s="16"/>
      <c r="M2532" s="16"/>
      <c r="N2532" s="27"/>
      <c r="O2532" s="16"/>
      <c r="P2532" s="16"/>
      <c r="Q2532" s="27"/>
      <c r="R2532" s="16"/>
      <c r="S2532" s="16"/>
      <c r="T2532" s="27"/>
      <c r="U2532" s="3"/>
    </row>
    <row r="2533" spans="1:21" x14ac:dyDescent="0.25">
      <c r="A2533" s="3">
        <v>2497</v>
      </c>
      <c r="B2533" s="6" t="s">
        <v>4788</v>
      </c>
      <c r="C2533" s="352" t="s">
        <v>4789</v>
      </c>
      <c r="D2533" s="348"/>
      <c r="E2533" s="20"/>
      <c r="F2533" s="20"/>
      <c r="G2533" s="20"/>
      <c r="H2533" s="27"/>
      <c r="I2533" s="16"/>
      <c r="J2533" s="16"/>
      <c r="K2533" s="27"/>
      <c r="L2533" s="16"/>
      <c r="M2533" s="16"/>
      <c r="N2533" s="27"/>
      <c r="O2533" s="16"/>
      <c r="P2533" s="16"/>
      <c r="Q2533" s="27"/>
      <c r="R2533" s="16"/>
      <c r="S2533" s="16"/>
      <c r="T2533" s="27"/>
      <c r="U2533" s="3"/>
    </row>
    <row r="2534" spans="1:21" x14ac:dyDescent="0.25">
      <c r="A2534" s="3">
        <v>2498</v>
      </c>
      <c r="B2534" s="6" t="s">
        <v>4790</v>
      </c>
      <c r="C2534" s="352" t="s">
        <v>4791</v>
      </c>
      <c r="D2534" s="348"/>
      <c r="E2534" s="20"/>
      <c r="F2534" s="20"/>
      <c r="G2534" s="20"/>
      <c r="H2534" s="27"/>
      <c r="I2534" s="16"/>
      <c r="J2534" s="16"/>
      <c r="K2534" s="27"/>
      <c r="L2534" s="16"/>
      <c r="M2534" s="16"/>
      <c r="N2534" s="27"/>
      <c r="O2534" s="16"/>
      <c r="P2534" s="16"/>
      <c r="Q2534" s="27"/>
      <c r="R2534" s="16"/>
      <c r="S2534" s="16"/>
      <c r="T2534" s="27"/>
      <c r="U2534" s="3"/>
    </row>
    <row r="2535" spans="1:21" x14ac:dyDescent="0.25">
      <c r="A2535" s="3">
        <v>2499</v>
      </c>
      <c r="B2535" s="6" t="s">
        <v>4792</v>
      </c>
      <c r="C2535" s="352" t="s">
        <v>4793</v>
      </c>
      <c r="D2535" s="348"/>
      <c r="E2535" s="20"/>
      <c r="F2535" s="20"/>
      <c r="G2535" s="20"/>
      <c r="H2535" s="27"/>
      <c r="I2535" s="16"/>
      <c r="J2535" s="16"/>
      <c r="K2535" s="27"/>
      <c r="L2535" s="16"/>
      <c r="M2535" s="16"/>
      <c r="N2535" s="27"/>
      <c r="O2535" s="16"/>
      <c r="P2535" s="16"/>
      <c r="Q2535" s="27"/>
      <c r="R2535" s="16"/>
      <c r="S2535" s="16"/>
      <c r="T2535" s="27"/>
      <c r="U2535" s="3"/>
    </row>
    <row r="2536" spans="1:21" x14ac:dyDescent="0.25">
      <c r="A2536" s="3">
        <v>2500</v>
      </c>
      <c r="B2536" s="4" t="s">
        <v>4794</v>
      </c>
      <c r="C2536" s="350" t="s">
        <v>4795</v>
      </c>
      <c r="D2536" s="348"/>
      <c r="E2536" s="25"/>
      <c r="F2536" s="25"/>
      <c r="G2536" s="25"/>
      <c r="H2536" s="33"/>
      <c r="I2536" s="15"/>
      <c r="J2536" s="15"/>
      <c r="K2536" s="33"/>
      <c r="L2536" s="15"/>
      <c r="M2536" s="15"/>
      <c r="N2536" s="33"/>
      <c r="O2536" s="15"/>
      <c r="P2536" s="15"/>
      <c r="Q2536" s="33"/>
      <c r="R2536" s="15"/>
      <c r="S2536" s="15"/>
      <c r="T2536" s="33"/>
      <c r="U2536" s="5"/>
    </row>
    <row r="2537" spans="1:21" x14ac:dyDescent="0.25">
      <c r="A2537" s="3">
        <v>2501</v>
      </c>
      <c r="B2537" s="6" t="s">
        <v>4796</v>
      </c>
      <c r="C2537" s="352" t="s">
        <v>4797</v>
      </c>
      <c r="D2537" s="348"/>
      <c r="E2537" s="20"/>
      <c r="F2537" s="20"/>
      <c r="G2537" s="20"/>
      <c r="H2537" s="27"/>
      <c r="I2537" s="16"/>
      <c r="J2537" s="16"/>
      <c r="K2537" s="27"/>
      <c r="L2537" s="16"/>
      <c r="M2537" s="16"/>
      <c r="N2537" s="27"/>
      <c r="O2537" s="16"/>
      <c r="P2537" s="16"/>
      <c r="Q2537" s="27"/>
      <c r="R2537" s="16"/>
      <c r="S2537" s="16"/>
      <c r="T2537" s="27"/>
      <c r="U2537" s="3"/>
    </row>
    <row r="2538" spans="1:21" x14ac:dyDescent="0.25">
      <c r="A2538" s="3">
        <v>2502</v>
      </c>
      <c r="B2538" s="6" t="s">
        <v>4798</v>
      </c>
      <c r="C2538" s="352" t="s">
        <v>4799</v>
      </c>
      <c r="D2538" s="348"/>
      <c r="E2538" s="20"/>
      <c r="F2538" s="20"/>
      <c r="G2538" s="20"/>
      <c r="H2538" s="27"/>
      <c r="I2538" s="16"/>
      <c r="J2538" s="16"/>
      <c r="K2538" s="27"/>
      <c r="L2538" s="16"/>
      <c r="M2538" s="16"/>
      <c r="N2538" s="27"/>
      <c r="O2538" s="16"/>
      <c r="P2538" s="16"/>
      <c r="Q2538" s="27"/>
      <c r="R2538" s="16"/>
      <c r="S2538" s="16"/>
      <c r="T2538" s="27"/>
      <c r="U2538" s="3"/>
    </row>
    <row r="2539" spans="1:21" x14ac:dyDescent="0.25">
      <c r="A2539" s="3">
        <v>2503</v>
      </c>
      <c r="B2539" s="6" t="s">
        <v>4800</v>
      </c>
      <c r="C2539" s="352" t="s">
        <v>4801</v>
      </c>
      <c r="D2539" s="348"/>
      <c r="E2539" s="20"/>
      <c r="F2539" s="20"/>
      <c r="G2539" s="20"/>
      <c r="H2539" s="27"/>
      <c r="I2539" s="16"/>
      <c r="J2539" s="16"/>
      <c r="K2539" s="27"/>
      <c r="L2539" s="16"/>
      <c r="M2539" s="16"/>
      <c r="N2539" s="27"/>
      <c r="O2539" s="16"/>
      <c r="P2539" s="16"/>
      <c r="Q2539" s="27"/>
      <c r="R2539" s="16"/>
      <c r="S2539" s="16"/>
      <c r="T2539" s="27"/>
      <c r="U2539" s="3"/>
    </row>
    <row r="2540" spans="1:21" x14ac:dyDescent="0.25">
      <c r="A2540" s="3">
        <v>2504</v>
      </c>
      <c r="B2540" s="6" t="s">
        <v>4802</v>
      </c>
      <c r="C2540" s="352" t="s">
        <v>4803</v>
      </c>
      <c r="D2540" s="348"/>
      <c r="E2540" s="20"/>
      <c r="F2540" s="20"/>
      <c r="G2540" s="20"/>
      <c r="H2540" s="27"/>
      <c r="I2540" s="16"/>
      <c r="J2540" s="16"/>
      <c r="K2540" s="27"/>
      <c r="L2540" s="16"/>
      <c r="M2540" s="16"/>
      <c r="N2540" s="27"/>
      <c r="O2540" s="16"/>
      <c r="P2540" s="16"/>
      <c r="Q2540" s="27"/>
      <c r="R2540" s="16"/>
      <c r="S2540" s="16"/>
      <c r="T2540" s="27"/>
      <c r="U2540" s="3"/>
    </row>
    <row r="2541" spans="1:21" x14ac:dyDescent="0.25">
      <c r="A2541" s="3">
        <v>2505</v>
      </c>
      <c r="B2541" s="4" t="s">
        <v>4804</v>
      </c>
      <c r="C2541" s="350" t="s">
        <v>4805</v>
      </c>
      <c r="D2541" s="348"/>
      <c r="E2541" s="25"/>
      <c r="F2541" s="25"/>
      <c r="G2541" s="25"/>
      <c r="H2541" s="33"/>
      <c r="I2541" s="15"/>
      <c r="J2541" s="15"/>
      <c r="K2541" s="33"/>
      <c r="L2541" s="15"/>
      <c r="M2541" s="15"/>
      <c r="N2541" s="33"/>
      <c r="O2541" s="15"/>
      <c r="P2541" s="15"/>
      <c r="Q2541" s="33"/>
      <c r="R2541" s="15"/>
      <c r="S2541" s="15"/>
      <c r="T2541" s="33"/>
      <c r="U2541" s="5"/>
    </row>
    <row r="2542" spans="1:21" x14ac:dyDescent="0.25">
      <c r="A2542" s="3">
        <v>2506</v>
      </c>
      <c r="B2542" s="6" t="s">
        <v>4806</v>
      </c>
      <c r="C2542" s="352" t="s">
        <v>4807</v>
      </c>
      <c r="D2542" s="348"/>
      <c r="E2542" s="20"/>
      <c r="F2542" s="20"/>
      <c r="G2542" s="20"/>
      <c r="H2542" s="27"/>
      <c r="I2542" s="16"/>
      <c r="J2542" s="16"/>
      <c r="K2542" s="27"/>
      <c r="L2542" s="16"/>
      <c r="M2542" s="16"/>
      <c r="N2542" s="27"/>
      <c r="O2542" s="16"/>
      <c r="P2542" s="16"/>
      <c r="Q2542" s="27"/>
      <c r="R2542" s="16"/>
      <c r="S2542" s="16"/>
      <c r="T2542" s="27"/>
      <c r="U2542" s="3"/>
    </row>
    <row r="2543" spans="1:21" x14ac:dyDescent="0.25">
      <c r="A2543" s="3">
        <v>2507</v>
      </c>
      <c r="B2543" s="6" t="s">
        <v>4808</v>
      </c>
      <c r="C2543" s="352" t="s">
        <v>4809</v>
      </c>
      <c r="D2543" s="348"/>
      <c r="E2543" s="20"/>
      <c r="F2543" s="20"/>
      <c r="G2543" s="20"/>
      <c r="H2543" s="27"/>
      <c r="I2543" s="16"/>
      <c r="J2543" s="16"/>
      <c r="K2543" s="27"/>
      <c r="L2543" s="16"/>
      <c r="M2543" s="16"/>
      <c r="N2543" s="27"/>
      <c r="O2543" s="16"/>
      <c r="P2543" s="16"/>
      <c r="Q2543" s="27"/>
      <c r="R2543" s="16"/>
      <c r="S2543" s="16"/>
      <c r="T2543" s="27"/>
      <c r="U2543" s="3"/>
    </row>
    <row r="2544" spans="1:21" x14ac:dyDescent="0.25">
      <c r="A2544" s="3">
        <v>2508</v>
      </c>
      <c r="B2544" s="6" t="s">
        <v>4810</v>
      </c>
      <c r="C2544" s="352" t="s">
        <v>4811</v>
      </c>
      <c r="D2544" s="348"/>
      <c r="E2544" s="20"/>
      <c r="F2544" s="20"/>
      <c r="G2544" s="20"/>
      <c r="H2544" s="27"/>
      <c r="I2544" s="16"/>
      <c r="J2544" s="16"/>
      <c r="K2544" s="27"/>
      <c r="L2544" s="16"/>
      <c r="M2544" s="16"/>
      <c r="N2544" s="27"/>
      <c r="O2544" s="16"/>
      <c r="P2544" s="16"/>
      <c r="Q2544" s="27"/>
      <c r="R2544" s="16"/>
      <c r="S2544" s="16"/>
      <c r="T2544" s="27"/>
      <c r="U2544" s="3"/>
    </row>
    <row r="2545" spans="1:21" x14ac:dyDescent="0.25">
      <c r="A2545" s="3">
        <v>2509</v>
      </c>
      <c r="B2545" s="6" t="s">
        <v>4812</v>
      </c>
      <c r="C2545" s="352" t="s">
        <v>4813</v>
      </c>
      <c r="D2545" s="348"/>
      <c r="E2545" s="20"/>
      <c r="F2545" s="20"/>
      <c r="G2545" s="20"/>
      <c r="H2545" s="27"/>
      <c r="I2545" s="16"/>
      <c r="J2545" s="16"/>
      <c r="K2545" s="27"/>
      <c r="L2545" s="16"/>
      <c r="M2545" s="16"/>
      <c r="N2545" s="27"/>
      <c r="O2545" s="16"/>
      <c r="P2545" s="16"/>
      <c r="Q2545" s="27"/>
      <c r="R2545" s="16"/>
      <c r="S2545" s="16"/>
      <c r="T2545" s="27"/>
      <c r="U2545" s="3"/>
    </row>
    <row r="2546" spans="1:21" x14ac:dyDescent="0.25">
      <c r="A2546" s="3">
        <v>2510</v>
      </c>
      <c r="B2546" s="6" t="s">
        <v>4814</v>
      </c>
      <c r="C2546" s="352" t="s">
        <v>4815</v>
      </c>
      <c r="D2546" s="348"/>
      <c r="E2546" s="20"/>
      <c r="F2546" s="20"/>
      <c r="G2546" s="20"/>
      <c r="H2546" s="27"/>
      <c r="I2546" s="16"/>
      <c r="J2546" s="16"/>
      <c r="K2546" s="27"/>
      <c r="L2546" s="16"/>
      <c r="M2546" s="16"/>
      <c r="N2546" s="27"/>
      <c r="O2546" s="16"/>
      <c r="P2546" s="16"/>
      <c r="Q2546" s="27"/>
      <c r="R2546" s="16"/>
      <c r="S2546" s="16"/>
      <c r="T2546" s="27"/>
      <c r="U2546" s="3"/>
    </row>
    <row r="2547" spans="1:21" x14ac:dyDescent="0.25">
      <c r="A2547" s="3">
        <v>2511</v>
      </c>
      <c r="B2547" s="6" t="s">
        <v>4816</v>
      </c>
      <c r="C2547" s="352" t="s">
        <v>4817</v>
      </c>
      <c r="D2547" s="348"/>
      <c r="E2547" s="20"/>
      <c r="F2547" s="20"/>
      <c r="G2547" s="20"/>
      <c r="H2547" s="27"/>
      <c r="I2547" s="16"/>
      <c r="J2547" s="16"/>
      <c r="K2547" s="27"/>
      <c r="L2547" s="16"/>
      <c r="M2547" s="16"/>
      <c r="N2547" s="27"/>
      <c r="O2547" s="16"/>
      <c r="P2547" s="16"/>
      <c r="Q2547" s="27"/>
      <c r="R2547" s="16"/>
      <c r="S2547" s="16"/>
      <c r="T2547" s="27"/>
      <c r="U2547" s="3"/>
    </row>
    <row r="2548" spans="1:21" x14ac:dyDescent="0.25">
      <c r="A2548" s="3">
        <v>2512</v>
      </c>
      <c r="B2548" s="6" t="s">
        <v>4818</v>
      </c>
      <c r="C2548" s="352" t="s">
        <v>4819</v>
      </c>
      <c r="D2548" s="348"/>
      <c r="E2548" s="20"/>
      <c r="F2548" s="20"/>
      <c r="G2548" s="20"/>
      <c r="H2548" s="27"/>
      <c r="I2548" s="16"/>
      <c r="J2548" s="16"/>
      <c r="K2548" s="27"/>
      <c r="L2548" s="16"/>
      <c r="M2548" s="16"/>
      <c r="N2548" s="27"/>
      <c r="O2548" s="16"/>
      <c r="P2548" s="16"/>
      <c r="Q2548" s="27"/>
      <c r="R2548" s="16"/>
      <c r="S2548" s="16"/>
      <c r="T2548" s="27"/>
      <c r="U2548" s="3"/>
    </row>
    <row r="2549" spans="1:21" x14ac:dyDescent="0.25">
      <c r="A2549" s="3">
        <v>2513</v>
      </c>
      <c r="B2549" s="4" t="s">
        <v>4820</v>
      </c>
      <c r="C2549" s="350" t="s">
        <v>4821</v>
      </c>
      <c r="D2549" s="348"/>
      <c r="E2549" s="25"/>
      <c r="F2549" s="25"/>
      <c r="G2549" s="25"/>
      <c r="H2549" s="33"/>
      <c r="I2549" s="15"/>
      <c r="J2549" s="15"/>
      <c r="K2549" s="33"/>
      <c r="L2549" s="15"/>
      <c r="M2549" s="15"/>
      <c r="N2549" s="33"/>
      <c r="O2549" s="15"/>
      <c r="P2549" s="15"/>
      <c r="Q2549" s="33"/>
      <c r="R2549" s="15"/>
      <c r="S2549" s="15"/>
      <c r="T2549" s="33"/>
      <c r="U2549" s="5"/>
    </row>
    <row r="2550" spans="1:21" x14ac:dyDescent="0.25">
      <c r="A2550" s="3">
        <v>2514</v>
      </c>
      <c r="B2550" s="4" t="s">
        <v>4822</v>
      </c>
      <c r="C2550" s="350" t="s">
        <v>4823</v>
      </c>
      <c r="D2550" s="348"/>
      <c r="E2550" s="25"/>
      <c r="F2550" s="25"/>
      <c r="G2550" s="25"/>
      <c r="H2550" s="33"/>
      <c r="I2550" s="15"/>
      <c r="J2550" s="15"/>
      <c r="K2550" s="33"/>
      <c r="L2550" s="15"/>
      <c r="M2550" s="15"/>
      <c r="N2550" s="33"/>
      <c r="O2550" s="15"/>
      <c r="P2550" s="15"/>
      <c r="Q2550" s="33"/>
      <c r="R2550" s="15"/>
      <c r="S2550" s="15"/>
      <c r="T2550" s="33"/>
      <c r="U2550" s="5"/>
    </row>
    <row r="2551" spans="1:21" x14ac:dyDescent="0.25">
      <c r="A2551" s="3">
        <v>2515</v>
      </c>
      <c r="B2551" s="6" t="s">
        <v>4824</v>
      </c>
      <c r="C2551" s="352" t="s">
        <v>4825</v>
      </c>
      <c r="D2551" s="348"/>
      <c r="E2551" s="20"/>
      <c r="F2551" s="20"/>
      <c r="G2551" s="20"/>
      <c r="H2551" s="27"/>
      <c r="I2551" s="16"/>
      <c r="J2551" s="16"/>
      <c r="K2551" s="27"/>
      <c r="L2551" s="16"/>
      <c r="M2551" s="16"/>
      <c r="N2551" s="27"/>
      <c r="O2551" s="16"/>
      <c r="P2551" s="16"/>
      <c r="Q2551" s="27"/>
      <c r="R2551" s="16"/>
      <c r="S2551" s="16"/>
      <c r="T2551" s="27"/>
      <c r="U2551" s="3"/>
    </row>
    <row r="2552" spans="1:21" x14ac:dyDescent="0.25">
      <c r="A2552" s="3">
        <v>2516</v>
      </c>
      <c r="B2552" s="6" t="s">
        <v>4826</v>
      </c>
      <c r="C2552" s="352" t="s">
        <v>4827</v>
      </c>
      <c r="D2552" s="348"/>
      <c r="E2552" s="20"/>
      <c r="F2552" s="20"/>
      <c r="G2552" s="20"/>
      <c r="H2552" s="27"/>
      <c r="I2552" s="16"/>
      <c r="J2552" s="16"/>
      <c r="K2552" s="27"/>
      <c r="L2552" s="16"/>
      <c r="M2552" s="16"/>
      <c r="N2552" s="27"/>
      <c r="O2552" s="16"/>
      <c r="P2552" s="16"/>
      <c r="Q2552" s="27"/>
      <c r="R2552" s="16"/>
      <c r="S2552" s="16"/>
      <c r="T2552" s="27"/>
      <c r="U2552" s="3"/>
    </row>
    <row r="2553" spans="1:21" x14ac:dyDescent="0.25">
      <c r="A2553" s="3">
        <v>2517</v>
      </c>
      <c r="B2553" s="4" t="s">
        <v>4828</v>
      </c>
      <c r="C2553" s="350" t="s">
        <v>4829</v>
      </c>
      <c r="D2553" s="348"/>
      <c r="E2553" s="25"/>
      <c r="F2553" s="25"/>
      <c r="G2553" s="25"/>
      <c r="H2553" s="33"/>
      <c r="I2553" s="15"/>
      <c r="J2553" s="15"/>
      <c r="K2553" s="33"/>
      <c r="L2553" s="15"/>
      <c r="M2553" s="15"/>
      <c r="N2553" s="33"/>
      <c r="O2553" s="15"/>
      <c r="P2553" s="15"/>
      <c r="Q2553" s="33"/>
      <c r="R2553" s="15"/>
      <c r="S2553" s="15"/>
      <c r="T2553" s="33"/>
      <c r="U2553" s="5"/>
    </row>
    <row r="2554" spans="1:21" x14ac:dyDescent="0.25">
      <c r="A2554" s="3">
        <v>2518</v>
      </c>
      <c r="B2554" s="6" t="s">
        <v>4830</v>
      </c>
      <c r="C2554" s="352" t="s">
        <v>4831</v>
      </c>
      <c r="D2554" s="348"/>
      <c r="E2554" s="20"/>
      <c r="F2554" s="20"/>
      <c r="G2554" s="20"/>
      <c r="H2554" s="27"/>
      <c r="I2554" s="16"/>
      <c r="J2554" s="16"/>
      <c r="K2554" s="27"/>
      <c r="L2554" s="16"/>
      <c r="M2554" s="16"/>
      <c r="N2554" s="27"/>
      <c r="O2554" s="16"/>
      <c r="P2554" s="16"/>
      <c r="Q2554" s="27"/>
      <c r="R2554" s="16"/>
      <c r="S2554" s="16"/>
      <c r="T2554" s="27"/>
      <c r="U2554" s="3"/>
    </row>
    <row r="2555" spans="1:21" x14ac:dyDescent="0.25">
      <c r="A2555" s="3">
        <v>2519</v>
      </c>
      <c r="B2555" s="6" t="s">
        <v>4832</v>
      </c>
      <c r="C2555" s="352" t="s">
        <v>4833</v>
      </c>
      <c r="D2555" s="348"/>
      <c r="E2555" s="20"/>
      <c r="F2555" s="20"/>
      <c r="G2555" s="20"/>
      <c r="H2555" s="27"/>
      <c r="I2555" s="16"/>
      <c r="J2555" s="16"/>
      <c r="K2555" s="27"/>
      <c r="L2555" s="16"/>
      <c r="M2555" s="16"/>
      <c r="N2555" s="27"/>
      <c r="O2555" s="16"/>
      <c r="P2555" s="16"/>
      <c r="Q2555" s="27"/>
      <c r="R2555" s="16"/>
      <c r="S2555" s="16"/>
      <c r="T2555" s="27"/>
      <c r="U2555" s="3"/>
    </row>
    <row r="2556" spans="1:21" x14ac:dyDescent="0.25">
      <c r="A2556" s="3">
        <v>2520</v>
      </c>
      <c r="B2556" s="6" t="s">
        <v>4834</v>
      </c>
      <c r="C2556" s="352" t="s">
        <v>4835</v>
      </c>
      <c r="D2556" s="348"/>
      <c r="E2556" s="20"/>
      <c r="F2556" s="20"/>
      <c r="G2556" s="20"/>
      <c r="H2556" s="27"/>
      <c r="I2556" s="16"/>
      <c r="J2556" s="16"/>
      <c r="K2556" s="27"/>
      <c r="L2556" s="16"/>
      <c r="M2556" s="16"/>
      <c r="N2556" s="27"/>
      <c r="O2556" s="16"/>
      <c r="P2556" s="16"/>
      <c r="Q2556" s="27"/>
      <c r="R2556" s="16"/>
      <c r="S2556" s="16"/>
      <c r="T2556" s="27"/>
      <c r="U2556" s="3"/>
    </row>
    <row r="2557" spans="1:21" x14ac:dyDescent="0.25">
      <c r="A2557" s="3">
        <v>2521</v>
      </c>
      <c r="B2557" s="4" t="s">
        <v>4836</v>
      </c>
      <c r="C2557" s="350" t="s">
        <v>4837</v>
      </c>
      <c r="D2557" s="348"/>
      <c r="E2557" s="25"/>
      <c r="F2557" s="25"/>
      <c r="G2557" s="25"/>
      <c r="H2557" s="33"/>
      <c r="I2557" s="15"/>
      <c r="J2557" s="15"/>
      <c r="K2557" s="33"/>
      <c r="L2557" s="15"/>
      <c r="M2557" s="15"/>
      <c r="N2557" s="33"/>
      <c r="O2557" s="15"/>
      <c r="P2557" s="15"/>
      <c r="Q2557" s="33"/>
      <c r="R2557" s="15"/>
      <c r="S2557" s="15"/>
      <c r="T2557" s="33"/>
      <c r="U2557" s="5"/>
    </row>
    <row r="2558" spans="1:21" x14ac:dyDescent="0.25">
      <c r="A2558" s="3">
        <v>2522</v>
      </c>
      <c r="B2558" s="6" t="s">
        <v>4838</v>
      </c>
      <c r="C2558" s="352" t="s">
        <v>4839</v>
      </c>
      <c r="D2558" s="348"/>
      <c r="E2558" s="20"/>
      <c r="F2558" s="20"/>
      <c r="G2558" s="20"/>
      <c r="H2558" s="27"/>
      <c r="I2558" s="16"/>
      <c r="J2558" s="16"/>
      <c r="K2558" s="27"/>
      <c r="L2558" s="16"/>
      <c r="M2558" s="16"/>
      <c r="N2558" s="27"/>
      <c r="O2558" s="16"/>
      <c r="P2558" s="16"/>
      <c r="Q2558" s="27"/>
      <c r="R2558" s="16"/>
      <c r="S2558" s="16"/>
      <c r="T2558" s="27"/>
      <c r="U2558" s="3"/>
    </row>
    <row r="2559" spans="1:21" x14ac:dyDescent="0.25">
      <c r="A2559" s="3">
        <v>2523</v>
      </c>
      <c r="B2559" s="6" t="s">
        <v>4840</v>
      </c>
      <c r="C2559" s="352" t="s">
        <v>4841</v>
      </c>
      <c r="D2559" s="348"/>
      <c r="E2559" s="20"/>
      <c r="F2559" s="20"/>
      <c r="G2559" s="20"/>
      <c r="H2559" s="27"/>
      <c r="I2559" s="16"/>
      <c r="J2559" s="16"/>
      <c r="K2559" s="27"/>
      <c r="L2559" s="16"/>
      <c r="M2559" s="16"/>
      <c r="N2559" s="27"/>
      <c r="O2559" s="16"/>
      <c r="P2559" s="16"/>
      <c r="Q2559" s="27"/>
      <c r="R2559" s="16"/>
      <c r="S2559" s="16"/>
      <c r="T2559" s="27"/>
      <c r="U2559" s="3"/>
    </row>
    <row r="2560" spans="1:21" x14ac:dyDescent="0.25">
      <c r="A2560" s="3">
        <v>2524</v>
      </c>
      <c r="B2560" s="6" t="s">
        <v>4842</v>
      </c>
      <c r="C2560" s="352" t="s">
        <v>4843</v>
      </c>
      <c r="D2560" s="348"/>
      <c r="E2560" s="20"/>
      <c r="F2560" s="20"/>
      <c r="G2560" s="20"/>
      <c r="H2560" s="27"/>
      <c r="I2560" s="16"/>
      <c r="J2560" s="16"/>
      <c r="K2560" s="27"/>
      <c r="L2560" s="16"/>
      <c r="M2560" s="16"/>
      <c r="N2560" s="27"/>
      <c r="O2560" s="16"/>
      <c r="P2560" s="16"/>
      <c r="Q2560" s="27"/>
      <c r="R2560" s="16"/>
      <c r="S2560" s="16"/>
      <c r="T2560" s="27"/>
      <c r="U2560" s="3"/>
    </row>
    <row r="2561" spans="1:21" x14ac:dyDescent="0.25">
      <c r="A2561" s="3">
        <v>2525</v>
      </c>
      <c r="B2561" s="6" t="s">
        <v>4844</v>
      </c>
      <c r="C2561" s="352" t="s">
        <v>4845</v>
      </c>
      <c r="D2561" s="348"/>
      <c r="E2561" s="20"/>
      <c r="F2561" s="20"/>
      <c r="G2561" s="20"/>
      <c r="H2561" s="27"/>
      <c r="I2561" s="16"/>
      <c r="J2561" s="16"/>
      <c r="K2561" s="27"/>
      <c r="L2561" s="16"/>
      <c r="M2561" s="16"/>
      <c r="N2561" s="27"/>
      <c r="O2561" s="16"/>
      <c r="P2561" s="16"/>
      <c r="Q2561" s="27"/>
      <c r="R2561" s="16"/>
      <c r="S2561" s="16"/>
      <c r="T2561" s="27"/>
      <c r="U2561" s="3"/>
    </row>
    <row r="2562" spans="1:21" x14ac:dyDescent="0.25">
      <c r="A2562" s="3">
        <v>2526</v>
      </c>
      <c r="B2562" s="4" t="s">
        <v>4846</v>
      </c>
      <c r="C2562" s="350" t="s">
        <v>4847</v>
      </c>
      <c r="D2562" s="348"/>
      <c r="E2562" s="25"/>
      <c r="F2562" s="25"/>
      <c r="G2562" s="25"/>
      <c r="H2562" s="33"/>
      <c r="I2562" s="15"/>
      <c r="J2562" s="15"/>
      <c r="K2562" s="33"/>
      <c r="L2562" s="15"/>
      <c r="M2562" s="15"/>
      <c r="N2562" s="33"/>
      <c r="O2562" s="15"/>
      <c r="P2562" s="15"/>
      <c r="Q2562" s="33"/>
      <c r="R2562" s="15"/>
      <c r="S2562" s="15"/>
      <c r="T2562" s="33"/>
      <c r="U2562" s="5"/>
    </row>
    <row r="2563" spans="1:21" x14ac:dyDescent="0.25">
      <c r="A2563" s="3">
        <v>2527</v>
      </c>
      <c r="B2563" s="4" t="s">
        <v>4848</v>
      </c>
      <c r="C2563" s="350" t="s">
        <v>4847</v>
      </c>
      <c r="D2563" s="348"/>
      <c r="E2563" s="25"/>
      <c r="F2563" s="25"/>
      <c r="G2563" s="25"/>
      <c r="H2563" s="33"/>
      <c r="I2563" s="15"/>
      <c r="J2563" s="15"/>
      <c r="K2563" s="33"/>
      <c r="L2563" s="15"/>
      <c r="M2563" s="15"/>
      <c r="N2563" s="33"/>
      <c r="O2563" s="15"/>
      <c r="P2563" s="15"/>
      <c r="Q2563" s="33"/>
      <c r="R2563" s="15"/>
      <c r="S2563" s="15"/>
      <c r="T2563" s="33"/>
      <c r="U2563" s="5"/>
    </row>
    <row r="2564" spans="1:21" x14ac:dyDescent="0.25">
      <c r="A2564" s="3">
        <v>2528</v>
      </c>
      <c r="B2564" s="6" t="s">
        <v>4849</v>
      </c>
      <c r="C2564" s="352" t="s">
        <v>4850</v>
      </c>
      <c r="D2564" s="348"/>
      <c r="E2564" s="20"/>
      <c r="F2564" s="20"/>
      <c r="G2564" s="20"/>
      <c r="H2564" s="27"/>
      <c r="I2564" s="16"/>
      <c r="J2564" s="16"/>
      <c r="K2564" s="27"/>
      <c r="L2564" s="16"/>
      <c r="M2564" s="16"/>
      <c r="N2564" s="27"/>
      <c r="O2564" s="16"/>
      <c r="P2564" s="16"/>
      <c r="Q2564" s="27"/>
      <c r="R2564" s="16"/>
      <c r="S2564" s="16"/>
      <c r="T2564" s="27"/>
      <c r="U2564" s="3"/>
    </row>
    <row r="2565" spans="1:21" x14ac:dyDescent="0.25">
      <c r="A2565" s="3">
        <v>2529</v>
      </c>
      <c r="B2565" s="6" t="s">
        <v>4851</v>
      </c>
      <c r="C2565" s="352" t="s">
        <v>4852</v>
      </c>
      <c r="D2565" s="348"/>
      <c r="E2565" s="20"/>
      <c r="F2565" s="20"/>
      <c r="G2565" s="20"/>
      <c r="H2565" s="27"/>
      <c r="I2565" s="16"/>
      <c r="J2565" s="16"/>
      <c r="K2565" s="27"/>
      <c r="L2565" s="16"/>
      <c r="M2565" s="16"/>
      <c r="N2565" s="27"/>
      <c r="O2565" s="16"/>
      <c r="P2565" s="16"/>
      <c r="Q2565" s="27"/>
      <c r="R2565" s="16"/>
      <c r="S2565" s="16"/>
      <c r="T2565" s="27"/>
      <c r="U2565" s="3"/>
    </row>
    <row r="2566" spans="1:21" x14ac:dyDescent="0.25">
      <c r="A2566" s="3">
        <v>2530</v>
      </c>
      <c r="B2566" s="4" t="s">
        <v>4853</v>
      </c>
      <c r="C2566" s="350" t="s">
        <v>4854</v>
      </c>
      <c r="D2566" s="348"/>
      <c r="E2566" s="25"/>
      <c r="F2566" s="25"/>
      <c r="G2566" s="25"/>
      <c r="H2566" s="33"/>
      <c r="I2566" s="15"/>
      <c r="J2566" s="15"/>
      <c r="K2566" s="33"/>
      <c r="L2566" s="15"/>
      <c r="M2566" s="15"/>
      <c r="N2566" s="33"/>
      <c r="O2566" s="15"/>
      <c r="P2566" s="15"/>
      <c r="Q2566" s="33"/>
      <c r="R2566" s="15"/>
      <c r="S2566" s="15"/>
      <c r="T2566" s="33"/>
      <c r="U2566" s="5"/>
    </row>
    <row r="2567" spans="1:21" x14ac:dyDescent="0.25">
      <c r="A2567" s="3">
        <v>2531</v>
      </c>
      <c r="B2567" s="4" t="s">
        <v>4855</v>
      </c>
      <c r="C2567" s="350" t="s">
        <v>4856</v>
      </c>
      <c r="D2567" s="348"/>
      <c r="E2567" s="25"/>
      <c r="F2567" s="25"/>
      <c r="G2567" s="25"/>
      <c r="H2567" s="33"/>
      <c r="I2567" s="15"/>
      <c r="J2567" s="15"/>
      <c r="K2567" s="33"/>
      <c r="L2567" s="15"/>
      <c r="M2567" s="15"/>
      <c r="N2567" s="33"/>
      <c r="O2567" s="15"/>
      <c r="P2567" s="15"/>
      <c r="Q2567" s="33"/>
      <c r="R2567" s="15"/>
      <c r="S2567" s="15"/>
      <c r="T2567" s="33"/>
      <c r="U2567" s="5"/>
    </row>
    <row r="2568" spans="1:21" x14ac:dyDescent="0.25">
      <c r="A2568" s="3">
        <v>2532</v>
      </c>
      <c r="B2568" s="6" t="s">
        <v>4857</v>
      </c>
      <c r="C2568" s="352" t="s">
        <v>4858</v>
      </c>
      <c r="D2568" s="348"/>
      <c r="E2568" s="20"/>
      <c r="F2568" s="20"/>
      <c r="G2568" s="20"/>
      <c r="H2568" s="27"/>
      <c r="I2568" s="16"/>
      <c r="J2568" s="16"/>
      <c r="K2568" s="27"/>
      <c r="L2568" s="16"/>
      <c r="M2568" s="16"/>
      <c r="N2568" s="27"/>
      <c r="O2568" s="16"/>
      <c r="P2568" s="16"/>
      <c r="Q2568" s="27"/>
      <c r="R2568" s="16"/>
      <c r="S2568" s="16"/>
      <c r="T2568" s="27"/>
      <c r="U2568" s="3"/>
    </row>
    <row r="2569" spans="1:21" x14ac:dyDescent="0.25">
      <c r="A2569" s="3">
        <v>2533</v>
      </c>
      <c r="B2569" s="4" t="s">
        <v>1189</v>
      </c>
      <c r="C2569" s="350" t="s">
        <v>4859</v>
      </c>
      <c r="D2569" s="348"/>
      <c r="E2569" s="25">
        <f>+E2570+E2588+E2601+E2625+E2630</f>
        <v>64275488217.660004</v>
      </c>
      <c r="F2569" s="25"/>
      <c r="G2569" s="25"/>
      <c r="H2569" s="33">
        <f t="shared" ref="H2569" si="296">+H2570+H2588+H2601+H2625+H2630</f>
        <v>52771486326.509995</v>
      </c>
      <c r="I2569" s="15"/>
      <c r="J2569" s="15"/>
      <c r="K2569" s="33">
        <f t="shared" ref="K2569" si="297">+K2570+K2588+K2601+K2625+K2630</f>
        <v>47418993336.269997</v>
      </c>
      <c r="L2569" s="15"/>
      <c r="M2569" s="15"/>
      <c r="N2569" s="33">
        <f t="shared" ref="N2569" si="298">+N2570+N2588+N2601+N2625+N2630</f>
        <v>41913544583.419991</v>
      </c>
      <c r="O2569" s="15"/>
      <c r="P2569" s="15"/>
      <c r="Q2569" s="33">
        <f t="shared" ref="Q2569" si="299">+Q2570+Q2588+Q2601+Q2625+Q2630</f>
        <v>36419445566.959991</v>
      </c>
      <c r="R2569" s="15"/>
      <c r="S2569" s="15"/>
      <c r="T2569" s="33">
        <f t="shared" ref="T2569" si="300">+T2570+T2588+T2601+T2625+T2630</f>
        <v>30839147336.999992</v>
      </c>
      <c r="U2569" s="5"/>
    </row>
    <row r="2570" spans="1:21" x14ac:dyDescent="0.25">
      <c r="A2570" s="3">
        <v>2534</v>
      </c>
      <c r="B2570" s="4" t="s">
        <v>4860</v>
      </c>
      <c r="C2570" s="350" t="s">
        <v>4861</v>
      </c>
      <c r="D2570" s="348"/>
      <c r="E2570" s="25">
        <v>0</v>
      </c>
      <c r="F2570" s="25"/>
      <c r="G2570" s="25"/>
      <c r="H2570" s="33">
        <v>3</v>
      </c>
      <c r="I2570" s="15"/>
      <c r="J2570" s="15"/>
      <c r="K2570" s="33">
        <v>3</v>
      </c>
      <c r="L2570" s="15"/>
      <c r="M2570" s="15"/>
      <c r="N2570" s="33">
        <v>3</v>
      </c>
      <c r="O2570" s="15"/>
      <c r="P2570" s="15"/>
      <c r="Q2570" s="33">
        <v>3</v>
      </c>
      <c r="R2570" s="15"/>
      <c r="S2570" s="15"/>
      <c r="T2570" s="33">
        <v>3</v>
      </c>
      <c r="U2570" s="5"/>
    </row>
    <row r="2571" spans="1:21" x14ac:dyDescent="0.25">
      <c r="A2571" s="3">
        <v>2535</v>
      </c>
      <c r="B2571" s="4" t="s">
        <v>4862</v>
      </c>
      <c r="C2571" s="350" t="s">
        <v>4863</v>
      </c>
      <c r="D2571" s="348"/>
      <c r="E2571" s="25"/>
      <c r="F2571" s="25"/>
      <c r="G2571" s="25"/>
      <c r="H2571" s="33"/>
      <c r="I2571" s="15"/>
      <c r="J2571" s="15"/>
      <c r="K2571" s="33"/>
      <c r="L2571" s="15"/>
      <c r="M2571" s="15"/>
      <c r="N2571" s="33"/>
      <c r="O2571" s="15"/>
      <c r="P2571" s="15"/>
      <c r="Q2571" s="33"/>
      <c r="R2571" s="15"/>
      <c r="S2571" s="15"/>
      <c r="T2571" s="33"/>
      <c r="U2571" s="5"/>
    </row>
    <row r="2572" spans="1:21" x14ac:dyDescent="0.25">
      <c r="A2572" s="3">
        <v>2536</v>
      </c>
      <c r="B2572" s="4" t="s">
        <v>4864</v>
      </c>
      <c r="C2572" s="350" t="s">
        <v>4865</v>
      </c>
      <c r="D2572" s="348"/>
      <c r="E2572" s="25"/>
      <c r="F2572" s="25"/>
      <c r="G2572" s="25"/>
      <c r="H2572" s="33"/>
      <c r="I2572" s="15"/>
      <c r="J2572" s="15"/>
      <c r="K2572" s="33"/>
      <c r="L2572" s="15"/>
      <c r="M2572" s="15"/>
      <c r="N2572" s="33"/>
      <c r="O2572" s="15"/>
      <c r="P2572" s="15"/>
      <c r="Q2572" s="33"/>
      <c r="R2572" s="15"/>
      <c r="S2572" s="15"/>
      <c r="T2572" s="33"/>
      <c r="U2572" s="5"/>
    </row>
    <row r="2573" spans="1:21" x14ac:dyDescent="0.25">
      <c r="A2573" s="3">
        <v>2537</v>
      </c>
      <c r="B2573" s="6" t="s">
        <v>4866</v>
      </c>
      <c r="C2573" s="352" t="s">
        <v>4867</v>
      </c>
      <c r="D2573" s="348"/>
      <c r="E2573" s="20"/>
      <c r="F2573" s="20"/>
      <c r="G2573" s="20"/>
      <c r="H2573" s="27"/>
      <c r="I2573" s="16"/>
      <c r="J2573" s="16"/>
      <c r="K2573" s="27"/>
      <c r="L2573" s="16"/>
      <c r="M2573" s="16"/>
      <c r="N2573" s="27"/>
      <c r="O2573" s="16"/>
      <c r="P2573" s="16"/>
      <c r="Q2573" s="27"/>
      <c r="R2573" s="16"/>
      <c r="S2573" s="16"/>
      <c r="T2573" s="27"/>
      <c r="U2573" s="3"/>
    </row>
    <row r="2574" spans="1:21" x14ac:dyDescent="0.25">
      <c r="A2574" s="3">
        <v>2538</v>
      </c>
      <c r="B2574" s="6" t="s">
        <v>4868</v>
      </c>
      <c r="C2574" s="352" t="s">
        <v>4869</v>
      </c>
      <c r="D2574" s="348"/>
      <c r="E2574" s="20"/>
      <c r="F2574" s="20"/>
      <c r="G2574" s="20"/>
      <c r="H2574" s="27"/>
      <c r="I2574" s="16"/>
      <c r="J2574" s="16"/>
      <c r="K2574" s="27"/>
      <c r="L2574" s="16"/>
      <c r="M2574" s="16"/>
      <c r="N2574" s="27"/>
      <c r="O2574" s="16"/>
      <c r="P2574" s="16"/>
      <c r="Q2574" s="27"/>
      <c r="R2574" s="16"/>
      <c r="S2574" s="16"/>
      <c r="T2574" s="27"/>
      <c r="U2574" s="3"/>
    </row>
    <row r="2575" spans="1:21" x14ac:dyDescent="0.25">
      <c r="A2575" s="3">
        <v>2539</v>
      </c>
      <c r="B2575" s="4" t="s">
        <v>4870</v>
      </c>
      <c r="C2575" s="350" t="s">
        <v>4871</v>
      </c>
      <c r="D2575" s="348"/>
      <c r="E2575" s="25"/>
      <c r="F2575" s="25"/>
      <c r="G2575" s="25"/>
      <c r="H2575" s="33"/>
      <c r="I2575" s="15"/>
      <c r="J2575" s="15"/>
      <c r="K2575" s="33"/>
      <c r="L2575" s="15"/>
      <c r="M2575" s="15"/>
      <c r="N2575" s="33"/>
      <c r="O2575" s="15"/>
      <c r="P2575" s="15"/>
      <c r="Q2575" s="33"/>
      <c r="R2575" s="15"/>
      <c r="S2575" s="15"/>
      <c r="T2575" s="33"/>
      <c r="U2575" s="5"/>
    </row>
    <row r="2576" spans="1:21" x14ac:dyDescent="0.25">
      <c r="A2576" s="3">
        <v>2540</v>
      </c>
      <c r="B2576" s="6" t="s">
        <v>4872</v>
      </c>
      <c r="C2576" s="352" t="s">
        <v>4873</v>
      </c>
      <c r="D2576" s="348"/>
      <c r="E2576" s="20"/>
      <c r="F2576" s="20"/>
      <c r="G2576" s="20"/>
      <c r="H2576" s="27"/>
      <c r="I2576" s="16"/>
      <c r="J2576" s="16"/>
      <c r="K2576" s="27"/>
      <c r="L2576" s="16"/>
      <c r="M2576" s="16"/>
      <c r="N2576" s="27"/>
      <c r="O2576" s="16"/>
      <c r="P2576" s="16"/>
      <c r="Q2576" s="27"/>
      <c r="R2576" s="16"/>
      <c r="S2576" s="16"/>
      <c r="T2576" s="27"/>
      <c r="U2576" s="3"/>
    </row>
    <row r="2577" spans="1:21" x14ac:dyDescent="0.25">
      <c r="A2577" s="3">
        <v>2541</v>
      </c>
      <c r="B2577" s="6" t="s">
        <v>4874</v>
      </c>
      <c r="C2577" s="352" t="s">
        <v>4875</v>
      </c>
      <c r="D2577" s="348"/>
      <c r="E2577" s="20"/>
      <c r="F2577" s="20"/>
      <c r="G2577" s="20"/>
      <c r="H2577" s="27"/>
      <c r="I2577" s="16"/>
      <c r="J2577" s="16"/>
      <c r="K2577" s="27"/>
      <c r="L2577" s="16"/>
      <c r="M2577" s="16"/>
      <c r="N2577" s="27"/>
      <c r="O2577" s="16"/>
      <c r="P2577" s="16"/>
      <c r="Q2577" s="27"/>
      <c r="R2577" s="16"/>
      <c r="S2577" s="16"/>
      <c r="T2577" s="27"/>
      <c r="U2577" s="3"/>
    </row>
    <row r="2578" spans="1:21" x14ac:dyDescent="0.25">
      <c r="A2578" s="3">
        <v>2542</v>
      </c>
      <c r="B2578" s="4" t="s">
        <v>4876</v>
      </c>
      <c r="C2578" s="350" t="s">
        <v>4877</v>
      </c>
      <c r="D2578" s="348"/>
      <c r="E2578" s="25"/>
      <c r="F2578" s="25"/>
      <c r="G2578" s="25"/>
      <c r="H2578" s="33"/>
      <c r="I2578" s="15"/>
      <c r="J2578" s="15"/>
      <c r="K2578" s="33"/>
      <c r="L2578" s="15"/>
      <c r="M2578" s="15"/>
      <c r="N2578" s="33"/>
      <c r="O2578" s="15"/>
      <c r="P2578" s="15"/>
      <c r="Q2578" s="33"/>
      <c r="R2578" s="15"/>
      <c r="S2578" s="15"/>
      <c r="T2578" s="33"/>
      <c r="U2578" s="5"/>
    </row>
    <row r="2579" spans="1:21" x14ac:dyDescent="0.25">
      <c r="A2579" s="3">
        <v>2543</v>
      </c>
      <c r="B2579" s="4" t="s">
        <v>4878</v>
      </c>
      <c r="C2579" s="350" t="s">
        <v>4879</v>
      </c>
      <c r="D2579" s="348"/>
      <c r="E2579" s="25"/>
      <c r="F2579" s="25"/>
      <c r="G2579" s="25"/>
      <c r="H2579" s="33"/>
      <c r="I2579" s="15"/>
      <c r="J2579" s="15"/>
      <c r="K2579" s="33"/>
      <c r="L2579" s="15"/>
      <c r="M2579" s="15"/>
      <c r="N2579" s="33"/>
      <c r="O2579" s="15"/>
      <c r="P2579" s="15"/>
      <c r="Q2579" s="33"/>
      <c r="R2579" s="15"/>
      <c r="S2579" s="15"/>
      <c r="T2579" s="33"/>
      <c r="U2579" s="5"/>
    </row>
    <row r="2580" spans="1:21" x14ac:dyDescent="0.25">
      <c r="A2580" s="3">
        <v>2544</v>
      </c>
      <c r="B2580" s="6" t="s">
        <v>4880</v>
      </c>
      <c r="C2580" s="352" t="s">
        <v>4881</v>
      </c>
      <c r="D2580" s="348"/>
      <c r="E2580" s="20"/>
      <c r="F2580" s="20"/>
      <c r="G2580" s="20"/>
      <c r="H2580" s="27"/>
      <c r="I2580" s="16"/>
      <c r="J2580" s="16"/>
      <c r="K2580" s="27"/>
      <c r="L2580" s="16"/>
      <c r="M2580" s="16"/>
      <c r="N2580" s="27"/>
      <c r="O2580" s="16"/>
      <c r="P2580" s="16"/>
      <c r="Q2580" s="27"/>
      <c r="R2580" s="16"/>
      <c r="S2580" s="16"/>
      <c r="T2580" s="27"/>
      <c r="U2580" s="3"/>
    </row>
    <row r="2581" spans="1:21" x14ac:dyDescent="0.25">
      <c r="A2581" s="3">
        <v>2545</v>
      </c>
      <c r="B2581" s="6" t="s">
        <v>4882</v>
      </c>
      <c r="C2581" s="352" t="s">
        <v>4883</v>
      </c>
      <c r="D2581" s="348"/>
      <c r="E2581" s="20"/>
      <c r="F2581" s="20"/>
      <c r="G2581" s="20"/>
      <c r="H2581" s="27"/>
      <c r="I2581" s="16"/>
      <c r="J2581" s="16"/>
      <c r="K2581" s="27"/>
      <c r="L2581" s="16"/>
      <c r="M2581" s="16"/>
      <c r="N2581" s="27"/>
      <c r="O2581" s="16"/>
      <c r="P2581" s="16"/>
      <c r="Q2581" s="27"/>
      <c r="R2581" s="16"/>
      <c r="S2581" s="16"/>
      <c r="T2581" s="27"/>
      <c r="U2581" s="3"/>
    </row>
    <row r="2582" spans="1:21" x14ac:dyDescent="0.25">
      <c r="A2582" s="3">
        <v>2546</v>
      </c>
      <c r="B2582" s="4" t="s">
        <v>4884</v>
      </c>
      <c r="C2582" s="350" t="s">
        <v>4885</v>
      </c>
      <c r="D2582" s="348"/>
      <c r="E2582" s="25"/>
      <c r="F2582" s="25"/>
      <c r="G2582" s="25"/>
      <c r="H2582" s="33"/>
      <c r="I2582" s="15"/>
      <c r="J2582" s="15"/>
      <c r="K2582" s="33"/>
      <c r="L2582" s="15"/>
      <c r="M2582" s="15"/>
      <c r="N2582" s="33"/>
      <c r="O2582" s="15"/>
      <c r="P2582" s="15"/>
      <c r="Q2582" s="33"/>
      <c r="R2582" s="15"/>
      <c r="S2582" s="15"/>
      <c r="T2582" s="33"/>
      <c r="U2582" s="5"/>
    </row>
    <row r="2583" spans="1:21" x14ac:dyDescent="0.25">
      <c r="A2583" s="3">
        <v>2547</v>
      </c>
      <c r="B2583" s="6" t="s">
        <v>4886</v>
      </c>
      <c r="C2583" s="352" t="s">
        <v>4887</v>
      </c>
      <c r="D2583" s="348"/>
      <c r="E2583" s="20"/>
      <c r="F2583" s="20"/>
      <c r="G2583" s="20"/>
      <c r="H2583" s="27"/>
      <c r="I2583" s="16"/>
      <c r="J2583" s="16"/>
      <c r="K2583" s="27"/>
      <c r="L2583" s="16"/>
      <c r="M2583" s="16"/>
      <c r="N2583" s="27"/>
      <c r="O2583" s="16"/>
      <c r="P2583" s="16"/>
      <c r="Q2583" s="27"/>
      <c r="R2583" s="16"/>
      <c r="S2583" s="16"/>
      <c r="T2583" s="27"/>
      <c r="U2583" s="3"/>
    </row>
    <row r="2584" spans="1:21" x14ac:dyDescent="0.25">
      <c r="A2584" s="3">
        <v>2548</v>
      </c>
      <c r="B2584" s="6" t="s">
        <v>4888</v>
      </c>
      <c r="C2584" s="352" t="s">
        <v>4889</v>
      </c>
      <c r="D2584" s="348"/>
      <c r="E2584" s="20"/>
      <c r="F2584" s="20"/>
      <c r="G2584" s="20"/>
      <c r="H2584" s="27"/>
      <c r="I2584" s="16"/>
      <c r="J2584" s="16"/>
      <c r="K2584" s="27"/>
      <c r="L2584" s="16"/>
      <c r="M2584" s="16"/>
      <c r="N2584" s="27"/>
      <c r="O2584" s="16"/>
      <c r="P2584" s="16"/>
      <c r="Q2584" s="27"/>
      <c r="R2584" s="16"/>
      <c r="S2584" s="16"/>
      <c r="T2584" s="27"/>
      <c r="U2584" s="3"/>
    </row>
    <row r="2585" spans="1:21" x14ac:dyDescent="0.25">
      <c r="A2585" s="3">
        <v>2549</v>
      </c>
      <c r="B2585" s="4" t="s">
        <v>4890</v>
      </c>
      <c r="C2585" s="350" t="s">
        <v>4891</v>
      </c>
      <c r="D2585" s="348"/>
      <c r="E2585" s="25"/>
      <c r="F2585" s="25"/>
      <c r="G2585" s="25"/>
      <c r="H2585" s="33"/>
      <c r="I2585" s="15"/>
      <c r="J2585" s="15"/>
      <c r="K2585" s="33"/>
      <c r="L2585" s="15"/>
      <c r="M2585" s="15"/>
      <c r="N2585" s="33"/>
      <c r="O2585" s="15"/>
      <c r="P2585" s="15"/>
      <c r="Q2585" s="33"/>
      <c r="R2585" s="15"/>
      <c r="S2585" s="15"/>
      <c r="T2585" s="33"/>
      <c r="U2585" s="5"/>
    </row>
    <row r="2586" spans="1:21" x14ac:dyDescent="0.25">
      <c r="A2586" s="3">
        <v>2550</v>
      </c>
      <c r="B2586" s="6" t="s">
        <v>4892</v>
      </c>
      <c r="C2586" s="352" t="s">
        <v>4893</v>
      </c>
      <c r="D2586" s="348"/>
      <c r="E2586" s="20"/>
      <c r="F2586" s="20"/>
      <c r="G2586" s="20"/>
      <c r="H2586" s="27"/>
      <c r="I2586" s="16"/>
      <c r="J2586" s="16"/>
      <c r="K2586" s="27"/>
      <c r="L2586" s="16"/>
      <c r="M2586" s="16"/>
      <c r="N2586" s="27"/>
      <c r="O2586" s="16"/>
      <c r="P2586" s="16"/>
      <c r="Q2586" s="27"/>
      <c r="R2586" s="16"/>
      <c r="S2586" s="16"/>
      <c r="T2586" s="27"/>
      <c r="U2586" s="3"/>
    </row>
    <row r="2587" spans="1:21" x14ac:dyDescent="0.25">
      <c r="A2587" s="3">
        <v>2551</v>
      </c>
      <c r="B2587" s="6" t="s">
        <v>4894</v>
      </c>
      <c r="C2587" s="352" t="s">
        <v>4895</v>
      </c>
      <c r="D2587" s="348"/>
      <c r="E2587" s="20"/>
      <c r="F2587" s="20"/>
      <c r="G2587" s="20"/>
      <c r="H2587" s="27"/>
      <c r="I2587" s="16"/>
      <c r="J2587" s="16"/>
      <c r="K2587" s="27"/>
      <c r="L2587" s="16"/>
      <c r="M2587" s="16"/>
      <c r="N2587" s="27"/>
      <c r="O2587" s="16"/>
      <c r="P2587" s="16"/>
      <c r="Q2587" s="27"/>
      <c r="R2587" s="16"/>
      <c r="S2587" s="16"/>
      <c r="T2587" s="27"/>
      <c r="U2587" s="3"/>
    </row>
    <row r="2588" spans="1:21" s="21" customFormat="1" x14ac:dyDescent="0.25">
      <c r="A2588" s="17">
        <v>2552</v>
      </c>
      <c r="B2588" s="24" t="s">
        <v>4896</v>
      </c>
      <c r="C2588" s="370" t="s">
        <v>4897</v>
      </c>
      <c r="D2588" s="367"/>
      <c r="E2588" s="25">
        <f>+E2589</f>
        <v>52911134.980000004</v>
      </c>
      <c r="F2588" s="25"/>
      <c r="G2588" s="25"/>
      <c r="H2588" s="33">
        <f t="shared" ref="H2588" si="301">+H2589</f>
        <v>41028169.950000003</v>
      </c>
      <c r="I2588" s="25"/>
      <c r="J2588" s="25"/>
      <c r="K2588" s="33">
        <f t="shared" ref="K2588" si="302">+K2589</f>
        <v>25034740.030000001</v>
      </c>
      <c r="L2588" s="25"/>
      <c r="M2588" s="25"/>
      <c r="N2588" s="33">
        <f t="shared" ref="N2588" si="303">+N2589</f>
        <v>25033372.48</v>
      </c>
      <c r="O2588" s="25"/>
      <c r="P2588" s="25"/>
      <c r="Q2588" s="33">
        <f t="shared" ref="Q2588" si="304">+Q2589</f>
        <v>13800973.739999998</v>
      </c>
      <c r="R2588" s="25"/>
      <c r="S2588" s="25"/>
      <c r="T2588" s="33">
        <f t="shared" ref="T2588" si="305">+T2589</f>
        <v>-2296845.0400000019</v>
      </c>
      <c r="U2588" s="26"/>
    </row>
    <row r="2589" spans="1:21" x14ac:dyDescent="0.25">
      <c r="A2589" s="3">
        <v>2553</v>
      </c>
      <c r="B2589" s="4" t="s">
        <v>4898</v>
      </c>
      <c r="C2589" s="350" t="s">
        <v>4899</v>
      </c>
      <c r="D2589" s="348"/>
      <c r="E2589" s="25">
        <f>+E2590+E2593</f>
        <v>52911134.980000004</v>
      </c>
      <c r="F2589" s="25"/>
      <c r="G2589" s="25"/>
      <c r="H2589" s="33">
        <f t="shared" ref="H2589" si="306">+H2590+H2593</f>
        <v>41028169.950000003</v>
      </c>
      <c r="I2589" s="15"/>
      <c r="J2589" s="15"/>
      <c r="K2589" s="33">
        <f t="shared" ref="K2589" si="307">+K2590+K2593</f>
        <v>25034740.030000001</v>
      </c>
      <c r="L2589" s="15"/>
      <c r="M2589" s="15"/>
      <c r="N2589" s="33">
        <f t="shared" ref="N2589" si="308">+N2590+N2593</f>
        <v>25033372.48</v>
      </c>
      <c r="O2589" s="15"/>
      <c r="P2589" s="15"/>
      <c r="Q2589" s="33">
        <f t="shared" ref="Q2589" si="309">+Q2590+Q2593</f>
        <v>13800973.739999998</v>
      </c>
      <c r="R2589" s="15"/>
      <c r="S2589" s="15"/>
      <c r="T2589" s="33">
        <f t="shared" ref="T2589" si="310">+T2590+T2593</f>
        <v>-2296845.0400000019</v>
      </c>
      <c r="U2589" s="5"/>
    </row>
    <row r="2590" spans="1:21" x14ac:dyDescent="0.25">
      <c r="A2590" s="3">
        <v>2554</v>
      </c>
      <c r="B2590" s="4" t="s">
        <v>4900</v>
      </c>
      <c r="C2590" s="350" t="s">
        <v>4901</v>
      </c>
      <c r="D2590" s="349"/>
      <c r="E2590" s="25">
        <f>SUM(E2591:E2592)</f>
        <v>38946240.789999999</v>
      </c>
      <c r="F2590" s="25"/>
      <c r="G2590" s="25"/>
      <c r="H2590" s="33">
        <f t="shared" ref="H2590" si="311">SUM(H2591:H2592)</f>
        <v>30073797.989999998</v>
      </c>
      <c r="I2590" s="16"/>
      <c r="J2590" s="16"/>
      <c r="K2590" s="33">
        <f t="shared" ref="K2590" si="312">SUM(K2591:K2592)</f>
        <v>14780054.789999999</v>
      </c>
      <c r="L2590" s="16"/>
      <c r="M2590" s="16"/>
      <c r="N2590" s="33">
        <f t="shared" ref="N2590" si="313">SUM(N2591:N2592)</f>
        <v>14780054.789999999</v>
      </c>
      <c r="O2590" s="16"/>
      <c r="P2590" s="16"/>
      <c r="Q2590" s="33">
        <f t="shared" ref="Q2590" si="314">SUM(Q2591:Q2592)</f>
        <v>3706826.2399999974</v>
      </c>
      <c r="R2590" s="16"/>
      <c r="S2590" s="16"/>
      <c r="T2590" s="33">
        <f t="shared" ref="T2590" si="315">SUM(T2591:T2592)</f>
        <v>3706826.2399999974</v>
      </c>
      <c r="U2590" s="3"/>
    </row>
    <row r="2591" spans="1:21" x14ac:dyDescent="0.25">
      <c r="A2591" s="3"/>
      <c r="B2591" s="6">
        <v>4202010101</v>
      </c>
      <c r="C2591" s="352" t="s">
        <v>7261</v>
      </c>
      <c r="D2591" s="348"/>
      <c r="E2591" s="20">
        <v>32318035.989999998</v>
      </c>
      <c r="F2591" s="20">
        <v>0</v>
      </c>
      <c r="G2591" s="20">
        <v>8872442.8000000007</v>
      </c>
      <c r="H2591" s="27">
        <f>+E2591+F2591-G2591</f>
        <v>23445593.189999998</v>
      </c>
      <c r="I2591" s="16">
        <v>0</v>
      </c>
      <c r="J2591" s="16">
        <v>15293743.199999999</v>
      </c>
      <c r="K2591" s="27">
        <f>+H2591+I2591-J2591</f>
        <v>8151849.9899999984</v>
      </c>
      <c r="L2591" s="16"/>
      <c r="M2591" s="16"/>
      <c r="N2591" s="27">
        <f>+K2591+L2591-M2591</f>
        <v>8151849.9899999984</v>
      </c>
      <c r="O2591" s="16">
        <v>0</v>
      </c>
      <c r="P2591" s="16">
        <v>11073228.550000001</v>
      </c>
      <c r="Q2591" s="27">
        <f>+N2591+O2591-P2591</f>
        <v>-2921378.5600000024</v>
      </c>
      <c r="R2591" s="16"/>
      <c r="S2591" s="16"/>
      <c r="T2591" s="27">
        <f>+Q2591+R2591-S2591</f>
        <v>-2921378.5600000024</v>
      </c>
      <c r="U2591" s="3"/>
    </row>
    <row r="2592" spans="1:21" x14ac:dyDescent="0.25">
      <c r="A2592" s="3"/>
      <c r="B2592" s="6">
        <v>4202010102</v>
      </c>
      <c r="C2592" s="352" t="s">
        <v>7262</v>
      </c>
      <c r="D2592" s="348"/>
      <c r="E2592" s="20">
        <v>6628204.7999999998</v>
      </c>
      <c r="F2592" s="20">
        <v>0</v>
      </c>
      <c r="G2592" s="20">
        <v>0</v>
      </c>
      <c r="H2592" s="27">
        <f>+E2592+F2592-G2592</f>
        <v>6628204.7999999998</v>
      </c>
      <c r="I2592" s="16"/>
      <c r="J2592" s="16"/>
      <c r="K2592" s="27">
        <f>+H2592+I2592-J2592</f>
        <v>6628204.7999999998</v>
      </c>
      <c r="L2592" s="16"/>
      <c r="M2592" s="16"/>
      <c r="N2592" s="27">
        <f>+K2592+L2592-M2592</f>
        <v>6628204.7999999998</v>
      </c>
      <c r="O2592" s="16"/>
      <c r="P2592" s="16"/>
      <c r="Q2592" s="27">
        <f>+N2592+O2592-P2592</f>
        <v>6628204.7999999998</v>
      </c>
      <c r="R2592" s="16"/>
      <c r="S2592" s="16"/>
      <c r="T2592" s="27">
        <f>+Q2592+R2592-S2592</f>
        <v>6628204.7999999998</v>
      </c>
      <c r="U2592" s="3"/>
    </row>
    <row r="2593" spans="1:21" x14ac:dyDescent="0.25">
      <c r="A2593" s="3">
        <v>2555</v>
      </c>
      <c r="B2593" s="4" t="s">
        <v>4902</v>
      </c>
      <c r="C2593" s="350" t="s">
        <v>4903</v>
      </c>
      <c r="D2593" s="349"/>
      <c r="E2593" s="25">
        <f>SUM(E2594:E2596)</f>
        <v>13964894.190000001</v>
      </c>
      <c r="F2593" s="25"/>
      <c r="G2593" s="25"/>
      <c r="H2593" s="33">
        <f t="shared" ref="H2593" si="316">SUM(H2594:H2596)</f>
        <v>10954371.960000001</v>
      </c>
      <c r="I2593" s="16"/>
      <c r="J2593" s="16"/>
      <c r="K2593" s="33">
        <f t="shared" ref="K2593" si="317">SUM(K2594:K2596)</f>
        <v>10254685.24</v>
      </c>
      <c r="L2593" s="16"/>
      <c r="M2593" s="16"/>
      <c r="N2593" s="33">
        <f t="shared" ref="N2593" si="318">SUM(N2594:N2596)</f>
        <v>10253317.690000001</v>
      </c>
      <c r="O2593" s="16"/>
      <c r="P2593" s="16"/>
      <c r="Q2593" s="33">
        <f t="shared" ref="Q2593" si="319">SUM(Q2594:Q2596)</f>
        <v>10094147.5</v>
      </c>
      <c r="R2593" s="16"/>
      <c r="S2593" s="16"/>
      <c r="T2593" s="33">
        <f t="shared" ref="T2593" si="320">SUM(T2594:T2596)</f>
        <v>-6003671.2799999993</v>
      </c>
      <c r="U2593" s="3"/>
    </row>
    <row r="2594" spans="1:21" x14ac:dyDescent="0.25">
      <c r="A2594" s="3"/>
      <c r="B2594" s="6">
        <v>4202010201</v>
      </c>
      <c r="C2594" s="352" t="s">
        <v>7263</v>
      </c>
      <c r="D2594" s="348"/>
      <c r="E2594" s="20">
        <v>5279116.46</v>
      </c>
      <c r="F2594" s="20">
        <v>0</v>
      </c>
      <c r="G2594" s="20">
        <v>1369.78</v>
      </c>
      <c r="H2594" s="27">
        <f>+E2594+F2594-G2594</f>
        <v>5277746.68</v>
      </c>
      <c r="I2594" s="16">
        <v>0</v>
      </c>
      <c r="J2594" s="16">
        <v>281300.67</v>
      </c>
      <c r="K2594" s="27">
        <f>+H2594+I2594-J2594</f>
        <v>4996446.01</v>
      </c>
      <c r="L2594" s="16">
        <v>0</v>
      </c>
      <c r="M2594" s="16">
        <v>1367.55</v>
      </c>
      <c r="N2594" s="27">
        <f>+K2594+L2594-M2594</f>
        <v>4995078.46</v>
      </c>
      <c r="O2594" s="16">
        <v>0</v>
      </c>
      <c r="P2594" s="16">
        <v>159170.19</v>
      </c>
      <c r="Q2594" s="27">
        <f>+N2594+O2594-P2594</f>
        <v>4835908.2699999996</v>
      </c>
      <c r="R2594" s="16">
        <v>0</v>
      </c>
      <c r="S2594" s="16">
        <v>725642.11</v>
      </c>
      <c r="T2594" s="27">
        <f>+Q2594+R2594-S2594</f>
        <v>4110266.1599999997</v>
      </c>
      <c r="U2594" s="3"/>
    </row>
    <row r="2595" spans="1:21" x14ac:dyDescent="0.25">
      <c r="A2595" s="3"/>
      <c r="B2595" s="6">
        <v>4202010202</v>
      </c>
      <c r="C2595" s="352" t="s">
        <v>7264</v>
      </c>
      <c r="D2595" s="348"/>
      <c r="E2595" s="20">
        <v>8685777.7300000004</v>
      </c>
      <c r="F2595" s="20">
        <v>0</v>
      </c>
      <c r="G2595" s="20">
        <v>3009152.45</v>
      </c>
      <c r="H2595" s="27">
        <f t="shared" ref="H2595:H2596" si="321">+E2595+F2595-G2595</f>
        <v>5676625.2800000003</v>
      </c>
      <c r="I2595" s="16">
        <v>0</v>
      </c>
      <c r="J2595" s="16">
        <v>418386.05</v>
      </c>
      <c r="K2595" s="27">
        <f t="shared" ref="K2595:K2596" si="322">+H2595+I2595-J2595</f>
        <v>5258239.2300000004</v>
      </c>
      <c r="L2595" s="16"/>
      <c r="M2595" s="16"/>
      <c r="N2595" s="27">
        <f t="shared" ref="N2595:N2596" si="323">+K2595+L2595-M2595</f>
        <v>5258239.2300000004</v>
      </c>
      <c r="O2595" s="16"/>
      <c r="P2595" s="16"/>
      <c r="Q2595" s="27">
        <f t="shared" ref="Q2595:Q2596" si="324">+N2595+O2595-P2595</f>
        <v>5258239.2300000004</v>
      </c>
      <c r="R2595" s="16">
        <v>0</v>
      </c>
      <c r="S2595" s="16">
        <v>15372176.67</v>
      </c>
      <c r="T2595" s="27">
        <f t="shared" ref="T2595:T2596" si="325">+Q2595+R2595-S2595</f>
        <v>-10113937.439999999</v>
      </c>
      <c r="U2595" s="3"/>
    </row>
    <row r="2596" spans="1:21" x14ac:dyDescent="0.25">
      <c r="A2596" s="3">
        <v>2556</v>
      </c>
      <c r="B2596" s="6" t="s">
        <v>4904</v>
      </c>
      <c r="C2596" s="352" t="s">
        <v>4905</v>
      </c>
      <c r="D2596" s="348"/>
      <c r="E2596" s="20">
        <v>0</v>
      </c>
      <c r="F2596" s="20">
        <v>0</v>
      </c>
      <c r="G2596" s="20">
        <v>0</v>
      </c>
      <c r="H2596" s="27">
        <f t="shared" si="321"/>
        <v>0</v>
      </c>
      <c r="I2596" s="16">
        <v>0</v>
      </c>
      <c r="J2596" s="16"/>
      <c r="K2596" s="27">
        <f t="shared" si="322"/>
        <v>0</v>
      </c>
      <c r="L2596" s="16"/>
      <c r="M2596" s="16"/>
      <c r="N2596" s="27">
        <f t="shared" si="323"/>
        <v>0</v>
      </c>
      <c r="O2596" s="16"/>
      <c r="P2596" s="16"/>
      <c r="Q2596" s="27">
        <f t="shared" si="324"/>
        <v>0</v>
      </c>
      <c r="R2596" s="16"/>
      <c r="S2596" s="16"/>
      <c r="T2596" s="27">
        <f t="shared" si="325"/>
        <v>0</v>
      </c>
      <c r="U2596" s="3"/>
    </row>
    <row r="2597" spans="1:21" x14ac:dyDescent="0.25">
      <c r="A2597" s="3">
        <v>2557</v>
      </c>
      <c r="B2597" s="4" t="s">
        <v>4906</v>
      </c>
      <c r="C2597" s="350" t="s">
        <v>4907</v>
      </c>
      <c r="D2597" s="348"/>
      <c r="E2597" s="25"/>
      <c r="F2597" s="25"/>
      <c r="G2597" s="25"/>
      <c r="H2597" s="33"/>
      <c r="I2597" s="15"/>
      <c r="J2597" s="15"/>
      <c r="K2597" s="33"/>
      <c r="L2597" s="15"/>
      <c r="M2597" s="15"/>
      <c r="N2597" s="33"/>
      <c r="O2597" s="15"/>
      <c r="P2597" s="15"/>
      <c r="Q2597" s="33"/>
      <c r="R2597" s="15"/>
      <c r="S2597" s="15"/>
      <c r="T2597" s="33"/>
      <c r="U2597" s="5"/>
    </row>
    <row r="2598" spans="1:21" x14ac:dyDescent="0.25">
      <c r="A2598" s="3">
        <v>2558</v>
      </c>
      <c r="B2598" s="6" t="s">
        <v>4908</v>
      </c>
      <c r="C2598" s="352" t="s">
        <v>4909</v>
      </c>
      <c r="D2598" s="348"/>
      <c r="E2598" s="20"/>
      <c r="F2598" s="20"/>
      <c r="G2598" s="20"/>
      <c r="H2598" s="27"/>
      <c r="I2598" s="16"/>
      <c r="J2598" s="16"/>
      <c r="K2598" s="27"/>
      <c r="L2598" s="16"/>
      <c r="M2598" s="16"/>
      <c r="N2598" s="27"/>
      <c r="O2598" s="16"/>
      <c r="P2598" s="16"/>
      <c r="Q2598" s="27"/>
      <c r="R2598" s="16"/>
      <c r="S2598" s="16"/>
      <c r="T2598" s="27"/>
      <c r="U2598" s="3"/>
    </row>
    <row r="2599" spans="1:21" x14ac:dyDescent="0.25">
      <c r="A2599" s="3">
        <v>2559</v>
      </c>
      <c r="B2599" s="6" t="s">
        <v>4910</v>
      </c>
      <c r="C2599" s="352" t="s">
        <v>4911</v>
      </c>
      <c r="D2599" s="348"/>
      <c r="E2599" s="20"/>
      <c r="F2599" s="20"/>
      <c r="G2599" s="20"/>
      <c r="H2599" s="27"/>
      <c r="I2599" s="16"/>
      <c r="J2599" s="16"/>
      <c r="K2599" s="27"/>
      <c r="L2599" s="16"/>
      <c r="M2599" s="16"/>
      <c r="N2599" s="27"/>
      <c r="O2599" s="16"/>
      <c r="P2599" s="16"/>
      <c r="Q2599" s="27"/>
      <c r="R2599" s="16"/>
      <c r="S2599" s="16"/>
      <c r="T2599" s="27"/>
      <c r="U2599" s="3"/>
    </row>
    <row r="2600" spans="1:21" x14ac:dyDescent="0.25">
      <c r="A2600" s="3">
        <v>2560</v>
      </c>
      <c r="B2600" s="6" t="s">
        <v>4912</v>
      </c>
      <c r="C2600" s="352" t="s">
        <v>4913</v>
      </c>
      <c r="D2600" s="348"/>
      <c r="E2600" s="20"/>
      <c r="F2600" s="20"/>
      <c r="G2600" s="20"/>
      <c r="H2600" s="27"/>
      <c r="I2600" s="16"/>
      <c r="J2600" s="16"/>
      <c r="K2600" s="27"/>
      <c r="L2600" s="16"/>
      <c r="M2600" s="16"/>
      <c r="N2600" s="27"/>
      <c r="O2600" s="16"/>
      <c r="P2600" s="16"/>
      <c r="Q2600" s="27"/>
      <c r="R2600" s="16"/>
      <c r="S2600" s="16"/>
      <c r="T2600" s="27"/>
      <c r="U2600" s="3"/>
    </row>
    <row r="2601" spans="1:21" x14ac:dyDescent="0.25">
      <c r="A2601" s="3">
        <v>2561</v>
      </c>
      <c r="B2601" s="4" t="s">
        <v>4914</v>
      </c>
      <c r="C2601" s="350" t="s">
        <v>4915</v>
      </c>
      <c r="D2601" s="348"/>
      <c r="E2601" s="25">
        <f>+E2603+E2606+E2617</f>
        <v>64200327603.169998</v>
      </c>
      <c r="F2601" s="25"/>
      <c r="G2601" s="25"/>
      <c r="H2601" s="33">
        <f t="shared" ref="H2601" si="326">+H2603+H2606+H2617</f>
        <v>52708208674.049995</v>
      </c>
      <c r="I2601" s="15"/>
      <c r="J2601" s="15"/>
      <c r="K2601" s="33">
        <f t="shared" ref="K2601" si="327">+K2603+K2606+K2617</f>
        <v>47371970807.309998</v>
      </c>
      <c r="L2601" s="15"/>
      <c r="M2601" s="15"/>
      <c r="N2601" s="33">
        <f t="shared" ref="N2601" si="328">+N2603+N2606+N2617</f>
        <v>41886060749.119987</v>
      </c>
      <c r="O2601" s="15"/>
      <c r="P2601" s="15"/>
      <c r="Q2601" s="33">
        <f t="shared" ref="Q2601" si="329">+Q2603+Q2606+Q2617</f>
        <v>36413601475.619995</v>
      </c>
      <c r="R2601" s="15"/>
      <c r="S2601" s="15"/>
      <c r="T2601" s="33">
        <f t="shared" ref="T2601" si="330">+T2603+T2606+T2617</f>
        <v>30862603516.349995</v>
      </c>
      <c r="U2601" s="5"/>
    </row>
    <row r="2602" spans="1:21" x14ac:dyDescent="0.25">
      <c r="A2602" s="3">
        <v>2562</v>
      </c>
      <c r="B2602" s="4" t="s">
        <v>4916</v>
      </c>
      <c r="C2602" s="350" t="s">
        <v>4917</v>
      </c>
      <c r="D2602" s="348"/>
      <c r="E2602" s="25">
        <f>SUM(E2603:E2605)</f>
        <v>0</v>
      </c>
      <c r="F2602" s="25"/>
      <c r="G2602" s="25"/>
      <c r="H2602" s="33"/>
      <c r="I2602" s="15"/>
      <c r="J2602" s="15"/>
      <c r="K2602" s="33"/>
      <c r="L2602" s="15"/>
      <c r="M2602" s="15"/>
      <c r="N2602" s="33"/>
      <c r="O2602" s="15"/>
      <c r="P2602" s="15"/>
      <c r="Q2602" s="33"/>
      <c r="R2602" s="15"/>
      <c r="S2602" s="15"/>
      <c r="T2602" s="33"/>
      <c r="U2602" s="5"/>
    </row>
    <row r="2603" spans="1:21" x14ac:dyDescent="0.25">
      <c r="A2603" s="3">
        <v>2563</v>
      </c>
      <c r="B2603" s="4" t="s">
        <v>4918</v>
      </c>
      <c r="C2603" s="350" t="s">
        <v>4919</v>
      </c>
      <c r="D2603" s="348"/>
      <c r="E2603" s="25">
        <f>SUM(E2604:E2605)</f>
        <v>0</v>
      </c>
      <c r="F2603" s="25"/>
      <c r="G2603" s="25"/>
      <c r="H2603" s="33"/>
      <c r="I2603" s="15"/>
      <c r="J2603" s="15"/>
      <c r="K2603" s="33"/>
      <c r="L2603" s="15"/>
      <c r="M2603" s="15"/>
      <c r="N2603" s="33"/>
      <c r="O2603" s="15"/>
      <c r="P2603" s="15"/>
      <c r="Q2603" s="33"/>
      <c r="R2603" s="15"/>
      <c r="S2603" s="15"/>
      <c r="T2603" s="33"/>
      <c r="U2603" s="5"/>
    </row>
    <row r="2604" spans="1:21" x14ac:dyDescent="0.25">
      <c r="A2604" s="3">
        <v>2564</v>
      </c>
      <c r="B2604" s="6" t="s">
        <v>4920</v>
      </c>
      <c r="C2604" s="352" t="s">
        <v>4921</v>
      </c>
      <c r="D2604" s="348"/>
      <c r="E2604" s="20">
        <v>0</v>
      </c>
      <c r="F2604" s="20"/>
      <c r="G2604" s="20"/>
      <c r="H2604" s="27"/>
      <c r="I2604" s="16"/>
      <c r="J2604" s="16"/>
      <c r="K2604" s="27"/>
      <c r="L2604" s="16"/>
      <c r="M2604" s="16"/>
      <c r="N2604" s="27"/>
      <c r="O2604" s="16"/>
      <c r="P2604" s="16"/>
      <c r="Q2604" s="27"/>
      <c r="R2604" s="16"/>
      <c r="S2604" s="16"/>
      <c r="T2604" s="27"/>
      <c r="U2604" s="3"/>
    </row>
    <row r="2605" spans="1:21" x14ac:dyDescent="0.25">
      <c r="A2605" s="3">
        <v>2565</v>
      </c>
      <c r="B2605" s="6" t="s">
        <v>4922</v>
      </c>
      <c r="C2605" s="352" t="s">
        <v>4923</v>
      </c>
      <c r="D2605" s="348"/>
      <c r="E2605" s="20">
        <v>0</v>
      </c>
      <c r="G2605" s="20"/>
      <c r="H2605" s="27"/>
      <c r="I2605" s="16"/>
      <c r="J2605" s="16"/>
      <c r="K2605" s="27"/>
      <c r="L2605" s="16"/>
      <c r="M2605" s="16"/>
      <c r="N2605" s="27"/>
      <c r="O2605" s="16"/>
      <c r="P2605" s="16"/>
      <c r="Q2605" s="27"/>
      <c r="R2605" s="16"/>
      <c r="S2605" s="16"/>
      <c r="T2605" s="27"/>
      <c r="U2605" s="3"/>
    </row>
    <row r="2606" spans="1:21" x14ac:dyDescent="0.25">
      <c r="A2606" s="3">
        <v>2566</v>
      </c>
      <c r="B2606" s="4" t="s">
        <v>4924</v>
      </c>
      <c r="C2606" s="350" t="s">
        <v>4925</v>
      </c>
      <c r="D2606" s="348"/>
      <c r="E2606" s="25">
        <f>SUM(E2607:E2614)</f>
        <v>60134178388.169998</v>
      </c>
      <c r="F2606" s="25"/>
      <c r="G2606" s="25"/>
      <c r="H2606" s="33">
        <f t="shared" ref="H2606" si="331">SUM(H2607:H2614)</f>
        <v>48642059459.049995</v>
      </c>
      <c r="I2606" s="15"/>
      <c r="J2606" s="15"/>
      <c r="K2606" s="33">
        <f t="shared" ref="K2606" si="332">SUM(K2607:K2614)</f>
        <v>43305821592.309998</v>
      </c>
      <c r="L2606" s="15"/>
      <c r="M2606" s="15"/>
      <c r="N2606" s="33">
        <f t="shared" ref="N2606" si="333">SUM(N2607:N2614)</f>
        <v>37819911534.119987</v>
      </c>
      <c r="O2606" s="15"/>
      <c r="P2606" s="15"/>
      <c r="Q2606" s="33">
        <f t="shared" ref="Q2606" si="334">SUM(Q2607:Q2614)</f>
        <v>32347452260.619991</v>
      </c>
      <c r="R2606" s="15"/>
      <c r="S2606" s="15"/>
      <c r="T2606" s="33">
        <f t="shared" ref="T2606" si="335">SUM(T2607:T2614)</f>
        <v>26796454301.349995</v>
      </c>
      <c r="U2606" s="5"/>
    </row>
    <row r="2607" spans="1:21" x14ac:dyDescent="0.25">
      <c r="A2607" s="3">
        <v>2567</v>
      </c>
      <c r="B2607" s="6">
        <v>4203010201</v>
      </c>
      <c r="C2607" s="352" t="s">
        <v>4926</v>
      </c>
      <c r="D2607" s="348"/>
      <c r="E2607" s="20">
        <v>58878561578.489998</v>
      </c>
      <c r="F2607" s="28">
        <v>0</v>
      </c>
      <c r="G2607" s="20">
        <v>11388465023.469999</v>
      </c>
      <c r="H2607" s="27">
        <f>+E2607+F2607-G2607</f>
        <v>47490096555.019997</v>
      </c>
      <c r="I2607" s="16"/>
      <c r="J2607" s="16">
        <v>5232173751.6899996</v>
      </c>
      <c r="K2607" s="27">
        <f>+H2607+I2607-J2607</f>
        <v>42257922803.329994</v>
      </c>
      <c r="L2607" s="16">
        <v>0</v>
      </c>
      <c r="M2607" s="16">
        <v>5382189832.9799995</v>
      </c>
      <c r="N2607" s="27">
        <f>+K2607+L2607-M2607</f>
        <v>36875732970.349991</v>
      </c>
      <c r="O2607" s="16">
        <v>0</v>
      </c>
      <c r="P2607" s="16">
        <v>5369225059.1899996</v>
      </c>
      <c r="Q2607" s="27">
        <f>+N2607+O2607-P2607</f>
        <v>31506507911.159992</v>
      </c>
      <c r="R2607" s="16">
        <v>0</v>
      </c>
      <c r="S2607" s="16">
        <v>5447763744.96</v>
      </c>
      <c r="T2607" s="27">
        <f>+Q2607+R2607-S2607</f>
        <v>26058744166.199993</v>
      </c>
      <c r="U2607" s="3"/>
    </row>
    <row r="2608" spans="1:21" x14ac:dyDescent="0.25">
      <c r="A2608" s="3">
        <v>2568</v>
      </c>
      <c r="B2608" s="6" t="s">
        <v>4927</v>
      </c>
      <c r="C2608" s="352" t="s">
        <v>4928</v>
      </c>
      <c r="D2608" s="348"/>
      <c r="E2608" s="20">
        <v>0</v>
      </c>
      <c r="F2608" s="20">
        <v>0</v>
      </c>
      <c r="G2608" s="35">
        <v>103653905.65000001</v>
      </c>
      <c r="H2608" s="27">
        <f t="shared" ref="H2608:H2614" si="336">+E2608+F2608-G2608</f>
        <v>-103653905.65000001</v>
      </c>
      <c r="I2608" s="16">
        <v>0</v>
      </c>
      <c r="J2608" s="16">
        <v>104064115.05</v>
      </c>
      <c r="K2608" s="27">
        <f t="shared" ref="K2608:K2614" si="337">+H2608+I2608-J2608</f>
        <v>-207718020.69999999</v>
      </c>
      <c r="L2608" s="16">
        <v>0</v>
      </c>
      <c r="M2608" s="16">
        <v>103720225.20999999</v>
      </c>
      <c r="N2608" s="27">
        <f t="shared" ref="N2608:N2614" si="338">+K2608+L2608-M2608</f>
        <v>-311438245.90999997</v>
      </c>
      <c r="O2608" s="16">
        <v>0</v>
      </c>
      <c r="P2608" s="16">
        <v>103234214.31</v>
      </c>
      <c r="Q2608" s="27">
        <f t="shared" ref="Q2608:Q2614" si="339">+N2608+O2608-P2608</f>
        <v>-414672460.21999997</v>
      </c>
      <c r="R2608" s="16">
        <v>414672460.22000003</v>
      </c>
      <c r="S2608" s="16">
        <v>0</v>
      </c>
      <c r="T2608" s="27">
        <f t="shared" ref="T2608:T2614" si="340">+Q2608+R2608-S2608</f>
        <v>5.9604644775390625E-8</v>
      </c>
      <c r="U2608" s="3"/>
    </row>
    <row r="2609" spans="1:21" x14ac:dyDescent="0.25">
      <c r="A2609" s="3">
        <v>2569</v>
      </c>
      <c r="B2609" s="6" t="s">
        <v>4929</v>
      </c>
      <c r="C2609" s="352" t="s">
        <v>4930</v>
      </c>
      <c r="D2609" s="348"/>
      <c r="E2609" s="20">
        <v>1255616809.6800001</v>
      </c>
      <c r="F2609" s="20"/>
      <c r="G2609" s="20"/>
      <c r="H2609" s="27">
        <f t="shared" si="336"/>
        <v>1255616809.6800001</v>
      </c>
      <c r="I2609" s="16"/>
      <c r="J2609" s="16"/>
      <c r="K2609" s="27">
        <f t="shared" si="337"/>
        <v>1255616809.6800001</v>
      </c>
      <c r="L2609" s="16"/>
      <c r="M2609" s="16"/>
      <c r="N2609" s="27">
        <f t="shared" si="338"/>
        <v>1255616809.6800001</v>
      </c>
      <c r="O2609" s="16"/>
      <c r="P2609" s="16"/>
      <c r="Q2609" s="27">
        <f t="shared" si="339"/>
        <v>1255616809.6800001</v>
      </c>
      <c r="R2609" s="16">
        <v>0</v>
      </c>
      <c r="S2609" s="16">
        <v>517906674.52999997</v>
      </c>
      <c r="T2609" s="27">
        <f t="shared" si="340"/>
        <v>737710135.1500001</v>
      </c>
      <c r="U2609" s="3"/>
    </row>
    <row r="2610" spans="1:21" x14ac:dyDescent="0.25">
      <c r="A2610" s="3">
        <v>2570</v>
      </c>
      <c r="B2610" s="6" t="s">
        <v>4931</v>
      </c>
      <c r="C2610" s="352" t="s">
        <v>4932</v>
      </c>
      <c r="D2610" s="348"/>
      <c r="E2610" s="20"/>
      <c r="F2610" s="20"/>
      <c r="G2610" s="20"/>
      <c r="H2610" s="27">
        <f t="shared" si="336"/>
        <v>0</v>
      </c>
      <c r="I2610" s="16"/>
      <c r="J2610" s="16"/>
      <c r="K2610" s="27">
        <f t="shared" si="337"/>
        <v>0</v>
      </c>
      <c r="L2610" s="16"/>
      <c r="M2610" s="16"/>
      <c r="N2610" s="27">
        <f t="shared" si="338"/>
        <v>0</v>
      </c>
      <c r="O2610" s="16"/>
      <c r="P2610" s="16"/>
      <c r="Q2610" s="27">
        <f t="shared" si="339"/>
        <v>0</v>
      </c>
      <c r="R2610" s="16"/>
      <c r="S2610" s="16"/>
      <c r="T2610" s="27">
        <f t="shared" si="340"/>
        <v>0</v>
      </c>
      <c r="U2610" s="3"/>
    </row>
    <row r="2611" spans="1:21" x14ac:dyDescent="0.25">
      <c r="A2611" s="3">
        <v>2571</v>
      </c>
      <c r="B2611" s="6" t="s">
        <v>4933</v>
      </c>
      <c r="C2611" s="352" t="s">
        <v>4934</v>
      </c>
      <c r="D2611" s="348"/>
      <c r="E2611" s="20"/>
      <c r="F2611" s="20"/>
      <c r="G2611" s="20"/>
      <c r="H2611" s="27">
        <f t="shared" si="336"/>
        <v>0</v>
      </c>
      <c r="I2611" s="16"/>
      <c r="J2611" s="16"/>
      <c r="K2611" s="27">
        <f t="shared" si="337"/>
        <v>0</v>
      </c>
      <c r="L2611" s="16"/>
      <c r="M2611" s="16"/>
      <c r="N2611" s="27">
        <f t="shared" si="338"/>
        <v>0</v>
      </c>
      <c r="O2611" s="16"/>
      <c r="P2611" s="16"/>
      <c r="Q2611" s="27">
        <f t="shared" si="339"/>
        <v>0</v>
      </c>
      <c r="R2611" s="16"/>
      <c r="S2611" s="16"/>
      <c r="T2611" s="27">
        <f t="shared" si="340"/>
        <v>0</v>
      </c>
      <c r="U2611" s="3"/>
    </row>
    <row r="2612" spans="1:21" x14ac:dyDescent="0.25">
      <c r="A2612" s="3">
        <v>2572</v>
      </c>
      <c r="B2612" s="6" t="s">
        <v>4935</v>
      </c>
      <c r="C2612" s="352" t="s">
        <v>4936</v>
      </c>
      <c r="D2612" s="348"/>
      <c r="E2612" s="20"/>
      <c r="F2612" s="20"/>
      <c r="G2612" s="20"/>
      <c r="H2612" s="27">
        <f t="shared" si="336"/>
        <v>0</v>
      </c>
      <c r="I2612" s="16"/>
      <c r="J2612" s="16"/>
      <c r="K2612" s="27">
        <f t="shared" si="337"/>
        <v>0</v>
      </c>
      <c r="L2612" s="16"/>
      <c r="M2612" s="16"/>
      <c r="N2612" s="27">
        <f t="shared" si="338"/>
        <v>0</v>
      </c>
      <c r="O2612" s="16"/>
      <c r="P2612" s="16"/>
      <c r="Q2612" s="27">
        <f t="shared" si="339"/>
        <v>0</v>
      </c>
      <c r="R2612" s="16"/>
      <c r="S2612" s="16"/>
      <c r="T2612" s="27">
        <f t="shared" si="340"/>
        <v>0</v>
      </c>
      <c r="U2612" s="3"/>
    </row>
    <row r="2613" spans="1:21" x14ac:dyDescent="0.25">
      <c r="A2613" s="3">
        <v>2573</v>
      </c>
      <c r="B2613" s="6" t="s">
        <v>4937</v>
      </c>
      <c r="C2613" s="352" t="s">
        <v>4938</v>
      </c>
      <c r="D2613" s="348"/>
      <c r="E2613" s="20"/>
      <c r="F2613" s="20"/>
      <c r="G2613" s="20"/>
      <c r="H2613" s="27">
        <f t="shared" si="336"/>
        <v>0</v>
      </c>
      <c r="I2613" s="16"/>
      <c r="J2613" s="16"/>
      <c r="K2613" s="27">
        <f t="shared" si="337"/>
        <v>0</v>
      </c>
      <c r="L2613" s="16"/>
      <c r="M2613" s="16"/>
      <c r="N2613" s="27">
        <f t="shared" si="338"/>
        <v>0</v>
      </c>
      <c r="O2613" s="16"/>
      <c r="P2613" s="16"/>
      <c r="Q2613" s="27">
        <f t="shared" si="339"/>
        <v>0</v>
      </c>
      <c r="R2613" s="16"/>
      <c r="S2613" s="16"/>
      <c r="T2613" s="27">
        <f t="shared" si="340"/>
        <v>0</v>
      </c>
      <c r="U2613" s="3"/>
    </row>
    <row r="2614" spans="1:21" x14ac:dyDescent="0.25">
      <c r="A2614" s="3">
        <v>2574</v>
      </c>
      <c r="B2614" s="6" t="s">
        <v>4939</v>
      </c>
      <c r="C2614" s="352" t="s">
        <v>4940</v>
      </c>
      <c r="D2614" s="348"/>
      <c r="E2614" s="20"/>
      <c r="F2614" s="20"/>
      <c r="G2614" s="20"/>
      <c r="H2614" s="27">
        <f t="shared" si="336"/>
        <v>0</v>
      </c>
      <c r="I2614" s="16"/>
      <c r="J2614" s="16"/>
      <c r="K2614" s="27">
        <f t="shared" si="337"/>
        <v>0</v>
      </c>
      <c r="L2614" s="16"/>
      <c r="M2614" s="16"/>
      <c r="N2614" s="27">
        <f t="shared" si="338"/>
        <v>0</v>
      </c>
      <c r="O2614" s="16"/>
      <c r="P2614" s="16"/>
      <c r="Q2614" s="27">
        <f t="shared" si="339"/>
        <v>0</v>
      </c>
      <c r="R2614" s="16"/>
      <c r="S2614" s="16"/>
      <c r="T2614" s="27">
        <f t="shared" si="340"/>
        <v>0</v>
      </c>
      <c r="U2614" s="3"/>
    </row>
    <row r="2615" spans="1:21" x14ac:dyDescent="0.25">
      <c r="A2615" s="3">
        <v>2575</v>
      </c>
      <c r="B2615" s="4" t="s">
        <v>4941</v>
      </c>
      <c r="C2615" s="350" t="s">
        <v>4498</v>
      </c>
      <c r="D2615" s="348"/>
      <c r="E2615" s="25"/>
      <c r="F2615" s="25"/>
      <c r="G2615" s="25"/>
      <c r="H2615" s="33"/>
      <c r="I2615" s="15"/>
      <c r="J2615" s="15"/>
      <c r="K2615" s="33"/>
      <c r="L2615" s="15"/>
      <c r="M2615" s="15"/>
      <c r="N2615" s="33"/>
      <c r="O2615" s="15"/>
      <c r="P2615" s="15"/>
      <c r="Q2615" s="33"/>
      <c r="R2615" s="15"/>
      <c r="S2615" s="15"/>
      <c r="T2615" s="33"/>
      <c r="U2615" s="5"/>
    </row>
    <row r="2616" spans="1:21" x14ac:dyDescent="0.25">
      <c r="A2616" s="3">
        <v>2576</v>
      </c>
      <c r="B2616" s="6" t="s">
        <v>4942</v>
      </c>
      <c r="C2616" s="352" t="s">
        <v>4943</v>
      </c>
      <c r="D2616" s="348"/>
      <c r="E2616" s="20"/>
      <c r="F2616" s="20"/>
      <c r="G2616" s="20"/>
      <c r="H2616" s="27"/>
      <c r="I2616" s="16"/>
      <c r="J2616" s="16"/>
      <c r="K2616" s="27"/>
      <c r="L2616" s="16"/>
      <c r="M2616" s="16"/>
      <c r="N2616" s="27"/>
      <c r="O2616" s="16"/>
      <c r="P2616" s="16"/>
      <c r="Q2616" s="27"/>
      <c r="R2616" s="16"/>
      <c r="S2616" s="16"/>
      <c r="T2616" s="27"/>
      <c r="U2616" s="3"/>
    </row>
    <row r="2617" spans="1:21" x14ac:dyDescent="0.25">
      <c r="A2617" s="3">
        <v>2577</v>
      </c>
      <c r="B2617" s="4" t="s">
        <v>4944</v>
      </c>
      <c r="C2617" s="350" t="s">
        <v>4945</v>
      </c>
      <c r="D2617" s="348"/>
      <c r="E2617" s="25">
        <f>SUM(E2618:E2624)</f>
        <v>4066149215</v>
      </c>
      <c r="F2617" s="25">
        <f t="shared" ref="F2617:H2617" si="341">SUM(F2618:F2624)</f>
        <v>0</v>
      </c>
      <c r="G2617" s="25">
        <f t="shared" si="341"/>
        <v>0</v>
      </c>
      <c r="H2617" s="33">
        <f t="shared" si="341"/>
        <v>4066149215</v>
      </c>
      <c r="I2617" s="15"/>
      <c r="J2617" s="15"/>
      <c r="K2617" s="33">
        <f t="shared" ref="K2617" si="342">SUM(K2618:K2624)</f>
        <v>4066149215</v>
      </c>
      <c r="L2617" s="15"/>
      <c r="M2617" s="15"/>
      <c r="N2617" s="33">
        <f t="shared" ref="N2617" si="343">SUM(N2618:N2624)</f>
        <v>4066149215</v>
      </c>
      <c r="O2617" s="15"/>
      <c r="P2617" s="15"/>
      <c r="Q2617" s="33">
        <f t="shared" ref="Q2617" si="344">SUM(Q2618:Q2624)</f>
        <v>4066149215</v>
      </c>
      <c r="R2617" s="15"/>
      <c r="S2617" s="15"/>
      <c r="T2617" s="33">
        <f t="shared" ref="T2617" si="345">SUM(T2618:T2624)</f>
        <v>4066149215</v>
      </c>
      <c r="U2617" s="5"/>
    </row>
    <row r="2618" spans="1:21" x14ac:dyDescent="0.25">
      <c r="A2618" s="3">
        <v>2578</v>
      </c>
      <c r="B2618" s="6" t="s">
        <v>4946</v>
      </c>
      <c r="C2618" s="352" t="s">
        <v>4947</v>
      </c>
      <c r="D2618" s="348"/>
      <c r="E2618" s="20">
        <v>4066149215</v>
      </c>
      <c r="F2618" s="20"/>
      <c r="G2618" s="20"/>
      <c r="H2618" s="27">
        <f>+E2618+F2618-G2618</f>
        <v>4066149215</v>
      </c>
      <c r="I2618" s="16"/>
      <c r="J2618" s="16"/>
      <c r="K2618" s="27">
        <f>+H2618+I2618-J2618</f>
        <v>4066149215</v>
      </c>
      <c r="L2618" s="16"/>
      <c r="M2618" s="16"/>
      <c r="N2618" s="27">
        <f>+K2618+L2618-M2618</f>
        <v>4066149215</v>
      </c>
      <c r="O2618" s="16"/>
      <c r="P2618" s="16"/>
      <c r="Q2618" s="27">
        <f>+N2618+O2618-P2618</f>
        <v>4066149215</v>
      </c>
      <c r="R2618" s="16"/>
      <c r="S2618" s="16"/>
      <c r="T2618" s="27">
        <f>+Q2618+R2618-S2618</f>
        <v>4066149215</v>
      </c>
      <c r="U2618" s="3"/>
    </row>
    <row r="2619" spans="1:21" x14ac:dyDescent="0.25">
      <c r="A2619" s="3">
        <v>2579</v>
      </c>
      <c r="B2619" s="6" t="s">
        <v>4948</v>
      </c>
      <c r="C2619" s="352" t="s">
        <v>4949</v>
      </c>
      <c r="D2619" s="348"/>
      <c r="E2619" s="20">
        <v>0</v>
      </c>
      <c r="F2619" s="20"/>
      <c r="G2619" s="20"/>
      <c r="H2619" s="27"/>
      <c r="I2619" s="16"/>
      <c r="J2619" s="16"/>
      <c r="K2619" s="27"/>
      <c r="L2619" s="16"/>
      <c r="M2619" s="16"/>
      <c r="N2619" s="27"/>
      <c r="O2619" s="16"/>
      <c r="P2619" s="16"/>
      <c r="Q2619" s="27"/>
      <c r="R2619" s="16"/>
      <c r="S2619" s="16"/>
      <c r="T2619" s="27"/>
      <c r="U2619" s="3"/>
    </row>
    <row r="2620" spans="1:21" x14ac:dyDescent="0.25">
      <c r="A2620" s="3">
        <v>2580</v>
      </c>
      <c r="B2620" s="6" t="s">
        <v>4950</v>
      </c>
      <c r="C2620" s="352" t="s">
        <v>4951</v>
      </c>
      <c r="D2620" s="348"/>
      <c r="E2620" s="20">
        <v>0</v>
      </c>
      <c r="F2620" s="20"/>
      <c r="G2620" s="20"/>
      <c r="H2620" s="27"/>
      <c r="I2620" s="16"/>
      <c r="J2620" s="16"/>
      <c r="K2620" s="27"/>
      <c r="L2620" s="16"/>
      <c r="M2620" s="16"/>
      <c r="N2620" s="27"/>
      <c r="O2620" s="16"/>
      <c r="P2620" s="16"/>
      <c r="Q2620" s="27"/>
      <c r="R2620" s="16"/>
      <c r="S2620" s="16"/>
      <c r="T2620" s="27"/>
      <c r="U2620" s="3"/>
    </row>
    <row r="2621" spans="1:21" x14ac:dyDescent="0.25">
      <c r="A2621" s="3">
        <v>2581</v>
      </c>
      <c r="B2621" s="6" t="s">
        <v>4952</v>
      </c>
      <c r="C2621" s="352" t="s">
        <v>4953</v>
      </c>
      <c r="D2621" s="348"/>
      <c r="E2621" s="20">
        <v>0</v>
      </c>
      <c r="F2621" s="20"/>
      <c r="G2621" s="20"/>
      <c r="H2621" s="27"/>
      <c r="I2621" s="16"/>
      <c r="J2621" s="16"/>
      <c r="K2621" s="27"/>
      <c r="L2621" s="16"/>
      <c r="M2621" s="16"/>
      <c r="N2621" s="27"/>
      <c r="O2621" s="16"/>
      <c r="P2621" s="16"/>
      <c r="Q2621" s="27"/>
      <c r="R2621" s="16"/>
      <c r="S2621" s="16"/>
      <c r="T2621" s="27"/>
      <c r="U2621" s="3"/>
    </row>
    <row r="2622" spans="1:21" x14ac:dyDescent="0.25">
      <c r="A2622" s="3">
        <v>2582</v>
      </c>
      <c r="B2622" s="6" t="s">
        <v>4954</v>
      </c>
      <c r="C2622" s="352" t="s">
        <v>4955</v>
      </c>
      <c r="D2622" s="348"/>
      <c r="E2622" s="20">
        <v>0</v>
      </c>
      <c r="F2622" s="20"/>
      <c r="G2622" s="20"/>
      <c r="H2622" s="27"/>
      <c r="I2622" s="16"/>
      <c r="J2622" s="16"/>
      <c r="K2622" s="27"/>
      <c r="L2622" s="16"/>
      <c r="M2622" s="16"/>
      <c r="N2622" s="27"/>
      <c r="O2622" s="16"/>
      <c r="P2622" s="16"/>
      <c r="Q2622" s="27"/>
      <c r="R2622" s="16"/>
      <c r="S2622" s="16"/>
      <c r="T2622" s="27"/>
      <c r="U2622" s="3"/>
    </row>
    <row r="2623" spans="1:21" x14ac:dyDescent="0.25">
      <c r="A2623" s="3">
        <v>2583</v>
      </c>
      <c r="B2623" s="6" t="s">
        <v>4956</v>
      </c>
      <c r="C2623" s="352" t="s">
        <v>4957</v>
      </c>
      <c r="D2623" s="348"/>
      <c r="E2623" s="20">
        <v>0</v>
      </c>
      <c r="F2623" s="20"/>
      <c r="G2623" s="20"/>
      <c r="H2623" s="27"/>
      <c r="I2623" s="16"/>
      <c r="J2623" s="16"/>
      <c r="K2623" s="27"/>
      <c r="L2623" s="16"/>
      <c r="M2623" s="16"/>
      <c r="N2623" s="27"/>
      <c r="O2623" s="16"/>
      <c r="P2623" s="16"/>
      <c r="Q2623" s="27"/>
      <c r="R2623" s="16"/>
      <c r="S2623" s="16"/>
      <c r="T2623" s="27"/>
      <c r="U2623" s="3"/>
    </row>
    <row r="2624" spans="1:21" x14ac:dyDescent="0.25">
      <c r="A2624" s="3">
        <v>2584</v>
      </c>
      <c r="B2624" s="6" t="s">
        <v>4958</v>
      </c>
      <c r="C2624" s="352" t="s">
        <v>4959</v>
      </c>
      <c r="D2624" s="348"/>
      <c r="E2624" s="20">
        <v>0</v>
      </c>
      <c r="F2624" s="20"/>
      <c r="G2624" s="20"/>
      <c r="H2624" s="27"/>
      <c r="I2624" s="16"/>
      <c r="J2624" s="16"/>
      <c r="K2624" s="27"/>
      <c r="L2624" s="16"/>
      <c r="M2624" s="16"/>
      <c r="N2624" s="27"/>
      <c r="O2624" s="16"/>
      <c r="P2624" s="16"/>
      <c r="Q2624" s="27"/>
      <c r="R2624" s="16"/>
      <c r="S2624" s="16"/>
      <c r="T2624" s="27"/>
      <c r="U2624" s="3"/>
    </row>
    <row r="2625" spans="1:21" x14ac:dyDescent="0.25">
      <c r="A2625" s="3">
        <v>2585</v>
      </c>
      <c r="B2625" s="4" t="s">
        <v>4960</v>
      </c>
      <c r="C2625" s="350" t="s">
        <v>4961</v>
      </c>
      <c r="D2625" s="348"/>
      <c r="E2625" s="20">
        <f>+E2626</f>
        <v>0</v>
      </c>
      <c r="F2625" s="25"/>
      <c r="G2625" s="25"/>
      <c r="H2625" s="33"/>
      <c r="I2625" s="15"/>
      <c r="J2625" s="15"/>
      <c r="K2625" s="33"/>
      <c r="L2625" s="15"/>
      <c r="M2625" s="15"/>
      <c r="N2625" s="33"/>
      <c r="O2625" s="15"/>
      <c r="P2625" s="15"/>
      <c r="Q2625" s="33"/>
      <c r="R2625" s="15"/>
      <c r="S2625" s="15"/>
      <c r="T2625" s="33"/>
      <c r="U2625" s="5"/>
    </row>
    <row r="2626" spans="1:21" x14ac:dyDescent="0.25">
      <c r="A2626" s="3">
        <v>2586</v>
      </c>
      <c r="B2626" s="4" t="s">
        <v>4962</v>
      </c>
      <c r="C2626" s="350" t="s">
        <v>4963</v>
      </c>
      <c r="D2626" s="348"/>
      <c r="E2626" s="25">
        <f>SUM(E2627:E2629)</f>
        <v>0</v>
      </c>
      <c r="F2626" s="25"/>
      <c r="G2626" s="25"/>
      <c r="H2626" s="33"/>
      <c r="I2626" s="15"/>
      <c r="J2626" s="15"/>
      <c r="K2626" s="33"/>
      <c r="L2626" s="15"/>
      <c r="M2626" s="15"/>
      <c r="N2626" s="33"/>
      <c r="O2626" s="15"/>
      <c r="P2626" s="15"/>
      <c r="Q2626" s="33"/>
      <c r="R2626" s="15"/>
      <c r="S2626" s="15"/>
      <c r="T2626" s="33"/>
      <c r="U2626" s="5"/>
    </row>
    <row r="2627" spans="1:21" x14ac:dyDescent="0.25">
      <c r="A2627" s="3">
        <v>2587</v>
      </c>
      <c r="B2627" s="6" t="s">
        <v>4964</v>
      </c>
      <c r="C2627" s="352" t="s">
        <v>4965</v>
      </c>
      <c r="D2627" s="348"/>
      <c r="E2627" s="20">
        <f>SUM(E2628:E2629)</f>
        <v>0</v>
      </c>
      <c r="F2627" s="20"/>
      <c r="G2627" s="20"/>
      <c r="H2627" s="27"/>
      <c r="I2627" s="16"/>
      <c r="J2627" s="16"/>
      <c r="K2627" s="27"/>
      <c r="L2627" s="16"/>
      <c r="M2627" s="16"/>
      <c r="N2627" s="27"/>
      <c r="O2627" s="16"/>
      <c r="P2627" s="16"/>
      <c r="Q2627" s="27"/>
      <c r="R2627" s="16"/>
      <c r="S2627" s="16"/>
      <c r="T2627" s="27"/>
      <c r="U2627" s="3"/>
    </row>
    <row r="2628" spans="1:21" x14ac:dyDescent="0.25">
      <c r="A2628" s="3">
        <v>2588</v>
      </c>
      <c r="B2628" s="6" t="s">
        <v>4966</v>
      </c>
      <c r="C2628" s="352" t="s">
        <v>4967</v>
      </c>
      <c r="D2628" s="348"/>
      <c r="E2628" s="20">
        <v>0</v>
      </c>
      <c r="F2628" s="20"/>
      <c r="G2628" s="20"/>
      <c r="H2628" s="27"/>
      <c r="I2628" s="16"/>
      <c r="J2628" s="16"/>
      <c r="K2628" s="27"/>
      <c r="L2628" s="16"/>
      <c r="M2628" s="16"/>
      <c r="N2628" s="27"/>
      <c r="O2628" s="16"/>
      <c r="P2628" s="16"/>
      <c r="Q2628" s="27"/>
      <c r="R2628" s="16"/>
      <c r="S2628" s="16"/>
      <c r="T2628" s="27"/>
      <c r="U2628" s="3"/>
    </row>
    <row r="2629" spans="1:21" x14ac:dyDescent="0.25">
      <c r="A2629" s="3">
        <v>2589</v>
      </c>
      <c r="B2629" s="6" t="s">
        <v>4968</v>
      </c>
      <c r="C2629" s="352" t="s">
        <v>4969</v>
      </c>
      <c r="D2629" s="348"/>
      <c r="E2629" s="20">
        <v>0</v>
      </c>
      <c r="F2629" s="20"/>
      <c r="G2629" s="20"/>
      <c r="H2629" s="27"/>
      <c r="I2629" s="16"/>
      <c r="J2629" s="16"/>
      <c r="K2629" s="27"/>
      <c r="L2629" s="16"/>
      <c r="M2629" s="16"/>
      <c r="N2629" s="27"/>
      <c r="O2629" s="16"/>
      <c r="P2629" s="16"/>
      <c r="Q2629" s="27"/>
      <c r="R2629" s="16"/>
      <c r="S2629" s="16"/>
      <c r="T2629" s="27"/>
      <c r="U2629" s="3"/>
    </row>
    <row r="2630" spans="1:21" x14ac:dyDescent="0.25">
      <c r="A2630" s="3">
        <v>2590</v>
      </c>
      <c r="B2630" s="4" t="s">
        <v>4970</v>
      </c>
      <c r="C2630" s="350" t="s">
        <v>4971</v>
      </c>
      <c r="D2630" s="348"/>
      <c r="E2630" s="25">
        <f>+E2631</f>
        <v>22249479.510000002</v>
      </c>
      <c r="F2630" s="25">
        <f t="shared" ref="F2630:H2631" si="346">+F2631</f>
        <v>0</v>
      </c>
      <c r="G2630" s="25">
        <f t="shared" si="346"/>
        <v>0</v>
      </c>
      <c r="H2630" s="33">
        <f t="shared" si="346"/>
        <v>22249479.510000002</v>
      </c>
      <c r="I2630" s="15"/>
      <c r="J2630" s="15"/>
      <c r="K2630" s="33">
        <f t="shared" ref="K2630:K2631" si="347">+K2631</f>
        <v>21987785.930000003</v>
      </c>
      <c r="L2630" s="15"/>
      <c r="M2630" s="15"/>
      <c r="N2630" s="33">
        <f t="shared" ref="N2630:N2631" si="348">+N2631</f>
        <v>2450458.820000004</v>
      </c>
      <c r="O2630" s="15"/>
      <c r="P2630" s="15"/>
      <c r="Q2630" s="33">
        <f t="shared" ref="Q2630:Q2631" si="349">+Q2631</f>
        <v>-7956885.3999999966</v>
      </c>
      <c r="R2630" s="15"/>
      <c r="S2630" s="15"/>
      <c r="T2630" s="33">
        <f t="shared" ref="T2630:T2631" si="350">+T2631</f>
        <v>-21159337.309999995</v>
      </c>
      <c r="U2630" s="5"/>
    </row>
    <row r="2631" spans="1:21" x14ac:dyDescent="0.25">
      <c r="A2631" s="3">
        <v>2591</v>
      </c>
      <c r="B2631" s="4" t="s">
        <v>4972</v>
      </c>
      <c r="C2631" s="350" t="s">
        <v>4973</v>
      </c>
      <c r="D2631" s="348"/>
      <c r="E2631" s="25">
        <f>+E2632</f>
        <v>22249479.510000002</v>
      </c>
      <c r="F2631" s="25">
        <f t="shared" si="346"/>
        <v>0</v>
      </c>
      <c r="G2631" s="25">
        <f t="shared" si="346"/>
        <v>0</v>
      </c>
      <c r="H2631" s="33">
        <f t="shared" si="346"/>
        <v>22249479.510000002</v>
      </c>
      <c r="I2631" s="15"/>
      <c r="J2631" s="15"/>
      <c r="K2631" s="33">
        <f t="shared" si="347"/>
        <v>21987785.930000003</v>
      </c>
      <c r="L2631" s="15"/>
      <c r="M2631" s="15"/>
      <c r="N2631" s="33">
        <f t="shared" si="348"/>
        <v>2450458.820000004</v>
      </c>
      <c r="O2631" s="15"/>
      <c r="P2631" s="15"/>
      <c r="Q2631" s="33">
        <f t="shared" si="349"/>
        <v>-7956885.3999999966</v>
      </c>
      <c r="R2631" s="15"/>
      <c r="S2631" s="15"/>
      <c r="T2631" s="33">
        <f t="shared" si="350"/>
        <v>-21159337.309999995</v>
      </c>
      <c r="U2631" s="5"/>
    </row>
    <row r="2632" spans="1:21" x14ac:dyDescent="0.25">
      <c r="A2632" s="3">
        <v>2592</v>
      </c>
      <c r="B2632" s="6" t="s">
        <v>4974</v>
      </c>
      <c r="C2632" s="352" t="s">
        <v>4973</v>
      </c>
      <c r="D2632" s="348"/>
      <c r="E2632" s="20">
        <v>22249479.510000002</v>
      </c>
      <c r="F2632" s="20"/>
      <c r="G2632" s="20"/>
      <c r="H2632" s="27">
        <f>+E2632+F2632-G2632</f>
        <v>22249479.510000002</v>
      </c>
      <c r="I2632" s="16">
        <v>0</v>
      </c>
      <c r="J2632" s="16">
        <v>261693.58</v>
      </c>
      <c r="K2632" s="27">
        <f>+H2632+I2632-J2632</f>
        <v>21987785.930000003</v>
      </c>
      <c r="L2632" s="16">
        <v>0</v>
      </c>
      <c r="M2632" s="16">
        <v>19537327.109999999</v>
      </c>
      <c r="N2632" s="27">
        <f>+K2632+L2632-M2632</f>
        <v>2450458.820000004</v>
      </c>
      <c r="O2632" s="16">
        <v>0</v>
      </c>
      <c r="P2632" s="16">
        <v>10407344.220000001</v>
      </c>
      <c r="Q2632" s="27">
        <f>+N2632+O2632-P2632</f>
        <v>-7956885.3999999966</v>
      </c>
      <c r="R2632" s="16">
        <v>0</v>
      </c>
      <c r="S2632" s="16">
        <v>13202451.91</v>
      </c>
      <c r="T2632" s="27">
        <f>+Q2632+R2632-S2632</f>
        <v>-21159337.309999995</v>
      </c>
      <c r="U2632" s="3"/>
    </row>
    <row r="2633" spans="1:21" x14ac:dyDescent="0.25">
      <c r="A2633" s="3">
        <v>2593</v>
      </c>
      <c r="B2633" s="4" t="s">
        <v>1192</v>
      </c>
      <c r="C2633" s="350" t="s">
        <v>4975</v>
      </c>
      <c r="D2633" s="348"/>
      <c r="E2633" s="25"/>
      <c r="F2633" s="25"/>
      <c r="G2633" s="25"/>
      <c r="H2633" s="33"/>
      <c r="I2633" s="15"/>
      <c r="J2633" s="15"/>
      <c r="K2633" s="33"/>
      <c r="L2633" s="15"/>
      <c r="M2633" s="15"/>
      <c r="N2633" s="33"/>
      <c r="O2633" s="15"/>
      <c r="P2633" s="15"/>
      <c r="Q2633" s="33"/>
      <c r="R2633" s="15"/>
      <c r="S2633" s="15"/>
      <c r="T2633" s="33"/>
      <c r="U2633" s="5"/>
    </row>
    <row r="2634" spans="1:21" x14ac:dyDescent="0.25">
      <c r="A2634" s="3">
        <v>2594</v>
      </c>
      <c r="B2634" s="4" t="s">
        <v>4976</v>
      </c>
      <c r="C2634" s="350" t="s">
        <v>4977</v>
      </c>
      <c r="D2634" s="348"/>
      <c r="E2634" s="25"/>
      <c r="F2634" s="25"/>
      <c r="G2634" s="25"/>
      <c r="H2634" s="33"/>
      <c r="I2634" s="15"/>
      <c r="J2634" s="15"/>
      <c r="K2634" s="33"/>
      <c r="L2634" s="15"/>
      <c r="M2634" s="15"/>
      <c r="N2634" s="33"/>
      <c r="O2634" s="15"/>
      <c r="P2634" s="15"/>
      <c r="Q2634" s="33"/>
      <c r="R2634" s="15"/>
      <c r="S2634" s="15"/>
      <c r="T2634" s="33"/>
      <c r="U2634" s="5"/>
    </row>
    <row r="2635" spans="1:21" x14ac:dyDescent="0.25">
      <c r="A2635" s="3">
        <v>2595</v>
      </c>
      <c r="B2635" s="4" t="s">
        <v>4978</v>
      </c>
      <c r="C2635" s="350" t="s">
        <v>4979</v>
      </c>
      <c r="D2635" s="348"/>
      <c r="E2635" s="25"/>
      <c r="F2635" s="25"/>
      <c r="G2635" s="25"/>
      <c r="H2635" s="33"/>
      <c r="I2635" s="15"/>
      <c r="J2635" s="15"/>
      <c r="K2635" s="33"/>
      <c r="L2635" s="15"/>
      <c r="M2635" s="15"/>
      <c r="N2635" s="33"/>
      <c r="O2635" s="15"/>
      <c r="P2635" s="15"/>
      <c r="Q2635" s="33"/>
      <c r="R2635" s="15"/>
      <c r="S2635" s="15"/>
      <c r="T2635" s="33"/>
      <c r="U2635" s="5"/>
    </row>
    <row r="2636" spans="1:21" x14ac:dyDescent="0.25">
      <c r="A2636" s="3">
        <v>2596</v>
      </c>
      <c r="B2636" s="6" t="s">
        <v>4980</v>
      </c>
      <c r="C2636" s="352" t="s">
        <v>4979</v>
      </c>
      <c r="D2636" s="348"/>
      <c r="E2636" s="20"/>
      <c r="F2636" s="20"/>
      <c r="G2636" s="20"/>
      <c r="H2636" s="27"/>
      <c r="I2636" s="16"/>
      <c r="J2636" s="16"/>
      <c r="K2636" s="27"/>
      <c r="L2636" s="16"/>
      <c r="M2636" s="16"/>
      <c r="N2636" s="27"/>
      <c r="O2636" s="16"/>
      <c r="P2636" s="16"/>
      <c r="Q2636" s="27"/>
      <c r="R2636" s="16"/>
      <c r="S2636" s="16"/>
      <c r="T2636" s="27"/>
      <c r="U2636" s="3"/>
    </row>
    <row r="2637" spans="1:21" x14ac:dyDescent="0.25">
      <c r="A2637" s="3">
        <v>2597</v>
      </c>
      <c r="B2637" s="4" t="s">
        <v>4981</v>
      </c>
      <c r="C2637" s="350" t="s">
        <v>4982</v>
      </c>
      <c r="D2637" s="348"/>
      <c r="E2637" s="25"/>
      <c r="F2637" s="25"/>
      <c r="G2637" s="25"/>
      <c r="H2637" s="33"/>
      <c r="I2637" s="15"/>
      <c r="J2637" s="15"/>
      <c r="K2637" s="33"/>
      <c r="L2637" s="15"/>
      <c r="M2637" s="15"/>
      <c r="N2637" s="33"/>
      <c r="O2637" s="15"/>
      <c r="P2637" s="15"/>
      <c r="Q2637" s="33"/>
      <c r="R2637" s="15"/>
      <c r="S2637" s="15"/>
      <c r="T2637" s="33"/>
      <c r="U2637" s="5"/>
    </row>
    <row r="2638" spans="1:21" x14ac:dyDescent="0.25">
      <c r="A2638" s="3">
        <v>2598</v>
      </c>
      <c r="B2638" s="4" t="s">
        <v>4983</v>
      </c>
      <c r="C2638" s="350" t="s">
        <v>4984</v>
      </c>
      <c r="D2638" s="348"/>
      <c r="E2638" s="25"/>
      <c r="F2638" s="25"/>
      <c r="G2638" s="25"/>
      <c r="H2638" s="33"/>
      <c r="I2638" s="15"/>
      <c r="J2638" s="15"/>
      <c r="K2638" s="33"/>
      <c r="L2638" s="15"/>
      <c r="M2638" s="15"/>
      <c r="N2638" s="33"/>
      <c r="O2638" s="15"/>
      <c r="P2638" s="15"/>
      <c r="Q2638" s="33"/>
      <c r="R2638" s="15"/>
      <c r="S2638" s="15"/>
      <c r="T2638" s="33"/>
      <c r="U2638" s="5"/>
    </row>
    <row r="2639" spans="1:21" x14ac:dyDescent="0.25">
      <c r="A2639" s="3">
        <v>2599</v>
      </c>
      <c r="B2639" s="6" t="s">
        <v>4985</v>
      </c>
      <c r="C2639" s="352" t="s">
        <v>4986</v>
      </c>
      <c r="D2639" s="348"/>
      <c r="E2639" s="20"/>
      <c r="F2639" s="20"/>
      <c r="G2639" s="20"/>
      <c r="H2639" s="27"/>
      <c r="I2639" s="16"/>
      <c r="J2639" s="16"/>
      <c r="K2639" s="27"/>
      <c r="L2639" s="16"/>
      <c r="M2639" s="16"/>
      <c r="N2639" s="27"/>
      <c r="O2639" s="16"/>
      <c r="P2639" s="16"/>
      <c r="Q2639" s="27"/>
      <c r="R2639" s="16"/>
      <c r="S2639" s="16"/>
      <c r="T2639" s="27"/>
      <c r="U2639" s="3"/>
    </row>
    <row r="2640" spans="1:21" x14ac:dyDescent="0.25">
      <c r="A2640" s="3">
        <v>2600</v>
      </c>
      <c r="B2640" s="6" t="s">
        <v>4987</v>
      </c>
      <c r="C2640" s="352" t="s">
        <v>4988</v>
      </c>
      <c r="D2640" s="348"/>
      <c r="E2640" s="20"/>
      <c r="F2640" s="20"/>
      <c r="G2640" s="20"/>
      <c r="H2640" s="27"/>
      <c r="I2640" s="16"/>
      <c r="J2640" s="16"/>
      <c r="K2640" s="27"/>
      <c r="L2640" s="16"/>
      <c r="M2640" s="16"/>
      <c r="N2640" s="27"/>
      <c r="O2640" s="16"/>
      <c r="P2640" s="16"/>
      <c r="Q2640" s="27"/>
      <c r="R2640" s="16"/>
      <c r="S2640" s="16"/>
      <c r="T2640" s="27"/>
      <c r="U2640" s="3"/>
    </row>
    <row r="2641" spans="1:21" x14ac:dyDescent="0.25">
      <c r="A2641" s="3">
        <v>2601</v>
      </c>
      <c r="B2641" s="6" t="s">
        <v>4989</v>
      </c>
      <c r="C2641" s="352" t="s">
        <v>4990</v>
      </c>
      <c r="D2641" s="348"/>
      <c r="E2641" s="20"/>
      <c r="F2641" s="20"/>
      <c r="G2641" s="20"/>
      <c r="H2641" s="27"/>
      <c r="I2641" s="16"/>
      <c r="J2641" s="16"/>
      <c r="K2641" s="27"/>
      <c r="L2641" s="16"/>
      <c r="M2641" s="16"/>
      <c r="N2641" s="27"/>
      <c r="O2641" s="16"/>
      <c r="P2641" s="16"/>
      <c r="Q2641" s="27"/>
      <c r="R2641" s="16"/>
      <c r="S2641" s="16"/>
      <c r="T2641" s="27"/>
      <c r="U2641" s="3"/>
    </row>
    <row r="2642" spans="1:21" x14ac:dyDescent="0.25">
      <c r="A2642" s="3">
        <v>2602</v>
      </c>
      <c r="B2642" s="6" t="s">
        <v>4991</v>
      </c>
      <c r="C2642" s="352" t="s">
        <v>4992</v>
      </c>
      <c r="D2642" s="348"/>
      <c r="E2642" s="20"/>
      <c r="F2642" s="20"/>
      <c r="G2642" s="20"/>
      <c r="H2642" s="27"/>
      <c r="I2642" s="16"/>
      <c r="J2642" s="16"/>
      <c r="K2642" s="27"/>
      <c r="L2642" s="16"/>
      <c r="M2642" s="16"/>
      <c r="N2642" s="27"/>
      <c r="O2642" s="16"/>
      <c r="P2642" s="16"/>
      <c r="Q2642" s="27"/>
      <c r="R2642" s="16"/>
      <c r="S2642" s="16"/>
      <c r="T2642" s="27"/>
      <c r="U2642" s="3"/>
    </row>
    <row r="2643" spans="1:21" x14ac:dyDescent="0.25">
      <c r="A2643" s="3">
        <v>2603</v>
      </c>
      <c r="B2643" s="6" t="s">
        <v>4993</v>
      </c>
      <c r="C2643" s="352" t="s">
        <v>4994</v>
      </c>
      <c r="D2643" s="348"/>
      <c r="E2643" s="20"/>
      <c r="F2643" s="20"/>
      <c r="G2643" s="20"/>
      <c r="H2643" s="27"/>
      <c r="I2643" s="16"/>
      <c r="J2643" s="16"/>
      <c r="K2643" s="27"/>
      <c r="L2643" s="16"/>
      <c r="M2643" s="16"/>
      <c r="N2643" s="27"/>
      <c r="O2643" s="16"/>
      <c r="P2643" s="16"/>
      <c r="Q2643" s="27"/>
      <c r="R2643" s="16"/>
      <c r="S2643" s="16"/>
      <c r="T2643" s="27"/>
      <c r="U2643" s="3"/>
    </row>
    <row r="2644" spans="1:21" x14ac:dyDescent="0.25">
      <c r="A2644" s="3">
        <v>2604</v>
      </c>
      <c r="B2644" s="6" t="s">
        <v>4995</v>
      </c>
      <c r="C2644" s="352" t="s">
        <v>4996</v>
      </c>
      <c r="D2644" s="348"/>
      <c r="E2644" s="20"/>
      <c r="F2644" s="20"/>
      <c r="G2644" s="20"/>
      <c r="H2644" s="27"/>
      <c r="I2644" s="16"/>
      <c r="J2644" s="16"/>
      <c r="K2644" s="27"/>
      <c r="L2644" s="16"/>
      <c r="M2644" s="16"/>
      <c r="N2644" s="27"/>
      <c r="O2644" s="16"/>
      <c r="P2644" s="16"/>
      <c r="Q2644" s="27"/>
      <c r="R2644" s="16"/>
      <c r="S2644" s="16"/>
      <c r="T2644" s="27"/>
      <c r="U2644" s="3"/>
    </row>
    <row r="2645" spans="1:21" x14ac:dyDescent="0.25">
      <c r="A2645" s="3">
        <v>2605</v>
      </c>
      <c r="B2645" s="6" t="s">
        <v>4997</v>
      </c>
      <c r="C2645" s="352" t="s">
        <v>4998</v>
      </c>
      <c r="D2645" s="348"/>
      <c r="E2645" s="20"/>
      <c r="F2645" s="20"/>
      <c r="G2645" s="20"/>
      <c r="H2645" s="27"/>
      <c r="I2645" s="16"/>
      <c r="J2645" s="16"/>
      <c r="K2645" s="27"/>
      <c r="L2645" s="16"/>
      <c r="M2645" s="16"/>
      <c r="N2645" s="27"/>
      <c r="O2645" s="16"/>
      <c r="P2645" s="16"/>
      <c r="Q2645" s="27"/>
      <c r="R2645" s="16"/>
      <c r="S2645" s="16"/>
      <c r="T2645" s="27"/>
      <c r="U2645" s="3"/>
    </row>
    <row r="2646" spans="1:21" x14ac:dyDescent="0.25">
      <c r="A2646" s="3">
        <v>2606</v>
      </c>
      <c r="B2646" s="6" t="s">
        <v>4999</v>
      </c>
      <c r="C2646" s="352" t="s">
        <v>5000</v>
      </c>
      <c r="D2646" s="348"/>
      <c r="E2646" s="20"/>
      <c r="F2646" s="20"/>
      <c r="G2646" s="20"/>
      <c r="H2646" s="27"/>
      <c r="I2646" s="16"/>
      <c r="J2646" s="16"/>
      <c r="K2646" s="27"/>
      <c r="L2646" s="16"/>
      <c r="M2646" s="16"/>
      <c r="N2646" s="27"/>
      <c r="O2646" s="16"/>
      <c r="P2646" s="16"/>
      <c r="Q2646" s="27"/>
      <c r="R2646" s="16"/>
      <c r="S2646" s="16"/>
      <c r="T2646" s="27"/>
      <c r="U2646" s="3"/>
    </row>
    <row r="2647" spans="1:21" x14ac:dyDescent="0.25">
      <c r="A2647" s="3">
        <v>2607</v>
      </c>
      <c r="B2647" s="4" t="s">
        <v>5001</v>
      </c>
      <c r="C2647" s="350" t="s">
        <v>5002</v>
      </c>
      <c r="D2647" s="348"/>
      <c r="E2647" s="25"/>
      <c r="F2647" s="25"/>
      <c r="G2647" s="25"/>
      <c r="H2647" s="33"/>
      <c r="I2647" s="15"/>
      <c r="J2647" s="15"/>
      <c r="K2647" s="33"/>
      <c r="L2647" s="15"/>
      <c r="M2647" s="15"/>
      <c r="N2647" s="33"/>
      <c r="O2647" s="15"/>
      <c r="P2647" s="15"/>
      <c r="Q2647" s="33"/>
      <c r="R2647" s="15"/>
      <c r="S2647" s="15"/>
      <c r="T2647" s="33"/>
      <c r="U2647" s="5"/>
    </row>
    <row r="2648" spans="1:21" x14ac:dyDescent="0.25">
      <c r="A2648" s="3">
        <v>2608</v>
      </c>
      <c r="B2648" s="6" t="s">
        <v>5003</v>
      </c>
      <c r="C2648" s="352" t="s">
        <v>5004</v>
      </c>
      <c r="D2648" s="348"/>
      <c r="E2648" s="20"/>
      <c r="F2648" s="20"/>
      <c r="G2648" s="20"/>
      <c r="H2648" s="27"/>
      <c r="I2648" s="16"/>
      <c r="J2648" s="16"/>
      <c r="K2648" s="27"/>
      <c r="L2648" s="16"/>
      <c r="M2648" s="16"/>
      <c r="N2648" s="27"/>
      <c r="O2648" s="16"/>
      <c r="P2648" s="16"/>
      <c r="Q2648" s="27"/>
      <c r="R2648" s="16"/>
      <c r="S2648" s="16"/>
      <c r="T2648" s="27"/>
      <c r="U2648" s="3"/>
    </row>
    <row r="2649" spans="1:21" x14ac:dyDescent="0.25">
      <c r="A2649" s="3">
        <v>2609</v>
      </c>
      <c r="B2649" s="6" t="s">
        <v>5005</v>
      </c>
      <c r="C2649" s="352" t="s">
        <v>5006</v>
      </c>
      <c r="D2649" s="348"/>
      <c r="E2649" s="20"/>
      <c r="F2649" s="20"/>
      <c r="G2649" s="20"/>
      <c r="H2649" s="27"/>
      <c r="I2649" s="16"/>
      <c r="J2649" s="16"/>
      <c r="K2649" s="27"/>
      <c r="L2649" s="16"/>
      <c r="M2649" s="16"/>
      <c r="N2649" s="27"/>
      <c r="O2649" s="16"/>
      <c r="P2649" s="16"/>
      <c r="Q2649" s="27"/>
      <c r="R2649" s="16"/>
      <c r="S2649" s="16"/>
      <c r="T2649" s="27"/>
      <c r="U2649" s="3"/>
    </row>
    <row r="2650" spans="1:21" x14ac:dyDescent="0.25">
      <c r="A2650" s="3">
        <v>2610</v>
      </c>
      <c r="B2650" s="6" t="s">
        <v>5007</v>
      </c>
      <c r="C2650" s="352" t="s">
        <v>5008</v>
      </c>
      <c r="D2650" s="348"/>
      <c r="E2650" s="20"/>
      <c r="F2650" s="20"/>
      <c r="G2650" s="20"/>
      <c r="H2650" s="27"/>
      <c r="I2650" s="16"/>
      <c r="J2650" s="16"/>
      <c r="K2650" s="27"/>
      <c r="L2650" s="16"/>
      <c r="M2650" s="16"/>
      <c r="N2650" s="27"/>
      <c r="O2650" s="16"/>
      <c r="P2650" s="16"/>
      <c r="Q2650" s="27"/>
      <c r="R2650" s="16"/>
      <c r="S2650" s="16"/>
      <c r="T2650" s="27"/>
      <c r="U2650" s="3"/>
    </row>
    <row r="2651" spans="1:21" x14ac:dyDescent="0.25">
      <c r="A2651" s="3">
        <v>2611</v>
      </c>
      <c r="B2651" s="6" t="s">
        <v>5009</v>
      </c>
      <c r="C2651" s="352" t="s">
        <v>5010</v>
      </c>
      <c r="D2651" s="348"/>
      <c r="E2651" s="20"/>
      <c r="F2651" s="20"/>
      <c r="G2651" s="20"/>
      <c r="H2651" s="27"/>
      <c r="I2651" s="16"/>
      <c r="J2651" s="16"/>
      <c r="K2651" s="27"/>
      <c r="L2651" s="16"/>
      <c r="M2651" s="16"/>
      <c r="N2651" s="27"/>
      <c r="O2651" s="16"/>
      <c r="P2651" s="16"/>
      <c r="Q2651" s="27"/>
      <c r="R2651" s="16"/>
      <c r="S2651" s="16"/>
      <c r="T2651" s="27"/>
      <c r="U2651" s="3"/>
    </row>
    <row r="2652" spans="1:21" x14ac:dyDescent="0.25">
      <c r="A2652" s="3">
        <v>2612</v>
      </c>
      <c r="B2652" s="6" t="s">
        <v>5011</v>
      </c>
      <c r="C2652" s="352" t="s">
        <v>5012</v>
      </c>
      <c r="D2652" s="348"/>
      <c r="E2652" s="20"/>
      <c r="F2652" s="20"/>
      <c r="G2652" s="20"/>
      <c r="H2652" s="27"/>
      <c r="I2652" s="16"/>
      <c r="J2652" s="16"/>
      <c r="K2652" s="27"/>
      <c r="L2652" s="16"/>
      <c r="M2652" s="16"/>
      <c r="N2652" s="27"/>
      <c r="O2652" s="16"/>
      <c r="P2652" s="16"/>
      <c r="Q2652" s="27"/>
      <c r="R2652" s="16"/>
      <c r="S2652" s="16"/>
      <c r="T2652" s="27"/>
      <c r="U2652" s="3"/>
    </row>
    <row r="2653" spans="1:21" x14ac:dyDescent="0.25">
      <c r="A2653" s="3">
        <v>2613</v>
      </c>
      <c r="B2653" s="6" t="s">
        <v>5013</v>
      </c>
      <c r="C2653" s="352" t="s">
        <v>5014</v>
      </c>
      <c r="D2653" s="348"/>
      <c r="E2653" s="20"/>
      <c r="F2653" s="20"/>
      <c r="G2653" s="20"/>
      <c r="H2653" s="27"/>
      <c r="I2653" s="16"/>
      <c r="J2653" s="16"/>
      <c r="K2653" s="27"/>
      <c r="L2653" s="16"/>
      <c r="M2653" s="16"/>
      <c r="N2653" s="27"/>
      <c r="O2653" s="16"/>
      <c r="P2653" s="16"/>
      <c r="Q2653" s="27"/>
      <c r="R2653" s="16"/>
      <c r="S2653" s="16"/>
      <c r="T2653" s="27"/>
      <c r="U2653" s="3"/>
    </row>
    <row r="2654" spans="1:21" x14ac:dyDescent="0.25">
      <c r="A2654" s="3">
        <v>2614</v>
      </c>
      <c r="B2654" s="4" t="s">
        <v>5015</v>
      </c>
      <c r="C2654" s="350" t="s">
        <v>5016</v>
      </c>
      <c r="D2654" s="348"/>
      <c r="E2654" s="25"/>
      <c r="F2654" s="25"/>
      <c r="G2654" s="25"/>
      <c r="H2654" s="33"/>
      <c r="I2654" s="15"/>
      <c r="J2654" s="15"/>
      <c r="K2654" s="33"/>
      <c r="L2654" s="15"/>
      <c r="M2654" s="15"/>
      <c r="N2654" s="33"/>
      <c r="O2654" s="15"/>
      <c r="P2654" s="15"/>
      <c r="Q2654" s="33"/>
      <c r="R2654" s="15"/>
      <c r="S2654" s="15"/>
      <c r="T2654" s="33"/>
      <c r="U2654" s="5"/>
    </row>
    <row r="2655" spans="1:21" x14ac:dyDescent="0.25">
      <c r="A2655" s="3">
        <v>2615</v>
      </c>
      <c r="B2655" s="6" t="s">
        <v>5017</v>
      </c>
      <c r="C2655" s="352" t="s">
        <v>5018</v>
      </c>
      <c r="D2655" s="348"/>
      <c r="E2655" s="20"/>
      <c r="F2655" s="20"/>
      <c r="G2655" s="20"/>
      <c r="H2655" s="27"/>
      <c r="I2655" s="16"/>
      <c r="J2655" s="16"/>
      <c r="K2655" s="27"/>
      <c r="L2655" s="16"/>
      <c r="M2655" s="16"/>
      <c r="N2655" s="27"/>
      <c r="O2655" s="16"/>
      <c r="P2655" s="16"/>
      <c r="Q2655" s="27"/>
      <c r="R2655" s="16"/>
      <c r="S2655" s="16"/>
      <c r="T2655" s="27"/>
      <c r="U2655" s="3"/>
    </row>
    <row r="2656" spans="1:21" x14ac:dyDescent="0.25">
      <c r="A2656" s="3">
        <v>2616</v>
      </c>
      <c r="B2656" s="6" t="s">
        <v>5019</v>
      </c>
      <c r="C2656" s="352" t="s">
        <v>5020</v>
      </c>
      <c r="D2656" s="348"/>
      <c r="E2656" s="20"/>
      <c r="F2656" s="20"/>
      <c r="G2656" s="20"/>
      <c r="H2656" s="27"/>
      <c r="I2656" s="16"/>
      <c r="J2656" s="16"/>
      <c r="K2656" s="27"/>
      <c r="L2656" s="16"/>
      <c r="M2656" s="16"/>
      <c r="N2656" s="27"/>
      <c r="O2656" s="16"/>
      <c r="P2656" s="16"/>
      <c r="Q2656" s="27"/>
      <c r="R2656" s="16"/>
      <c r="S2656" s="16"/>
      <c r="T2656" s="27"/>
      <c r="U2656" s="3"/>
    </row>
    <row r="2657" spans="1:21" x14ac:dyDescent="0.25">
      <c r="A2657" s="3">
        <v>2617</v>
      </c>
      <c r="B2657" s="6" t="s">
        <v>5021</v>
      </c>
      <c r="C2657" s="352" t="s">
        <v>5022</v>
      </c>
      <c r="D2657" s="348"/>
      <c r="E2657" s="20"/>
      <c r="F2657" s="20"/>
      <c r="G2657" s="20"/>
      <c r="H2657" s="27"/>
      <c r="I2657" s="16"/>
      <c r="J2657" s="16"/>
      <c r="K2657" s="27"/>
      <c r="L2657" s="16"/>
      <c r="M2657" s="16"/>
      <c r="N2657" s="27"/>
      <c r="O2657" s="16"/>
      <c r="P2657" s="16"/>
      <c r="Q2657" s="27"/>
      <c r="R2657" s="16"/>
      <c r="S2657" s="16"/>
      <c r="T2657" s="27"/>
      <c r="U2657" s="3"/>
    </row>
    <row r="2658" spans="1:21" x14ac:dyDescent="0.25">
      <c r="A2658" s="3">
        <v>2618</v>
      </c>
      <c r="B2658" s="4" t="s">
        <v>5023</v>
      </c>
      <c r="C2658" s="350" t="s">
        <v>5024</v>
      </c>
      <c r="D2658" s="348"/>
      <c r="E2658" s="25"/>
      <c r="F2658" s="25"/>
      <c r="G2658" s="25"/>
      <c r="H2658" s="33"/>
      <c r="I2658" s="15"/>
      <c r="J2658" s="15"/>
      <c r="K2658" s="33"/>
      <c r="L2658" s="15"/>
      <c r="M2658" s="15"/>
      <c r="N2658" s="33"/>
      <c r="O2658" s="15"/>
      <c r="P2658" s="15"/>
      <c r="Q2658" s="33"/>
      <c r="R2658" s="15"/>
      <c r="S2658" s="15"/>
      <c r="T2658" s="33"/>
      <c r="U2658" s="5"/>
    </row>
    <row r="2659" spans="1:21" x14ac:dyDescent="0.25">
      <c r="A2659" s="3">
        <v>2619</v>
      </c>
      <c r="B2659" s="4" t="s">
        <v>5025</v>
      </c>
      <c r="C2659" s="350" t="s">
        <v>5026</v>
      </c>
      <c r="D2659" s="348"/>
      <c r="E2659" s="25"/>
      <c r="F2659" s="25"/>
      <c r="G2659" s="25"/>
      <c r="H2659" s="33"/>
      <c r="I2659" s="15"/>
      <c r="J2659" s="15"/>
      <c r="K2659" s="33"/>
      <c r="L2659" s="15"/>
      <c r="M2659" s="15"/>
      <c r="N2659" s="33"/>
      <c r="O2659" s="15"/>
      <c r="P2659" s="15"/>
      <c r="Q2659" s="33"/>
      <c r="R2659" s="15"/>
      <c r="S2659" s="15"/>
      <c r="T2659" s="33"/>
      <c r="U2659" s="5"/>
    </row>
    <row r="2660" spans="1:21" x14ac:dyDescent="0.25">
      <c r="A2660" s="3">
        <v>2620</v>
      </c>
      <c r="B2660" s="6" t="s">
        <v>5027</v>
      </c>
      <c r="C2660" s="352" t="s">
        <v>5028</v>
      </c>
      <c r="D2660" s="348"/>
      <c r="E2660" s="20"/>
      <c r="F2660" s="20"/>
      <c r="G2660" s="20"/>
      <c r="H2660" s="27"/>
      <c r="I2660" s="16"/>
      <c r="J2660" s="16"/>
      <c r="K2660" s="27"/>
      <c r="L2660" s="16"/>
      <c r="M2660" s="16"/>
      <c r="N2660" s="27"/>
      <c r="O2660" s="16"/>
      <c r="P2660" s="16"/>
      <c r="Q2660" s="27"/>
      <c r="R2660" s="16"/>
      <c r="S2660" s="16"/>
      <c r="T2660" s="27"/>
      <c r="U2660" s="3"/>
    </row>
    <row r="2661" spans="1:21" x14ac:dyDescent="0.25">
      <c r="A2661" s="3">
        <v>2621</v>
      </c>
      <c r="B2661" s="6" t="s">
        <v>5029</v>
      </c>
      <c r="C2661" s="352" t="s">
        <v>5030</v>
      </c>
      <c r="D2661" s="348"/>
      <c r="E2661" s="20"/>
      <c r="F2661" s="20"/>
      <c r="G2661" s="20"/>
      <c r="H2661" s="27"/>
      <c r="I2661" s="16"/>
      <c r="J2661" s="16"/>
      <c r="K2661" s="27"/>
      <c r="L2661" s="16"/>
      <c r="M2661" s="16"/>
      <c r="N2661" s="27"/>
      <c r="O2661" s="16"/>
      <c r="P2661" s="16"/>
      <c r="Q2661" s="27"/>
      <c r="R2661" s="16"/>
      <c r="S2661" s="16"/>
      <c r="T2661" s="27"/>
      <c r="U2661" s="3"/>
    </row>
    <row r="2662" spans="1:21" x14ac:dyDescent="0.25">
      <c r="A2662" s="3">
        <v>2622</v>
      </c>
      <c r="B2662" s="4" t="s">
        <v>5031</v>
      </c>
      <c r="C2662" s="350" t="s">
        <v>5032</v>
      </c>
      <c r="D2662" s="348"/>
      <c r="E2662" s="25"/>
      <c r="F2662" s="25"/>
      <c r="G2662" s="25"/>
      <c r="H2662" s="33"/>
      <c r="I2662" s="15"/>
      <c r="J2662" s="15"/>
      <c r="K2662" s="33"/>
      <c r="L2662" s="15"/>
      <c r="M2662" s="15"/>
      <c r="N2662" s="33"/>
      <c r="O2662" s="15"/>
      <c r="P2662" s="15"/>
      <c r="Q2662" s="33"/>
      <c r="R2662" s="15"/>
      <c r="S2662" s="15"/>
      <c r="T2662" s="33"/>
      <c r="U2662" s="5"/>
    </row>
    <row r="2663" spans="1:21" x14ac:dyDescent="0.25">
      <c r="A2663" s="3">
        <v>2623</v>
      </c>
      <c r="B2663" s="4" t="s">
        <v>5033</v>
      </c>
      <c r="C2663" s="350" t="s">
        <v>5034</v>
      </c>
      <c r="D2663" s="348"/>
      <c r="E2663" s="25"/>
      <c r="F2663" s="25"/>
      <c r="G2663" s="25"/>
      <c r="H2663" s="33"/>
      <c r="I2663" s="15"/>
      <c r="J2663" s="15"/>
      <c r="K2663" s="33"/>
      <c r="L2663" s="15"/>
      <c r="M2663" s="15"/>
      <c r="N2663" s="33"/>
      <c r="O2663" s="15"/>
      <c r="P2663" s="15"/>
      <c r="Q2663" s="33"/>
      <c r="R2663" s="15"/>
      <c r="S2663" s="15"/>
      <c r="T2663" s="33"/>
      <c r="U2663" s="5"/>
    </row>
    <row r="2664" spans="1:21" x14ac:dyDescent="0.25">
      <c r="A2664" s="3">
        <v>2624</v>
      </c>
      <c r="B2664" s="6" t="s">
        <v>5035</v>
      </c>
      <c r="C2664" s="352" t="s">
        <v>5036</v>
      </c>
      <c r="D2664" s="348"/>
      <c r="E2664" s="20"/>
      <c r="F2664" s="20"/>
      <c r="G2664" s="20"/>
      <c r="H2664" s="27"/>
      <c r="I2664" s="16"/>
      <c r="J2664" s="16"/>
      <c r="K2664" s="27"/>
      <c r="L2664" s="16"/>
      <c r="M2664" s="16"/>
      <c r="N2664" s="27"/>
      <c r="O2664" s="16"/>
      <c r="P2664" s="16"/>
      <c r="Q2664" s="27"/>
      <c r="R2664" s="16"/>
      <c r="S2664" s="16"/>
      <c r="T2664" s="27"/>
      <c r="U2664" s="3"/>
    </row>
    <row r="2665" spans="1:21" x14ac:dyDescent="0.25">
      <c r="A2665" s="3">
        <v>2625</v>
      </c>
      <c r="B2665" s="6" t="s">
        <v>5037</v>
      </c>
      <c r="C2665" s="352" t="s">
        <v>5038</v>
      </c>
      <c r="D2665" s="348"/>
      <c r="E2665" s="20"/>
      <c r="F2665" s="20"/>
      <c r="G2665" s="20"/>
      <c r="H2665" s="27"/>
      <c r="I2665" s="16"/>
      <c r="J2665" s="16"/>
      <c r="K2665" s="27"/>
      <c r="L2665" s="16"/>
      <c r="M2665" s="16"/>
      <c r="N2665" s="27"/>
      <c r="O2665" s="16"/>
      <c r="P2665" s="16"/>
      <c r="Q2665" s="27"/>
      <c r="R2665" s="16"/>
      <c r="S2665" s="16"/>
      <c r="T2665" s="27"/>
      <c r="U2665" s="3"/>
    </row>
    <row r="2666" spans="1:21" x14ac:dyDescent="0.25">
      <c r="A2666" s="3">
        <v>2626</v>
      </c>
      <c r="B2666" s="4" t="s">
        <v>5039</v>
      </c>
      <c r="C2666" s="350" t="s">
        <v>5040</v>
      </c>
      <c r="D2666" s="348"/>
      <c r="E2666" s="25"/>
      <c r="F2666" s="25"/>
      <c r="G2666" s="25"/>
      <c r="H2666" s="33"/>
      <c r="I2666" s="15"/>
      <c r="J2666" s="15"/>
      <c r="K2666" s="33"/>
      <c r="L2666" s="15"/>
      <c r="M2666" s="15"/>
      <c r="N2666" s="33"/>
      <c r="O2666" s="15"/>
      <c r="P2666" s="15"/>
      <c r="Q2666" s="33"/>
      <c r="R2666" s="15"/>
      <c r="S2666" s="15"/>
      <c r="T2666" s="33"/>
      <c r="U2666" s="5"/>
    </row>
    <row r="2667" spans="1:21" x14ac:dyDescent="0.25">
      <c r="A2667" s="3">
        <v>2627</v>
      </c>
      <c r="B2667" s="6" t="s">
        <v>5041</v>
      </c>
      <c r="C2667" s="352" t="s">
        <v>5042</v>
      </c>
      <c r="D2667" s="348"/>
      <c r="E2667" s="20"/>
      <c r="F2667" s="20"/>
      <c r="G2667" s="20"/>
      <c r="H2667" s="27"/>
      <c r="I2667" s="16"/>
      <c r="J2667" s="16"/>
      <c r="K2667" s="27"/>
      <c r="L2667" s="16"/>
      <c r="M2667" s="16"/>
      <c r="N2667" s="27"/>
      <c r="O2667" s="16"/>
      <c r="P2667" s="16"/>
      <c r="Q2667" s="27"/>
      <c r="R2667" s="16"/>
      <c r="S2667" s="16"/>
      <c r="T2667" s="27"/>
      <c r="U2667" s="3"/>
    </row>
    <row r="2668" spans="1:21" x14ac:dyDescent="0.25">
      <c r="A2668" s="3">
        <v>2628</v>
      </c>
      <c r="B2668" s="6" t="s">
        <v>5043</v>
      </c>
      <c r="C2668" s="352" t="s">
        <v>5044</v>
      </c>
      <c r="D2668" s="348"/>
      <c r="E2668" s="20"/>
      <c r="F2668" s="20"/>
      <c r="G2668" s="20"/>
      <c r="H2668" s="27"/>
      <c r="I2668" s="16"/>
      <c r="J2668" s="16"/>
      <c r="K2668" s="27"/>
      <c r="L2668" s="16"/>
      <c r="M2668" s="16"/>
      <c r="N2668" s="27"/>
      <c r="O2668" s="16"/>
      <c r="P2668" s="16"/>
      <c r="Q2668" s="27"/>
      <c r="R2668" s="16"/>
      <c r="S2668" s="16"/>
      <c r="T2668" s="27"/>
      <c r="U2668" s="3"/>
    </row>
    <row r="2669" spans="1:21" x14ac:dyDescent="0.25">
      <c r="A2669" s="3">
        <v>2629</v>
      </c>
      <c r="B2669" s="4" t="s">
        <v>5045</v>
      </c>
      <c r="C2669" s="350" t="s">
        <v>5046</v>
      </c>
      <c r="D2669" s="348"/>
      <c r="E2669" s="25"/>
      <c r="F2669" s="25"/>
      <c r="G2669" s="25"/>
      <c r="H2669" s="33"/>
      <c r="I2669" s="15"/>
      <c r="J2669" s="15"/>
      <c r="K2669" s="33"/>
      <c r="L2669" s="15"/>
      <c r="M2669" s="15"/>
      <c r="N2669" s="33"/>
      <c r="O2669" s="15"/>
      <c r="P2669" s="15"/>
      <c r="Q2669" s="33"/>
      <c r="R2669" s="15"/>
      <c r="S2669" s="15"/>
      <c r="T2669" s="33"/>
      <c r="U2669" s="5"/>
    </row>
    <row r="2670" spans="1:21" x14ac:dyDescent="0.25">
      <c r="A2670" s="3">
        <v>2630</v>
      </c>
      <c r="B2670" s="6" t="s">
        <v>5047</v>
      </c>
      <c r="C2670" s="352" t="s">
        <v>5048</v>
      </c>
      <c r="D2670" s="348"/>
      <c r="E2670" s="20"/>
      <c r="F2670" s="20"/>
      <c r="G2670" s="20"/>
      <c r="H2670" s="27"/>
      <c r="I2670" s="16"/>
      <c r="J2670" s="16"/>
      <c r="K2670" s="27"/>
      <c r="L2670" s="16"/>
      <c r="M2670" s="16"/>
      <c r="N2670" s="27"/>
      <c r="O2670" s="16"/>
      <c r="P2670" s="16"/>
      <c r="Q2670" s="27"/>
      <c r="R2670" s="16"/>
      <c r="S2670" s="16"/>
      <c r="T2670" s="27"/>
      <c r="U2670" s="3"/>
    </row>
    <row r="2671" spans="1:21" x14ac:dyDescent="0.25">
      <c r="A2671" s="3">
        <v>2631</v>
      </c>
      <c r="B2671" s="6" t="s">
        <v>5049</v>
      </c>
      <c r="C2671" s="352" t="s">
        <v>5050</v>
      </c>
      <c r="D2671" s="348"/>
      <c r="E2671" s="20"/>
      <c r="F2671" s="20"/>
      <c r="G2671" s="20"/>
      <c r="H2671" s="27"/>
      <c r="I2671" s="16"/>
      <c r="J2671" s="16"/>
      <c r="K2671" s="27"/>
      <c r="L2671" s="16"/>
      <c r="M2671" s="16"/>
      <c r="N2671" s="27"/>
      <c r="O2671" s="16"/>
      <c r="P2671" s="16"/>
      <c r="Q2671" s="27"/>
      <c r="R2671" s="16"/>
      <c r="S2671" s="16"/>
      <c r="T2671" s="27"/>
      <c r="U2671" s="3"/>
    </row>
    <row r="2672" spans="1:21" x14ac:dyDescent="0.25">
      <c r="A2672" s="3">
        <v>2632</v>
      </c>
      <c r="B2672" s="6" t="s">
        <v>5051</v>
      </c>
      <c r="C2672" s="352" t="s">
        <v>5052</v>
      </c>
      <c r="D2672" s="348"/>
      <c r="E2672" s="20"/>
      <c r="F2672" s="20"/>
      <c r="G2672" s="20"/>
      <c r="H2672" s="27"/>
      <c r="I2672" s="16"/>
      <c r="J2672" s="16"/>
      <c r="K2672" s="27"/>
      <c r="L2672" s="16"/>
      <c r="M2672" s="16"/>
      <c r="N2672" s="27"/>
      <c r="O2672" s="16"/>
      <c r="P2672" s="16"/>
      <c r="Q2672" s="27"/>
      <c r="R2672" s="16"/>
      <c r="S2672" s="16"/>
      <c r="T2672" s="27"/>
      <c r="U2672" s="3"/>
    </row>
    <row r="2673" spans="1:21" x14ac:dyDescent="0.25">
      <c r="A2673" s="3">
        <v>2633</v>
      </c>
      <c r="B2673" s="6" t="s">
        <v>5053</v>
      </c>
      <c r="C2673" s="352" t="s">
        <v>5054</v>
      </c>
      <c r="D2673" s="348"/>
      <c r="E2673" s="20"/>
      <c r="F2673" s="20"/>
      <c r="G2673" s="20"/>
      <c r="H2673" s="27"/>
      <c r="I2673" s="16"/>
      <c r="J2673" s="16"/>
      <c r="K2673" s="27"/>
      <c r="L2673" s="16"/>
      <c r="M2673" s="16"/>
      <c r="N2673" s="27"/>
      <c r="O2673" s="16"/>
      <c r="P2673" s="16"/>
      <c r="Q2673" s="27"/>
      <c r="R2673" s="16"/>
      <c r="S2673" s="16"/>
      <c r="T2673" s="27"/>
      <c r="U2673" s="3"/>
    </row>
    <row r="2674" spans="1:21" x14ac:dyDescent="0.25">
      <c r="A2674" s="3">
        <v>2634</v>
      </c>
      <c r="B2674" s="6" t="s">
        <v>5055</v>
      </c>
      <c r="C2674" s="352" t="s">
        <v>5056</v>
      </c>
      <c r="D2674" s="348"/>
      <c r="E2674" s="20"/>
      <c r="F2674" s="20"/>
      <c r="G2674" s="20"/>
      <c r="H2674" s="27"/>
      <c r="I2674" s="16"/>
      <c r="J2674" s="16"/>
      <c r="K2674" s="27"/>
      <c r="L2674" s="16"/>
      <c r="M2674" s="16"/>
      <c r="N2674" s="27"/>
      <c r="O2674" s="16"/>
      <c r="P2674" s="16"/>
      <c r="Q2674" s="27"/>
      <c r="R2674" s="16"/>
      <c r="S2674" s="16"/>
      <c r="T2674" s="27"/>
      <c r="U2674" s="3"/>
    </row>
    <row r="2675" spans="1:21" x14ac:dyDescent="0.25">
      <c r="A2675" s="3">
        <v>2635</v>
      </c>
      <c r="B2675" s="6" t="s">
        <v>5057</v>
      </c>
      <c r="C2675" s="352" t="s">
        <v>5058</v>
      </c>
      <c r="D2675" s="348"/>
      <c r="E2675" s="20"/>
      <c r="F2675" s="20"/>
      <c r="G2675" s="20"/>
      <c r="H2675" s="27"/>
      <c r="I2675" s="16"/>
      <c r="J2675" s="16"/>
      <c r="K2675" s="27"/>
      <c r="L2675" s="16"/>
      <c r="M2675" s="16"/>
      <c r="N2675" s="27"/>
      <c r="O2675" s="16"/>
      <c r="P2675" s="16"/>
      <c r="Q2675" s="27"/>
      <c r="R2675" s="16"/>
      <c r="S2675" s="16"/>
      <c r="T2675" s="27"/>
      <c r="U2675" s="3"/>
    </row>
    <row r="2676" spans="1:21" x14ac:dyDescent="0.25">
      <c r="A2676" s="3">
        <v>2636</v>
      </c>
      <c r="B2676" s="6" t="s">
        <v>5059</v>
      </c>
      <c r="C2676" s="352" t="s">
        <v>5060</v>
      </c>
      <c r="D2676" s="348"/>
      <c r="E2676" s="20"/>
      <c r="F2676" s="20"/>
      <c r="G2676" s="20"/>
      <c r="H2676" s="27"/>
      <c r="I2676" s="16"/>
      <c r="J2676" s="16"/>
      <c r="K2676" s="27"/>
      <c r="L2676" s="16"/>
      <c r="M2676" s="16"/>
      <c r="N2676" s="27"/>
      <c r="O2676" s="16"/>
      <c r="P2676" s="16"/>
      <c r="Q2676" s="27"/>
      <c r="R2676" s="16"/>
      <c r="S2676" s="16"/>
      <c r="T2676" s="27"/>
      <c r="U2676" s="3"/>
    </row>
    <row r="2677" spans="1:21" x14ac:dyDescent="0.25">
      <c r="A2677" s="3">
        <v>2637</v>
      </c>
      <c r="B2677" s="6" t="s">
        <v>5061</v>
      </c>
      <c r="C2677" s="352" t="s">
        <v>5062</v>
      </c>
      <c r="D2677" s="348"/>
      <c r="E2677" s="20"/>
      <c r="F2677" s="20"/>
      <c r="G2677" s="20"/>
      <c r="H2677" s="27"/>
      <c r="I2677" s="16"/>
      <c r="J2677" s="16"/>
      <c r="K2677" s="27"/>
      <c r="L2677" s="16"/>
      <c r="M2677" s="16"/>
      <c r="N2677" s="27"/>
      <c r="O2677" s="16"/>
      <c r="P2677" s="16"/>
      <c r="Q2677" s="27"/>
      <c r="R2677" s="16"/>
      <c r="S2677" s="16"/>
      <c r="T2677" s="27"/>
      <c r="U2677" s="3"/>
    </row>
    <row r="2678" spans="1:21" x14ac:dyDescent="0.25">
      <c r="A2678" s="3">
        <v>2638</v>
      </c>
      <c r="B2678" s="6" t="s">
        <v>5063</v>
      </c>
      <c r="C2678" s="352" t="s">
        <v>5064</v>
      </c>
      <c r="D2678" s="348"/>
      <c r="E2678" s="20"/>
      <c r="F2678" s="20"/>
      <c r="G2678" s="20"/>
      <c r="H2678" s="27"/>
      <c r="I2678" s="16"/>
      <c r="J2678" s="16"/>
      <c r="K2678" s="27"/>
      <c r="L2678" s="16"/>
      <c r="M2678" s="16"/>
      <c r="N2678" s="27"/>
      <c r="O2678" s="16"/>
      <c r="P2678" s="16"/>
      <c r="Q2678" s="27"/>
      <c r="R2678" s="16"/>
      <c r="S2678" s="16"/>
      <c r="T2678" s="27"/>
      <c r="U2678" s="3"/>
    </row>
    <row r="2679" spans="1:21" x14ac:dyDescent="0.25">
      <c r="A2679" s="3">
        <v>2639</v>
      </c>
      <c r="B2679" s="6" t="s">
        <v>5065</v>
      </c>
      <c r="C2679" s="352" t="s">
        <v>5066</v>
      </c>
      <c r="D2679" s="348"/>
      <c r="E2679" s="20"/>
      <c r="F2679" s="20"/>
      <c r="G2679" s="20"/>
      <c r="H2679" s="27"/>
      <c r="I2679" s="16"/>
      <c r="J2679" s="16"/>
      <c r="K2679" s="27"/>
      <c r="L2679" s="16"/>
      <c r="M2679" s="16"/>
      <c r="N2679" s="27"/>
      <c r="O2679" s="16"/>
      <c r="P2679" s="16"/>
      <c r="Q2679" s="27"/>
      <c r="R2679" s="16"/>
      <c r="S2679" s="16"/>
      <c r="T2679" s="27"/>
      <c r="U2679" s="3"/>
    </row>
    <row r="2680" spans="1:21" x14ac:dyDescent="0.25">
      <c r="A2680" s="3">
        <v>2640</v>
      </c>
      <c r="B2680" s="6" t="s">
        <v>5067</v>
      </c>
      <c r="C2680" s="352" t="s">
        <v>5068</v>
      </c>
      <c r="D2680" s="348"/>
      <c r="E2680" s="20"/>
      <c r="F2680" s="20"/>
      <c r="G2680" s="20"/>
      <c r="H2680" s="27"/>
      <c r="I2680" s="16"/>
      <c r="J2680" s="16"/>
      <c r="K2680" s="27"/>
      <c r="L2680" s="16"/>
      <c r="M2680" s="16"/>
      <c r="N2680" s="27"/>
      <c r="O2680" s="16"/>
      <c r="P2680" s="16"/>
      <c r="Q2680" s="27"/>
      <c r="R2680" s="16"/>
      <c r="S2680" s="16"/>
      <c r="T2680" s="27"/>
      <c r="U2680" s="3"/>
    </row>
    <row r="2681" spans="1:21" x14ac:dyDescent="0.25">
      <c r="A2681" s="3">
        <v>2641</v>
      </c>
      <c r="B2681" s="6" t="s">
        <v>5069</v>
      </c>
      <c r="C2681" s="352" t="s">
        <v>5070</v>
      </c>
      <c r="D2681" s="348"/>
      <c r="E2681" s="20"/>
      <c r="F2681" s="20"/>
      <c r="G2681" s="20"/>
      <c r="H2681" s="27"/>
      <c r="I2681" s="16"/>
      <c r="J2681" s="16"/>
      <c r="K2681" s="27"/>
      <c r="L2681" s="16"/>
      <c r="M2681" s="16"/>
      <c r="N2681" s="27"/>
      <c r="O2681" s="16"/>
      <c r="P2681" s="16"/>
      <c r="Q2681" s="27"/>
      <c r="R2681" s="16"/>
      <c r="S2681" s="16"/>
      <c r="T2681" s="27"/>
      <c r="U2681" s="3"/>
    </row>
    <row r="2682" spans="1:21" x14ac:dyDescent="0.25">
      <c r="A2682" s="3">
        <v>2642</v>
      </c>
      <c r="B2682" s="6" t="s">
        <v>5071</v>
      </c>
      <c r="C2682" s="352" t="s">
        <v>5072</v>
      </c>
      <c r="D2682" s="348"/>
      <c r="E2682" s="20"/>
      <c r="F2682" s="20"/>
      <c r="G2682" s="20"/>
      <c r="H2682" s="27"/>
      <c r="I2682" s="16"/>
      <c r="J2682" s="16"/>
      <c r="K2682" s="27"/>
      <c r="L2682" s="16"/>
      <c r="M2682" s="16"/>
      <c r="N2682" s="27"/>
      <c r="O2682" s="16"/>
      <c r="P2682" s="16"/>
      <c r="Q2682" s="27"/>
      <c r="R2682" s="16"/>
      <c r="S2682" s="16"/>
      <c r="T2682" s="27"/>
      <c r="U2682" s="3"/>
    </row>
    <row r="2683" spans="1:21" x14ac:dyDescent="0.25">
      <c r="A2683" s="3">
        <v>2643</v>
      </c>
      <c r="B2683" s="6" t="s">
        <v>5073</v>
      </c>
      <c r="C2683" s="352" t="s">
        <v>5074</v>
      </c>
      <c r="D2683" s="348"/>
      <c r="E2683" s="20"/>
      <c r="F2683" s="20"/>
      <c r="G2683" s="20"/>
      <c r="H2683" s="27"/>
      <c r="I2683" s="16"/>
      <c r="J2683" s="16"/>
      <c r="K2683" s="27"/>
      <c r="L2683" s="16"/>
      <c r="M2683" s="16"/>
      <c r="N2683" s="27"/>
      <c r="O2683" s="16"/>
      <c r="P2683" s="16"/>
      <c r="Q2683" s="27"/>
      <c r="R2683" s="16"/>
      <c r="S2683" s="16"/>
      <c r="T2683" s="27"/>
      <c r="U2683" s="3"/>
    </row>
    <row r="2684" spans="1:21" x14ac:dyDescent="0.25">
      <c r="A2684" s="3">
        <v>2644</v>
      </c>
      <c r="B2684" s="6" t="s">
        <v>5075</v>
      </c>
      <c r="C2684" s="352" t="s">
        <v>5076</v>
      </c>
      <c r="D2684" s="348"/>
      <c r="E2684" s="20"/>
      <c r="F2684" s="20"/>
      <c r="G2684" s="20"/>
      <c r="H2684" s="27"/>
      <c r="I2684" s="16"/>
      <c r="J2684" s="16"/>
      <c r="K2684" s="27"/>
      <c r="L2684" s="16"/>
      <c r="M2684" s="16"/>
      <c r="N2684" s="27"/>
      <c r="O2684" s="16"/>
      <c r="P2684" s="16"/>
      <c r="Q2684" s="27"/>
      <c r="R2684" s="16"/>
      <c r="S2684" s="16"/>
      <c r="T2684" s="27"/>
      <c r="U2684" s="3"/>
    </row>
    <row r="2685" spans="1:21" x14ac:dyDescent="0.25">
      <c r="A2685" s="3">
        <v>2645</v>
      </c>
      <c r="B2685" s="4" t="s">
        <v>5077</v>
      </c>
      <c r="C2685" s="350" t="s">
        <v>5078</v>
      </c>
      <c r="D2685" s="348"/>
      <c r="E2685" s="25"/>
      <c r="F2685" s="25"/>
      <c r="G2685" s="25"/>
      <c r="H2685" s="33"/>
      <c r="I2685" s="15"/>
      <c r="J2685" s="15"/>
      <c r="K2685" s="33"/>
      <c r="L2685" s="15"/>
      <c r="M2685" s="15"/>
      <c r="N2685" s="33"/>
      <c r="O2685" s="15"/>
      <c r="P2685" s="15"/>
      <c r="Q2685" s="33"/>
      <c r="R2685" s="15"/>
      <c r="S2685" s="15"/>
      <c r="T2685" s="33"/>
      <c r="U2685" s="5"/>
    </row>
    <row r="2686" spans="1:21" x14ac:dyDescent="0.25">
      <c r="A2686" s="3">
        <v>2646</v>
      </c>
      <c r="B2686" s="4" t="s">
        <v>5079</v>
      </c>
      <c r="C2686" s="350" t="s">
        <v>5080</v>
      </c>
      <c r="D2686" s="348"/>
      <c r="E2686" s="25"/>
      <c r="F2686" s="25"/>
      <c r="G2686" s="25"/>
      <c r="H2686" s="33"/>
      <c r="I2686" s="15"/>
      <c r="J2686" s="15"/>
      <c r="K2686" s="33"/>
      <c r="L2686" s="15"/>
      <c r="M2686" s="15"/>
      <c r="N2686" s="33"/>
      <c r="O2686" s="15"/>
      <c r="P2686" s="15"/>
      <c r="Q2686" s="33"/>
      <c r="R2686" s="15"/>
      <c r="S2686" s="15"/>
      <c r="T2686" s="33"/>
      <c r="U2686" s="5"/>
    </row>
    <row r="2687" spans="1:21" x14ac:dyDescent="0.25">
      <c r="A2687" s="3">
        <v>2647</v>
      </c>
      <c r="B2687" s="6" t="s">
        <v>5081</v>
      </c>
      <c r="C2687" s="352" t="s">
        <v>5082</v>
      </c>
      <c r="D2687" s="348"/>
      <c r="E2687" s="20"/>
      <c r="F2687" s="20"/>
      <c r="G2687" s="20"/>
      <c r="H2687" s="27"/>
      <c r="I2687" s="16"/>
      <c r="J2687" s="16"/>
      <c r="K2687" s="27"/>
      <c r="L2687" s="16"/>
      <c r="M2687" s="16"/>
      <c r="N2687" s="27"/>
      <c r="O2687" s="16"/>
      <c r="P2687" s="16"/>
      <c r="Q2687" s="27"/>
      <c r="R2687" s="16"/>
      <c r="S2687" s="16"/>
      <c r="T2687" s="27"/>
      <c r="U2687" s="3"/>
    </row>
    <row r="2688" spans="1:21" x14ac:dyDescent="0.25">
      <c r="A2688" s="3">
        <v>2648</v>
      </c>
      <c r="B2688" s="6" t="s">
        <v>5083</v>
      </c>
      <c r="C2688" s="352" t="s">
        <v>5084</v>
      </c>
      <c r="D2688" s="348"/>
      <c r="E2688" s="20"/>
      <c r="F2688" s="20"/>
      <c r="G2688" s="20"/>
      <c r="H2688" s="27"/>
      <c r="I2688" s="16"/>
      <c r="J2688" s="16"/>
      <c r="K2688" s="27"/>
      <c r="L2688" s="16"/>
      <c r="M2688" s="16"/>
      <c r="N2688" s="27"/>
      <c r="O2688" s="16"/>
      <c r="P2688" s="16"/>
      <c r="Q2688" s="27"/>
      <c r="R2688" s="16"/>
      <c r="S2688" s="16"/>
      <c r="T2688" s="27"/>
      <c r="U2688" s="3"/>
    </row>
    <row r="2689" spans="1:21" x14ac:dyDescent="0.25">
      <c r="A2689" s="3">
        <v>2649</v>
      </c>
      <c r="B2689" s="6" t="s">
        <v>5085</v>
      </c>
      <c r="C2689" s="352" t="s">
        <v>5086</v>
      </c>
      <c r="D2689" s="348"/>
      <c r="E2689" s="20"/>
      <c r="F2689" s="20"/>
      <c r="G2689" s="20"/>
      <c r="H2689" s="27"/>
      <c r="I2689" s="16"/>
      <c r="J2689" s="16"/>
      <c r="K2689" s="27"/>
      <c r="L2689" s="16"/>
      <c r="M2689" s="16"/>
      <c r="N2689" s="27"/>
      <c r="O2689" s="16"/>
      <c r="P2689" s="16"/>
      <c r="Q2689" s="27"/>
      <c r="R2689" s="16"/>
      <c r="S2689" s="16"/>
      <c r="T2689" s="27"/>
      <c r="U2689" s="3"/>
    </row>
    <row r="2690" spans="1:21" x14ac:dyDescent="0.25">
      <c r="A2690" s="3">
        <v>2650</v>
      </c>
      <c r="B2690" s="6" t="s">
        <v>5087</v>
      </c>
      <c r="C2690" s="352" t="s">
        <v>5088</v>
      </c>
      <c r="D2690" s="348"/>
      <c r="E2690" s="20"/>
      <c r="F2690" s="20"/>
      <c r="G2690" s="20"/>
      <c r="H2690" s="27"/>
      <c r="I2690" s="16"/>
      <c r="J2690" s="16"/>
      <c r="K2690" s="27"/>
      <c r="L2690" s="16"/>
      <c r="M2690" s="16"/>
      <c r="N2690" s="27"/>
      <c r="O2690" s="16"/>
      <c r="P2690" s="16"/>
      <c r="Q2690" s="27"/>
      <c r="R2690" s="16"/>
      <c r="S2690" s="16"/>
      <c r="T2690" s="27"/>
      <c r="U2690" s="3"/>
    </row>
    <row r="2691" spans="1:21" x14ac:dyDescent="0.25">
      <c r="A2691" s="3">
        <v>2651</v>
      </c>
      <c r="B2691" s="6" t="s">
        <v>5089</v>
      </c>
      <c r="C2691" s="352" t="s">
        <v>5090</v>
      </c>
      <c r="D2691" s="348"/>
      <c r="E2691" s="20"/>
      <c r="F2691" s="20"/>
      <c r="G2691" s="20"/>
      <c r="H2691" s="27"/>
      <c r="I2691" s="16"/>
      <c r="J2691" s="16"/>
      <c r="K2691" s="27"/>
      <c r="L2691" s="16"/>
      <c r="M2691" s="16"/>
      <c r="N2691" s="27"/>
      <c r="O2691" s="16"/>
      <c r="P2691" s="16"/>
      <c r="Q2691" s="27"/>
      <c r="R2691" s="16"/>
      <c r="S2691" s="16"/>
      <c r="T2691" s="27"/>
      <c r="U2691" s="3"/>
    </row>
    <row r="2692" spans="1:21" x14ac:dyDescent="0.25">
      <c r="A2692" s="3">
        <v>2652</v>
      </c>
      <c r="B2692" s="6" t="s">
        <v>5091</v>
      </c>
      <c r="C2692" s="352" t="s">
        <v>5092</v>
      </c>
      <c r="D2692" s="348"/>
      <c r="E2692" s="20"/>
      <c r="F2692" s="20"/>
      <c r="G2692" s="20"/>
      <c r="H2692" s="27"/>
      <c r="I2692" s="16"/>
      <c r="J2692" s="16"/>
      <c r="K2692" s="27"/>
      <c r="L2692" s="16"/>
      <c r="M2692" s="16"/>
      <c r="N2692" s="27"/>
      <c r="O2692" s="16"/>
      <c r="P2692" s="16"/>
      <c r="Q2692" s="27"/>
      <c r="R2692" s="16"/>
      <c r="S2692" s="16"/>
      <c r="T2692" s="27"/>
      <c r="U2692" s="3"/>
    </row>
    <row r="2693" spans="1:21" x14ac:dyDescent="0.25">
      <c r="A2693" s="3">
        <v>2653</v>
      </c>
      <c r="B2693" s="6" t="s">
        <v>5093</v>
      </c>
      <c r="C2693" s="352" t="s">
        <v>5094</v>
      </c>
      <c r="D2693" s="348"/>
      <c r="E2693" s="20"/>
      <c r="F2693" s="20"/>
      <c r="G2693" s="20"/>
      <c r="H2693" s="27"/>
      <c r="I2693" s="16"/>
      <c r="J2693" s="16"/>
      <c r="K2693" s="27"/>
      <c r="L2693" s="16"/>
      <c r="M2693" s="16"/>
      <c r="N2693" s="27"/>
      <c r="O2693" s="16"/>
      <c r="P2693" s="16"/>
      <c r="Q2693" s="27"/>
      <c r="R2693" s="16"/>
      <c r="S2693" s="16"/>
      <c r="T2693" s="27"/>
      <c r="U2693" s="3"/>
    </row>
    <row r="2694" spans="1:21" x14ac:dyDescent="0.25">
      <c r="A2694" s="3">
        <v>2654</v>
      </c>
      <c r="B2694" s="6" t="s">
        <v>5095</v>
      </c>
      <c r="C2694" s="352" t="s">
        <v>5096</v>
      </c>
      <c r="D2694" s="348"/>
      <c r="E2694" s="20"/>
      <c r="F2694" s="20"/>
      <c r="G2694" s="20"/>
      <c r="H2694" s="27"/>
      <c r="I2694" s="16"/>
      <c r="J2694" s="16"/>
      <c r="K2694" s="27"/>
      <c r="L2694" s="16"/>
      <c r="M2694" s="16"/>
      <c r="N2694" s="27"/>
      <c r="O2694" s="16"/>
      <c r="P2694" s="16"/>
      <c r="Q2694" s="27"/>
      <c r="R2694" s="16"/>
      <c r="S2694" s="16"/>
      <c r="T2694" s="27"/>
      <c r="U2694" s="3"/>
    </row>
    <row r="2695" spans="1:21" x14ac:dyDescent="0.25">
      <c r="A2695" s="3">
        <v>2655</v>
      </c>
      <c r="B2695" s="6" t="s">
        <v>5097</v>
      </c>
      <c r="C2695" s="352" t="s">
        <v>5098</v>
      </c>
      <c r="D2695" s="348"/>
      <c r="E2695" s="20"/>
      <c r="F2695" s="20"/>
      <c r="G2695" s="20"/>
      <c r="H2695" s="27"/>
      <c r="I2695" s="16"/>
      <c r="J2695" s="16"/>
      <c r="K2695" s="27"/>
      <c r="L2695" s="16"/>
      <c r="M2695" s="16"/>
      <c r="N2695" s="27"/>
      <c r="O2695" s="16"/>
      <c r="P2695" s="16"/>
      <c r="Q2695" s="27"/>
      <c r="R2695" s="16"/>
      <c r="S2695" s="16"/>
      <c r="T2695" s="27"/>
      <c r="U2695" s="3"/>
    </row>
    <row r="2696" spans="1:21" x14ac:dyDescent="0.25">
      <c r="A2696" s="3">
        <v>2656</v>
      </c>
      <c r="B2696" s="6" t="s">
        <v>5099</v>
      </c>
      <c r="C2696" s="352" t="s">
        <v>5100</v>
      </c>
      <c r="D2696" s="348"/>
      <c r="E2696" s="20"/>
      <c r="F2696" s="20"/>
      <c r="G2696" s="20"/>
      <c r="H2696" s="27"/>
      <c r="I2696" s="16"/>
      <c r="J2696" s="16"/>
      <c r="K2696" s="27"/>
      <c r="L2696" s="16"/>
      <c r="M2696" s="16"/>
      <c r="N2696" s="27"/>
      <c r="O2696" s="16"/>
      <c r="P2696" s="16"/>
      <c r="Q2696" s="27"/>
      <c r="R2696" s="16"/>
      <c r="S2696" s="16"/>
      <c r="T2696" s="27"/>
      <c r="U2696" s="3"/>
    </row>
    <row r="2697" spans="1:21" x14ac:dyDescent="0.25">
      <c r="A2697" s="3">
        <v>2657</v>
      </c>
      <c r="B2697" s="6" t="s">
        <v>5101</v>
      </c>
      <c r="C2697" s="352" t="s">
        <v>5102</v>
      </c>
      <c r="D2697" s="348"/>
      <c r="E2697" s="20"/>
      <c r="F2697" s="20"/>
      <c r="G2697" s="20"/>
      <c r="H2697" s="27"/>
      <c r="I2697" s="16"/>
      <c r="J2697" s="16"/>
      <c r="K2697" s="27"/>
      <c r="L2697" s="16"/>
      <c r="M2697" s="16"/>
      <c r="N2697" s="27"/>
      <c r="O2697" s="16"/>
      <c r="P2697" s="16"/>
      <c r="Q2697" s="27"/>
      <c r="R2697" s="16"/>
      <c r="S2697" s="16"/>
      <c r="T2697" s="27"/>
      <c r="U2697" s="3"/>
    </row>
    <row r="2698" spans="1:21" x14ac:dyDescent="0.25">
      <c r="A2698" s="3">
        <v>2658</v>
      </c>
      <c r="B2698" s="6" t="s">
        <v>5103</v>
      </c>
      <c r="C2698" s="352" t="s">
        <v>5104</v>
      </c>
      <c r="D2698" s="348"/>
      <c r="E2698" s="20"/>
      <c r="F2698" s="20"/>
      <c r="G2698" s="20"/>
      <c r="H2698" s="27"/>
      <c r="I2698" s="16"/>
      <c r="J2698" s="16"/>
      <c r="K2698" s="27"/>
      <c r="L2698" s="16"/>
      <c r="M2698" s="16"/>
      <c r="N2698" s="27"/>
      <c r="O2698" s="16"/>
      <c r="P2698" s="16"/>
      <c r="Q2698" s="27"/>
      <c r="R2698" s="16"/>
      <c r="S2698" s="16"/>
      <c r="T2698" s="27"/>
      <c r="U2698" s="3"/>
    </row>
    <row r="2699" spans="1:21" x14ac:dyDescent="0.25">
      <c r="A2699" s="3">
        <v>2659</v>
      </c>
      <c r="B2699" s="6" t="s">
        <v>5105</v>
      </c>
      <c r="C2699" s="352" t="s">
        <v>5106</v>
      </c>
      <c r="D2699" s="348"/>
      <c r="E2699" s="20"/>
      <c r="F2699" s="20"/>
      <c r="G2699" s="20"/>
      <c r="H2699" s="27"/>
      <c r="I2699" s="16"/>
      <c r="J2699" s="16"/>
      <c r="K2699" s="27"/>
      <c r="L2699" s="16"/>
      <c r="M2699" s="16"/>
      <c r="N2699" s="27"/>
      <c r="O2699" s="16"/>
      <c r="P2699" s="16"/>
      <c r="Q2699" s="27"/>
      <c r="R2699" s="16"/>
      <c r="S2699" s="16"/>
      <c r="T2699" s="27"/>
      <c r="U2699" s="3"/>
    </row>
    <row r="2700" spans="1:21" x14ac:dyDescent="0.25">
      <c r="A2700" s="3">
        <v>2660</v>
      </c>
      <c r="B2700" s="6" t="s">
        <v>5107</v>
      </c>
      <c r="C2700" s="352" t="s">
        <v>5108</v>
      </c>
      <c r="D2700" s="348"/>
      <c r="E2700" s="20"/>
      <c r="F2700" s="20"/>
      <c r="G2700" s="20"/>
      <c r="H2700" s="27"/>
      <c r="I2700" s="16"/>
      <c r="J2700" s="16"/>
      <c r="K2700" s="27"/>
      <c r="L2700" s="16"/>
      <c r="M2700" s="16"/>
      <c r="N2700" s="27"/>
      <c r="O2700" s="16"/>
      <c r="P2700" s="16"/>
      <c r="Q2700" s="27"/>
      <c r="R2700" s="16"/>
      <c r="S2700" s="16"/>
      <c r="T2700" s="27"/>
      <c r="U2700" s="3"/>
    </row>
    <row r="2701" spans="1:21" x14ac:dyDescent="0.25">
      <c r="A2701" s="3">
        <v>2661</v>
      </c>
      <c r="B2701" s="6" t="s">
        <v>5109</v>
      </c>
      <c r="C2701" s="352" t="s">
        <v>5110</v>
      </c>
      <c r="D2701" s="348"/>
      <c r="E2701" s="20"/>
      <c r="F2701" s="20"/>
      <c r="G2701" s="20"/>
      <c r="H2701" s="27"/>
      <c r="I2701" s="16"/>
      <c r="J2701" s="16"/>
      <c r="K2701" s="27"/>
      <c r="L2701" s="16"/>
      <c r="M2701" s="16"/>
      <c r="N2701" s="27"/>
      <c r="O2701" s="16"/>
      <c r="P2701" s="16"/>
      <c r="Q2701" s="27"/>
      <c r="R2701" s="16"/>
      <c r="S2701" s="16"/>
      <c r="T2701" s="27"/>
      <c r="U2701" s="3"/>
    </row>
    <row r="2702" spans="1:21" x14ac:dyDescent="0.25">
      <c r="A2702" s="3">
        <v>2662</v>
      </c>
      <c r="B2702" s="6" t="s">
        <v>5111</v>
      </c>
      <c r="C2702" s="352" t="s">
        <v>5112</v>
      </c>
      <c r="D2702" s="348"/>
      <c r="E2702" s="20"/>
      <c r="F2702" s="20"/>
      <c r="G2702" s="20"/>
      <c r="H2702" s="27"/>
      <c r="I2702" s="16"/>
      <c r="J2702" s="16"/>
      <c r="K2702" s="27"/>
      <c r="L2702" s="16"/>
      <c r="M2702" s="16"/>
      <c r="N2702" s="27"/>
      <c r="O2702" s="16"/>
      <c r="P2702" s="16"/>
      <c r="Q2702" s="27"/>
      <c r="R2702" s="16"/>
      <c r="S2702" s="16"/>
      <c r="T2702" s="27"/>
      <c r="U2702" s="3"/>
    </row>
    <row r="2703" spans="1:21" x14ac:dyDescent="0.25">
      <c r="A2703" s="3">
        <v>2663</v>
      </c>
      <c r="B2703" s="6" t="s">
        <v>5113</v>
      </c>
      <c r="C2703" s="352" t="s">
        <v>5114</v>
      </c>
      <c r="D2703" s="348"/>
      <c r="E2703" s="20"/>
      <c r="F2703" s="20"/>
      <c r="G2703" s="20"/>
      <c r="H2703" s="27"/>
      <c r="I2703" s="16"/>
      <c r="J2703" s="16"/>
      <c r="K2703" s="27"/>
      <c r="L2703" s="16"/>
      <c r="M2703" s="16"/>
      <c r="N2703" s="27"/>
      <c r="O2703" s="16"/>
      <c r="P2703" s="16"/>
      <c r="Q2703" s="27"/>
      <c r="R2703" s="16"/>
      <c r="S2703" s="16"/>
      <c r="T2703" s="27"/>
      <c r="U2703" s="3"/>
    </row>
    <row r="2704" spans="1:21" x14ac:dyDescent="0.25">
      <c r="A2704" s="3">
        <v>2664</v>
      </c>
      <c r="B2704" s="6" t="s">
        <v>5115</v>
      </c>
      <c r="C2704" s="352" t="s">
        <v>5116</v>
      </c>
      <c r="D2704" s="348"/>
      <c r="E2704" s="20"/>
      <c r="F2704" s="20"/>
      <c r="G2704" s="20"/>
      <c r="H2704" s="27"/>
      <c r="I2704" s="16"/>
      <c r="J2704" s="16"/>
      <c r="K2704" s="27"/>
      <c r="L2704" s="16"/>
      <c r="M2704" s="16"/>
      <c r="N2704" s="27"/>
      <c r="O2704" s="16"/>
      <c r="P2704" s="16"/>
      <c r="Q2704" s="27"/>
      <c r="R2704" s="16"/>
      <c r="S2704" s="16"/>
      <c r="T2704" s="27"/>
      <c r="U2704" s="3"/>
    </row>
    <row r="2705" spans="1:21" x14ac:dyDescent="0.25">
      <c r="A2705" s="3">
        <v>2665</v>
      </c>
      <c r="B2705" s="6" t="s">
        <v>5117</v>
      </c>
      <c r="C2705" s="352" t="s">
        <v>5118</v>
      </c>
      <c r="D2705" s="348"/>
      <c r="E2705" s="20"/>
      <c r="F2705" s="20"/>
      <c r="G2705" s="20"/>
      <c r="H2705" s="27"/>
      <c r="I2705" s="16"/>
      <c r="J2705" s="16"/>
      <c r="K2705" s="27"/>
      <c r="L2705" s="16"/>
      <c r="M2705" s="16"/>
      <c r="N2705" s="27"/>
      <c r="O2705" s="16"/>
      <c r="P2705" s="16"/>
      <c r="Q2705" s="27"/>
      <c r="R2705" s="16"/>
      <c r="S2705" s="16"/>
      <c r="T2705" s="27"/>
      <c r="U2705" s="3"/>
    </row>
    <row r="2706" spans="1:21" x14ac:dyDescent="0.25">
      <c r="A2706" s="3">
        <v>2666</v>
      </c>
      <c r="B2706" s="6" t="s">
        <v>5119</v>
      </c>
      <c r="C2706" s="352" t="s">
        <v>5120</v>
      </c>
      <c r="D2706" s="348"/>
      <c r="E2706" s="20"/>
      <c r="F2706" s="20"/>
      <c r="G2706" s="20"/>
      <c r="H2706" s="27"/>
      <c r="I2706" s="16"/>
      <c r="J2706" s="16"/>
      <c r="K2706" s="27"/>
      <c r="L2706" s="16"/>
      <c r="M2706" s="16"/>
      <c r="N2706" s="27"/>
      <c r="O2706" s="16"/>
      <c r="P2706" s="16"/>
      <c r="Q2706" s="27"/>
      <c r="R2706" s="16"/>
      <c r="S2706" s="16"/>
      <c r="T2706" s="27"/>
      <c r="U2706" s="3"/>
    </row>
    <row r="2707" spans="1:21" x14ac:dyDescent="0.25">
      <c r="A2707" s="3">
        <v>2667</v>
      </c>
      <c r="B2707" s="6" t="s">
        <v>5121</v>
      </c>
      <c r="C2707" s="352" t="s">
        <v>5122</v>
      </c>
      <c r="D2707" s="348"/>
      <c r="E2707" s="20"/>
      <c r="F2707" s="20"/>
      <c r="G2707" s="20"/>
      <c r="H2707" s="27"/>
      <c r="I2707" s="16"/>
      <c r="J2707" s="16"/>
      <c r="K2707" s="27"/>
      <c r="L2707" s="16"/>
      <c r="M2707" s="16"/>
      <c r="N2707" s="27"/>
      <c r="O2707" s="16"/>
      <c r="P2707" s="16"/>
      <c r="Q2707" s="27"/>
      <c r="R2707" s="16"/>
      <c r="S2707" s="16"/>
      <c r="T2707" s="27"/>
      <c r="U2707" s="3"/>
    </row>
    <row r="2708" spans="1:21" x14ac:dyDescent="0.25">
      <c r="A2708" s="3">
        <v>2668</v>
      </c>
      <c r="B2708" s="6" t="s">
        <v>5123</v>
      </c>
      <c r="C2708" s="352" t="s">
        <v>5124</v>
      </c>
      <c r="D2708" s="348"/>
      <c r="E2708" s="20"/>
      <c r="F2708" s="20"/>
      <c r="G2708" s="20"/>
      <c r="H2708" s="27"/>
      <c r="I2708" s="16"/>
      <c r="J2708" s="16"/>
      <c r="K2708" s="27"/>
      <c r="L2708" s="16"/>
      <c r="M2708" s="16"/>
      <c r="N2708" s="27"/>
      <c r="O2708" s="16"/>
      <c r="P2708" s="16"/>
      <c r="Q2708" s="27"/>
      <c r="R2708" s="16"/>
      <c r="S2708" s="16"/>
      <c r="T2708" s="27"/>
      <c r="U2708" s="3"/>
    </row>
    <row r="2709" spans="1:21" x14ac:dyDescent="0.25">
      <c r="A2709" s="3">
        <v>2669</v>
      </c>
      <c r="B2709" s="6" t="s">
        <v>5125</v>
      </c>
      <c r="C2709" s="352" t="s">
        <v>5126</v>
      </c>
      <c r="D2709" s="348"/>
      <c r="E2709" s="20"/>
      <c r="F2709" s="20"/>
      <c r="G2709" s="20"/>
      <c r="H2709" s="27"/>
      <c r="I2709" s="16"/>
      <c r="J2709" s="16"/>
      <c r="K2709" s="27"/>
      <c r="L2709" s="16"/>
      <c r="M2709" s="16"/>
      <c r="N2709" s="27"/>
      <c r="O2709" s="16"/>
      <c r="P2709" s="16"/>
      <c r="Q2709" s="27"/>
      <c r="R2709" s="16"/>
      <c r="S2709" s="16"/>
      <c r="T2709" s="27"/>
      <c r="U2709" s="3"/>
    </row>
    <row r="2710" spans="1:21" x14ac:dyDescent="0.25">
      <c r="A2710" s="3">
        <v>2670</v>
      </c>
      <c r="B2710" s="4" t="s">
        <v>5127</v>
      </c>
      <c r="C2710" s="350" t="s">
        <v>5128</v>
      </c>
      <c r="D2710" s="348"/>
      <c r="E2710" s="25"/>
      <c r="F2710" s="25"/>
      <c r="G2710" s="25"/>
      <c r="H2710" s="33"/>
      <c r="I2710" s="15"/>
      <c r="J2710" s="15"/>
      <c r="K2710" s="33"/>
      <c r="L2710" s="15"/>
      <c r="M2710" s="15"/>
      <c r="N2710" s="33"/>
      <c r="O2710" s="15"/>
      <c r="P2710" s="15"/>
      <c r="Q2710" s="33"/>
      <c r="R2710" s="15"/>
      <c r="S2710" s="15"/>
      <c r="T2710" s="33"/>
      <c r="U2710" s="5"/>
    </row>
    <row r="2711" spans="1:21" x14ac:dyDescent="0.25">
      <c r="A2711" s="3">
        <v>2671</v>
      </c>
      <c r="B2711" s="6" t="s">
        <v>5129</v>
      </c>
      <c r="C2711" s="352" t="s">
        <v>5130</v>
      </c>
      <c r="D2711" s="348"/>
      <c r="E2711" s="20"/>
      <c r="F2711" s="20"/>
      <c r="G2711" s="20"/>
      <c r="H2711" s="27"/>
      <c r="I2711" s="16"/>
      <c r="J2711" s="16"/>
      <c r="K2711" s="27"/>
      <c r="L2711" s="16"/>
      <c r="M2711" s="16"/>
      <c r="N2711" s="27"/>
      <c r="O2711" s="16"/>
      <c r="P2711" s="16"/>
      <c r="Q2711" s="27"/>
      <c r="R2711" s="16"/>
      <c r="S2711" s="16"/>
      <c r="T2711" s="27"/>
      <c r="U2711" s="3"/>
    </row>
    <row r="2712" spans="1:21" x14ac:dyDescent="0.25">
      <c r="A2712" s="3">
        <v>2672</v>
      </c>
      <c r="B2712" s="6" t="s">
        <v>5131</v>
      </c>
      <c r="C2712" s="352" t="s">
        <v>5132</v>
      </c>
      <c r="D2712" s="348"/>
      <c r="E2712" s="20"/>
      <c r="F2712" s="20"/>
      <c r="G2712" s="20"/>
      <c r="H2712" s="27"/>
      <c r="I2712" s="16"/>
      <c r="J2712" s="16"/>
      <c r="K2712" s="27"/>
      <c r="L2712" s="16"/>
      <c r="M2712" s="16"/>
      <c r="N2712" s="27"/>
      <c r="O2712" s="16"/>
      <c r="P2712" s="16"/>
      <c r="Q2712" s="27"/>
      <c r="R2712" s="16"/>
      <c r="S2712" s="16"/>
      <c r="T2712" s="27"/>
      <c r="U2712" s="3"/>
    </row>
    <row r="2713" spans="1:21" x14ac:dyDescent="0.25">
      <c r="A2713" s="3">
        <v>2673</v>
      </c>
      <c r="B2713" s="6" t="s">
        <v>5133</v>
      </c>
      <c r="C2713" s="352" t="s">
        <v>5134</v>
      </c>
      <c r="D2713" s="348"/>
      <c r="E2713" s="20"/>
      <c r="F2713" s="20"/>
      <c r="G2713" s="20"/>
      <c r="H2713" s="27"/>
      <c r="I2713" s="16"/>
      <c r="J2713" s="16"/>
      <c r="K2713" s="27"/>
      <c r="L2713" s="16"/>
      <c r="M2713" s="16"/>
      <c r="N2713" s="27"/>
      <c r="O2713" s="16"/>
      <c r="P2713" s="16"/>
      <c r="Q2713" s="27"/>
      <c r="R2713" s="16"/>
      <c r="S2713" s="16"/>
      <c r="T2713" s="27"/>
      <c r="U2713" s="3"/>
    </row>
    <row r="2714" spans="1:21" x14ac:dyDescent="0.25">
      <c r="A2714" s="3">
        <v>2674</v>
      </c>
      <c r="B2714" s="6" t="s">
        <v>5135</v>
      </c>
      <c r="C2714" s="352" t="s">
        <v>5136</v>
      </c>
      <c r="D2714" s="348"/>
      <c r="E2714" s="20"/>
      <c r="F2714" s="20"/>
      <c r="G2714" s="20"/>
      <c r="H2714" s="27"/>
      <c r="I2714" s="16"/>
      <c r="J2714" s="16"/>
      <c r="K2714" s="27"/>
      <c r="L2714" s="16"/>
      <c r="M2714" s="16"/>
      <c r="N2714" s="27"/>
      <c r="O2714" s="16"/>
      <c r="P2714" s="16"/>
      <c r="Q2714" s="27"/>
      <c r="R2714" s="16"/>
      <c r="S2714" s="16"/>
      <c r="T2714" s="27"/>
      <c r="U2714" s="3"/>
    </row>
    <row r="2715" spans="1:21" x14ac:dyDescent="0.25">
      <c r="A2715" s="3">
        <v>2675</v>
      </c>
      <c r="B2715" s="6" t="s">
        <v>5137</v>
      </c>
      <c r="C2715" s="352" t="s">
        <v>5138</v>
      </c>
      <c r="D2715" s="348"/>
      <c r="E2715" s="20"/>
      <c r="F2715" s="20"/>
      <c r="G2715" s="20"/>
      <c r="H2715" s="27"/>
      <c r="I2715" s="16"/>
      <c r="J2715" s="16"/>
      <c r="K2715" s="27"/>
      <c r="L2715" s="16"/>
      <c r="M2715" s="16"/>
      <c r="N2715" s="27"/>
      <c r="O2715" s="16"/>
      <c r="P2715" s="16"/>
      <c r="Q2715" s="27"/>
      <c r="R2715" s="16"/>
      <c r="S2715" s="16"/>
      <c r="T2715" s="27"/>
      <c r="U2715" s="3"/>
    </row>
    <row r="2716" spans="1:21" x14ac:dyDescent="0.25">
      <c r="A2716" s="3">
        <v>2676</v>
      </c>
      <c r="B2716" s="6" t="s">
        <v>5139</v>
      </c>
      <c r="C2716" s="352" t="s">
        <v>5140</v>
      </c>
      <c r="D2716" s="348"/>
      <c r="E2716" s="20"/>
      <c r="F2716" s="20"/>
      <c r="G2716" s="20"/>
      <c r="H2716" s="27"/>
      <c r="I2716" s="16"/>
      <c r="J2716" s="16"/>
      <c r="K2716" s="27"/>
      <c r="L2716" s="16"/>
      <c r="M2716" s="16"/>
      <c r="N2716" s="27"/>
      <c r="O2716" s="16"/>
      <c r="P2716" s="16"/>
      <c r="Q2716" s="27"/>
      <c r="R2716" s="16"/>
      <c r="S2716" s="16"/>
      <c r="T2716" s="27"/>
      <c r="U2716" s="3"/>
    </row>
    <row r="2717" spans="1:21" x14ac:dyDescent="0.25">
      <c r="A2717" s="3">
        <v>2677</v>
      </c>
      <c r="B2717" s="6" t="s">
        <v>5141</v>
      </c>
      <c r="C2717" s="352" t="s">
        <v>5142</v>
      </c>
      <c r="D2717" s="348"/>
      <c r="E2717" s="20"/>
      <c r="F2717" s="20"/>
      <c r="G2717" s="20"/>
      <c r="H2717" s="27"/>
      <c r="I2717" s="16"/>
      <c r="J2717" s="16"/>
      <c r="K2717" s="27"/>
      <c r="L2717" s="16"/>
      <c r="M2717" s="16"/>
      <c r="N2717" s="27"/>
      <c r="O2717" s="16"/>
      <c r="P2717" s="16"/>
      <c r="Q2717" s="27"/>
      <c r="R2717" s="16"/>
      <c r="S2717" s="16"/>
      <c r="T2717" s="27"/>
      <c r="U2717" s="3"/>
    </row>
    <row r="2718" spans="1:21" x14ac:dyDescent="0.25">
      <c r="A2718" s="3">
        <v>2678</v>
      </c>
      <c r="B2718" s="6" t="s">
        <v>5143</v>
      </c>
      <c r="C2718" s="352" t="s">
        <v>5144</v>
      </c>
      <c r="D2718" s="348"/>
      <c r="E2718" s="20"/>
      <c r="F2718" s="20"/>
      <c r="G2718" s="20"/>
      <c r="H2718" s="27"/>
      <c r="I2718" s="16"/>
      <c r="J2718" s="16"/>
      <c r="K2718" s="27"/>
      <c r="L2718" s="16"/>
      <c r="M2718" s="16"/>
      <c r="N2718" s="27"/>
      <c r="O2718" s="16"/>
      <c r="P2718" s="16"/>
      <c r="Q2718" s="27"/>
      <c r="R2718" s="16"/>
      <c r="S2718" s="16"/>
      <c r="T2718" s="27"/>
      <c r="U2718" s="3"/>
    </row>
    <row r="2719" spans="1:21" x14ac:dyDescent="0.25">
      <c r="A2719" s="3">
        <v>2679</v>
      </c>
      <c r="B2719" s="6" t="s">
        <v>5145</v>
      </c>
      <c r="C2719" s="352" t="s">
        <v>5146</v>
      </c>
      <c r="D2719" s="348"/>
      <c r="E2719" s="20"/>
      <c r="F2719" s="20"/>
      <c r="G2719" s="20"/>
      <c r="H2719" s="27"/>
      <c r="I2719" s="16"/>
      <c r="J2719" s="16"/>
      <c r="K2719" s="27"/>
      <c r="L2719" s="16"/>
      <c r="M2719" s="16"/>
      <c r="N2719" s="27"/>
      <c r="O2719" s="16"/>
      <c r="P2719" s="16"/>
      <c r="Q2719" s="27"/>
      <c r="R2719" s="16"/>
      <c r="S2719" s="16"/>
      <c r="T2719" s="27"/>
      <c r="U2719" s="3"/>
    </row>
    <row r="2720" spans="1:21" x14ac:dyDescent="0.25">
      <c r="A2720" s="3">
        <v>2680</v>
      </c>
      <c r="B2720" s="6" t="s">
        <v>5147</v>
      </c>
      <c r="C2720" s="352" t="s">
        <v>5148</v>
      </c>
      <c r="D2720" s="348"/>
      <c r="E2720" s="20"/>
      <c r="F2720" s="20"/>
      <c r="G2720" s="20"/>
      <c r="H2720" s="27"/>
      <c r="I2720" s="16"/>
      <c r="J2720" s="16"/>
      <c r="K2720" s="27"/>
      <c r="L2720" s="16"/>
      <c r="M2720" s="16"/>
      <c r="N2720" s="27"/>
      <c r="O2720" s="16"/>
      <c r="P2720" s="16"/>
      <c r="Q2720" s="27"/>
      <c r="R2720" s="16"/>
      <c r="S2720" s="16"/>
      <c r="T2720" s="27"/>
      <c r="U2720" s="3"/>
    </row>
    <row r="2721" spans="1:21" x14ac:dyDescent="0.25">
      <c r="A2721" s="3">
        <v>2681</v>
      </c>
      <c r="B2721" s="6" t="s">
        <v>5149</v>
      </c>
      <c r="C2721" s="352" t="s">
        <v>5150</v>
      </c>
      <c r="D2721" s="348"/>
      <c r="E2721" s="20"/>
      <c r="F2721" s="20"/>
      <c r="G2721" s="20"/>
      <c r="H2721" s="27"/>
      <c r="I2721" s="16"/>
      <c r="J2721" s="16"/>
      <c r="K2721" s="27"/>
      <c r="L2721" s="16"/>
      <c r="M2721" s="16"/>
      <c r="N2721" s="27"/>
      <c r="O2721" s="16"/>
      <c r="P2721" s="16"/>
      <c r="Q2721" s="27"/>
      <c r="R2721" s="16"/>
      <c r="S2721" s="16"/>
      <c r="T2721" s="27"/>
      <c r="U2721" s="3"/>
    </row>
    <row r="2722" spans="1:21" x14ac:dyDescent="0.25">
      <c r="A2722" s="3">
        <v>2682</v>
      </c>
      <c r="B2722" s="6" t="s">
        <v>5151</v>
      </c>
      <c r="C2722" s="352" t="s">
        <v>5152</v>
      </c>
      <c r="D2722" s="348"/>
      <c r="E2722" s="20"/>
      <c r="F2722" s="20"/>
      <c r="G2722" s="20"/>
      <c r="H2722" s="27"/>
      <c r="I2722" s="16"/>
      <c r="J2722" s="16"/>
      <c r="K2722" s="27"/>
      <c r="L2722" s="16"/>
      <c r="M2722" s="16"/>
      <c r="N2722" s="27"/>
      <c r="O2722" s="16"/>
      <c r="P2722" s="16"/>
      <c r="Q2722" s="27"/>
      <c r="R2722" s="16"/>
      <c r="S2722" s="16"/>
      <c r="T2722" s="27"/>
      <c r="U2722" s="3"/>
    </row>
    <row r="2723" spans="1:21" x14ac:dyDescent="0.25">
      <c r="A2723" s="3">
        <v>2683</v>
      </c>
      <c r="B2723" s="6" t="s">
        <v>5153</v>
      </c>
      <c r="C2723" s="352" t="s">
        <v>5154</v>
      </c>
      <c r="D2723" s="348"/>
      <c r="E2723" s="20"/>
      <c r="F2723" s="20"/>
      <c r="G2723" s="20"/>
      <c r="H2723" s="27"/>
      <c r="I2723" s="16"/>
      <c r="J2723" s="16"/>
      <c r="K2723" s="27"/>
      <c r="L2723" s="16"/>
      <c r="M2723" s="16"/>
      <c r="N2723" s="27"/>
      <c r="O2723" s="16"/>
      <c r="P2723" s="16"/>
      <c r="Q2723" s="27"/>
      <c r="R2723" s="16"/>
      <c r="S2723" s="16"/>
      <c r="T2723" s="27"/>
      <c r="U2723" s="3"/>
    </row>
    <row r="2724" spans="1:21" x14ac:dyDescent="0.25">
      <c r="A2724" s="3">
        <v>2684</v>
      </c>
      <c r="B2724" s="6" t="s">
        <v>5155</v>
      </c>
      <c r="C2724" s="352" t="s">
        <v>5156</v>
      </c>
      <c r="D2724" s="348"/>
      <c r="E2724" s="20"/>
      <c r="F2724" s="20"/>
      <c r="G2724" s="20"/>
      <c r="H2724" s="27"/>
      <c r="I2724" s="16"/>
      <c r="J2724" s="16"/>
      <c r="K2724" s="27"/>
      <c r="L2724" s="16"/>
      <c r="M2724" s="16"/>
      <c r="N2724" s="27"/>
      <c r="O2724" s="16"/>
      <c r="P2724" s="16"/>
      <c r="Q2724" s="27"/>
      <c r="R2724" s="16"/>
      <c r="S2724" s="16"/>
      <c r="T2724" s="27"/>
      <c r="U2724" s="3"/>
    </row>
    <row r="2725" spans="1:21" x14ac:dyDescent="0.25">
      <c r="A2725" s="3">
        <v>2685</v>
      </c>
      <c r="B2725" s="6" t="s">
        <v>5157</v>
      </c>
      <c r="C2725" s="352" t="s">
        <v>5158</v>
      </c>
      <c r="D2725" s="348"/>
      <c r="E2725" s="20"/>
      <c r="F2725" s="20"/>
      <c r="G2725" s="20"/>
      <c r="H2725" s="27"/>
      <c r="I2725" s="16"/>
      <c r="J2725" s="16"/>
      <c r="K2725" s="27"/>
      <c r="L2725" s="16"/>
      <c r="M2725" s="16"/>
      <c r="N2725" s="27"/>
      <c r="O2725" s="16"/>
      <c r="P2725" s="16"/>
      <c r="Q2725" s="27"/>
      <c r="R2725" s="16"/>
      <c r="S2725" s="16"/>
      <c r="T2725" s="27"/>
      <c r="U2725" s="3"/>
    </row>
    <row r="2726" spans="1:21" x14ac:dyDescent="0.25">
      <c r="A2726" s="3">
        <v>2686</v>
      </c>
      <c r="B2726" s="6" t="s">
        <v>5159</v>
      </c>
      <c r="C2726" s="352" t="s">
        <v>5160</v>
      </c>
      <c r="D2726" s="348"/>
      <c r="E2726" s="20"/>
      <c r="F2726" s="20"/>
      <c r="G2726" s="20"/>
      <c r="H2726" s="27"/>
      <c r="I2726" s="16"/>
      <c r="J2726" s="16"/>
      <c r="K2726" s="27"/>
      <c r="L2726" s="16"/>
      <c r="M2726" s="16"/>
      <c r="N2726" s="27"/>
      <c r="O2726" s="16"/>
      <c r="P2726" s="16"/>
      <c r="Q2726" s="27"/>
      <c r="R2726" s="16"/>
      <c r="S2726" s="16"/>
      <c r="T2726" s="27"/>
      <c r="U2726" s="3"/>
    </row>
    <row r="2727" spans="1:21" x14ac:dyDescent="0.25">
      <c r="A2727" s="3">
        <v>2687</v>
      </c>
      <c r="B2727" s="6" t="s">
        <v>5161</v>
      </c>
      <c r="C2727" s="352" t="s">
        <v>5162</v>
      </c>
      <c r="D2727" s="348"/>
      <c r="E2727" s="20"/>
      <c r="F2727" s="20"/>
      <c r="G2727" s="20"/>
      <c r="H2727" s="27"/>
      <c r="I2727" s="16"/>
      <c r="J2727" s="16"/>
      <c r="K2727" s="27"/>
      <c r="L2727" s="16"/>
      <c r="M2727" s="16"/>
      <c r="N2727" s="27"/>
      <c r="O2727" s="16"/>
      <c r="P2727" s="16"/>
      <c r="Q2727" s="27"/>
      <c r="R2727" s="16"/>
      <c r="S2727" s="16"/>
      <c r="T2727" s="27"/>
      <c r="U2727" s="3"/>
    </row>
    <row r="2728" spans="1:21" x14ac:dyDescent="0.25">
      <c r="A2728" s="3">
        <v>2688</v>
      </c>
      <c r="B2728" s="6" t="s">
        <v>5163</v>
      </c>
      <c r="C2728" s="352" t="s">
        <v>5164</v>
      </c>
      <c r="D2728" s="348"/>
      <c r="E2728" s="20"/>
      <c r="F2728" s="20"/>
      <c r="G2728" s="20"/>
      <c r="H2728" s="27"/>
      <c r="I2728" s="16"/>
      <c r="J2728" s="16"/>
      <c r="K2728" s="27"/>
      <c r="L2728" s="16"/>
      <c r="M2728" s="16"/>
      <c r="N2728" s="27"/>
      <c r="O2728" s="16"/>
      <c r="P2728" s="16"/>
      <c r="Q2728" s="27"/>
      <c r="R2728" s="16"/>
      <c r="S2728" s="16"/>
      <c r="T2728" s="27"/>
      <c r="U2728" s="3"/>
    </row>
    <row r="2729" spans="1:21" x14ac:dyDescent="0.25">
      <c r="A2729" s="3">
        <v>2689</v>
      </c>
      <c r="B2729" s="6" t="s">
        <v>5165</v>
      </c>
      <c r="C2729" s="352" t="s">
        <v>5166</v>
      </c>
      <c r="D2729" s="348"/>
      <c r="E2729" s="20"/>
      <c r="F2729" s="20"/>
      <c r="G2729" s="20"/>
      <c r="H2729" s="27"/>
      <c r="I2729" s="16"/>
      <c r="J2729" s="16"/>
      <c r="K2729" s="27"/>
      <c r="L2729" s="16"/>
      <c r="M2729" s="16"/>
      <c r="N2729" s="27"/>
      <c r="O2729" s="16"/>
      <c r="P2729" s="16"/>
      <c r="Q2729" s="27"/>
      <c r="R2729" s="16"/>
      <c r="S2729" s="16"/>
      <c r="T2729" s="27"/>
      <c r="U2729" s="3"/>
    </row>
    <row r="2730" spans="1:21" x14ac:dyDescent="0.25">
      <c r="A2730" s="3">
        <v>2690</v>
      </c>
      <c r="B2730" s="6" t="s">
        <v>5167</v>
      </c>
      <c r="C2730" s="352" t="s">
        <v>5168</v>
      </c>
      <c r="D2730" s="348"/>
      <c r="E2730" s="20"/>
      <c r="F2730" s="20"/>
      <c r="G2730" s="20"/>
      <c r="H2730" s="27"/>
      <c r="I2730" s="16"/>
      <c r="J2730" s="16"/>
      <c r="K2730" s="27"/>
      <c r="L2730" s="16"/>
      <c r="M2730" s="16"/>
      <c r="N2730" s="27"/>
      <c r="O2730" s="16"/>
      <c r="P2730" s="16"/>
      <c r="Q2730" s="27"/>
      <c r="R2730" s="16"/>
      <c r="S2730" s="16"/>
      <c r="T2730" s="27"/>
      <c r="U2730" s="3"/>
    </row>
    <row r="2731" spans="1:21" x14ac:dyDescent="0.25">
      <c r="A2731" s="3">
        <v>2691</v>
      </c>
      <c r="B2731" s="6" t="s">
        <v>5169</v>
      </c>
      <c r="C2731" s="352" t="s">
        <v>5170</v>
      </c>
      <c r="D2731" s="348"/>
      <c r="E2731" s="20"/>
      <c r="F2731" s="20"/>
      <c r="G2731" s="20"/>
      <c r="H2731" s="27"/>
      <c r="I2731" s="16"/>
      <c r="J2731" s="16"/>
      <c r="K2731" s="27"/>
      <c r="L2731" s="16"/>
      <c r="M2731" s="16"/>
      <c r="N2731" s="27"/>
      <c r="O2731" s="16"/>
      <c r="P2731" s="16"/>
      <c r="Q2731" s="27"/>
      <c r="R2731" s="16"/>
      <c r="S2731" s="16"/>
      <c r="T2731" s="27"/>
      <c r="U2731" s="3"/>
    </row>
    <row r="2732" spans="1:21" x14ac:dyDescent="0.25">
      <c r="A2732" s="3">
        <v>2692</v>
      </c>
      <c r="B2732" s="6" t="s">
        <v>5171</v>
      </c>
      <c r="C2732" s="352" t="s">
        <v>5172</v>
      </c>
      <c r="D2732" s="348"/>
      <c r="E2732" s="20"/>
      <c r="F2732" s="20"/>
      <c r="G2732" s="20"/>
      <c r="H2732" s="27"/>
      <c r="I2732" s="16"/>
      <c r="J2732" s="16"/>
      <c r="K2732" s="27"/>
      <c r="L2732" s="16"/>
      <c r="M2732" s="16"/>
      <c r="N2732" s="27"/>
      <c r="O2732" s="16"/>
      <c r="P2732" s="16"/>
      <c r="Q2732" s="27"/>
      <c r="R2732" s="16"/>
      <c r="S2732" s="16"/>
      <c r="T2732" s="27"/>
      <c r="U2732" s="3"/>
    </row>
    <row r="2733" spans="1:21" x14ac:dyDescent="0.25">
      <c r="A2733" s="3">
        <v>2693</v>
      </c>
      <c r="B2733" s="6" t="s">
        <v>5173</v>
      </c>
      <c r="C2733" s="352" t="s">
        <v>5174</v>
      </c>
      <c r="D2733" s="348"/>
      <c r="E2733" s="20"/>
      <c r="F2733" s="20"/>
      <c r="G2733" s="20"/>
      <c r="H2733" s="27"/>
      <c r="I2733" s="16"/>
      <c r="J2733" s="16"/>
      <c r="K2733" s="27"/>
      <c r="L2733" s="16"/>
      <c r="M2733" s="16"/>
      <c r="N2733" s="27"/>
      <c r="O2733" s="16"/>
      <c r="P2733" s="16"/>
      <c r="Q2733" s="27"/>
      <c r="R2733" s="16"/>
      <c r="S2733" s="16"/>
      <c r="T2733" s="27"/>
      <c r="U2733" s="3"/>
    </row>
    <row r="2734" spans="1:21" x14ac:dyDescent="0.25">
      <c r="A2734" s="3">
        <v>2694</v>
      </c>
      <c r="B2734" s="6" t="s">
        <v>5175</v>
      </c>
      <c r="C2734" s="352" t="s">
        <v>5176</v>
      </c>
      <c r="D2734" s="348"/>
      <c r="E2734" s="20"/>
      <c r="F2734" s="20"/>
      <c r="G2734" s="20"/>
      <c r="H2734" s="27"/>
      <c r="I2734" s="16"/>
      <c r="J2734" s="16"/>
      <c r="K2734" s="27"/>
      <c r="L2734" s="16"/>
      <c r="M2734" s="16"/>
      <c r="N2734" s="27"/>
      <c r="O2734" s="16"/>
      <c r="P2734" s="16"/>
      <c r="Q2734" s="27"/>
      <c r="R2734" s="16"/>
      <c r="S2734" s="16"/>
      <c r="T2734" s="27"/>
      <c r="U2734" s="3"/>
    </row>
    <row r="2735" spans="1:21" x14ac:dyDescent="0.25">
      <c r="A2735" s="3">
        <v>2695</v>
      </c>
      <c r="B2735" s="4" t="s">
        <v>5177</v>
      </c>
      <c r="C2735" s="350" t="s">
        <v>5178</v>
      </c>
      <c r="D2735" s="348"/>
      <c r="E2735" s="25"/>
      <c r="F2735" s="25"/>
      <c r="G2735" s="25"/>
      <c r="H2735" s="33"/>
      <c r="I2735" s="15"/>
      <c r="J2735" s="15"/>
      <c r="K2735" s="33"/>
      <c r="L2735" s="15"/>
      <c r="M2735" s="15"/>
      <c r="N2735" s="33"/>
      <c r="O2735" s="15"/>
      <c r="P2735" s="15"/>
      <c r="Q2735" s="33"/>
      <c r="R2735" s="15"/>
      <c r="S2735" s="15"/>
      <c r="T2735" s="33"/>
      <c r="U2735" s="5"/>
    </row>
    <row r="2736" spans="1:21" x14ac:dyDescent="0.25">
      <c r="A2736" s="3">
        <v>2696</v>
      </c>
      <c r="B2736" s="4" t="s">
        <v>5179</v>
      </c>
      <c r="C2736" s="350" t="s">
        <v>5180</v>
      </c>
      <c r="D2736" s="348"/>
      <c r="E2736" s="25"/>
      <c r="F2736" s="25"/>
      <c r="G2736" s="25"/>
      <c r="H2736" s="33"/>
      <c r="I2736" s="15"/>
      <c r="J2736" s="15"/>
      <c r="K2736" s="33"/>
      <c r="L2736" s="15"/>
      <c r="M2736" s="15"/>
      <c r="N2736" s="33"/>
      <c r="O2736" s="15"/>
      <c r="P2736" s="15"/>
      <c r="Q2736" s="33"/>
      <c r="R2736" s="15"/>
      <c r="S2736" s="15"/>
      <c r="T2736" s="33"/>
      <c r="U2736" s="5"/>
    </row>
    <row r="2737" spans="1:21" x14ac:dyDescent="0.25">
      <c r="A2737" s="3">
        <v>2697</v>
      </c>
      <c r="B2737" s="4" t="s">
        <v>5181</v>
      </c>
      <c r="C2737" s="350" t="s">
        <v>5182</v>
      </c>
      <c r="D2737" s="348"/>
      <c r="E2737" s="25"/>
      <c r="F2737" s="25"/>
      <c r="G2737" s="25"/>
      <c r="H2737" s="33"/>
      <c r="I2737" s="15"/>
      <c r="J2737" s="15"/>
      <c r="K2737" s="33"/>
      <c r="L2737" s="15"/>
      <c r="M2737" s="15"/>
      <c r="N2737" s="33"/>
      <c r="O2737" s="15"/>
      <c r="P2737" s="15"/>
      <c r="Q2737" s="33"/>
      <c r="R2737" s="15"/>
      <c r="S2737" s="15"/>
      <c r="T2737" s="33"/>
      <c r="U2737" s="5"/>
    </row>
    <row r="2738" spans="1:21" x14ac:dyDescent="0.25">
      <c r="A2738" s="3">
        <v>2698</v>
      </c>
      <c r="B2738" s="4" t="s">
        <v>5183</v>
      </c>
      <c r="C2738" s="350" t="s">
        <v>5184</v>
      </c>
      <c r="D2738" s="348"/>
      <c r="E2738" s="25"/>
      <c r="F2738" s="25"/>
      <c r="G2738" s="25"/>
      <c r="H2738" s="33"/>
      <c r="I2738" s="15"/>
      <c r="J2738" s="15"/>
      <c r="K2738" s="33"/>
      <c r="L2738" s="15"/>
      <c r="M2738" s="15"/>
      <c r="N2738" s="33"/>
      <c r="O2738" s="15"/>
      <c r="P2738" s="15"/>
      <c r="Q2738" s="33"/>
      <c r="R2738" s="15"/>
      <c r="S2738" s="15"/>
      <c r="T2738" s="33"/>
      <c r="U2738" s="5"/>
    </row>
    <row r="2739" spans="1:21" x14ac:dyDescent="0.25">
      <c r="A2739" s="3">
        <v>2699</v>
      </c>
      <c r="B2739" s="6" t="s">
        <v>5185</v>
      </c>
      <c r="C2739" s="352" t="s">
        <v>5186</v>
      </c>
      <c r="D2739" s="348"/>
      <c r="E2739" s="20"/>
      <c r="F2739" s="20"/>
      <c r="G2739" s="20"/>
      <c r="H2739" s="27"/>
      <c r="I2739" s="16"/>
      <c r="J2739" s="16"/>
      <c r="K2739" s="27"/>
      <c r="L2739" s="16"/>
      <c r="M2739" s="16"/>
      <c r="N2739" s="27"/>
      <c r="O2739" s="16"/>
      <c r="P2739" s="16"/>
      <c r="Q2739" s="27"/>
      <c r="R2739" s="16"/>
      <c r="S2739" s="16"/>
      <c r="T2739" s="27"/>
      <c r="U2739" s="3"/>
    </row>
    <row r="2740" spans="1:21" x14ac:dyDescent="0.25">
      <c r="A2740" s="3">
        <v>2700</v>
      </c>
      <c r="B2740" s="6" t="s">
        <v>5187</v>
      </c>
      <c r="C2740" s="352" t="s">
        <v>5188</v>
      </c>
      <c r="D2740" s="348"/>
      <c r="E2740" s="20"/>
      <c r="F2740" s="20"/>
      <c r="G2740" s="20"/>
      <c r="H2740" s="27"/>
      <c r="I2740" s="16"/>
      <c r="J2740" s="16"/>
      <c r="K2740" s="27"/>
      <c r="L2740" s="16"/>
      <c r="M2740" s="16"/>
      <c r="N2740" s="27"/>
      <c r="O2740" s="16"/>
      <c r="P2740" s="16"/>
      <c r="Q2740" s="27"/>
      <c r="R2740" s="16"/>
      <c r="S2740" s="16"/>
      <c r="T2740" s="27"/>
      <c r="U2740" s="3"/>
    </row>
    <row r="2741" spans="1:21" x14ac:dyDescent="0.25">
      <c r="A2741" s="3">
        <v>2701</v>
      </c>
      <c r="B2741" s="6" t="s">
        <v>5189</v>
      </c>
      <c r="C2741" s="352" t="s">
        <v>5190</v>
      </c>
      <c r="D2741" s="348"/>
      <c r="E2741" s="20"/>
      <c r="F2741" s="20"/>
      <c r="G2741" s="20"/>
      <c r="H2741" s="27"/>
      <c r="I2741" s="16"/>
      <c r="J2741" s="16"/>
      <c r="K2741" s="27"/>
      <c r="L2741" s="16"/>
      <c r="M2741" s="16"/>
      <c r="N2741" s="27"/>
      <c r="O2741" s="16"/>
      <c r="P2741" s="16"/>
      <c r="Q2741" s="27"/>
      <c r="R2741" s="16"/>
      <c r="S2741" s="16"/>
      <c r="T2741" s="27"/>
      <c r="U2741" s="3"/>
    </row>
    <row r="2742" spans="1:21" x14ac:dyDescent="0.25">
      <c r="A2742" s="3">
        <v>2702</v>
      </c>
      <c r="B2742" s="4" t="s">
        <v>5191</v>
      </c>
      <c r="C2742" s="350" t="s">
        <v>5192</v>
      </c>
      <c r="D2742" s="348"/>
      <c r="E2742" s="25"/>
      <c r="F2742" s="25"/>
      <c r="G2742" s="25"/>
      <c r="H2742" s="33"/>
      <c r="I2742" s="15"/>
      <c r="J2742" s="15"/>
      <c r="K2742" s="33"/>
      <c r="L2742" s="15"/>
      <c r="M2742" s="15"/>
      <c r="N2742" s="33"/>
      <c r="O2742" s="15"/>
      <c r="P2742" s="15"/>
      <c r="Q2742" s="33"/>
      <c r="R2742" s="15"/>
      <c r="S2742" s="15"/>
      <c r="T2742" s="33"/>
      <c r="U2742" s="5"/>
    </row>
    <row r="2743" spans="1:21" x14ac:dyDescent="0.25">
      <c r="A2743" s="3">
        <v>2703</v>
      </c>
      <c r="B2743" s="6" t="s">
        <v>5193</v>
      </c>
      <c r="C2743" s="352" t="s">
        <v>5194</v>
      </c>
      <c r="D2743" s="348"/>
      <c r="E2743" s="20"/>
      <c r="F2743" s="20"/>
      <c r="G2743" s="20"/>
      <c r="H2743" s="27"/>
      <c r="I2743" s="16"/>
      <c r="J2743" s="16"/>
      <c r="K2743" s="27"/>
      <c r="L2743" s="16"/>
      <c r="M2743" s="16"/>
      <c r="N2743" s="27"/>
      <c r="O2743" s="16"/>
      <c r="P2743" s="16"/>
      <c r="Q2743" s="27"/>
      <c r="R2743" s="16"/>
      <c r="S2743" s="16"/>
      <c r="T2743" s="27"/>
      <c r="U2743" s="3"/>
    </row>
    <row r="2744" spans="1:21" x14ac:dyDescent="0.25">
      <c r="A2744" s="3">
        <v>2704</v>
      </c>
      <c r="B2744" s="6" t="s">
        <v>5195</v>
      </c>
      <c r="C2744" s="352" t="s">
        <v>5196</v>
      </c>
      <c r="D2744" s="348"/>
      <c r="E2744" s="20"/>
      <c r="F2744" s="20"/>
      <c r="G2744" s="20"/>
      <c r="H2744" s="27"/>
      <c r="I2744" s="16"/>
      <c r="J2744" s="16"/>
      <c r="K2744" s="27"/>
      <c r="L2744" s="16"/>
      <c r="M2744" s="16"/>
      <c r="N2744" s="27"/>
      <c r="O2744" s="16"/>
      <c r="P2744" s="16"/>
      <c r="Q2744" s="27"/>
      <c r="R2744" s="16"/>
      <c r="S2744" s="16"/>
      <c r="T2744" s="27"/>
      <c r="U2744" s="3"/>
    </row>
    <row r="2745" spans="1:21" x14ac:dyDescent="0.25">
      <c r="A2745" s="3">
        <v>2705</v>
      </c>
      <c r="B2745" s="6" t="s">
        <v>5197</v>
      </c>
      <c r="C2745" s="352" t="s">
        <v>5198</v>
      </c>
      <c r="D2745" s="348"/>
      <c r="E2745" s="20"/>
      <c r="F2745" s="20"/>
      <c r="G2745" s="20"/>
      <c r="H2745" s="27"/>
      <c r="I2745" s="16"/>
      <c r="J2745" s="16"/>
      <c r="K2745" s="27"/>
      <c r="L2745" s="16"/>
      <c r="M2745" s="16"/>
      <c r="N2745" s="27"/>
      <c r="O2745" s="16"/>
      <c r="P2745" s="16"/>
      <c r="Q2745" s="27"/>
      <c r="R2745" s="16"/>
      <c r="S2745" s="16"/>
      <c r="T2745" s="27"/>
      <c r="U2745" s="3"/>
    </row>
    <row r="2746" spans="1:21" x14ac:dyDescent="0.25">
      <c r="A2746" s="3">
        <v>2706</v>
      </c>
      <c r="B2746" s="4" t="s">
        <v>5199</v>
      </c>
      <c r="C2746" s="350" t="s">
        <v>5200</v>
      </c>
      <c r="D2746" s="348"/>
      <c r="E2746" s="25"/>
      <c r="F2746" s="25"/>
      <c r="G2746" s="25"/>
      <c r="H2746" s="33"/>
      <c r="I2746" s="15"/>
      <c r="J2746" s="15"/>
      <c r="K2746" s="33"/>
      <c r="L2746" s="15"/>
      <c r="M2746" s="15"/>
      <c r="N2746" s="33"/>
      <c r="O2746" s="15"/>
      <c r="P2746" s="15"/>
      <c r="Q2746" s="33"/>
      <c r="R2746" s="15"/>
      <c r="S2746" s="15"/>
      <c r="T2746" s="33"/>
      <c r="U2746" s="5"/>
    </row>
    <row r="2747" spans="1:21" x14ac:dyDescent="0.25">
      <c r="A2747" s="3">
        <v>2707</v>
      </c>
      <c r="B2747" s="4" t="s">
        <v>5201</v>
      </c>
      <c r="C2747" s="350" t="s">
        <v>5202</v>
      </c>
      <c r="D2747" s="348"/>
      <c r="E2747" s="25"/>
      <c r="F2747" s="25"/>
      <c r="G2747" s="25"/>
      <c r="H2747" s="33"/>
      <c r="I2747" s="15"/>
      <c r="J2747" s="15"/>
      <c r="K2747" s="33"/>
      <c r="L2747" s="15"/>
      <c r="M2747" s="15"/>
      <c r="N2747" s="33"/>
      <c r="O2747" s="15"/>
      <c r="P2747" s="15"/>
      <c r="Q2747" s="33"/>
      <c r="R2747" s="15"/>
      <c r="S2747" s="15"/>
      <c r="T2747" s="33"/>
      <c r="U2747" s="5"/>
    </row>
    <row r="2748" spans="1:21" x14ac:dyDescent="0.25">
      <c r="A2748" s="3">
        <v>2708</v>
      </c>
      <c r="B2748" s="6" t="s">
        <v>5203</v>
      </c>
      <c r="C2748" s="352" t="s">
        <v>5204</v>
      </c>
      <c r="D2748" s="348"/>
      <c r="E2748" s="20"/>
      <c r="F2748" s="20"/>
      <c r="G2748" s="20"/>
      <c r="H2748" s="27"/>
      <c r="I2748" s="16"/>
      <c r="J2748" s="16"/>
      <c r="K2748" s="27"/>
      <c r="L2748" s="16"/>
      <c r="M2748" s="16"/>
      <c r="N2748" s="27"/>
      <c r="O2748" s="16"/>
      <c r="P2748" s="16"/>
      <c r="Q2748" s="27"/>
      <c r="R2748" s="16"/>
      <c r="S2748" s="16"/>
      <c r="T2748" s="27"/>
      <c r="U2748" s="3"/>
    </row>
    <row r="2749" spans="1:21" x14ac:dyDescent="0.25">
      <c r="A2749" s="3">
        <v>2709</v>
      </c>
      <c r="B2749" s="6" t="s">
        <v>5205</v>
      </c>
      <c r="C2749" s="352" t="s">
        <v>5206</v>
      </c>
      <c r="D2749" s="348"/>
      <c r="E2749" s="20"/>
      <c r="F2749" s="20"/>
      <c r="G2749" s="20"/>
      <c r="H2749" s="27"/>
      <c r="I2749" s="16"/>
      <c r="J2749" s="16"/>
      <c r="K2749" s="27"/>
      <c r="L2749" s="16"/>
      <c r="M2749" s="16"/>
      <c r="N2749" s="27"/>
      <c r="O2749" s="16"/>
      <c r="P2749" s="16"/>
      <c r="Q2749" s="27"/>
      <c r="R2749" s="16"/>
      <c r="S2749" s="16"/>
      <c r="T2749" s="27"/>
      <c r="U2749" s="3"/>
    </row>
    <row r="2750" spans="1:21" x14ac:dyDescent="0.25">
      <c r="A2750" s="3">
        <v>2710</v>
      </c>
      <c r="B2750" s="6" t="s">
        <v>5207</v>
      </c>
      <c r="C2750" s="352" t="s">
        <v>5208</v>
      </c>
      <c r="D2750" s="348"/>
      <c r="E2750" s="20"/>
      <c r="F2750" s="20"/>
      <c r="G2750" s="20"/>
      <c r="H2750" s="27"/>
      <c r="I2750" s="16"/>
      <c r="J2750" s="16"/>
      <c r="K2750" s="27"/>
      <c r="L2750" s="16"/>
      <c r="M2750" s="16"/>
      <c r="N2750" s="27"/>
      <c r="O2750" s="16"/>
      <c r="P2750" s="16"/>
      <c r="Q2750" s="27"/>
      <c r="R2750" s="16"/>
      <c r="S2750" s="16"/>
      <c r="T2750" s="27"/>
      <c r="U2750" s="3"/>
    </row>
    <row r="2751" spans="1:21" x14ac:dyDescent="0.25">
      <c r="A2751" s="3">
        <v>2711</v>
      </c>
      <c r="B2751" s="4" t="s">
        <v>5209</v>
      </c>
      <c r="C2751" s="350" t="s">
        <v>5210</v>
      </c>
      <c r="D2751" s="348"/>
      <c r="E2751" s="25"/>
      <c r="F2751" s="25"/>
      <c r="G2751" s="25"/>
      <c r="H2751" s="33"/>
      <c r="I2751" s="15"/>
      <c r="J2751" s="15"/>
      <c r="K2751" s="33"/>
      <c r="L2751" s="15"/>
      <c r="M2751" s="15"/>
      <c r="N2751" s="33"/>
      <c r="O2751" s="15"/>
      <c r="P2751" s="15"/>
      <c r="Q2751" s="33"/>
      <c r="R2751" s="15"/>
      <c r="S2751" s="15"/>
      <c r="T2751" s="33"/>
      <c r="U2751" s="5"/>
    </row>
    <row r="2752" spans="1:21" x14ac:dyDescent="0.25">
      <c r="A2752" s="3">
        <v>2712</v>
      </c>
      <c r="B2752" s="6" t="s">
        <v>5211</v>
      </c>
      <c r="C2752" s="352" t="s">
        <v>5212</v>
      </c>
      <c r="D2752" s="348"/>
      <c r="E2752" s="20"/>
      <c r="F2752" s="20"/>
      <c r="G2752" s="20"/>
      <c r="H2752" s="27"/>
      <c r="I2752" s="16"/>
      <c r="J2752" s="16"/>
      <c r="K2752" s="27"/>
      <c r="L2752" s="16"/>
      <c r="M2752" s="16"/>
      <c r="N2752" s="27"/>
      <c r="O2752" s="16"/>
      <c r="P2752" s="16"/>
      <c r="Q2752" s="27"/>
      <c r="R2752" s="16"/>
      <c r="S2752" s="16"/>
      <c r="T2752" s="27"/>
      <c r="U2752" s="3"/>
    </row>
    <row r="2753" spans="1:21" x14ac:dyDescent="0.25">
      <c r="A2753" s="3">
        <v>2713</v>
      </c>
      <c r="B2753" s="6" t="s">
        <v>5213</v>
      </c>
      <c r="C2753" s="352" t="s">
        <v>5214</v>
      </c>
      <c r="D2753" s="348"/>
      <c r="E2753" s="20"/>
      <c r="F2753" s="20"/>
      <c r="G2753" s="20"/>
      <c r="H2753" s="27"/>
      <c r="I2753" s="16"/>
      <c r="J2753" s="16"/>
      <c r="K2753" s="27"/>
      <c r="L2753" s="16"/>
      <c r="M2753" s="16"/>
      <c r="N2753" s="27"/>
      <c r="O2753" s="16"/>
      <c r="P2753" s="16"/>
      <c r="Q2753" s="27"/>
      <c r="R2753" s="16"/>
      <c r="S2753" s="16"/>
      <c r="T2753" s="27"/>
      <c r="U2753" s="3"/>
    </row>
    <row r="2754" spans="1:21" x14ac:dyDescent="0.25">
      <c r="A2754" s="3">
        <v>2714</v>
      </c>
      <c r="B2754" s="6" t="s">
        <v>5215</v>
      </c>
      <c r="C2754" s="352" t="s">
        <v>5216</v>
      </c>
      <c r="D2754" s="348"/>
      <c r="E2754" s="20"/>
      <c r="F2754" s="20"/>
      <c r="G2754" s="20"/>
      <c r="H2754" s="27"/>
      <c r="I2754" s="16"/>
      <c r="J2754" s="16"/>
      <c r="K2754" s="27"/>
      <c r="L2754" s="16"/>
      <c r="M2754" s="16"/>
      <c r="N2754" s="27"/>
      <c r="O2754" s="16"/>
      <c r="P2754" s="16"/>
      <c r="Q2754" s="27"/>
      <c r="R2754" s="16"/>
      <c r="S2754" s="16"/>
      <c r="T2754" s="27"/>
      <c r="U2754" s="3"/>
    </row>
    <row r="2755" spans="1:21" x14ac:dyDescent="0.25">
      <c r="A2755" s="3">
        <v>2715</v>
      </c>
      <c r="B2755" s="4" t="s">
        <v>5217</v>
      </c>
      <c r="C2755" s="350" t="s">
        <v>5218</v>
      </c>
      <c r="D2755" s="348"/>
      <c r="E2755" s="25"/>
      <c r="F2755" s="25"/>
      <c r="G2755" s="25"/>
      <c r="H2755" s="33"/>
      <c r="I2755" s="15"/>
      <c r="J2755" s="15"/>
      <c r="K2755" s="33"/>
      <c r="L2755" s="15"/>
      <c r="M2755" s="15"/>
      <c r="N2755" s="33"/>
      <c r="O2755" s="15"/>
      <c r="P2755" s="15"/>
      <c r="Q2755" s="33"/>
      <c r="R2755" s="15"/>
      <c r="S2755" s="15"/>
      <c r="T2755" s="33"/>
      <c r="U2755" s="5"/>
    </row>
    <row r="2756" spans="1:21" x14ac:dyDescent="0.25">
      <c r="A2756" s="3">
        <v>2716</v>
      </c>
      <c r="B2756" s="6" t="s">
        <v>5219</v>
      </c>
      <c r="C2756" s="352" t="s">
        <v>5220</v>
      </c>
      <c r="D2756" s="348"/>
      <c r="E2756" s="20"/>
      <c r="F2756" s="20"/>
      <c r="G2756" s="20"/>
      <c r="H2756" s="27"/>
      <c r="I2756" s="16"/>
      <c r="J2756" s="16"/>
      <c r="K2756" s="27"/>
      <c r="L2756" s="16"/>
      <c r="M2756" s="16"/>
      <c r="N2756" s="27"/>
      <c r="O2756" s="16"/>
      <c r="P2756" s="16"/>
      <c r="Q2756" s="27"/>
      <c r="R2756" s="16"/>
      <c r="S2756" s="16"/>
      <c r="T2756" s="27"/>
      <c r="U2756" s="3"/>
    </row>
    <row r="2757" spans="1:21" x14ac:dyDescent="0.25">
      <c r="A2757" s="3">
        <v>2717</v>
      </c>
      <c r="B2757" s="6" t="s">
        <v>5221</v>
      </c>
      <c r="C2757" s="352" t="s">
        <v>5222</v>
      </c>
      <c r="D2757" s="348"/>
      <c r="E2757" s="20"/>
      <c r="F2757" s="20"/>
      <c r="G2757" s="20"/>
      <c r="H2757" s="27"/>
      <c r="I2757" s="16"/>
      <c r="J2757" s="16"/>
      <c r="K2757" s="27"/>
      <c r="L2757" s="16"/>
      <c r="M2757" s="16"/>
      <c r="N2757" s="27"/>
      <c r="O2757" s="16"/>
      <c r="P2757" s="16"/>
      <c r="Q2757" s="27"/>
      <c r="R2757" s="16"/>
      <c r="S2757" s="16"/>
      <c r="T2757" s="27"/>
      <c r="U2757" s="3"/>
    </row>
    <row r="2758" spans="1:21" x14ac:dyDescent="0.25">
      <c r="A2758" s="3">
        <v>2718</v>
      </c>
      <c r="B2758" s="6" t="s">
        <v>5223</v>
      </c>
      <c r="C2758" s="352" t="s">
        <v>5224</v>
      </c>
      <c r="D2758" s="348"/>
      <c r="E2758" s="20"/>
      <c r="F2758" s="20"/>
      <c r="G2758" s="20"/>
      <c r="H2758" s="27"/>
      <c r="I2758" s="16"/>
      <c r="J2758" s="16"/>
      <c r="K2758" s="27"/>
      <c r="L2758" s="16"/>
      <c r="M2758" s="16"/>
      <c r="N2758" s="27"/>
      <c r="O2758" s="16"/>
      <c r="P2758" s="16"/>
      <c r="Q2758" s="27"/>
      <c r="R2758" s="16"/>
      <c r="S2758" s="16"/>
      <c r="T2758" s="27"/>
      <c r="U2758" s="3"/>
    </row>
    <row r="2759" spans="1:21" x14ac:dyDescent="0.25">
      <c r="A2759" s="3">
        <v>2719</v>
      </c>
      <c r="B2759" s="4" t="s">
        <v>5225</v>
      </c>
      <c r="C2759" s="350" t="s">
        <v>5226</v>
      </c>
      <c r="D2759" s="348"/>
      <c r="E2759" s="25"/>
      <c r="F2759" s="25"/>
      <c r="G2759" s="25"/>
      <c r="H2759" s="33"/>
      <c r="I2759" s="15"/>
      <c r="J2759" s="15"/>
      <c r="K2759" s="33"/>
      <c r="L2759" s="15"/>
      <c r="M2759" s="15"/>
      <c r="N2759" s="33"/>
      <c r="O2759" s="15"/>
      <c r="P2759" s="15"/>
      <c r="Q2759" s="33"/>
      <c r="R2759" s="15"/>
      <c r="S2759" s="15"/>
      <c r="T2759" s="33"/>
      <c r="U2759" s="5"/>
    </row>
    <row r="2760" spans="1:21" x14ac:dyDescent="0.25">
      <c r="A2760" s="3">
        <v>2720</v>
      </c>
      <c r="B2760" s="4" t="s">
        <v>5227</v>
      </c>
      <c r="C2760" s="350" t="s">
        <v>5228</v>
      </c>
      <c r="D2760" s="348"/>
      <c r="E2760" s="25"/>
      <c r="F2760" s="25"/>
      <c r="G2760" s="25"/>
      <c r="H2760" s="33"/>
      <c r="I2760" s="15"/>
      <c r="J2760" s="15"/>
      <c r="K2760" s="33"/>
      <c r="L2760" s="15"/>
      <c r="M2760" s="15"/>
      <c r="N2760" s="33"/>
      <c r="O2760" s="15"/>
      <c r="P2760" s="15"/>
      <c r="Q2760" s="33"/>
      <c r="R2760" s="15"/>
      <c r="S2760" s="15"/>
      <c r="T2760" s="33"/>
      <c r="U2760" s="5"/>
    </row>
    <row r="2761" spans="1:21" x14ac:dyDescent="0.25">
      <c r="A2761" s="3">
        <v>2721</v>
      </c>
      <c r="B2761" s="4" t="s">
        <v>5229</v>
      </c>
      <c r="C2761" s="350" t="s">
        <v>5230</v>
      </c>
      <c r="D2761" s="348"/>
      <c r="E2761" s="25"/>
      <c r="F2761" s="25"/>
      <c r="G2761" s="25"/>
      <c r="H2761" s="33"/>
      <c r="I2761" s="15"/>
      <c r="J2761" s="15"/>
      <c r="K2761" s="33"/>
      <c r="L2761" s="15"/>
      <c r="M2761" s="15"/>
      <c r="N2761" s="33"/>
      <c r="O2761" s="15"/>
      <c r="P2761" s="15"/>
      <c r="Q2761" s="33"/>
      <c r="R2761" s="15"/>
      <c r="S2761" s="15"/>
      <c r="T2761" s="33"/>
      <c r="U2761" s="5"/>
    </row>
    <row r="2762" spans="1:21" x14ac:dyDescent="0.25">
      <c r="A2762" s="3">
        <v>2722</v>
      </c>
      <c r="B2762" s="6" t="s">
        <v>5231</v>
      </c>
      <c r="C2762" s="352" t="s">
        <v>5232</v>
      </c>
      <c r="D2762" s="348"/>
      <c r="E2762" s="20"/>
      <c r="F2762" s="20"/>
      <c r="G2762" s="20"/>
      <c r="H2762" s="27"/>
      <c r="I2762" s="16"/>
      <c r="J2762" s="16"/>
      <c r="K2762" s="27"/>
      <c r="L2762" s="16"/>
      <c r="M2762" s="16"/>
      <c r="N2762" s="27"/>
      <c r="O2762" s="16"/>
      <c r="P2762" s="16"/>
      <c r="Q2762" s="27"/>
      <c r="R2762" s="16"/>
      <c r="S2762" s="16"/>
      <c r="T2762" s="27"/>
      <c r="U2762" s="3"/>
    </row>
    <row r="2763" spans="1:21" x14ac:dyDescent="0.25">
      <c r="A2763" s="3">
        <v>2723</v>
      </c>
      <c r="B2763" s="6" t="s">
        <v>5233</v>
      </c>
      <c r="C2763" s="352" t="s">
        <v>5234</v>
      </c>
      <c r="D2763" s="348"/>
      <c r="E2763" s="20"/>
      <c r="F2763" s="20"/>
      <c r="G2763" s="20"/>
      <c r="H2763" s="27"/>
      <c r="I2763" s="16"/>
      <c r="J2763" s="16"/>
      <c r="K2763" s="27"/>
      <c r="L2763" s="16"/>
      <c r="M2763" s="16"/>
      <c r="N2763" s="27"/>
      <c r="O2763" s="16"/>
      <c r="P2763" s="16"/>
      <c r="Q2763" s="27"/>
      <c r="R2763" s="16"/>
      <c r="S2763" s="16"/>
      <c r="T2763" s="27"/>
      <c r="U2763" s="3"/>
    </row>
    <row r="2764" spans="1:21" x14ac:dyDescent="0.25">
      <c r="A2764" s="3">
        <v>2724</v>
      </c>
      <c r="B2764" s="6" t="s">
        <v>5235</v>
      </c>
      <c r="C2764" s="352" t="s">
        <v>5236</v>
      </c>
      <c r="D2764" s="348"/>
      <c r="E2764" s="20"/>
      <c r="F2764" s="20"/>
      <c r="G2764" s="20"/>
      <c r="H2764" s="27"/>
      <c r="I2764" s="16"/>
      <c r="J2764" s="16"/>
      <c r="K2764" s="27"/>
      <c r="L2764" s="16"/>
      <c r="M2764" s="16"/>
      <c r="N2764" s="27"/>
      <c r="O2764" s="16"/>
      <c r="P2764" s="16"/>
      <c r="Q2764" s="27"/>
      <c r="R2764" s="16"/>
      <c r="S2764" s="16"/>
      <c r="T2764" s="27"/>
      <c r="U2764" s="3"/>
    </row>
    <row r="2765" spans="1:21" x14ac:dyDescent="0.25">
      <c r="A2765" s="3">
        <v>2725</v>
      </c>
      <c r="B2765" s="6" t="s">
        <v>5237</v>
      </c>
      <c r="C2765" s="352" t="s">
        <v>5238</v>
      </c>
      <c r="D2765" s="348"/>
      <c r="E2765" s="20"/>
      <c r="F2765" s="20"/>
      <c r="G2765" s="20"/>
      <c r="H2765" s="27"/>
      <c r="I2765" s="16"/>
      <c r="J2765" s="16"/>
      <c r="K2765" s="27"/>
      <c r="L2765" s="16"/>
      <c r="M2765" s="16"/>
      <c r="N2765" s="27"/>
      <c r="O2765" s="16"/>
      <c r="P2765" s="16"/>
      <c r="Q2765" s="27"/>
      <c r="R2765" s="16"/>
      <c r="S2765" s="16"/>
      <c r="T2765" s="27"/>
      <c r="U2765" s="3"/>
    </row>
    <row r="2766" spans="1:21" x14ac:dyDescent="0.25">
      <c r="A2766" s="3">
        <v>2726</v>
      </c>
      <c r="B2766" s="4" t="s">
        <v>5239</v>
      </c>
      <c r="C2766" s="350" t="s">
        <v>5240</v>
      </c>
      <c r="D2766" s="348"/>
      <c r="E2766" s="25"/>
      <c r="F2766" s="25"/>
      <c r="G2766" s="25"/>
      <c r="H2766" s="33"/>
      <c r="I2766" s="15"/>
      <c r="J2766" s="15"/>
      <c r="K2766" s="33"/>
      <c r="L2766" s="15"/>
      <c r="M2766" s="15"/>
      <c r="N2766" s="33"/>
      <c r="O2766" s="15"/>
      <c r="P2766" s="15"/>
      <c r="Q2766" s="33"/>
      <c r="R2766" s="15"/>
      <c r="S2766" s="15"/>
      <c r="T2766" s="33"/>
      <c r="U2766" s="5"/>
    </row>
    <row r="2767" spans="1:21" x14ac:dyDescent="0.25">
      <c r="A2767" s="3">
        <v>2727</v>
      </c>
      <c r="B2767" s="6" t="s">
        <v>5241</v>
      </c>
      <c r="C2767" s="352" t="s">
        <v>5242</v>
      </c>
      <c r="D2767" s="348"/>
      <c r="E2767" s="20"/>
      <c r="F2767" s="20"/>
      <c r="G2767" s="20"/>
      <c r="H2767" s="27"/>
      <c r="I2767" s="16"/>
      <c r="J2767" s="16"/>
      <c r="K2767" s="27"/>
      <c r="L2767" s="16"/>
      <c r="M2767" s="16"/>
      <c r="N2767" s="27"/>
      <c r="O2767" s="16"/>
      <c r="P2767" s="16"/>
      <c r="Q2767" s="27"/>
      <c r="R2767" s="16"/>
      <c r="S2767" s="16"/>
      <c r="T2767" s="27"/>
      <c r="U2767" s="3"/>
    </row>
    <row r="2768" spans="1:21" x14ac:dyDescent="0.25">
      <c r="A2768" s="3">
        <v>2728</v>
      </c>
      <c r="B2768" s="6" t="s">
        <v>5243</v>
      </c>
      <c r="C2768" s="352" t="s">
        <v>5244</v>
      </c>
      <c r="D2768" s="348"/>
      <c r="E2768" s="20"/>
      <c r="F2768" s="20"/>
      <c r="G2768" s="20"/>
      <c r="H2768" s="27"/>
      <c r="I2768" s="16"/>
      <c r="J2768" s="16"/>
      <c r="K2768" s="27"/>
      <c r="L2768" s="16"/>
      <c r="M2768" s="16"/>
      <c r="N2768" s="27"/>
      <c r="O2768" s="16"/>
      <c r="P2768" s="16"/>
      <c r="Q2768" s="27"/>
      <c r="R2768" s="16"/>
      <c r="S2768" s="16"/>
      <c r="T2768" s="27"/>
      <c r="U2768" s="3"/>
    </row>
    <row r="2769" spans="1:21" x14ac:dyDescent="0.25">
      <c r="A2769" s="3">
        <v>2729</v>
      </c>
      <c r="B2769" s="6" t="s">
        <v>5245</v>
      </c>
      <c r="C2769" s="352" t="s">
        <v>5246</v>
      </c>
      <c r="D2769" s="348"/>
      <c r="E2769" s="20"/>
      <c r="F2769" s="20"/>
      <c r="G2769" s="20"/>
      <c r="H2769" s="27"/>
      <c r="I2769" s="16"/>
      <c r="J2769" s="16"/>
      <c r="K2769" s="27"/>
      <c r="L2769" s="16"/>
      <c r="M2769" s="16"/>
      <c r="N2769" s="27"/>
      <c r="O2769" s="16"/>
      <c r="P2769" s="16"/>
      <c r="Q2769" s="27"/>
      <c r="R2769" s="16"/>
      <c r="S2769" s="16"/>
      <c r="T2769" s="27"/>
      <c r="U2769" s="3"/>
    </row>
    <row r="2770" spans="1:21" x14ac:dyDescent="0.25">
      <c r="A2770" s="3">
        <v>2730</v>
      </c>
      <c r="B2770" s="6" t="s">
        <v>5247</v>
      </c>
      <c r="C2770" s="352" t="s">
        <v>5248</v>
      </c>
      <c r="D2770" s="348"/>
      <c r="E2770" s="20"/>
      <c r="F2770" s="20"/>
      <c r="G2770" s="20"/>
      <c r="H2770" s="27"/>
      <c r="I2770" s="16"/>
      <c r="J2770" s="16"/>
      <c r="K2770" s="27"/>
      <c r="L2770" s="16"/>
      <c r="M2770" s="16"/>
      <c r="N2770" s="27"/>
      <c r="O2770" s="16"/>
      <c r="P2770" s="16"/>
      <c r="Q2770" s="27"/>
      <c r="R2770" s="16"/>
      <c r="S2770" s="16"/>
      <c r="T2770" s="27"/>
      <c r="U2770" s="3"/>
    </row>
    <row r="2771" spans="1:21" x14ac:dyDescent="0.25">
      <c r="A2771" s="3">
        <v>2731</v>
      </c>
      <c r="B2771" s="6" t="s">
        <v>5249</v>
      </c>
      <c r="C2771" s="352" t="s">
        <v>5250</v>
      </c>
      <c r="D2771" s="348"/>
      <c r="E2771" s="20"/>
      <c r="F2771" s="20"/>
      <c r="G2771" s="20"/>
      <c r="H2771" s="27"/>
      <c r="I2771" s="16"/>
      <c r="J2771" s="16"/>
      <c r="K2771" s="27"/>
      <c r="L2771" s="16"/>
      <c r="M2771" s="16"/>
      <c r="N2771" s="27"/>
      <c r="O2771" s="16"/>
      <c r="P2771" s="16"/>
      <c r="Q2771" s="27"/>
      <c r="R2771" s="16"/>
      <c r="S2771" s="16"/>
      <c r="T2771" s="27"/>
      <c r="U2771" s="3"/>
    </row>
    <row r="2772" spans="1:21" x14ac:dyDescent="0.25">
      <c r="A2772" s="3">
        <v>2732</v>
      </c>
      <c r="B2772" s="4" t="s">
        <v>5251</v>
      </c>
      <c r="C2772" s="350" t="s">
        <v>5252</v>
      </c>
      <c r="D2772" s="348"/>
      <c r="E2772" s="25"/>
      <c r="F2772" s="25"/>
      <c r="G2772" s="25"/>
      <c r="H2772" s="33"/>
      <c r="I2772" s="15"/>
      <c r="J2772" s="15"/>
      <c r="K2772" s="33"/>
      <c r="L2772" s="15"/>
      <c r="M2772" s="15"/>
      <c r="N2772" s="33"/>
      <c r="O2772" s="15"/>
      <c r="P2772" s="15"/>
      <c r="Q2772" s="33"/>
      <c r="R2772" s="15"/>
      <c r="S2772" s="15"/>
      <c r="T2772" s="33"/>
      <c r="U2772" s="5"/>
    </row>
    <row r="2773" spans="1:21" x14ac:dyDescent="0.25">
      <c r="A2773" s="3">
        <v>2733</v>
      </c>
      <c r="B2773" s="6" t="s">
        <v>5253</v>
      </c>
      <c r="C2773" s="352" t="s">
        <v>5254</v>
      </c>
      <c r="D2773" s="348"/>
      <c r="E2773" s="20"/>
      <c r="F2773" s="20"/>
      <c r="G2773" s="20"/>
      <c r="H2773" s="27"/>
      <c r="I2773" s="16"/>
      <c r="J2773" s="16"/>
      <c r="K2773" s="27"/>
      <c r="L2773" s="16"/>
      <c r="M2773" s="16"/>
      <c r="N2773" s="27"/>
      <c r="O2773" s="16"/>
      <c r="P2773" s="16"/>
      <c r="Q2773" s="27"/>
      <c r="R2773" s="16"/>
      <c r="S2773" s="16"/>
      <c r="T2773" s="27"/>
      <c r="U2773" s="3"/>
    </row>
    <row r="2774" spans="1:21" x14ac:dyDescent="0.25">
      <c r="A2774" s="3">
        <v>2734</v>
      </c>
      <c r="B2774" s="6" t="s">
        <v>5255</v>
      </c>
      <c r="C2774" s="352" t="s">
        <v>5256</v>
      </c>
      <c r="D2774" s="348"/>
      <c r="E2774" s="20"/>
      <c r="F2774" s="20"/>
      <c r="G2774" s="20"/>
      <c r="H2774" s="27"/>
      <c r="I2774" s="16"/>
      <c r="J2774" s="16"/>
      <c r="K2774" s="27"/>
      <c r="L2774" s="16"/>
      <c r="M2774" s="16"/>
      <c r="N2774" s="27"/>
      <c r="O2774" s="16"/>
      <c r="P2774" s="16"/>
      <c r="Q2774" s="27"/>
      <c r="R2774" s="16"/>
      <c r="S2774" s="16"/>
      <c r="T2774" s="27"/>
      <c r="U2774" s="3"/>
    </row>
    <row r="2775" spans="1:21" x14ac:dyDescent="0.25">
      <c r="A2775" s="3">
        <v>2735</v>
      </c>
      <c r="B2775" s="6" t="s">
        <v>5257</v>
      </c>
      <c r="C2775" s="352" t="s">
        <v>5258</v>
      </c>
      <c r="D2775" s="348"/>
      <c r="E2775" s="20"/>
      <c r="F2775" s="20"/>
      <c r="G2775" s="20"/>
      <c r="H2775" s="27"/>
      <c r="I2775" s="16"/>
      <c r="J2775" s="16"/>
      <c r="K2775" s="27"/>
      <c r="L2775" s="16"/>
      <c r="M2775" s="16"/>
      <c r="N2775" s="27"/>
      <c r="O2775" s="16"/>
      <c r="P2775" s="16"/>
      <c r="Q2775" s="27"/>
      <c r="R2775" s="16"/>
      <c r="S2775" s="16"/>
      <c r="T2775" s="27"/>
      <c r="U2775" s="3"/>
    </row>
    <row r="2776" spans="1:21" x14ac:dyDescent="0.25">
      <c r="A2776" s="3">
        <v>2736</v>
      </c>
      <c r="B2776" s="4" t="s">
        <v>5259</v>
      </c>
      <c r="C2776" s="350" t="s">
        <v>5260</v>
      </c>
      <c r="D2776" s="348"/>
      <c r="E2776" s="25"/>
      <c r="F2776" s="25"/>
      <c r="G2776" s="25"/>
      <c r="H2776" s="33"/>
      <c r="I2776" s="15"/>
      <c r="J2776" s="15"/>
      <c r="K2776" s="33"/>
      <c r="L2776" s="15"/>
      <c r="M2776" s="15"/>
      <c r="N2776" s="33"/>
      <c r="O2776" s="15"/>
      <c r="P2776" s="15"/>
      <c r="Q2776" s="33"/>
      <c r="R2776" s="15"/>
      <c r="S2776" s="15"/>
      <c r="T2776" s="33"/>
      <c r="U2776" s="5"/>
    </row>
    <row r="2777" spans="1:21" x14ac:dyDescent="0.25">
      <c r="A2777" s="3">
        <v>2737</v>
      </c>
      <c r="B2777" s="6" t="s">
        <v>5261</v>
      </c>
      <c r="C2777" s="352" t="s">
        <v>5262</v>
      </c>
      <c r="D2777" s="348"/>
      <c r="E2777" s="20"/>
      <c r="F2777" s="20"/>
      <c r="G2777" s="20"/>
      <c r="H2777" s="27"/>
      <c r="I2777" s="16"/>
      <c r="J2777" s="16"/>
      <c r="K2777" s="27"/>
      <c r="L2777" s="16"/>
      <c r="M2777" s="16"/>
      <c r="N2777" s="27"/>
      <c r="O2777" s="16"/>
      <c r="P2777" s="16"/>
      <c r="Q2777" s="27"/>
      <c r="R2777" s="16"/>
      <c r="S2777" s="16"/>
      <c r="T2777" s="27"/>
      <c r="U2777" s="3"/>
    </row>
    <row r="2778" spans="1:21" x14ac:dyDescent="0.25">
      <c r="A2778" s="3">
        <v>2738</v>
      </c>
      <c r="B2778" s="6" t="s">
        <v>5263</v>
      </c>
      <c r="C2778" s="352" t="s">
        <v>5264</v>
      </c>
      <c r="D2778" s="348"/>
      <c r="E2778" s="20"/>
      <c r="F2778" s="20"/>
      <c r="G2778" s="20"/>
      <c r="H2778" s="27"/>
      <c r="I2778" s="16"/>
      <c r="J2778" s="16"/>
      <c r="K2778" s="27"/>
      <c r="L2778" s="16"/>
      <c r="M2778" s="16"/>
      <c r="N2778" s="27"/>
      <c r="O2778" s="16"/>
      <c r="P2778" s="16"/>
      <c r="Q2778" s="27"/>
      <c r="R2778" s="16"/>
      <c r="S2778" s="16"/>
      <c r="T2778" s="27"/>
      <c r="U2778" s="3"/>
    </row>
    <row r="2779" spans="1:21" x14ac:dyDescent="0.25">
      <c r="A2779" s="3">
        <v>2739</v>
      </c>
      <c r="B2779" s="6" t="s">
        <v>5265</v>
      </c>
      <c r="C2779" s="352" t="s">
        <v>5266</v>
      </c>
      <c r="D2779" s="348"/>
      <c r="E2779" s="20"/>
      <c r="F2779" s="20"/>
      <c r="G2779" s="20"/>
      <c r="H2779" s="27"/>
      <c r="I2779" s="16"/>
      <c r="J2779" s="16"/>
      <c r="K2779" s="27"/>
      <c r="L2779" s="16"/>
      <c r="M2779" s="16"/>
      <c r="N2779" s="27"/>
      <c r="O2779" s="16"/>
      <c r="P2779" s="16"/>
      <c r="Q2779" s="27"/>
      <c r="R2779" s="16"/>
      <c r="S2779" s="16"/>
      <c r="T2779" s="27"/>
      <c r="U2779" s="3"/>
    </row>
    <row r="2780" spans="1:21" x14ac:dyDescent="0.25">
      <c r="A2780" s="3">
        <v>2740</v>
      </c>
      <c r="B2780" s="4" t="s">
        <v>5267</v>
      </c>
      <c r="C2780" s="350" t="s">
        <v>5268</v>
      </c>
      <c r="D2780" s="348"/>
      <c r="E2780" s="25"/>
      <c r="F2780" s="25"/>
      <c r="G2780" s="25"/>
      <c r="H2780" s="33"/>
      <c r="I2780" s="15"/>
      <c r="J2780" s="15"/>
      <c r="K2780" s="33"/>
      <c r="L2780" s="15"/>
      <c r="M2780" s="15"/>
      <c r="N2780" s="33"/>
      <c r="O2780" s="15"/>
      <c r="P2780" s="15"/>
      <c r="Q2780" s="33"/>
      <c r="R2780" s="15"/>
      <c r="S2780" s="15"/>
      <c r="T2780" s="33"/>
      <c r="U2780" s="5"/>
    </row>
    <row r="2781" spans="1:21" x14ac:dyDescent="0.25">
      <c r="A2781" s="3">
        <v>2741</v>
      </c>
      <c r="B2781" s="6" t="s">
        <v>5269</v>
      </c>
      <c r="C2781" s="352" t="s">
        <v>5270</v>
      </c>
      <c r="D2781" s="348"/>
      <c r="E2781" s="20"/>
      <c r="F2781" s="20"/>
      <c r="G2781" s="20"/>
      <c r="H2781" s="27"/>
      <c r="I2781" s="16"/>
      <c r="J2781" s="16"/>
      <c r="K2781" s="27"/>
      <c r="L2781" s="16"/>
      <c r="M2781" s="16"/>
      <c r="N2781" s="27"/>
      <c r="O2781" s="16"/>
      <c r="P2781" s="16"/>
      <c r="Q2781" s="27"/>
      <c r="R2781" s="16"/>
      <c r="S2781" s="16"/>
      <c r="T2781" s="27"/>
      <c r="U2781" s="3"/>
    </row>
    <row r="2782" spans="1:21" x14ac:dyDescent="0.25">
      <c r="A2782" s="3">
        <v>2742</v>
      </c>
      <c r="B2782" s="6" t="s">
        <v>5271</v>
      </c>
      <c r="C2782" s="352" t="s">
        <v>5272</v>
      </c>
      <c r="D2782" s="348"/>
      <c r="E2782" s="20"/>
      <c r="F2782" s="20"/>
      <c r="G2782" s="20"/>
      <c r="H2782" s="27"/>
      <c r="I2782" s="16"/>
      <c r="J2782" s="16"/>
      <c r="K2782" s="27"/>
      <c r="L2782" s="16"/>
      <c r="M2782" s="16"/>
      <c r="N2782" s="27"/>
      <c r="O2782" s="16"/>
      <c r="P2782" s="16"/>
      <c r="Q2782" s="27"/>
      <c r="R2782" s="16"/>
      <c r="S2782" s="16"/>
      <c r="T2782" s="27"/>
      <c r="U2782" s="3"/>
    </row>
    <row r="2783" spans="1:21" x14ac:dyDescent="0.25">
      <c r="A2783" s="3">
        <v>2743</v>
      </c>
      <c r="B2783" s="6" t="s">
        <v>5273</v>
      </c>
      <c r="C2783" s="352" t="s">
        <v>5274</v>
      </c>
      <c r="D2783" s="348"/>
      <c r="E2783" s="20"/>
      <c r="F2783" s="20"/>
      <c r="G2783" s="20"/>
      <c r="H2783" s="27"/>
      <c r="I2783" s="16"/>
      <c r="J2783" s="16"/>
      <c r="K2783" s="27"/>
      <c r="L2783" s="16"/>
      <c r="M2783" s="16"/>
      <c r="N2783" s="27"/>
      <c r="O2783" s="16"/>
      <c r="P2783" s="16"/>
      <c r="Q2783" s="27"/>
      <c r="R2783" s="16"/>
      <c r="S2783" s="16"/>
      <c r="T2783" s="27"/>
      <c r="U2783" s="3"/>
    </row>
    <row r="2784" spans="1:21" x14ac:dyDescent="0.25">
      <c r="A2784" s="3">
        <v>2744</v>
      </c>
      <c r="B2784" s="6" t="s">
        <v>5275</v>
      </c>
      <c r="C2784" s="352" t="s">
        <v>5276</v>
      </c>
      <c r="D2784" s="348"/>
      <c r="E2784" s="20"/>
      <c r="F2784" s="20"/>
      <c r="G2784" s="20"/>
      <c r="H2784" s="27"/>
      <c r="I2784" s="16"/>
      <c r="J2784" s="16"/>
      <c r="K2784" s="27"/>
      <c r="L2784" s="16"/>
      <c r="M2784" s="16"/>
      <c r="N2784" s="27"/>
      <c r="O2784" s="16"/>
      <c r="P2784" s="16"/>
      <c r="Q2784" s="27"/>
      <c r="R2784" s="16"/>
      <c r="S2784" s="16"/>
      <c r="T2784" s="27"/>
      <c r="U2784" s="3"/>
    </row>
    <row r="2785" spans="1:21" x14ac:dyDescent="0.25">
      <c r="A2785" s="3">
        <v>2745</v>
      </c>
      <c r="B2785" s="6" t="s">
        <v>5277</v>
      </c>
      <c r="C2785" s="352" t="s">
        <v>5278</v>
      </c>
      <c r="D2785" s="348"/>
      <c r="E2785" s="20"/>
      <c r="F2785" s="20"/>
      <c r="G2785" s="20"/>
      <c r="H2785" s="27"/>
      <c r="I2785" s="16"/>
      <c r="J2785" s="16"/>
      <c r="K2785" s="27"/>
      <c r="L2785" s="16"/>
      <c r="M2785" s="16"/>
      <c r="N2785" s="27"/>
      <c r="O2785" s="16"/>
      <c r="P2785" s="16"/>
      <c r="Q2785" s="27"/>
      <c r="R2785" s="16"/>
      <c r="S2785" s="16"/>
      <c r="T2785" s="27"/>
      <c r="U2785" s="3"/>
    </row>
    <row r="2786" spans="1:21" x14ac:dyDescent="0.25">
      <c r="A2786" s="3">
        <v>2746</v>
      </c>
      <c r="B2786" s="6" t="s">
        <v>5279</v>
      </c>
      <c r="C2786" s="352" t="s">
        <v>5280</v>
      </c>
      <c r="D2786" s="348"/>
      <c r="E2786" s="20"/>
      <c r="F2786" s="20"/>
      <c r="G2786" s="20"/>
      <c r="H2786" s="27"/>
      <c r="I2786" s="16"/>
      <c r="J2786" s="16"/>
      <c r="K2786" s="27"/>
      <c r="L2786" s="16"/>
      <c r="M2786" s="16"/>
      <c r="N2786" s="27"/>
      <c r="O2786" s="16"/>
      <c r="P2786" s="16"/>
      <c r="Q2786" s="27"/>
      <c r="R2786" s="16"/>
      <c r="S2786" s="16"/>
      <c r="T2786" s="27"/>
      <c r="U2786" s="3"/>
    </row>
    <row r="2787" spans="1:21" x14ac:dyDescent="0.25">
      <c r="A2787" s="3">
        <v>2747</v>
      </c>
      <c r="B2787" s="4" t="s">
        <v>5281</v>
      </c>
      <c r="C2787" s="350" t="s">
        <v>5282</v>
      </c>
      <c r="D2787" s="348"/>
      <c r="E2787" s="25"/>
      <c r="F2787" s="25"/>
      <c r="G2787" s="25"/>
      <c r="H2787" s="33"/>
      <c r="I2787" s="15"/>
      <c r="J2787" s="15"/>
      <c r="K2787" s="33"/>
      <c r="L2787" s="15"/>
      <c r="M2787" s="15"/>
      <c r="N2787" s="33"/>
      <c r="O2787" s="15"/>
      <c r="P2787" s="15"/>
      <c r="Q2787" s="33"/>
      <c r="R2787" s="15"/>
      <c r="S2787" s="15"/>
      <c r="T2787" s="33"/>
      <c r="U2787" s="5"/>
    </row>
    <row r="2788" spans="1:21" x14ac:dyDescent="0.25">
      <c r="A2788" s="3">
        <v>2748</v>
      </c>
      <c r="B2788" s="6" t="s">
        <v>5283</v>
      </c>
      <c r="C2788" s="352" t="s">
        <v>5284</v>
      </c>
      <c r="D2788" s="348"/>
      <c r="E2788" s="20"/>
      <c r="F2788" s="20"/>
      <c r="G2788" s="20"/>
      <c r="H2788" s="27"/>
      <c r="I2788" s="16"/>
      <c r="J2788" s="16"/>
      <c r="K2788" s="27"/>
      <c r="L2788" s="16"/>
      <c r="M2788" s="16"/>
      <c r="N2788" s="27"/>
      <c r="O2788" s="16"/>
      <c r="P2788" s="16"/>
      <c r="Q2788" s="27"/>
      <c r="R2788" s="16"/>
      <c r="S2788" s="16"/>
      <c r="T2788" s="27"/>
      <c r="U2788" s="3"/>
    </row>
    <row r="2789" spans="1:21" x14ac:dyDescent="0.25">
      <c r="A2789" s="3">
        <v>2749</v>
      </c>
      <c r="B2789" s="6" t="s">
        <v>5285</v>
      </c>
      <c r="C2789" s="352" t="s">
        <v>5286</v>
      </c>
      <c r="D2789" s="348"/>
      <c r="E2789" s="20"/>
      <c r="F2789" s="20"/>
      <c r="G2789" s="20"/>
      <c r="H2789" s="27"/>
      <c r="I2789" s="16"/>
      <c r="J2789" s="16"/>
      <c r="K2789" s="27"/>
      <c r="L2789" s="16"/>
      <c r="M2789" s="16"/>
      <c r="N2789" s="27"/>
      <c r="O2789" s="16"/>
      <c r="P2789" s="16"/>
      <c r="Q2789" s="27"/>
      <c r="R2789" s="16"/>
      <c r="S2789" s="16"/>
      <c r="T2789" s="27"/>
      <c r="U2789" s="3"/>
    </row>
    <row r="2790" spans="1:21" x14ac:dyDescent="0.25">
      <c r="A2790" s="3">
        <v>2750</v>
      </c>
      <c r="B2790" s="6" t="s">
        <v>5287</v>
      </c>
      <c r="C2790" s="352" t="s">
        <v>5288</v>
      </c>
      <c r="D2790" s="348"/>
      <c r="E2790" s="20"/>
      <c r="F2790" s="20"/>
      <c r="G2790" s="20"/>
      <c r="H2790" s="27"/>
      <c r="I2790" s="16"/>
      <c r="J2790" s="16"/>
      <c r="K2790" s="27"/>
      <c r="L2790" s="16"/>
      <c r="M2790" s="16"/>
      <c r="N2790" s="27"/>
      <c r="O2790" s="16"/>
      <c r="P2790" s="16"/>
      <c r="Q2790" s="27"/>
      <c r="R2790" s="16"/>
      <c r="S2790" s="16"/>
      <c r="T2790" s="27"/>
      <c r="U2790" s="3"/>
    </row>
    <row r="2791" spans="1:21" x14ac:dyDescent="0.25">
      <c r="A2791" s="3">
        <v>2751</v>
      </c>
      <c r="B2791" s="4" t="s">
        <v>5289</v>
      </c>
      <c r="C2791" s="350" t="s">
        <v>5290</v>
      </c>
      <c r="D2791" s="348"/>
      <c r="E2791" s="25"/>
      <c r="F2791" s="25"/>
      <c r="G2791" s="25"/>
      <c r="H2791" s="33"/>
      <c r="I2791" s="15"/>
      <c r="J2791" s="15"/>
      <c r="K2791" s="33"/>
      <c r="L2791" s="15"/>
      <c r="M2791" s="15"/>
      <c r="N2791" s="33"/>
      <c r="O2791" s="15"/>
      <c r="P2791" s="15"/>
      <c r="Q2791" s="33"/>
      <c r="R2791" s="15"/>
      <c r="S2791" s="15"/>
      <c r="T2791" s="33"/>
      <c r="U2791" s="5"/>
    </row>
    <row r="2792" spans="1:21" x14ac:dyDescent="0.25">
      <c r="A2792" s="3">
        <v>2752</v>
      </c>
      <c r="B2792" s="6" t="s">
        <v>5291</v>
      </c>
      <c r="C2792" s="352" t="s">
        <v>5292</v>
      </c>
      <c r="D2792" s="348"/>
      <c r="E2792" s="20"/>
      <c r="F2792" s="20"/>
      <c r="G2792" s="20"/>
      <c r="H2792" s="27"/>
      <c r="I2792" s="16"/>
      <c r="J2792" s="16"/>
      <c r="K2792" s="27"/>
      <c r="L2792" s="16"/>
      <c r="M2792" s="16"/>
      <c r="N2792" s="27"/>
      <c r="O2792" s="16"/>
      <c r="P2792" s="16"/>
      <c r="Q2792" s="27"/>
      <c r="R2792" s="16"/>
      <c r="S2792" s="16"/>
      <c r="T2792" s="27"/>
      <c r="U2792" s="3"/>
    </row>
    <row r="2793" spans="1:21" x14ac:dyDescent="0.25">
      <c r="A2793" s="3">
        <v>2753</v>
      </c>
      <c r="B2793" s="6" t="s">
        <v>5293</v>
      </c>
      <c r="C2793" s="352" t="s">
        <v>5294</v>
      </c>
      <c r="D2793" s="348"/>
      <c r="E2793" s="20"/>
      <c r="F2793" s="20"/>
      <c r="G2793" s="20"/>
      <c r="H2793" s="27"/>
      <c r="I2793" s="16"/>
      <c r="J2793" s="16"/>
      <c r="K2793" s="27"/>
      <c r="L2793" s="16"/>
      <c r="M2793" s="16"/>
      <c r="N2793" s="27"/>
      <c r="O2793" s="16"/>
      <c r="P2793" s="16"/>
      <c r="Q2793" s="27"/>
      <c r="R2793" s="16"/>
      <c r="S2793" s="16"/>
      <c r="T2793" s="27"/>
      <c r="U2793" s="3"/>
    </row>
    <row r="2794" spans="1:21" x14ac:dyDescent="0.25">
      <c r="A2794" s="3">
        <v>2754</v>
      </c>
      <c r="B2794" s="6" t="s">
        <v>5295</v>
      </c>
      <c r="C2794" s="352" t="s">
        <v>5296</v>
      </c>
      <c r="D2794" s="348"/>
      <c r="E2794" s="20"/>
      <c r="F2794" s="20"/>
      <c r="G2794" s="20"/>
      <c r="H2794" s="27"/>
      <c r="I2794" s="16"/>
      <c r="J2794" s="16"/>
      <c r="K2794" s="27"/>
      <c r="L2794" s="16"/>
      <c r="M2794" s="16"/>
      <c r="N2794" s="27"/>
      <c r="O2794" s="16"/>
      <c r="P2794" s="16"/>
      <c r="Q2794" s="27"/>
      <c r="R2794" s="16"/>
      <c r="S2794" s="16"/>
      <c r="T2794" s="27"/>
      <c r="U2794" s="3"/>
    </row>
    <row r="2795" spans="1:21" x14ac:dyDescent="0.25">
      <c r="A2795" s="3">
        <v>2755</v>
      </c>
      <c r="B2795" s="6" t="s">
        <v>5297</v>
      </c>
      <c r="C2795" s="352" t="s">
        <v>5298</v>
      </c>
      <c r="D2795" s="348"/>
      <c r="E2795" s="20"/>
      <c r="F2795" s="20"/>
      <c r="G2795" s="20"/>
      <c r="H2795" s="27"/>
      <c r="I2795" s="16"/>
      <c r="J2795" s="16"/>
      <c r="K2795" s="27"/>
      <c r="L2795" s="16"/>
      <c r="M2795" s="16"/>
      <c r="N2795" s="27"/>
      <c r="O2795" s="16"/>
      <c r="P2795" s="16"/>
      <c r="Q2795" s="27"/>
      <c r="R2795" s="16"/>
      <c r="S2795" s="16"/>
      <c r="T2795" s="27"/>
      <c r="U2795" s="3"/>
    </row>
    <row r="2796" spans="1:21" x14ac:dyDescent="0.25">
      <c r="A2796" s="3">
        <v>2756</v>
      </c>
      <c r="B2796" s="6" t="s">
        <v>5299</v>
      </c>
      <c r="C2796" s="352" t="s">
        <v>5300</v>
      </c>
      <c r="D2796" s="348"/>
      <c r="E2796" s="20"/>
      <c r="F2796" s="20"/>
      <c r="G2796" s="20"/>
      <c r="H2796" s="27"/>
      <c r="I2796" s="16"/>
      <c r="J2796" s="16"/>
      <c r="K2796" s="27"/>
      <c r="L2796" s="16"/>
      <c r="M2796" s="16"/>
      <c r="N2796" s="27"/>
      <c r="O2796" s="16"/>
      <c r="P2796" s="16"/>
      <c r="Q2796" s="27"/>
      <c r="R2796" s="16"/>
      <c r="S2796" s="16"/>
      <c r="T2796" s="27"/>
      <c r="U2796" s="3"/>
    </row>
    <row r="2797" spans="1:21" x14ac:dyDescent="0.25">
      <c r="A2797" s="3">
        <v>2757</v>
      </c>
      <c r="B2797" s="6" t="s">
        <v>5301</v>
      </c>
      <c r="C2797" s="352" t="s">
        <v>5302</v>
      </c>
      <c r="D2797" s="348"/>
      <c r="E2797" s="20"/>
      <c r="F2797" s="20"/>
      <c r="G2797" s="20"/>
      <c r="H2797" s="27"/>
      <c r="I2797" s="16"/>
      <c r="J2797" s="16"/>
      <c r="K2797" s="27"/>
      <c r="L2797" s="16"/>
      <c r="M2797" s="16"/>
      <c r="N2797" s="27"/>
      <c r="O2797" s="16"/>
      <c r="P2797" s="16"/>
      <c r="Q2797" s="27"/>
      <c r="R2797" s="16"/>
      <c r="S2797" s="16"/>
      <c r="T2797" s="27"/>
      <c r="U2797" s="3"/>
    </row>
    <row r="2798" spans="1:21" x14ac:dyDescent="0.25">
      <c r="A2798" s="3">
        <v>2758</v>
      </c>
      <c r="B2798" s="6" t="s">
        <v>5303</v>
      </c>
      <c r="C2798" s="352" t="s">
        <v>5304</v>
      </c>
      <c r="D2798" s="348"/>
      <c r="E2798" s="20"/>
      <c r="F2798" s="20"/>
      <c r="G2798" s="20"/>
      <c r="H2798" s="27"/>
      <c r="I2798" s="16"/>
      <c r="J2798" s="16"/>
      <c r="K2798" s="27"/>
      <c r="L2798" s="16"/>
      <c r="M2798" s="16"/>
      <c r="N2798" s="27"/>
      <c r="O2798" s="16"/>
      <c r="P2798" s="16"/>
      <c r="Q2798" s="27"/>
      <c r="R2798" s="16"/>
      <c r="S2798" s="16"/>
      <c r="T2798" s="27"/>
      <c r="U2798" s="3"/>
    </row>
    <row r="2799" spans="1:21" x14ac:dyDescent="0.25">
      <c r="A2799" s="3">
        <v>2759</v>
      </c>
      <c r="B2799" s="6" t="s">
        <v>5305</v>
      </c>
      <c r="C2799" s="352" t="s">
        <v>5306</v>
      </c>
      <c r="D2799" s="348"/>
      <c r="E2799" s="20"/>
      <c r="F2799" s="20"/>
      <c r="G2799" s="20"/>
      <c r="H2799" s="27"/>
      <c r="I2799" s="16"/>
      <c r="J2799" s="16"/>
      <c r="K2799" s="27"/>
      <c r="L2799" s="16"/>
      <c r="M2799" s="16"/>
      <c r="N2799" s="27"/>
      <c r="O2799" s="16"/>
      <c r="P2799" s="16"/>
      <c r="Q2799" s="27"/>
      <c r="R2799" s="16"/>
      <c r="S2799" s="16"/>
      <c r="T2799" s="27"/>
      <c r="U2799" s="3"/>
    </row>
    <row r="2800" spans="1:21" x14ac:dyDescent="0.25">
      <c r="A2800" s="3">
        <v>2760</v>
      </c>
      <c r="B2800" s="6" t="s">
        <v>5307</v>
      </c>
      <c r="C2800" s="352" t="s">
        <v>5308</v>
      </c>
      <c r="D2800" s="348"/>
      <c r="E2800" s="20"/>
      <c r="F2800" s="20"/>
      <c r="G2800" s="20"/>
      <c r="H2800" s="27"/>
      <c r="I2800" s="16"/>
      <c r="J2800" s="16"/>
      <c r="K2800" s="27"/>
      <c r="L2800" s="16"/>
      <c r="M2800" s="16"/>
      <c r="N2800" s="27"/>
      <c r="O2800" s="16"/>
      <c r="P2800" s="16"/>
      <c r="Q2800" s="27"/>
      <c r="R2800" s="16"/>
      <c r="S2800" s="16"/>
      <c r="T2800" s="27"/>
      <c r="U2800" s="3"/>
    </row>
    <row r="2801" spans="1:21" x14ac:dyDescent="0.25">
      <c r="A2801" s="3">
        <v>2761</v>
      </c>
      <c r="B2801" s="6" t="s">
        <v>5309</v>
      </c>
      <c r="C2801" s="352" t="s">
        <v>5310</v>
      </c>
      <c r="D2801" s="348"/>
      <c r="E2801" s="20"/>
      <c r="F2801" s="20"/>
      <c r="G2801" s="20"/>
      <c r="H2801" s="27"/>
      <c r="I2801" s="16"/>
      <c r="J2801" s="16"/>
      <c r="K2801" s="27"/>
      <c r="L2801" s="16"/>
      <c r="M2801" s="16"/>
      <c r="N2801" s="27"/>
      <c r="O2801" s="16"/>
      <c r="P2801" s="16"/>
      <c r="Q2801" s="27"/>
      <c r="R2801" s="16"/>
      <c r="S2801" s="16"/>
      <c r="T2801" s="27"/>
      <c r="U2801" s="3"/>
    </row>
    <row r="2802" spans="1:21" x14ac:dyDescent="0.25">
      <c r="A2802" s="3">
        <v>2762</v>
      </c>
      <c r="B2802" s="4" t="s">
        <v>5311</v>
      </c>
      <c r="C2802" s="350" t="s">
        <v>5312</v>
      </c>
      <c r="D2802" s="348"/>
      <c r="E2802" s="25"/>
      <c r="F2802" s="25"/>
      <c r="G2802" s="25"/>
      <c r="H2802" s="33"/>
      <c r="I2802" s="15"/>
      <c r="J2802" s="15"/>
      <c r="K2802" s="33"/>
      <c r="L2802" s="15"/>
      <c r="M2802" s="15"/>
      <c r="N2802" s="33"/>
      <c r="O2802" s="15"/>
      <c r="P2802" s="15"/>
      <c r="Q2802" s="33"/>
      <c r="R2802" s="15"/>
      <c r="S2802" s="15"/>
      <c r="T2802" s="33"/>
      <c r="U2802" s="5"/>
    </row>
    <row r="2803" spans="1:21" x14ac:dyDescent="0.25">
      <c r="A2803" s="3">
        <v>2763</v>
      </c>
      <c r="B2803" s="6" t="s">
        <v>5313</v>
      </c>
      <c r="C2803" s="352" t="s">
        <v>5314</v>
      </c>
      <c r="D2803" s="348"/>
      <c r="E2803" s="20"/>
      <c r="F2803" s="20"/>
      <c r="G2803" s="20"/>
      <c r="H2803" s="27"/>
      <c r="I2803" s="16"/>
      <c r="J2803" s="16"/>
      <c r="K2803" s="27"/>
      <c r="L2803" s="16"/>
      <c r="M2803" s="16"/>
      <c r="N2803" s="27"/>
      <c r="O2803" s="16"/>
      <c r="P2803" s="16"/>
      <c r="Q2803" s="27"/>
      <c r="R2803" s="16"/>
      <c r="S2803" s="16"/>
      <c r="T2803" s="27"/>
      <c r="U2803" s="3"/>
    </row>
    <row r="2804" spans="1:21" x14ac:dyDescent="0.25">
      <c r="A2804" s="3">
        <v>2764</v>
      </c>
      <c r="B2804" s="4" t="s">
        <v>5315</v>
      </c>
      <c r="C2804" s="350" t="s">
        <v>5316</v>
      </c>
      <c r="D2804" s="348"/>
      <c r="E2804" s="25"/>
      <c r="F2804" s="25"/>
      <c r="G2804" s="25"/>
      <c r="H2804" s="33"/>
      <c r="I2804" s="15"/>
      <c r="J2804" s="15"/>
      <c r="K2804" s="33"/>
      <c r="L2804" s="15"/>
      <c r="M2804" s="15"/>
      <c r="N2804" s="33"/>
      <c r="O2804" s="15"/>
      <c r="P2804" s="15"/>
      <c r="Q2804" s="33"/>
      <c r="R2804" s="15"/>
      <c r="S2804" s="15"/>
      <c r="T2804" s="33"/>
      <c r="U2804" s="5"/>
    </row>
    <row r="2805" spans="1:21" x14ac:dyDescent="0.25">
      <c r="A2805" s="3">
        <v>2765</v>
      </c>
      <c r="B2805" s="4" t="s">
        <v>5317</v>
      </c>
      <c r="C2805" s="350" t="s">
        <v>5318</v>
      </c>
      <c r="D2805" s="348"/>
      <c r="E2805" s="25"/>
      <c r="F2805" s="25"/>
      <c r="G2805" s="25"/>
      <c r="H2805" s="33"/>
      <c r="I2805" s="15"/>
      <c r="J2805" s="15"/>
      <c r="K2805" s="33"/>
      <c r="L2805" s="15"/>
      <c r="M2805" s="15"/>
      <c r="N2805" s="33"/>
      <c r="O2805" s="15"/>
      <c r="P2805" s="15"/>
      <c r="Q2805" s="33"/>
      <c r="R2805" s="15"/>
      <c r="S2805" s="15"/>
      <c r="T2805" s="33"/>
      <c r="U2805" s="5"/>
    </row>
    <row r="2806" spans="1:21" x14ac:dyDescent="0.25">
      <c r="A2806" s="3">
        <v>2766</v>
      </c>
      <c r="B2806" s="6" t="s">
        <v>5319</v>
      </c>
      <c r="C2806" s="352" t="s">
        <v>5320</v>
      </c>
      <c r="D2806" s="348"/>
      <c r="E2806" s="20"/>
      <c r="F2806" s="20"/>
      <c r="G2806" s="20"/>
      <c r="H2806" s="27"/>
      <c r="I2806" s="16"/>
      <c r="J2806" s="16"/>
      <c r="K2806" s="27"/>
      <c r="L2806" s="16"/>
      <c r="M2806" s="16"/>
      <c r="N2806" s="27"/>
      <c r="O2806" s="16"/>
      <c r="P2806" s="16"/>
      <c r="Q2806" s="27"/>
      <c r="R2806" s="16"/>
      <c r="S2806" s="16"/>
      <c r="T2806" s="27"/>
      <c r="U2806" s="3"/>
    </row>
    <row r="2807" spans="1:21" x14ac:dyDescent="0.25">
      <c r="A2807" s="3">
        <v>2767</v>
      </c>
      <c r="B2807" s="6" t="s">
        <v>5321</v>
      </c>
      <c r="C2807" s="352" t="s">
        <v>5322</v>
      </c>
      <c r="D2807" s="348"/>
      <c r="E2807" s="20"/>
      <c r="F2807" s="20"/>
      <c r="G2807" s="20"/>
      <c r="H2807" s="27"/>
      <c r="I2807" s="16"/>
      <c r="J2807" s="16"/>
      <c r="K2807" s="27"/>
      <c r="L2807" s="16"/>
      <c r="M2807" s="16"/>
      <c r="N2807" s="27"/>
      <c r="O2807" s="16"/>
      <c r="P2807" s="16"/>
      <c r="Q2807" s="27"/>
      <c r="R2807" s="16"/>
      <c r="S2807" s="16"/>
      <c r="T2807" s="27"/>
      <c r="U2807" s="3"/>
    </row>
    <row r="2808" spans="1:21" x14ac:dyDescent="0.25">
      <c r="A2808" s="3">
        <v>2768</v>
      </c>
      <c r="B2808" s="6" t="s">
        <v>5323</v>
      </c>
      <c r="C2808" s="352" t="s">
        <v>5324</v>
      </c>
      <c r="D2808" s="348"/>
      <c r="E2808" s="20"/>
      <c r="F2808" s="20"/>
      <c r="G2808" s="20"/>
      <c r="H2808" s="27"/>
      <c r="I2808" s="16"/>
      <c r="J2808" s="16"/>
      <c r="K2808" s="27"/>
      <c r="L2808" s="16"/>
      <c r="M2808" s="16"/>
      <c r="N2808" s="27"/>
      <c r="O2808" s="16"/>
      <c r="P2808" s="16"/>
      <c r="Q2808" s="27"/>
      <c r="R2808" s="16"/>
      <c r="S2808" s="16"/>
      <c r="T2808" s="27"/>
      <c r="U2808" s="3"/>
    </row>
    <row r="2809" spans="1:21" x14ac:dyDescent="0.25">
      <c r="A2809" s="3">
        <v>2769</v>
      </c>
      <c r="B2809" s="6" t="s">
        <v>5325</v>
      </c>
      <c r="C2809" s="352" t="s">
        <v>5326</v>
      </c>
      <c r="D2809" s="348"/>
      <c r="E2809" s="20"/>
      <c r="F2809" s="20"/>
      <c r="G2809" s="20"/>
      <c r="H2809" s="27"/>
      <c r="I2809" s="16"/>
      <c r="J2809" s="16"/>
      <c r="K2809" s="27"/>
      <c r="L2809" s="16"/>
      <c r="M2809" s="16"/>
      <c r="N2809" s="27"/>
      <c r="O2809" s="16"/>
      <c r="P2809" s="16"/>
      <c r="Q2809" s="27"/>
      <c r="R2809" s="16"/>
      <c r="S2809" s="16"/>
      <c r="T2809" s="27"/>
      <c r="U2809" s="3"/>
    </row>
    <row r="2810" spans="1:21" x14ac:dyDescent="0.25">
      <c r="A2810" s="3">
        <v>2770</v>
      </c>
      <c r="B2810" s="4" t="s">
        <v>5327</v>
      </c>
      <c r="C2810" s="350" t="s">
        <v>5328</v>
      </c>
      <c r="D2810" s="348"/>
      <c r="E2810" s="25"/>
      <c r="F2810" s="25"/>
      <c r="G2810" s="25"/>
      <c r="H2810" s="33"/>
      <c r="I2810" s="15"/>
      <c r="J2810" s="15"/>
      <c r="K2810" s="33"/>
      <c r="L2810" s="15"/>
      <c r="M2810" s="15"/>
      <c r="N2810" s="33"/>
      <c r="O2810" s="15"/>
      <c r="P2810" s="15"/>
      <c r="Q2810" s="33"/>
      <c r="R2810" s="15"/>
      <c r="S2810" s="15"/>
      <c r="T2810" s="33"/>
      <c r="U2810" s="5"/>
    </row>
    <row r="2811" spans="1:21" x14ac:dyDescent="0.25">
      <c r="A2811" s="3">
        <v>2771</v>
      </c>
      <c r="B2811" s="6" t="s">
        <v>5329</v>
      </c>
      <c r="C2811" s="352" t="s">
        <v>5330</v>
      </c>
      <c r="D2811" s="348"/>
      <c r="E2811" s="20"/>
      <c r="F2811" s="20"/>
      <c r="G2811" s="20"/>
      <c r="H2811" s="27"/>
      <c r="I2811" s="16"/>
      <c r="J2811" s="16"/>
      <c r="K2811" s="27"/>
      <c r="L2811" s="16"/>
      <c r="M2811" s="16"/>
      <c r="N2811" s="27"/>
      <c r="O2811" s="16"/>
      <c r="P2811" s="16"/>
      <c r="Q2811" s="27"/>
      <c r="R2811" s="16"/>
      <c r="S2811" s="16"/>
      <c r="T2811" s="27"/>
      <c r="U2811" s="3"/>
    </row>
    <row r="2812" spans="1:21" x14ac:dyDescent="0.25">
      <c r="A2812" s="3">
        <v>2772</v>
      </c>
      <c r="B2812" s="6" t="s">
        <v>5331</v>
      </c>
      <c r="C2812" s="352" t="s">
        <v>5332</v>
      </c>
      <c r="D2812" s="348"/>
      <c r="E2812" s="20"/>
      <c r="F2812" s="20"/>
      <c r="G2812" s="20"/>
      <c r="H2812" s="27"/>
      <c r="I2812" s="16"/>
      <c r="J2812" s="16"/>
      <c r="K2812" s="27"/>
      <c r="L2812" s="16"/>
      <c r="M2812" s="16"/>
      <c r="N2812" s="27"/>
      <c r="O2812" s="16"/>
      <c r="P2812" s="16"/>
      <c r="Q2812" s="27"/>
      <c r="R2812" s="16"/>
      <c r="S2812" s="16"/>
      <c r="T2812" s="27"/>
      <c r="U2812" s="3"/>
    </row>
    <row r="2813" spans="1:21" x14ac:dyDescent="0.25">
      <c r="A2813" s="3">
        <v>2773</v>
      </c>
      <c r="B2813" s="6" t="s">
        <v>5333</v>
      </c>
      <c r="C2813" s="352" t="s">
        <v>5334</v>
      </c>
      <c r="D2813" s="348"/>
      <c r="E2813" s="20"/>
      <c r="F2813" s="20"/>
      <c r="G2813" s="20"/>
      <c r="H2813" s="27"/>
      <c r="I2813" s="16"/>
      <c r="J2813" s="16"/>
      <c r="K2813" s="27"/>
      <c r="L2813" s="16"/>
      <c r="M2813" s="16"/>
      <c r="N2813" s="27"/>
      <c r="O2813" s="16"/>
      <c r="P2813" s="16"/>
      <c r="Q2813" s="27"/>
      <c r="R2813" s="16"/>
      <c r="S2813" s="16"/>
      <c r="T2813" s="27"/>
      <c r="U2813" s="3"/>
    </row>
    <row r="2814" spans="1:21" x14ac:dyDescent="0.25">
      <c r="A2814" s="3">
        <v>2774</v>
      </c>
      <c r="B2814" s="4" t="s">
        <v>5335</v>
      </c>
      <c r="C2814" s="350" t="s">
        <v>5336</v>
      </c>
      <c r="D2814" s="348"/>
      <c r="E2814" s="25"/>
      <c r="F2814" s="25"/>
      <c r="G2814" s="25"/>
      <c r="H2814" s="33"/>
      <c r="I2814" s="15"/>
      <c r="J2814" s="15"/>
      <c r="K2814" s="33"/>
      <c r="L2814" s="15"/>
      <c r="M2814" s="15"/>
      <c r="N2814" s="33"/>
      <c r="O2814" s="15"/>
      <c r="P2814" s="15"/>
      <c r="Q2814" s="33"/>
      <c r="R2814" s="15"/>
      <c r="S2814" s="15"/>
      <c r="T2814" s="33"/>
      <c r="U2814" s="5"/>
    </row>
    <row r="2815" spans="1:21" x14ac:dyDescent="0.25">
      <c r="A2815" s="3">
        <v>2775</v>
      </c>
      <c r="B2815" s="6" t="s">
        <v>5337</v>
      </c>
      <c r="C2815" s="352" t="s">
        <v>5338</v>
      </c>
      <c r="D2815" s="348"/>
      <c r="E2815" s="20"/>
      <c r="F2815" s="20"/>
      <c r="G2815" s="20"/>
      <c r="H2815" s="27"/>
      <c r="I2815" s="16"/>
      <c r="J2815" s="16"/>
      <c r="K2815" s="27"/>
      <c r="L2815" s="16"/>
      <c r="M2815" s="16"/>
      <c r="N2815" s="27"/>
      <c r="O2815" s="16"/>
      <c r="P2815" s="16"/>
      <c r="Q2815" s="27"/>
      <c r="R2815" s="16"/>
      <c r="S2815" s="16"/>
      <c r="T2815" s="27"/>
      <c r="U2815" s="3"/>
    </row>
    <row r="2816" spans="1:21" x14ac:dyDescent="0.25">
      <c r="A2816" s="3">
        <v>2776</v>
      </c>
      <c r="B2816" s="6" t="s">
        <v>5339</v>
      </c>
      <c r="C2816" s="352" t="s">
        <v>5340</v>
      </c>
      <c r="D2816" s="348"/>
      <c r="E2816" s="20"/>
      <c r="F2816" s="20"/>
      <c r="G2816" s="20"/>
      <c r="H2816" s="27"/>
      <c r="I2816" s="16"/>
      <c r="J2816" s="16"/>
      <c r="K2816" s="27"/>
      <c r="L2816" s="16"/>
      <c r="M2816" s="16"/>
      <c r="N2816" s="27"/>
      <c r="O2816" s="16"/>
      <c r="P2816" s="16"/>
      <c r="Q2816" s="27"/>
      <c r="R2816" s="16"/>
      <c r="S2816" s="16"/>
      <c r="T2816" s="27"/>
      <c r="U2816" s="3"/>
    </row>
    <row r="2817" spans="1:21" x14ac:dyDescent="0.25">
      <c r="A2817" s="3">
        <v>2777</v>
      </c>
      <c r="B2817" s="6" t="s">
        <v>5341</v>
      </c>
      <c r="C2817" s="352" t="s">
        <v>5342</v>
      </c>
      <c r="D2817" s="348"/>
      <c r="E2817" s="20"/>
      <c r="F2817" s="20"/>
      <c r="G2817" s="20"/>
      <c r="H2817" s="27"/>
      <c r="I2817" s="16"/>
      <c r="J2817" s="16"/>
      <c r="K2817" s="27"/>
      <c r="L2817" s="16"/>
      <c r="M2817" s="16"/>
      <c r="N2817" s="27"/>
      <c r="O2817" s="16"/>
      <c r="P2817" s="16"/>
      <c r="Q2817" s="27"/>
      <c r="R2817" s="16"/>
      <c r="S2817" s="16"/>
      <c r="T2817" s="27"/>
      <c r="U2817" s="3"/>
    </row>
    <row r="2818" spans="1:21" x14ac:dyDescent="0.25">
      <c r="A2818" s="3">
        <v>2778</v>
      </c>
      <c r="B2818" s="6" t="s">
        <v>5343</v>
      </c>
      <c r="C2818" s="352" t="s">
        <v>5344</v>
      </c>
      <c r="D2818" s="348"/>
      <c r="E2818" s="20"/>
      <c r="F2818" s="20"/>
      <c r="G2818" s="20"/>
      <c r="H2818" s="27"/>
      <c r="I2818" s="16"/>
      <c r="J2818" s="16"/>
      <c r="K2818" s="27"/>
      <c r="L2818" s="16"/>
      <c r="M2818" s="16"/>
      <c r="N2818" s="27"/>
      <c r="O2818" s="16"/>
      <c r="P2818" s="16"/>
      <c r="Q2818" s="27"/>
      <c r="R2818" s="16"/>
      <c r="S2818" s="16"/>
      <c r="T2818" s="27"/>
      <c r="U2818" s="3"/>
    </row>
    <row r="2819" spans="1:21" x14ac:dyDescent="0.25">
      <c r="A2819" s="3">
        <v>2779</v>
      </c>
      <c r="B2819" s="4" t="s">
        <v>5345</v>
      </c>
      <c r="C2819" s="350" t="s">
        <v>5346</v>
      </c>
      <c r="D2819" s="348"/>
      <c r="E2819" s="25"/>
      <c r="F2819" s="25"/>
      <c r="G2819" s="25"/>
      <c r="H2819" s="33"/>
      <c r="I2819" s="15"/>
      <c r="J2819" s="15"/>
      <c r="K2819" s="33"/>
      <c r="L2819" s="15"/>
      <c r="M2819" s="15"/>
      <c r="N2819" s="33"/>
      <c r="O2819" s="15"/>
      <c r="P2819" s="15"/>
      <c r="Q2819" s="33"/>
      <c r="R2819" s="15"/>
      <c r="S2819" s="15"/>
      <c r="T2819" s="33"/>
      <c r="U2819" s="5"/>
    </row>
    <row r="2820" spans="1:21" x14ac:dyDescent="0.25">
      <c r="A2820" s="3">
        <v>2780</v>
      </c>
      <c r="B2820" s="6" t="s">
        <v>5347</v>
      </c>
      <c r="C2820" s="352" t="s">
        <v>5348</v>
      </c>
      <c r="D2820" s="348"/>
      <c r="E2820" s="20"/>
      <c r="F2820" s="20"/>
      <c r="G2820" s="20"/>
      <c r="H2820" s="27"/>
      <c r="I2820" s="16"/>
      <c r="J2820" s="16"/>
      <c r="K2820" s="27"/>
      <c r="L2820" s="16"/>
      <c r="M2820" s="16"/>
      <c r="N2820" s="27"/>
      <c r="O2820" s="16"/>
      <c r="P2820" s="16"/>
      <c r="Q2820" s="27"/>
      <c r="R2820" s="16"/>
      <c r="S2820" s="16"/>
      <c r="T2820" s="27"/>
      <c r="U2820" s="3"/>
    </row>
    <row r="2821" spans="1:21" x14ac:dyDescent="0.25">
      <c r="A2821" s="3">
        <v>2781</v>
      </c>
      <c r="B2821" s="6" t="s">
        <v>5349</v>
      </c>
      <c r="C2821" s="352" t="s">
        <v>5350</v>
      </c>
      <c r="D2821" s="348"/>
      <c r="E2821" s="20"/>
      <c r="F2821" s="20"/>
      <c r="G2821" s="20"/>
      <c r="H2821" s="27"/>
      <c r="I2821" s="16"/>
      <c r="J2821" s="16"/>
      <c r="K2821" s="27"/>
      <c r="L2821" s="16"/>
      <c r="M2821" s="16"/>
      <c r="N2821" s="27"/>
      <c r="O2821" s="16"/>
      <c r="P2821" s="16"/>
      <c r="Q2821" s="27"/>
      <c r="R2821" s="16"/>
      <c r="S2821" s="16"/>
      <c r="T2821" s="27"/>
      <c r="U2821" s="3"/>
    </row>
    <row r="2822" spans="1:21" x14ac:dyDescent="0.25">
      <c r="A2822" s="3">
        <v>2782</v>
      </c>
      <c r="B2822" s="6" t="s">
        <v>5351</v>
      </c>
      <c r="C2822" s="352" t="s">
        <v>5352</v>
      </c>
      <c r="D2822" s="348"/>
      <c r="E2822" s="20"/>
      <c r="F2822" s="20"/>
      <c r="G2822" s="20"/>
      <c r="H2822" s="27"/>
      <c r="I2822" s="16"/>
      <c r="J2822" s="16"/>
      <c r="K2822" s="27"/>
      <c r="L2822" s="16"/>
      <c r="M2822" s="16"/>
      <c r="N2822" s="27"/>
      <c r="O2822" s="16"/>
      <c r="P2822" s="16"/>
      <c r="Q2822" s="27"/>
      <c r="R2822" s="16"/>
      <c r="S2822" s="16"/>
      <c r="T2822" s="27"/>
      <c r="U2822" s="3"/>
    </row>
    <row r="2823" spans="1:21" x14ac:dyDescent="0.25">
      <c r="A2823" s="3">
        <v>2783</v>
      </c>
      <c r="B2823" s="6" t="s">
        <v>5353</v>
      </c>
      <c r="C2823" s="352" t="s">
        <v>5354</v>
      </c>
      <c r="D2823" s="348"/>
      <c r="E2823" s="20"/>
      <c r="F2823" s="20"/>
      <c r="G2823" s="20"/>
      <c r="H2823" s="27"/>
      <c r="I2823" s="16"/>
      <c r="J2823" s="16"/>
      <c r="K2823" s="27"/>
      <c r="L2823" s="16"/>
      <c r="M2823" s="16"/>
      <c r="N2823" s="27"/>
      <c r="O2823" s="16"/>
      <c r="P2823" s="16"/>
      <c r="Q2823" s="27"/>
      <c r="R2823" s="16"/>
      <c r="S2823" s="16"/>
      <c r="T2823" s="27"/>
      <c r="U2823" s="3"/>
    </row>
    <row r="2824" spans="1:21" x14ac:dyDescent="0.25">
      <c r="A2824" s="3">
        <v>2784</v>
      </c>
      <c r="B2824" s="4" t="s">
        <v>5355</v>
      </c>
      <c r="C2824" s="350" t="s">
        <v>5356</v>
      </c>
      <c r="D2824" s="348"/>
      <c r="E2824" s="25"/>
      <c r="F2824" s="25"/>
      <c r="G2824" s="25"/>
      <c r="H2824" s="33"/>
      <c r="I2824" s="15"/>
      <c r="J2824" s="15"/>
      <c r="K2824" s="33"/>
      <c r="L2824" s="15"/>
      <c r="M2824" s="15"/>
      <c r="N2824" s="33"/>
      <c r="O2824" s="15"/>
      <c r="P2824" s="15"/>
      <c r="Q2824" s="33"/>
      <c r="R2824" s="15"/>
      <c r="S2824" s="15"/>
      <c r="T2824" s="33"/>
      <c r="U2824" s="5"/>
    </row>
    <row r="2825" spans="1:21" x14ac:dyDescent="0.25">
      <c r="A2825" s="3">
        <v>2785</v>
      </c>
      <c r="B2825" s="6" t="s">
        <v>5357</v>
      </c>
      <c r="C2825" s="352" t="s">
        <v>5358</v>
      </c>
      <c r="D2825" s="348"/>
      <c r="E2825" s="20"/>
      <c r="F2825" s="20"/>
      <c r="G2825" s="20"/>
      <c r="H2825" s="27"/>
      <c r="I2825" s="16"/>
      <c r="J2825" s="16"/>
      <c r="K2825" s="27"/>
      <c r="L2825" s="16"/>
      <c r="M2825" s="16"/>
      <c r="N2825" s="27"/>
      <c r="O2825" s="16"/>
      <c r="P2825" s="16"/>
      <c r="Q2825" s="27"/>
      <c r="R2825" s="16"/>
      <c r="S2825" s="16"/>
      <c r="T2825" s="27"/>
      <c r="U2825" s="3"/>
    </row>
    <row r="2826" spans="1:21" x14ac:dyDescent="0.25">
      <c r="A2826" s="3">
        <v>2786</v>
      </c>
      <c r="B2826" s="6" t="s">
        <v>5359</v>
      </c>
      <c r="C2826" s="352" t="s">
        <v>5360</v>
      </c>
      <c r="D2826" s="348"/>
      <c r="E2826" s="20"/>
      <c r="F2826" s="20"/>
      <c r="G2826" s="20"/>
      <c r="H2826" s="27"/>
      <c r="I2826" s="16"/>
      <c r="J2826" s="16"/>
      <c r="K2826" s="27"/>
      <c r="L2826" s="16"/>
      <c r="M2826" s="16"/>
      <c r="N2826" s="27"/>
      <c r="O2826" s="16"/>
      <c r="P2826" s="16"/>
      <c r="Q2826" s="27"/>
      <c r="R2826" s="16"/>
      <c r="S2826" s="16"/>
      <c r="T2826" s="27"/>
      <c r="U2826" s="3"/>
    </row>
    <row r="2827" spans="1:21" x14ac:dyDescent="0.25">
      <c r="A2827" s="3">
        <v>2787</v>
      </c>
      <c r="B2827" s="6" t="s">
        <v>5361</v>
      </c>
      <c r="C2827" s="352" t="s">
        <v>5362</v>
      </c>
      <c r="D2827" s="348"/>
      <c r="E2827" s="20"/>
      <c r="F2827" s="20"/>
      <c r="G2827" s="20"/>
      <c r="H2827" s="27"/>
      <c r="I2827" s="16"/>
      <c r="J2827" s="16"/>
      <c r="K2827" s="27"/>
      <c r="L2827" s="16"/>
      <c r="M2827" s="16"/>
      <c r="N2827" s="27"/>
      <c r="O2827" s="16"/>
      <c r="P2827" s="16"/>
      <c r="Q2827" s="27"/>
      <c r="R2827" s="16"/>
      <c r="S2827" s="16"/>
      <c r="T2827" s="27"/>
      <c r="U2827" s="3"/>
    </row>
    <row r="2828" spans="1:21" x14ac:dyDescent="0.25">
      <c r="A2828" s="3">
        <v>2788</v>
      </c>
      <c r="B2828" s="4" t="s">
        <v>5363</v>
      </c>
      <c r="C2828" s="350" t="s">
        <v>5364</v>
      </c>
      <c r="D2828" s="348"/>
      <c r="E2828" s="25"/>
      <c r="F2828" s="25"/>
      <c r="G2828" s="25"/>
      <c r="H2828" s="33"/>
      <c r="I2828" s="15"/>
      <c r="J2828" s="15"/>
      <c r="K2828" s="33"/>
      <c r="L2828" s="15"/>
      <c r="M2828" s="15"/>
      <c r="N2828" s="33"/>
      <c r="O2828" s="15"/>
      <c r="P2828" s="15"/>
      <c r="Q2828" s="33"/>
      <c r="R2828" s="15"/>
      <c r="S2828" s="15"/>
      <c r="T2828" s="33"/>
      <c r="U2828" s="5"/>
    </row>
    <row r="2829" spans="1:21" x14ac:dyDescent="0.25">
      <c r="A2829" s="3">
        <v>2789</v>
      </c>
      <c r="B2829" s="6" t="s">
        <v>5365</v>
      </c>
      <c r="C2829" s="352" t="s">
        <v>5366</v>
      </c>
      <c r="D2829" s="348"/>
      <c r="E2829" s="20"/>
      <c r="F2829" s="20"/>
      <c r="G2829" s="20"/>
      <c r="H2829" s="27"/>
      <c r="I2829" s="16"/>
      <c r="J2829" s="16"/>
      <c r="K2829" s="27"/>
      <c r="L2829" s="16"/>
      <c r="M2829" s="16"/>
      <c r="N2829" s="27"/>
      <c r="O2829" s="16"/>
      <c r="P2829" s="16"/>
      <c r="Q2829" s="27"/>
      <c r="R2829" s="16"/>
      <c r="S2829" s="16"/>
      <c r="T2829" s="27"/>
      <c r="U2829" s="3"/>
    </row>
    <row r="2830" spans="1:21" x14ac:dyDescent="0.25">
      <c r="A2830" s="3">
        <v>2790</v>
      </c>
      <c r="B2830" s="6" t="s">
        <v>5367</v>
      </c>
      <c r="C2830" s="352" t="s">
        <v>5368</v>
      </c>
      <c r="D2830" s="348"/>
      <c r="E2830" s="20"/>
      <c r="F2830" s="20"/>
      <c r="G2830" s="20"/>
      <c r="H2830" s="27"/>
      <c r="I2830" s="16"/>
      <c r="J2830" s="16"/>
      <c r="K2830" s="27"/>
      <c r="L2830" s="16"/>
      <c r="M2830" s="16"/>
      <c r="N2830" s="27"/>
      <c r="O2830" s="16"/>
      <c r="P2830" s="16"/>
      <c r="Q2830" s="27"/>
      <c r="R2830" s="16"/>
      <c r="S2830" s="16"/>
      <c r="T2830" s="27"/>
      <c r="U2830" s="3"/>
    </row>
    <row r="2831" spans="1:21" x14ac:dyDescent="0.25">
      <c r="A2831" s="3">
        <v>2791</v>
      </c>
      <c r="B2831" s="6" t="s">
        <v>5369</v>
      </c>
      <c r="C2831" s="352" t="s">
        <v>5370</v>
      </c>
      <c r="D2831" s="348"/>
      <c r="E2831" s="20"/>
      <c r="F2831" s="20"/>
      <c r="G2831" s="20"/>
      <c r="H2831" s="27"/>
      <c r="I2831" s="16"/>
      <c r="J2831" s="16"/>
      <c r="K2831" s="27"/>
      <c r="L2831" s="16"/>
      <c r="M2831" s="16"/>
      <c r="N2831" s="27"/>
      <c r="O2831" s="16"/>
      <c r="P2831" s="16"/>
      <c r="Q2831" s="27"/>
      <c r="R2831" s="16"/>
      <c r="S2831" s="16"/>
      <c r="T2831" s="27"/>
      <c r="U2831" s="3"/>
    </row>
    <row r="2832" spans="1:21" x14ac:dyDescent="0.25">
      <c r="A2832" s="3">
        <v>2792</v>
      </c>
      <c r="B2832" s="4" t="s">
        <v>5371</v>
      </c>
      <c r="C2832" s="350" t="s">
        <v>5372</v>
      </c>
      <c r="D2832" s="348"/>
      <c r="E2832" s="25"/>
      <c r="F2832" s="25"/>
      <c r="G2832" s="25"/>
      <c r="H2832" s="33"/>
      <c r="I2832" s="15"/>
      <c r="J2832" s="15"/>
      <c r="K2832" s="33"/>
      <c r="L2832" s="15"/>
      <c r="M2832" s="15"/>
      <c r="N2832" s="33"/>
      <c r="O2832" s="15"/>
      <c r="P2832" s="15"/>
      <c r="Q2832" s="33"/>
      <c r="R2832" s="15"/>
      <c r="S2832" s="15"/>
      <c r="T2832" s="33"/>
      <c r="U2832" s="5"/>
    </row>
    <row r="2833" spans="1:21" x14ac:dyDescent="0.25">
      <c r="A2833" s="3">
        <v>2793</v>
      </c>
      <c r="B2833" s="6" t="s">
        <v>5373</v>
      </c>
      <c r="C2833" s="352" t="s">
        <v>5374</v>
      </c>
      <c r="D2833" s="348"/>
      <c r="E2833" s="20"/>
      <c r="F2833" s="20"/>
      <c r="G2833" s="20"/>
      <c r="H2833" s="27"/>
      <c r="I2833" s="16"/>
      <c r="J2833" s="16"/>
      <c r="K2833" s="27"/>
      <c r="L2833" s="16"/>
      <c r="M2833" s="16"/>
      <c r="N2833" s="27"/>
      <c r="O2833" s="16"/>
      <c r="P2833" s="16"/>
      <c r="Q2833" s="27"/>
      <c r="R2833" s="16"/>
      <c r="S2833" s="16"/>
      <c r="T2833" s="27"/>
      <c r="U2833" s="3"/>
    </row>
    <row r="2834" spans="1:21" x14ac:dyDescent="0.25">
      <c r="A2834" s="3">
        <v>2794</v>
      </c>
      <c r="B2834" s="6" t="s">
        <v>5375</v>
      </c>
      <c r="C2834" s="352" t="s">
        <v>5376</v>
      </c>
      <c r="D2834" s="348"/>
      <c r="E2834" s="20"/>
      <c r="F2834" s="20"/>
      <c r="G2834" s="20"/>
      <c r="H2834" s="27"/>
      <c r="I2834" s="16"/>
      <c r="J2834" s="16"/>
      <c r="K2834" s="27"/>
      <c r="L2834" s="16"/>
      <c r="M2834" s="16"/>
      <c r="N2834" s="27"/>
      <c r="O2834" s="16"/>
      <c r="P2834" s="16"/>
      <c r="Q2834" s="27"/>
      <c r="R2834" s="16"/>
      <c r="S2834" s="16"/>
      <c r="T2834" s="27"/>
      <c r="U2834" s="3"/>
    </row>
    <row r="2835" spans="1:21" x14ac:dyDescent="0.25">
      <c r="A2835" s="3">
        <v>2795</v>
      </c>
      <c r="B2835" s="6" t="s">
        <v>5377</v>
      </c>
      <c r="C2835" s="352" t="s">
        <v>5378</v>
      </c>
      <c r="D2835" s="348"/>
      <c r="E2835" s="20"/>
      <c r="F2835" s="20"/>
      <c r="G2835" s="20"/>
      <c r="H2835" s="27"/>
      <c r="I2835" s="16"/>
      <c r="J2835" s="16"/>
      <c r="K2835" s="27"/>
      <c r="L2835" s="16"/>
      <c r="M2835" s="16"/>
      <c r="N2835" s="27"/>
      <c r="O2835" s="16"/>
      <c r="P2835" s="16"/>
      <c r="Q2835" s="27"/>
      <c r="R2835" s="16"/>
      <c r="S2835" s="16"/>
      <c r="T2835" s="27"/>
      <c r="U2835" s="3"/>
    </row>
    <row r="2836" spans="1:21" x14ac:dyDescent="0.25">
      <c r="A2836" s="3">
        <v>2796</v>
      </c>
      <c r="B2836" s="4" t="s">
        <v>5379</v>
      </c>
      <c r="C2836" s="350" t="s">
        <v>5380</v>
      </c>
      <c r="D2836" s="348"/>
      <c r="E2836" s="25"/>
      <c r="F2836" s="25"/>
      <c r="G2836" s="25"/>
      <c r="H2836" s="33"/>
      <c r="I2836" s="15"/>
      <c r="J2836" s="15"/>
      <c r="K2836" s="33"/>
      <c r="L2836" s="15"/>
      <c r="M2836" s="15"/>
      <c r="N2836" s="33"/>
      <c r="O2836" s="15"/>
      <c r="P2836" s="15"/>
      <c r="Q2836" s="33"/>
      <c r="R2836" s="15"/>
      <c r="S2836" s="15"/>
      <c r="T2836" s="33"/>
      <c r="U2836" s="5"/>
    </row>
    <row r="2837" spans="1:21" x14ac:dyDescent="0.25">
      <c r="A2837" s="3">
        <v>2797</v>
      </c>
      <c r="B2837" s="6" t="s">
        <v>5381</v>
      </c>
      <c r="C2837" s="352" t="s">
        <v>5382</v>
      </c>
      <c r="D2837" s="348"/>
      <c r="E2837" s="20"/>
      <c r="F2837" s="20"/>
      <c r="G2837" s="20"/>
      <c r="H2837" s="27"/>
      <c r="I2837" s="16"/>
      <c r="J2837" s="16"/>
      <c r="K2837" s="27"/>
      <c r="L2837" s="16"/>
      <c r="M2837" s="16"/>
      <c r="N2837" s="27"/>
      <c r="O2837" s="16"/>
      <c r="P2837" s="16"/>
      <c r="Q2837" s="27"/>
      <c r="R2837" s="16"/>
      <c r="S2837" s="16"/>
      <c r="T2837" s="27"/>
      <c r="U2837" s="3"/>
    </row>
    <row r="2838" spans="1:21" x14ac:dyDescent="0.25">
      <c r="A2838" s="3">
        <v>2798</v>
      </c>
      <c r="B2838" s="6" t="s">
        <v>5383</v>
      </c>
      <c r="C2838" s="352" t="s">
        <v>5384</v>
      </c>
      <c r="D2838" s="348"/>
      <c r="E2838" s="20"/>
      <c r="F2838" s="20"/>
      <c r="G2838" s="20"/>
      <c r="H2838" s="27"/>
      <c r="I2838" s="16"/>
      <c r="J2838" s="16"/>
      <c r="K2838" s="27"/>
      <c r="L2838" s="16"/>
      <c r="M2838" s="16"/>
      <c r="N2838" s="27"/>
      <c r="O2838" s="16"/>
      <c r="P2838" s="16"/>
      <c r="Q2838" s="27"/>
      <c r="R2838" s="16"/>
      <c r="S2838" s="16"/>
      <c r="T2838" s="27"/>
      <c r="U2838" s="3"/>
    </row>
    <row r="2839" spans="1:21" x14ac:dyDescent="0.25">
      <c r="A2839" s="3">
        <v>2799</v>
      </c>
      <c r="B2839" s="6" t="s">
        <v>5385</v>
      </c>
      <c r="C2839" s="352" t="s">
        <v>5386</v>
      </c>
      <c r="D2839" s="348"/>
      <c r="E2839" s="20"/>
      <c r="F2839" s="20"/>
      <c r="G2839" s="20"/>
      <c r="H2839" s="27"/>
      <c r="I2839" s="16"/>
      <c r="J2839" s="16"/>
      <c r="K2839" s="27"/>
      <c r="L2839" s="16"/>
      <c r="M2839" s="16"/>
      <c r="N2839" s="27"/>
      <c r="O2839" s="16"/>
      <c r="P2839" s="16"/>
      <c r="Q2839" s="27"/>
      <c r="R2839" s="16"/>
      <c r="S2839" s="16"/>
      <c r="T2839" s="27"/>
      <c r="U2839" s="3"/>
    </row>
    <row r="2840" spans="1:21" x14ac:dyDescent="0.25">
      <c r="A2840" s="3">
        <v>2800</v>
      </c>
      <c r="B2840" s="4" t="s">
        <v>5387</v>
      </c>
      <c r="C2840" s="350" t="s">
        <v>5388</v>
      </c>
      <c r="D2840" s="348"/>
      <c r="E2840" s="25"/>
      <c r="F2840" s="25"/>
      <c r="G2840" s="25"/>
      <c r="H2840" s="33"/>
      <c r="I2840" s="15"/>
      <c r="J2840" s="15"/>
      <c r="K2840" s="33"/>
      <c r="L2840" s="15"/>
      <c r="M2840" s="15"/>
      <c r="N2840" s="33"/>
      <c r="O2840" s="15"/>
      <c r="P2840" s="15"/>
      <c r="Q2840" s="33"/>
      <c r="R2840" s="15"/>
      <c r="S2840" s="15"/>
      <c r="T2840" s="33"/>
      <c r="U2840" s="5"/>
    </row>
    <row r="2841" spans="1:21" x14ac:dyDescent="0.25">
      <c r="A2841" s="3">
        <v>2801</v>
      </c>
      <c r="B2841" s="6" t="s">
        <v>5389</v>
      </c>
      <c r="C2841" s="352" t="s">
        <v>5390</v>
      </c>
      <c r="D2841" s="348"/>
      <c r="E2841" s="20"/>
      <c r="F2841" s="20"/>
      <c r="G2841" s="20"/>
      <c r="H2841" s="27"/>
      <c r="I2841" s="16"/>
      <c r="J2841" s="16"/>
      <c r="K2841" s="27"/>
      <c r="L2841" s="16"/>
      <c r="M2841" s="16"/>
      <c r="N2841" s="27"/>
      <c r="O2841" s="16"/>
      <c r="P2841" s="16"/>
      <c r="Q2841" s="27"/>
      <c r="R2841" s="16"/>
      <c r="S2841" s="16"/>
      <c r="T2841" s="27"/>
      <c r="U2841" s="3"/>
    </row>
    <row r="2842" spans="1:21" x14ac:dyDescent="0.25">
      <c r="A2842" s="3">
        <v>2802</v>
      </c>
      <c r="B2842" s="6" t="s">
        <v>5391</v>
      </c>
      <c r="C2842" s="352" t="s">
        <v>5392</v>
      </c>
      <c r="D2842" s="348"/>
      <c r="E2842" s="20"/>
      <c r="F2842" s="20"/>
      <c r="G2842" s="20"/>
      <c r="H2842" s="27"/>
      <c r="I2842" s="16"/>
      <c r="J2842" s="16"/>
      <c r="K2842" s="27"/>
      <c r="L2842" s="16"/>
      <c r="M2842" s="16"/>
      <c r="N2842" s="27"/>
      <c r="O2842" s="16"/>
      <c r="P2842" s="16"/>
      <c r="Q2842" s="27"/>
      <c r="R2842" s="16"/>
      <c r="S2842" s="16"/>
      <c r="T2842" s="27"/>
      <c r="U2842" s="3"/>
    </row>
    <row r="2843" spans="1:21" x14ac:dyDescent="0.25">
      <c r="A2843" s="3">
        <v>2803</v>
      </c>
      <c r="B2843" s="6" t="s">
        <v>5393</v>
      </c>
      <c r="C2843" s="352" t="s">
        <v>5394</v>
      </c>
      <c r="D2843" s="348"/>
      <c r="E2843" s="20"/>
      <c r="F2843" s="20"/>
      <c r="G2843" s="20"/>
      <c r="H2843" s="27"/>
      <c r="I2843" s="16"/>
      <c r="J2843" s="16"/>
      <c r="K2843" s="27"/>
      <c r="L2843" s="16"/>
      <c r="M2843" s="16"/>
      <c r="N2843" s="27"/>
      <c r="O2843" s="16"/>
      <c r="P2843" s="16"/>
      <c r="Q2843" s="27"/>
      <c r="R2843" s="16"/>
      <c r="S2843" s="16"/>
      <c r="T2843" s="27"/>
      <c r="U2843" s="3"/>
    </row>
    <row r="2844" spans="1:21" x14ac:dyDescent="0.25">
      <c r="A2844" s="3">
        <v>2804</v>
      </c>
      <c r="B2844" s="4" t="s">
        <v>5395</v>
      </c>
      <c r="C2844" s="350" t="s">
        <v>5396</v>
      </c>
      <c r="D2844" s="348"/>
      <c r="E2844" s="25"/>
      <c r="F2844" s="25"/>
      <c r="G2844" s="25"/>
      <c r="H2844" s="33"/>
      <c r="I2844" s="15"/>
      <c r="J2844" s="15"/>
      <c r="K2844" s="33"/>
      <c r="L2844" s="15"/>
      <c r="M2844" s="15"/>
      <c r="N2844" s="33"/>
      <c r="O2844" s="15"/>
      <c r="P2844" s="15"/>
      <c r="Q2844" s="33"/>
      <c r="R2844" s="15"/>
      <c r="S2844" s="15"/>
      <c r="T2844" s="33"/>
      <c r="U2844" s="5"/>
    </row>
    <row r="2845" spans="1:21" x14ac:dyDescent="0.25">
      <c r="A2845" s="3">
        <v>2805</v>
      </c>
      <c r="B2845" s="4" t="s">
        <v>5397</v>
      </c>
      <c r="C2845" s="350" t="s">
        <v>5398</v>
      </c>
      <c r="D2845" s="348"/>
      <c r="E2845" s="25"/>
      <c r="F2845" s="25"/>
      <c r="G2845" s="25"/>
      <c r="H2845" s="33"/>
      <c r="I2845" s="15"/>
      <c r="J2845" s="15"/>
      <c r="K2845" s="33"/>
      <c r="L2845" s="15"/>
      <c r="M2845" s="15"/>
      <c r="N2845" s="33"/>
      <c r="O2845" s="15"/>
      <c r="P2845" s="15"/>
      <c r="Q2845" s="33"/>
      <c r="R2845" s="15"/>
      <c r="S2845" s="15"/>
      <c r="T2845" s="33"/>
      <c r="U2845" s="5"/>
    </row>
    <row r="2846" spans="1:21" x14ac:dyDescent="0.25">
      <c r="A2846" s="3">
        <v>2806</v>
      </c>
      <c r="B2846" s="6" t="s">
        <v>5399</v>
      </c>
      <c r="C2846" s="352" t="s">
        <v>5398</v>
      </c>
      <c r="D2846" s="348"/>
      <c r="E2846" s="20"/>
      <c r="F2846" s="20"/>
      <c r="G2846" s="20"/>
      <c r="H2846" s="27"/>
      <c r="I2846" s="16"/>
      <c r="J2846" s="16"/>
      <c r="K2846" s="27"/>
      <c r="L2846" s="16"/>
      <c r="M2846" s="16"/>
      <c r="N2846" s="27"/>
      <c r="O2846" s="16"/>
      <c r="P2846" s="16"/>
      <c r="Q2846" s="27"/>
      <c r="R2846" s="16"/>
      <c r="S2846" s="16"/>
      <c r="T2846" s="27"/>
      <c r="U2846" s="3"/>
    </row>
    <row r="2847" spans="1:21" x14ac:dyDescent="0.25">
      <c r="A2847" s="3">
        <v>2807</v>
      </c>
      <c r="B2847" s="4" t="s">
        <v>1195</v>
      </c>
      <c r="C2847" s="350" t="s">
        <v>5400</v>
      </c>
      <c r="D2847" s="348"/>
      <c r="E2847" s="25"/>
      <c r="F2847" s="25"/>
      <c r="G2847" s="25"/>
      <c r="H2847" s="33"/>
      <c r="I2847" s="15"/>
      <c r="J2847" s="15"/>
      <c r="K2847" s="33"/>
      <c r="L2847" s="15"/>
      <c r="M2847" s="15"/>
      <c r="N2847" s="33"/>
      <c r="O2847" s="15"/>
      <c r="P2847" s="15"/>
      <c r="Q2847" s="33"/>
      <c r="R2847" s="15"/>
      <c r="S2847" s="15"/>
      <c r="T2847" s="33"/>
      <c r="U2847" s="5"/>
    </row>
    <row r="2848" spans="1:21" x14ac:dyDescent="0.25">
      <c r="A2848" s="3">
        <v>2808</v>
      </c>
      <c r="B2848" s="4" t="s">
        <v>5401</v>
      </c>
      <c r="C2848" s="350" t="s">
        <v>5402</v>
      </c>
      <c r="D2848" s="348"/>
      <c r="E2848" s="25"/>
      <c r="F2848" s="25"/>
      <c r="G2848" s="25"/>
      <c r="H2848" s="33"/>
      <c r="I2848" s="15"/>
      <c r="J2848" s="15"/>
      <c r="K2848" s="33"/>
      <c r="L2848" s="15"/>
      <c r="M2848" s="15"/>
      <c r="N2848" s="33"/>
      <c r="O2848" s="15"/>
      <c r="P2848" s="15"/>
      <c r="Q2848" s="33"/>
      <c r="R2848" s="15"/>
      <c r="S2848" s="15"/>
      <c r="T2848" s="33"/>
      <c r="U2848" s="5"/>
    </row>
    <row r="2849" spans="1:21" x14ac:dyDescent="0.25">
      <c r="A2849" s="3">
        <v>2809</v>
      </c>
      <c r="B2849" s="4" t="s">
        <v>5403</v>
      </c>
      <c r="C2849" s="350" t="s">
        <v>5404</v>
      </c>
      <c r="D2849" s="348"/>
      <c r="E2849" s="25"/>
      <c r="F2849" s="25"/>
      <c r="G2849" s="25"/>
      <c r="H2849" s="33"/>
      <c r="I2849" s="15"/>
      <c r="J2849" s="15"/>
      <c r="K2849" s="33"/>
      <c r="L2849" s="15"/>
      <c r="M2849" s="15"/>
      <c r="N2849" s="33"/>
      <c r="O2849" s="15"/>
      <c r="P2849" s="15"/>
      <c r="Q2849" s="33"/>
      <c r="R2849" s="15"/>
      <c r="S2849" s="15"/>
      <c r="T2849" s="33"/>
      <c r="U2849" s="5"/>
    </row>
    <row r="2850" spans="1:21" x14ac:dyDescent="0.25">
      <c r="A2850" s="3">
        <v>2810</v>
      </c>
      <c r="B2850" s="6" t="s">
        <v>5405</v>
      </c>
      <c r="C2850" s="352" t="s">
        <v>5406</v>
      </c>
      <c r="D2850" s="348"/>
      <c r="E2850" s="20"/>
      <c r="F2850" s="20"/>
      <c r="G2850" s="20"/>
      <c r="H2850" s="27"/>
      <c r="I2850" s="16"/>
      <c r="J2850" s="16"/>
      <c r="K2850" s="27"/>
      <c r="L2850" s="16"/>
      <c r="M2850" s="16"/>
      <c r="N2850" s="27"/>
      <c r="O2850" s="16"/>
      <c r="P2850" s="16"/>
      <c r="Q2850" s="27"/>
      <c r="R2850" s="16"/>
      <c r="S2850" s="16"/>
      <c r="T2850" s="27"/>
      <c r="U2850" s="3"/>
    </row>
    <row r="2851" spans="1:21" x14ac:dyDescent="0.25">
      <c r="A2851" s="3">
        <v>2811</v>
      </c>
      <c r="B2851" s="6" t="s">
        <v>5407</v>
      </c>
      <c r="C2851" s="352" t="s">
        <v>5408</v>
      </c>
      <c r="D2851" s="348"/>
      <c r="E2851" s="20"/>
      <c r="F2851" s="20"/>
      <c r="G2851" s="20"/>
      <c r="H2851" s="27"/>
      <c r="I2851" s="16"/>
      <c r="J2851" s="16"/>
      <c r="K2851" s="27"/>
      <c r="L2851" s="16"/>
      <c r="M2851" s="16"/>
      <c r="N2851" s="27"/>
      <c r="O2851" s="16"/>
      <c r="P2851" s="16"/>
      <c r="Q2851" s="27"/>
      <c r="R2851" s="16"/>
      <c r="S2851" s="16"/>
      <c r="T2851" s="27"/>
      <c r="U2851" s="3"/>
    </row>
    <row r="2852" spans="1:21" x14ac:dyDescent="0.25">
      <c r="A2852" s="3">
        <v>2812</v>
      </c>
      <c r="B2852" s="6" t="s">
        <v>5409</v>
      </c>
      <c r="C2852" s="352" t="s">
        <v>5410</v>
      </c>
      <c r="D2852" s="348"/>
      <c r="E2852" s="20"/>
      <c r="F2852" s="20"/>
      <c r="G2852" s="20"/>
      <c r="H2852" s="27"/>
      <c r="I2852" s="16"/>
      <c r="J2852" s="16"/>
      <c r="K2852" s="27"/>
      <c r="L2852" s="16"/>
      <c r="M2852" s="16"/>
      <c r="N2852" s="27"/>
      <c r="O2852" s="16"/>
      <c r="P2852" s="16"/>
      <c r="Q2852" s="27"/>
      <c r="R2852" s="16"/>
      <c r="S2852" s="16"/>
      <c r="T2852" s="27"/>
      <c r="U2852" s="3"/>
    </row>
    <row r="2853" spans="1:21" x14ac:dyDescent="0.25">
      <c r="A2853" s="3">
        <v>2813</v>
      </c>
      <c r="B2853" s="4" t="s">
        <v>5411</v>
      </c>
      <c r="C2853" s="350" t="s">
        <v>5412</v>
      </c>
      <c r="D2853" s="348"/>
      <c r="E2853" s="25"/>
      <c r="F2853" s="25"/>
      <c r="G2853" s="25"/>
      <c r="H2853" s="33"/>
      <c r="I2853" s="15"/>
      <c r="J2853" s="15"/>
      <c r="K2853" s="33"/>
      <c r="L2853" s="15"/>
      <c r="M2853" s="15"/>
      <c r="N2853" s="33"/>
      <c r="O2853" s="15"/>
      <c r="P2853" s="15"/>
      <c r="Q2853" s="33"/>
      <c r="R2853" s="15"/>
      <c r="S2853" s="15"/>
      <c r="T2853" s="33"/>
      <c r="U2853" s="5"/>
    </row>
    <row r="2854" spans="1:21" x14ac:dyDescent="0.25">
      <c r="A2854" s="3">
        <v>2814</v>
      </c>
      <c r="B2854" s="4" t="s">
        <v>5413</v>
      </c>
      <c r="C2854" s="350" t="s">
        <v>5414</v>
      </c>
      <c r="D2854" s="348"/>
      <c r="E2854" s="25"/>
      <c r="F2854" s="25"/>
      <c r="G2854" s="25"/>
      <c r="H2854" s="33"/>
      <c r="I2854" s="15"/>
      <c r="J2854" s="15"/>
      <c r="K2854" s="33"/>
      <c r="L2854" s="15"/>
      <c r="M2854" s="15"/>
      <c r="N2854" s="33"/>
      <c r="O2854" s="15"/>
      <c r="P2854" s="15"/>
      <c r="Q2854" s="33"/>
      <c r="R2854" s="15"/>
      <c r="S2854" s="15"/>
      <c r="T2854" s="33"/>
      <c r="U2854" s="5"/>
    </row>
    <row r="2855" spans="1:21" x14ac:dyDescent="0.25">
      <c r="A2855" s="3">
        <v>2815</v>
      </c>
      <c r="B2855" s="6" t="s">
        <v>5415</v>
      </c>
      <c r="C2855" s="352" t="s">
        <v>5416</v>
      </c>
      <c r="D2855" s="348"/>
      <c r="E2855" s="20"/>
      <c r="F2855" s="20"/>
      <c r="G2855" s="20"/>
      <c r="H2855" s="27"/>
      <c r="I2855" s="16"/>
      <c r="J2855" s="16"/>
      <c r="K2855" s="27"/>
      <c r="L2855" s="16"/>
      <c r="M2855" s="16"/>
      <c r="N2855" s="27"/>
      <c r="O2855" s="16"/>
      <c r="P2855" s="16"/>
      <c r="Q2855" s="27"/>
      <c r="R2855" s="16"/>
      <c r="S2855" s="16"/>
      <c r="T2855" s="27"/>
      <c r="U2855" s="3"/>
    </row>
    <row r="2856" spans="1:21" x14ac:dyDescent="0.25">
      <c r="A2856" s="3">
        <v>2816</v>
      </c>
      <c r="B2856" s="6" t="s">
        <v>5417</v>
      </c>
      <c r="C2856" s="352" t="s">
        <v>5418</v>
      </c>
      <c r="D2856" s="348"/>
      <c r="E2856" s="20"/>
      <c r="F2856" s="20"/>
      <c r="G2856" s="20"/>
      <c r="H2856" s="27"/>
      <c r="I2856" s="16"/>
      <c r="J2856" s="16"/>
      <c r="K2856" s="27"/>
      <c r="L2856" s="16"/>
      <c r="M2856" s="16"/>
      <c r="N2856" s="27"/>
      <c r="O2856" s="16"/>
      <c r="P2856" s="16"/>
      <c r="Q2856" s="27"/>
      <c r="R2856" s="16"/>
      <c r="S2856" s="16"/>
      <c r="T2856" s="27"/>
      <c r="U2856" s="3"/>
    </row>
    <row r="2857" spans="1:21" x14ac:dyDescent="0.25">
      <c r="A2857" s="3">
        <v>2817</v>
      </c>
      <c r="B2857" s="4" t="s">
        <v>5419</v>
      </c>
      <c r="C2857" s="350" t="s">
        <v>5420</v>
      </c>
      <c r="D2857" s="348"/>
      <c r="E2857" s="25"/>
      <c r="F2857" s="25"/>
      <c r="G2857" s="25"/>
      <c r="H2857" s="33"/>
      <c r="I2857" s="15"/>
      <c r="J2857" s="15"/>
      <c r="K2857" s="33"/>
      <c r="L2857" s="15"/>
      <c r="M2857" s="15"/>
      <c r="N2857" s="33"/>
      <c r="O2857" s="15"/>
      <c r="P2857" s="15"/>
      <c r="Q2857" s="33"/>
      <c r="R2857" s="15"/>
      <c r="S2857" s="15"/>
      <c r="T2857" s="33"/>
      <c r="U2857" s="5"/>
    </row>
    <row r="2858" spans="1:21" x14ac:dyDescent="0.25">
      <c r="A2858" s="3">
        <v>2818</v>
      </c>
      <c r="B2858" s="6" t="s">
        <v>5421</v>
      </c>
      <c r="C2858" s="352" t="s">
        <v>5422</v>
      </c>
      <c r="D2858" s="348"/>
      <c r="E2858" s="20"/>
      <c r="F2858" s="20"/>
      <c r="G2858" s="20"/>
      <c r="H2858" s="27"/>
      <c r="I2858" s="16"/>
      <c r="J2858" s="16"/>
      <c r="K2858" s="27"/>
      <c r="L2858" s="16"/>
      <c r="M2858" s="16"/>
      <c r="N2858" s="27"/>
      <c r="O2858" s="16"/>
      <c r="P2858" s="16"/>
      <c r="Q2858" s="27"/>
      <c r="R2858" s="16"/>
      <c r="S2858" s="16"/>
      <c r="T2858" s="27"/>
      <c r="U2858" s="3"/>
    </row>
    <row r="2859" spans="1:21" x14ac:dyDescent="0.25">
      <c r="A2859" s="3">
        <v>2819</v>
      </c>
      <c r="B2859" s="6" t="s">
        <v>5423</v>
      </c>
      <c r="C2859" s="352" t="s">
        <v>5424</v>
      </c>
      <c r="D2859" s="348"/>
      <c r="E2859" s="20"/>
      <c r="F2859" s="20"/>
      <c r="G2859" s="20"/>
      <c r="H2859" s="27"/>
      <c r="I2859" s="16"/>
      <c r="J2859" s="16"/>
      <c r="K2859" s="27"/>
      <c r="L2859" s="16"/>
      <c r="M2859" s="16"/>
      <c r="N2859" s="27"/>
      <c r="O2859" s="16"/>
      <c r="P2859" s="16"/>
      <c r="Q2859" s="27"/>
      <c r="R2859" s="16"/>
      <c r="S2859" s="16"/>
      <c r="T2859" s="27"/>
      <c r="U2859" s="3"/>
    </row>
    <row r="2860" spans="1:21" x14ac:dyDescent="0.25">
      <c r="A2860" s="3">
        <v>2820</v>
      </c>
      <c r="B2860" s="6" t="s">
        <v>5425</v>
      </c>
      <c r="C2860" s="352" t="s">
        <v>5426</v>
      </c>
      <c r="D2860" s="348"/>
      <c r="E2860" s="20"/>
      <c r="F2860" s="20"/>
      <c r="G2860" s="20"/>
      <c r="H2860" s="27"/>
      <c r="I2860" s="16"/>
      <c r="J2860" s="16"/>
      <c r="K2860" s="27"/>
      <c r="L2860" s="16"/>
      <c r="M2860" s="16"/>
      <c r="N2860" s="27"/>
      <c r="O2860" s="16"/>
      <c r="P2860" s="16"/>
      <c r="Q2860" s="27"/>
      <c r="R2860" s="16"/>
      <c r="S2860" s="16"/>
      <c r="T2860" s="27"/>
      <c r="U2860" s="3"/>
    </row>
    <row r="2861" spans="1:21" x14ac:dyDescent="0.25">
      <c r="A2861" s="3">
        <v>2821</v>
      </c>
      <c r="B2861" s="6" t="s">
        <v>5427</v>
      </c>
      <c r="C2861" s="352" t="s">
        <v>5428</v>
      </c>
      <c r="D2861" s="348"/>
      <c r="E2861" s="20"/>
      <c r="F2861" s="20"/>
      <c r="G2861" s="20"/>
      <c r="H2861" s="27"/>
      <c r="I2861" s="16"/>
      <c r="J2861" s="16"/>
      <c r="K2861" s="27"/>
      <c r="L2861" s="16"/>
      <c r="M2861" s="16"/>
      <c r="N2861" s="27"/>
      <c r="O2861" s="16"/>
      <c r="P2861" s="16"/>
      <c r="Q2861" s="27"/>
      <c r="R2861" s="16"/>
      <c r="S2861" s="16"/>
      <c r="T2861" s="27"/>
      <c r="U2861" s="3"/>
    </row>
    <row r="2862" spans="1:21" x14ac:dyDescent="0.25">
      <c r="A2862" s="3">
        <v>2822</v>
      </c>
      <c r="B2862" s="6" t="s">
        <v>5429</v>
      </c>
      <c r="C2862" s="352" t="s">
        <v>5430</v>
      </c>
      <c r="D2862" s="348"/>
      <c r="E2862" s="20"/>
      <c r="F2862" s="20"/>
      <c r="G2862" s="20"/>
      <c r="H2862" s="27"/>
      <c r="I2862" s="16"/>
      <c r="J2862" s="16"/>
      <c r="K2862" s="27"/>
      <c r="L2862" s="16"/>
      <c r="M2862" s="16"/>
      <c r="N2862" s="27"/>
      <c r="O2862" s="16"/>
      <c r="P2862" s="16"/>
      <c r="Q2862" s="27"/>
      <c r="R2862" s="16"/>
      <c r="S2862" s="16"/>
      <c r="T2862" s="27"/>
      <c r="U2862" s="3"/>
    </row>
    <row r="2863" spans="1:21" x14ac:dyDescent="0.25">
      <c r="A2863" s="3">
        <v>2823</v>
      </c>
      <c r="B2863" s="6" t="s">
        <v>5431</v>
      </c>
      <c r="C2863" s="352" t="s">
        <v>5432</v>
      </c>
      <c r="D2863" s="348"/>
      <c r="E2863" s="20"/>
      <c r="F2863" s="20"/>
      <c r="G2863" s="20"/>
      <c r="H2863" s="27"/>
      <c r="I2863" s="16"/>
      <c r="J2863" s="16"/>
      <c r="K2863" s="27"/>
      <c r="L2863" s="16"/>
      <c r="M2863" s="16"/>
      <c r="N2863" s="27"/>
      <c r="O2863" s="16"/>
      <c r="P2863" s="16"/>
      <c r="Q2863" s="27"/>
      <c r="R2863" s="16"/>
      <c r="S2863" s="16"/>
      <c r="T2863" s="27"/>
      <c r="U2863" s="3"/>
    </row>
    <row r="2864" spans="1:21" x14ac:dyDescent="0.25">
      <c r="A2864" s="3">
        <v>2824</v>
      </c>
      <c r="B2864" s="6" t="s">
        <v>5433</v>
      </c>
      <c r="C2864" s="352" t="s">
        <v>5434</v>
      </c>
      <c r="D2864" s="348"/>
      <c r="E2864" s="20"/>
      <c r="F2864" s="20"/>
      <c r="G2864" s="20"/>
      <c r="H2864" s="27"/>
      <c r="I2864" s="16"/>
      <c r="J2864" s="16"/>
      <c r="K2864" s="27"/>
      <c r="L2864" s="16"/>
      <c r="M2864" s="16"/>
      <c r="N2864" s="27"/>
      <c r="O2864" s="16"/>
      <c r="P2864" s="16"/>
      <c r="Q2864" s="27"/>
      <c r="R2864" s="16"/>
      <c r="S2864" s="16"/>
      <c r="T2864" s="27"/>
      <c r="U2864" s="3"/>
    </row>
    <row r="2865" spans="1:21" x14ac:dyDescent="0.25">
      <c r="A2865" s="3">
        <v>2825</v>
      </c>
      <c r="B2865" s="4" t="s">
        <v>5435</v>
      </c>
      <c r="C2865" s="350" t="s">
        <v>5436</v>
      </c>
      <c r="D2865" s="348"/>
      <c r="E2865" s="25"/>
      <c r="F2865" s="25"/>
      <c r="G2865" s="25"/>
      <c r="H2865" s="33"/>
      <c r="I2865" s="15"/>
      <c r="J2865" s="15"/>
      <c r="K2865" s="33"/>
      <c r="L2865" s="15"/>
      <c r="M2865" s="15"/>
      <c r="N2865" s="33"/>
      <c r="O2865" s="15"/>
      <c r="P2865" s="15"/>
      <c r="Q2865" s="33"/>
      <c r="R2865" s="15"/>
      <c r="S2865" s="15"/>
      <c r="T2865" s="33"/>
      <c r="U2865" s="5"/>
    </row>
    <row r="2866" spans="1:21" x14ac:dyDescent="0.25">
      <c r="A2866" s="3">
        <v>2826</v>
      </c>
      <c r="B2866" s="6" t="s">
        <v>5437</v>
      </c>
      <c r="C2866" s="352" t="s">
        <v>5438</v>
      </c>
      <c r="D2866" s="348"/>
      <c r="E2866" s="20"/>
      <c r="F2866" s="20"/>
      <c r="G2866" s="20"/>
      <c r="H2866" s="27"/>
      <c r="I2866" s="16"/>
      <c r="J2866" s="16"/>
      <c r="K2866" s="27"/>
      <c r="L2866" s="16"/>
      <c r="M2866" s="16"/>
      <c r="N2866" s="27"/>
      <c r="O2866" s="16"/>
      <c r="P2866" s="16"/>
      <c r="Q2866" s="27"/>
      <c r="R2866" s="16"/>
      <c r="S2866" s="16"/>
      <c r="T2866" s="27"/>
      <c r="U2866" s="3"/>
    </row>
    <row r="2867" spans="1:21" x14ac:dyDescent="0.25">
      <c r="A2867" s="3">
        <v>2827</v>
      </c>
      <c r="B2867" s="6" t="s">
        <v>5439</v>
      </c>
      <c r="C2867" s="352" t="s">
        <v>5440</v>
      </c>
      <c r="D2867" s="348"/>
      <c r="E2867" s="20"/>
      <c r="F2867" s="20"/>
      <c r="G2867" s="20"/>
      <c r="H2867" s="27"/>
      <c r="I2867" s="16"/>
      <c r="J2867" s="16"/>
      <c r="K2867" s="27"/>
      <c r="L2867" s="16"/>
      <c r="M2867" s="16"/>
      <c r="N2867" s="27"/>
      <c r="O2867" s="16"/>
      <c r="P2867" s="16"/>
      <c r="Q2867" s="27"/>
      <c r="R2867" s="16"/>
      <c r="S2867" s="16"/>
      <c r="T2867" s="27"/>
      <c r="U2867" s="3"/>
    </row>
    <row r="2868" spans="1:21" x14ac:dyDescent="0.25">
      <c r="A2868" s="3">
        <v>2828</v>
      </c>
      <c r="B2868" s="6" t="s">
        <v>5441</v>
      </c>
      <c r="C2868" s="352" t="s">
        <v>5442</v>
      </c>
      <c r="D2868" s="348"/>
      <c r="E2868" s="20"/>
      <c r="F2868" s="20"/>
      <c r="G2868" s="20"/>
      <c r="H2868" s="27"/>
      <c r="I2868" s="16"/>
      <c r="J2868" s="16"/>
      <c r="K2868" s="27"/>
      <c r="L2868" s="16"/>
      <c r="M2868" s="16"/>
      <c r="N2868" s="27"/>
      <c r="O2868" s="16"/>
      <c r="P2868" s="16"/>
      <c r="Q2868" s="27"/>
      <c r="R2868" s="16"/>
      <c r="S2868" s="16"/>
      <c r="T2868" s="27"/>
      <c r="U2868" s="3"/>
    </row>
    <row r="2869" spans="1:21" x14ac:dyDescent="0.25">
      <c r="A2869" s="3">
        <v>2829</v>
      </c>
      <c r="B2869" s="4" t="s">
        <v>5443</v>
      </c>
      <c r="C2869" s="350" t="s">
        <v>5444</v>
      </c>
      <c r="D2869" s="348"/>
      <c r="E2869" s="25"/>
      <c r="F2869" s="25"/>
      <c r="G2869" s="25"/>
      <c r="H2869" s="33"/>
      <c r="I2869" s="15"/>
      <c r="J2869" s="15"/>
      <c r="K2869" s="33"/>
      <c r="L2869" s="15"/>
      <c r="M2869" s="15"/>
      <c r="N2869" s="33"/>
      <c r="O2869" s="15"/>
      <c r="P2869" s="15"/>
      <c r="Q2869" s="33"/>
      <c r="R2869" s="15"/>
      <c r="S2869" s="15"/>
      <c r="T2869" s="33"/>
      <c r="U2869" s="5"/>
    </row>
    <row r="2870" spans="1:21" x14ac:dyDescent="0.25">
      <c r="A2870" s="3">
        <v>2830</v>
      </c>
      <c r="B2870" s="4" t="s">
        <v>5445</v>
      </c>
      <c r="C2870" s="350" t="s">
        <v>5446</v>
      </c>
      <c r="D2870" s="348"/>
      <c r="E2870" s="25"/>
      <c r="F2870" s="25"/>
      <c r="G2870" s="25"/>
      <c r="H2870" s="33"/>
      <c r="I2870" s="15"/>
      <c r="J2870" s="15"/>
      <c r="K2870" s="33"/>
      <c r="L2870" s="15"/>
      <c r="M2870" s="15"/>
      <c r="N2870" s="33"/>
      <c r="O2870" s="15"/>
      <c r="P2870" s="15"/>
      <c r="Q2870" s="33"/>
      <c r="R2870" s="15"/>
      <c r="S2870" s="15"/>
      <c r="T2870" s="33"/>
      <c r="U2870" s="5"/>
    </row>
    <row r="2871" spans="1:21" x14ac:dyDescent="0.25">
      <c r="A2871" s="3">
        <v>2831</v>
      </c>
      <c r="B2871" s="4" t="s">
        <v>5447</v>
      </c>
      <c r="C2871" s="350" t="s">
        <v>5448</v>
      </c>
      <c r="D2871" s="348"/>
      <c r="E2871" s="25"/>
      <c r="F2871" s="25"/>
      <c r="G2871" s="25"/>
      <c r="H2871" s="33"/>
      <c r="I2871" s="15"/>
      <c r="J2871" s="15"/>
      <c r="K2871" s="33"/>
      <c r="L2871" s="15"/>
      <c r="M2871" s="15"/>
      <c r="N2871" s="33"/>
      <c r="O2871" s="15"/>
      <c r="P2871" s="15"/>
      <c r="Q2871" s="33"/>
      <c r="R2871" s="15"/>
      <c r="S2871" s="15"/>
      <c r="T2871" s="33"/>
      <c r="U2871" s="5"/>
    </row>
    <row r="2872" spans="1:21" x14ac:dyDescent="0.25">
      <c r="A2872" s="3">
        <v>2832</v>
      </c>
      <c r="B2872" s="6" t="s">
        <v>5449</v>
      </c>
      <c r="C2872" s="352" t="s">
        <v>5450</v>
      </c>
      <c r="D2872" s="348"/>
      <c r="E2872" s="20"/>
      <c r="F2872" s="20"/>
      <c r="G2872" s="20"/>
      <c r="H2872" s="27"/>
      <c r="I2872" s="16"/>
      <c r="J2872" s="16"/>
      <c r="K2872" s="27"/>
      <c r="L2872" s="16"/>
      <c r="M2872" s="16"/>
      <c r="N2872" s="27"/>
      <c r="O2872" s="16"/>
      <c r="P2872" s="16"/>
      <c r="Q2872" s="27"/>
      <c r="R2872" s="16"/>
      <c r="S2872" s="16"/>
      <c r="T2872" s="27"/>
      <c r="U2872" s="3"/>
    </row>
    <row r="2873" spans="1:21" x14ac:dyDescent="0.25">
      <c r="A2873" s="3">
        <v>2833</v>
      </c>
      <c r="B2873" s="6" t="s">
        <v>5451</v>
      </c>
      <c r="C2873" s="352" t="s">
        <v>5452</v>
      </c>
      <c r="D2873" s="348"/>
      <c r="E2873" s="20"/>
      <c r="F2873" s="20"/>
      <c r="G2873" s="20"/>
      <c r="H2873" s="27"/>
      <c r="I2873" s="16"/>
      <c r="J2873" s="16"/>
      <c r="K2873" s="27"/>
      <c r="L2873" s="16"/>
      <c r="M2873" s="16"/>
      <c r="N2873" s="27"/>
      <c r="O2873" s="16"/>
      <c r="P2873" s="16"/>
      <c r="Q2873" s="27"/>
      <c r="R2873" s="16"/>
      <c r="S2873" s="16"/>
      <c r="T2873" s="27"/>
      <c r="U2873" s="3"/>
    </row>
    <row r="2874" spans="1:21" x14ac:dyDescent="0.25">
      <c r="A2874" s="3">
        <v>2834</v>
      </c>
      <c r="B2874" s="6" t="s">
        <v>5453</v>
      </c>
      <c r="C2874" s="352" t="s">
        <v>5454</v>
      </c>
      <c r="D2874" s="348"/>
      <c r="E2874" s="20"/>
      <c r="F2874" s="20"/>
      <c r="G2874" s="20"/>
      <c r="H2874" s="27"/>
      <c r="I2874" s="16"/>
      <c r="J2874" s="16"/>
      <c r="K2874" s="27"/>
      <c r="L2874" s="16"/>
      <c r="M2874" s="16"/>
      <c r="N2874" s="27"/>
      <c r="O2874" s="16"/>
      <c r="P2874" s="16"/>
      <c r="Q2874" s="27"/>
      <c r="R2874" s="16"/>
      <c r="S2874" s="16"/>
      <c r="T2874" s="27"/>
      <c r="U2874" s="3"/>
    </row>
    <row r="2875" spans="1:21" x14ac:dyDescent="0.25">
      <c r="A2875" s="3">
        <v>2835</v>
      </c>
      <c r="B2875" s="6" t="s">
        <v>5455</v>
      </c>
      <c r="C2875" s="352" t="s">
        <v>5456</v>
      </c>
      <c r="D2875" s="348"/>
      <c r="E2875" s="20"/>
      <c r="F2875" s="20"/>
      <c r="G2875" s="20"/>
      <c r="H2875" s="27"/>
      <c r="I2875" s="16"/>
      <c r="J2875" s="16"/>
      <c r="K2875" s="27"/>
      <c r="L2875" s="16"/>
      <c r="M2875" s="16"/>
      <c r="N2875" s="27"/>
      <c r="O2875" s="16"/>
      <c r="P2875" s="16"/>
      <c r="Q2875" s="27"/>
      <c r="R2875" s="16"/>
      <c r="S2875" s="16"/>
      <c r="T2875" s="27"/>
      <c r="U2875" s="3"/>
    </row>
    <row r="2876" spans="1:21" x14ac:dyDescent="0.25">
      <c r="A2876" s="3">
        <v>2836</v>
      </c>
      <c r="B2876" s="6" t="s">
        <v>5457</v>
      </c>
      <c r="C2876" s="352" t="s">
        <v>5458</v>
      </c>
      <c r="D2876" s="348"/>
      <c r="E2876" s="20"/>
      <c r="F2876" s="20"/>
      <c r="G2876" s="20"/>
      <c r="H2876" s="27"/>
      <c r="I2876" s="16"/>
      <c r="J2876" s="16"/>
      <c r="K2876" s="27"/>
      <c r="L2876" s="16"/>
      <c r="M2876" s="16"/>
      <c r="N2876" s="27"/>
      <c r="O2876" s="16"/>
      <c r="P2876" s="16"/>
      <c r="Q2876" s="27"/>
      <c r="R2876" s="16"/>
      <c r="S2876" s="16"/>
      <c r="T2876" s="27"/>
      <c r="U2876" s="3"/>
    </row>
    <row r="2877" spans="1:21" x14ac:dyDescent="0.25">
      <c r="A2877" s="3">
        <v>2837</v>
      </c>
      <c r="B2877" s="6" t="s">
        <v>5459</v>
      </c>
      <c r="C2877" s="352" t="s">
        <v>5460</v>
      </c>
      <c r="D2877" s="348"/>
      <c r="E2877" s="20"/>
      <c r="F2877" s="20"/>
      <c r="G2877" s="20"/>
      <c r="H2877" s="27"/>
      <c r="I2877" s="16"/>
      <c r="J2877" s="16"/>
      <c r="K2877" s="27"/>
      <c r="L2877" s="16"/>
      <c r="M2877" s="16"/>
      <c r="N2877" s="27"/>
      <c r="O2877" s="16"/>
      <c r="P2877" s="16"/>
      <c r="Q2877" s="27"/>
      <c r="R2877" s="16"/>
      <c r="S2877" s="16"/>
      <c r="T2877" s="27"/>
      <c r="U2877" s="3"/>
    </row>
    <row r="2878" spans="1:21" x14ac:dyDescent="0.25">
      <c r="A2878" s="3">
        <v>2838</v>
      </c>
      <c r="B2878" s="6" t="s">
        <v>5461</v>
      </c>
      <c r="C2878" s="352" t="s">
        <v>5462</v>
      </c>
      <c r="D2878" s="348"/>
      <c r="E2878" s="20"/>
      <c r="F2878" s="20"/>
      <c r="G2878" s="20"/>
      <c r="H2878" s="27"/>
      <c r="I2878" s="16"/>
      <c r="J2878" s="16"/>
      <c r="K2878" s="27"/>
      <c r="L2878" s="16"/>
      <c r="M2878" s="16"/>
      <c r="N2878" s="27"/>
      <c r="O2878" s="16"/>
      <c r="P2878" s="16"/>
      <c r="Q2878" s="27"/>
      <c r="R2878" s="16"/>
      <c r="S2878" s="16"/>
      <c r="T2878" s="27"/>
      <c r="U2878" s="3"/>
    </row>
    <row r="2879" spans="1:21" x14ac:dyDescent="0.25">
      <c r="A2879" s="3">
        <v>2839</v>
      </c>
      <c r="B2879" s="6" t="s">
        <v>5463</v>
      </c>
      <c r="C2879" s="352" t="s">
        <v>5464</v>
      </c>
      <c r="D2879" s="348"/>
      <c r="E2879" s="20"/>
      <c r="F2879" s="20"/>
      <c r="G2879" s="20"/>
      <c r="H2879" s="27"/>
      <c r="I2879" s="16"/>
      <c r="J2879" s="16"/>
      <c r="K2879" s="27"/>
      <c r="L2879" s="16"/>
      <c r="M2879" s="16"/>
      <c r="N2879" s="27"/>
      <c r="O2879" s="16"/>
      <c r="P2879" s="16"/>
      <c r="Q2879" s="27"/>
      <c r="R2879" s="16"/>
      <c r="S2879" s="16"/>
      <c r="T2879" s="27"/>
      <c r="U2879" s="3"/>
    </row>
    <row r="2880" spans="1:21" x14ac:dyDescent="0.25">
      <c r="A2880" s="3">
        <v>2840</v>
      </c>
      <c r="B2880" s="6" t="s">
        <v>5465</v>
      </c>
      <c r="C2880" s="352" t="s">
        <v>5466</v>
      </c>
      <c r="D2880" s="348"/>
      <c r="E2880" s="20"/>
      <c r="F2880" s="20"/>
      <c r="G2880" s="20"/>
      <c r="H2880" s="27"/>
      <c r="I2880" s="16"/>
      <c r="J2880" s="16"/>
      <c r="K2880" s="27"/>
      <c r="L2880" s="16"/>
      <c r="M2880" s="16"/>
      <c r="N2880" s="27"/>
      <c r="O2880" s="16"/>
      <c r="P2880" s="16"/>
      <c r="Q2880" s="27"/>
      <c r="R2880" s="16"/>
      <c r="S2880" s="16"/>
      <c r="T2880" s="27"/>
      <c r="U2880" s="3"/>
    </row>
    <row r="2881" spans="1:21" x14ac:dyDescent="0.25">
      <c r="A2881" s="3">
        <v>2841</v>
      </c>
      <c r="B2881" s="4" t="s">
        <v>5467</v>
      </c>
      <c r="C2881" s="350" t="s">
        <v>5468</v>
      </c>
      <c r="D2881" s="348"/>
      <c r="E2881" s="25"/>
      <c r="F2881" s="25"/>
      <c r="G2881" s="25"/>
      <c r="H2881" s="33"/>
      <c r="I2881" s="15"/>
      <c r="J2881" s="15"/>
      <c r="K2881" s="33"/>
      <c r="L2881" s="15"/>
      <c r="M2881" s="15"/>
      <c r="N2881" s="33"/>
      <c r="O2881" s="15"/>
      <c r="P2881" s="15"/>
      <c r="Q2881" s="33"/>
      <c r="R2881" s="15"/>
      <c r="S2881" s="15"/>
      <c r="T2881" s="33"/>
      <c r="U2881" s="5"/>
    </row>
    <row r="2882" spans="1:21" x14ac:dyDescent="0.25">
      <c r="A2882" s="3">
        <v>2842</v>
      </c>
      <c r="B2882" s="6" t="s">
        <v>5469</v>
      </c>
      <c r="C2882" s="352" t="s">
        <v>5470</v>
      </c>
      <c r="D2882" s="348"/>
      <c r="E2882" s="20"/>
      <c r="F2882" s="20"/>
      <c r="G2882" s="20"/>
      <c r="H2882" s="27"/>
      <c r="I2882" s="16"/>
      <c r="J2882" s="16"/>
      <c r="K2882" s="27"/>
      <c r="L2882" s="16"/>
      <c r="M2882" s="16"/>
      <c r="N2882" s="27"/>
      <c r="O2882" s="16"/>
      <c r="P2882" s="16"/>
      <c r="Q2882" s="27"/>
      <c r="R2882" s="16"/>
      <c r="S2882" s="16"/>
      <c r="T2882" s="27"/>
      <c r="U2882" s="3"/>
    </row>
    <row r="2883" spans="1:21" x14ac:dyDescent="0.25">
      <c r="A2883" s="3">
        <v>2843</v>
      </c>
      <c r="B2883" s="6" t="s">
        <v>5471</v>
      </c>
      <c r="C2883" s="352" t="s">
        <v>5472</v>
      </c>
      <c r="D2883" s="348"/>
      <c r="E2883" s="20"/>
      <c r="F2883" s="20"/>
      <c r="G2883" s="20"/>
      <c r="H2883" s="27"/>
      <c r="I2883" s="16"/>
      <c r="J2883" s="16"/>
      <c r="K2883" s="27"/>
      <c r="L2883" s="16"/>
      <c r="M2883" s="16"/>
      <c r="N2883" s="27"/>
      <c r="O2883" s="16"/>
      <c r="P2883" s="16"/>
      <c r="Q2883" s="27"/>
      <c r="R2883" s="16"/>
      <c r="S2883" s="16"/>
      <c r="T2883" s="27"/>
      <c r="U2883" s="3"/>
    </row>
    <row r="2884" spans="1:21" x14ac:dyDescent="0.25">
      <c r="A2884" s="3">
        <v>2844</v>
      </c>
      <c r="B2884" s="6" t="s">
        <v>5473</v>
      </c>
      <c r="C2884" s="352" t="s">
        <v>5474</v>
      </c>
      <c r="D2884" s="348"/>
      <c r="E2884" s="20"/>
      <c r="F2884" s="20"/>
      <c r="G2884" s="20"/>
      <c r="H2884" s="27"/>
      <c r="I2884" s="16"/>
      <c r="J2884" s="16"/>
      <c r="K2884" s="27"/>
      <c r="L2884" s="16"/>
      <c r="M2884" s="16"/>
      <c r="N2884" s="27"/>
      <c r="O2884" s="16"/>
      <c r="P2884" s="16"/>
      <c r="Q2884" s="27"/>
      <c r="R2884" s="16"/>
      <c r="S2884" s="16"/>
      <c r="T2884" s="27"/>
      <c r="U2884" s="3"/>
    </row>
    <row r="2885" spans="1:21" x14ac:dyDescent="0.25">
      <c r="A2885" s="3">
        <v>2845</v>
      </c>
      <c r="B2885" s="6" t="s">
        <v>5475</v>
      </c>
      <c r="C2885" s="352" t="s">
        <v>5476</v>
      </c>
      <c r="D2885" s="348"/>
      <c r="E2885" s="20"/>
      <c r="F2885" s="20"/>
      <c r="G2885" s="20"/>
      <c r="H2885" s="27"/>
      <c r="I2885" s="16"/>
      <c r="J2885" s="16"/>
      <c r="K2885" s="27"/>
      <c r="L2885" s="16"/>
      <c r="M2885" s="16"/>
      <c r="N2885" s="27"/>
      <c r="O2885" s="16"/>
      <c r="P2885" s="16"/>
      <c r="Q2885" s="27"/>
      <c r="R2885" s="16"/>
      <c r="S2885" s="16"/>
      <c r="T2885" s="27"/>
      <c r="U2885" s="3"/>
    </row>
    <row r="2886" spans="1:21" x14ac:dyDescent="0.25">
      <c r="A2886" s="3">
        <v>2846</v>
      </c>
      <c r="B2886" s="6" t="s">
        <v>5477</v>
      </c>
      <c r="C2886" s="352" t="s">
        <v>5478</v>
      </c>
      <c r="D2886" s="348"/>
      <c r="E2886" s="20"/>
      <c r="F2886" s="20"/>
      <c r="G2886" s="20"/>
      <c r="H2886" s="27"/>
      <c r="I2886" s="16"/>
      <c r="J2886" s="16"/>
      <c r="K2886" s="27"/>
      <c r="L2886" s="16"/>
      <c r="M2886" s="16"/>
      <c r="N2886" s="27"/>
      <c r="O2886" s="16"/>
      <c r="P2886" s="16"/>
      <c r="Q2886" s="27"/>
      <c r="R2886" s="16"/>
      <c r="S2886" s="16"/>
      <c r="T2886" s="27"/>
      <c r="U2886" s="3"/>
    </row>
    <row r="2887" spans="1:21" x14ac:dyDescent="0.25">
      <c r="A2887" s="3">
        <v>2847</v>
      </c>
      <c r="B2887" s="6" t="s">
        <v>5479</v>
      </c>
      <c r="C2887" s="352" t="s">
        <v>5480</v>
      </c>
      <c r="D2887" s="348"/>
      <c r="E2887" s="20"/>
      <c r="F2887" s="20"/>
      <c r="G2887" s="20"/>
      <c r="H2887" s="27"/>
      <c r="I2887" s="16"/>
      <c r="J2887" s="16"/>
      <c r="K2887" s="27"/>
      <c r="L2887" s="16"/>
      <c r="M2887" s="16"/>
      <c r="N2887" s="27"/>
      <c r="O2887" s="16"/>
      <c r="P2887" s="16"/>
      <c r="Q2887" s="27"/>
      <c r="R2887" s="16"/>
      <c r="S2887" s="16"/>
      <c r="T2887" s="27"/>
      <c r="U2887" s="3"/>
    </row>
    <row r="2888" spans="1:21" x14ac:dyDescent="0.25">
      <c r="A2888" s="3">
        <v>2848</v>
      </c>
      <c r="B2888" s="6" t="s">
        <v>5481</v>
      </c>
      <c r="C2888" s="352" t="s">
        <v>5482</v>
      </c>
      <c r="D2888" s="348"/>
      <c r="E2888" s="20"/>
      <c r="F2888" s="20"/>
      <c r="G2888" s="20"/>
      <c r="H2888" s="27"/>
      <c r="I2888" s="16"/>
      <c r="J2888" s="16"/>
      <c r="K2888" s="27"/>
      <c r="L2888" s="16"/>
      <c r="M2888" s="16"/>
      <c r="N2888" s="27"/>
      <c r="O2888" s="16"/>
      <c r="P2888" s="16"/>
      <c r="Q2888" s="27"/>
      <c r="R2888" s="16"/>
      <c r="S2888" s="16"/>
      <c r="T2888" s="27"/>
      <c r="U2888" s="3"/>
    </row>
    <row r="2889" spans="1:21" x14ac:dyDescent="0.25">
      <c r="A2889" s="3">
        <v>2849</v>
      </c>
      <c r="B2889" s="6" t="s">
        <v>5483</v>
      </c>
      <c r="C2889" s="352" t="s">
        <v>5484</v>
      </c>
      <c r="D2889" s="348"/>
      <c r="E2889" s="20"/>
      <c r="F2889" s="20"/>
      <c r="G2889" s="20"/>
      <c r="H2889" s="27"/>
      <c r="I2889" s="16"/>
      <c r="J2889" s="16"/>
      <c r="K2889" s="27"/>
      <c r="L2889" s="16"/>
      <c r="M2889" s="16"/>
      <c r="N2889" s="27"/>
      <c r="O2889" s="16"/>
      <c r="P2889" s="16"/>
      <c r="Q2889" s="27"/>
      <c r="R2889" s="16"/>
      <c r="S2889" s="16"/>
      <c r="T2889" s="27"/>
      <c r="U2889" s="3"/>
    </row>
    <row r="2890" spans="1:21" x14ac:dyDescent="0.25">
      <c r="A2890" s="3">
        <v>2850</v>
      </c>
      <c r="B2890" s="6" t="s">
        <v>5485</v>
      </c>
      <c r="C2890" s="352" t="s">
        <v>5486</v>
      </c>
      <c r="D2890" s="348"/>
      <c r="E2890" s="20"/>
      <c r="F2890" s="20"/>
      <c r="G2890" s="20"/>
      <c r="H2890" s="27"/>
      <c r="I2890" s="16"/>
      <c r="J2890" s="16"/>
      <c r="K2890" s="27"/>
      <c r="L2890" s="16"/>
      <c r="M2890" s="16"/>
      <c r="N2890" s="27"/>
      <c r="O2890" s="16"/>
      <c r="P2890" s="16"/>
      <c r="Q2890" s="27"/>
      <c r="R2890" s="16"/>
      <c r="S2890" s="16"/>
      <c r="T2890" s="27"/>
      <c r="U2890" s="3"/>
    </row>
    <row r="2891" spans="1:21" x14ac:dyDescent="0.25">
      <c r="A2891" s="3">
        <v>2851</v>
      </c>
      <c r="B2891" s="4" t="s">
        <v>5487</v>
      </c>
      <c r="C2891" s="350" t="s">
        <v>5488</v>
      </c>
      <c r="D2891" s="348"/>
      <c r="E2891" s="25"/>
      <c r="F2891" s="25"/>
      <c r="G2891" s="25"/>
      <c r="H2891" s="33"/>
      <c r="I2891" s="15"/>
      <c r="J2891" s="15"/>
      <c r="K2891" s="33"/>
      <c r="L2891" s="15"/>
      <c r="M2891" s="15"/>
      <c r="N2891" s="33"/>
      <c r="O2891" s="15"/>
      <c r="P2891" s="15"/>
      <c r="Q2891" s="33"/>
      <c r="R2891" s="15"/>
      <c r="S2891" s="15"/>
      <c r="T2891" s="33"/>
      <c r="U2891" s="5"/>
    </row>
    <row r="2892" spans="1:21" x14ac:dyDescent="0.25">
      <c r="A2892" s="3">
        <v>2852</v>
      </c>
      <c r="B2892" s="4" t="s">
        <v>5489</v>
      </c>
      <c r="C2892" s="350" t="s">
        <v>5490</v>
      </c>
      <c r="D2892" s="348"/>
      <c r="E2892" s="25"/>
      <c r="F2892" s="25"/>
      <c r="G2892" s="25"/>
      <c r="H2892" s="33"/>
      <c r="I2892" s="15"/>
      <c r="J2892" s="15"/>
      <c r="K2892" s="33"/>
      <c r="L2892" s="15"/>
      <c r="M2892" s="15"/>
      <c r="N2892" s="33"/>
      <c r="O2892" s="15"/>
      <c r="P2892" s="15"/>
      <c r="Q2892" s="33"/>
      <c r="R2892" s="15"/>
      <c r="S2892" s="15"/>
      <c r="T2892" s="33"/>
      <c r="U2892" s="5"/>
    </row>
    <row r="2893" spans="1:21" x14ac:dyDescent="0.25">
      <c r="A2893" s="3">
        <v>2853</v>
      </c>
      <c r="B2893" s="6" t="s">
        <v>5491</v>
      </c>
      <c r="C2893" s="352" t="s">
        <v>5492</v>
      </c>
      <c r="D2893" s="348"/>
      <c r="E2893" s="20"/>
      <c r="F2893" s="20"/>
      <c r="G2893" s="20"/>
      <c r="H2893" s="27"/>
      <c r="I2893" s="16"/>
      <c r="J2893" s="16"/>
      <c r="K2893" s="27"/>
      <c r="L2893" s="16"/>
      <c r="M2893" s="16"/>
      <c r="N2893" s="27"/>
      <c r="O2893" s="16"/>
      <c r="P2893" s="16"/>
      <c r="Q2893" s="27"/>
      <c r="R2893" s="16"/>
      <c r="S2893" s="16"/>
      <c r="T2893" s="27"/>
      <c r="U2893" s="3"/>
    </row>
    <row r="2894" spans="1:21" x14ac:dyDescent="0.25">
      <c r="A2894" s="3">
        <v>2854</v>
      </c>
      <c r="B2894" s="4" t="s">
        <v>5493</v>
      </c>
      <c r="C2894" s="350" t="s">
        <v>5494</v>
      </c>
      <c r="D2894" s="348"/>
      <c r="E2894" s="25"/>
      <c r="F2894" s="25"/>
      <c r="G2894" s="25"/>
      <c r="H2894" s="33"/>
      <c r="I2894" s="15"/>
      <c r="J2894" s="15"/>
      <c r="K2894" s="33"/>
      <c r="L2894" s="15"/>
      <c r="M2894" s="15"/>
      <c r="N2894" s="33"/>
      <c r="O2894" s="15"/>
      <c r="P2894" s="15"/>
      <c r="Q2894" s="33"/>
      <c r="R2894" s="15"/>
      <c r="S2894" s="15"/>
      <c r="T2894" s="33"/>
      <c r="U2894" s="5"/>
    </row>
    <row r="2895" spans="1:21" x14ac:dyDescent="0.25">
      <c r="A2895" s="3">
        <v>2855</v>
      </c>
      <c r="B2895" s="6" t="s">
        <v>5495</v>
      </c>
      <c r="C2895" s="352" t="s">
        <v>5496</v>
      </c>
      <c r="D2895" s="348"/>
      <c r="E2895" s="20"/>
      <c r="F2895" s="20"/>
      <c r="G2895" s="20"/>
      <c r="H2895" s="27"/>
      <c r="I2895" s="16"/>
      <c r="J2895" s="16"/>
      <c r="K2895" s="27"/>
      <c r="L2895" s="16"/>
      <c r="M2895" s="16"/>
      <c r="N2895" s="27"/>
      <c r="O2895" s="16"/>
      <c r="P2895" s="16"/>
      <c r="Q2895" s="27"/>
      <c r="R2895" s="16"/>
      <c r="S2895" s="16"/>
      <c r="T2895" s="27"/>
      <c r="U2895" s="3"/>
    </row>
    <row r="2896" spans="1:21" x14ac:dyDescent="0.25">
      <c r="A2896" s="3">
        <v>2856</v>
      </c>
      <c r="B2896" s="6" t="s">
        <v>5497</v>
      </c>
      <c r="C2896" s="352" t="s">
        <v>5498</v>
      </c>
      <c r="D2896" s="348"/>
      <c r="E2896" s="20"/>
      <c r="F2896" s="20"/>
      <c r="G2896" s="20"/>
      <c r="H2896" s="27"/>
      <c r="I2896" s="16"/>
      <c r="J2896" s="16"/>
      <c r="K2896" s="27"/>
      <c r="L2896" s="16"/>
      <c r="M2896" s="16"/>
      <c r="N2896" s="27"/>
      <c r="O2896" s="16"/>
      <c r="P2896" s="16"/>
      <c r="Q2896" s="27"/>
      <c r="R2896" s="16"/>
      <c r="S2896" s="16"/>
      <c r="T2896" s="27"/>
      <c r="U2896" s="3"/>
    </row>
    <row r="2897" spans="1:21" x14ac:dyDescent="0.25">
      <c r="A2897" s="3">
        <v>2857</v>
      </c>
      <c r="B2897" s="6" t="s">
        <v>5499</v>
      </c>
      <c r="C2897" s="352" t="s">
        <v>5500</v>
      </c>
      <c r="D2897" s="348"/>
      <c r="E2897" s="20"/>
      <c r="F2897" s="20"/>
      <c r="G2897" s="20"/>
      <c r="H2897" s="27"/>
      <c r="I2897" s="16"/>
      <c r="J2897" s="16"/>
      <c r="K2897" s="27"/>
      <c r="L2897" s="16"/>
      <c r="M2897" s="16"/>
      <c r="N2897" s="27"/>
      <c r="O2897" s="16"/>
      <c r="P2897" s="16"/>
      <c r="Q2897" s="27"/>
      <c r="R2897" s="16"/>
      <c r="S2897" s="16"/>
      <c r="T2897" s="27"/>
      <c r="U2897" s="3"/>
    </row>
    <row r="2898" spans="1:21" x14ac:dyDescent="0.25">
      <c r="A2898" s="3">
        <v>2858</v>
      </c>
      <c r="B2898" s="4" t="s">
        <v>5501</v>
      </c>
      <c r="C2898" s="350" t="s">
        <v>5502</v>
      </c>
      <c r="D2898" s="348"/>
      <c r="E2898" s="25"/>
      <c r="F2898" s="25"/>
      <c r="G2898" s="25"/>
      <c r="H2898" s="33"/>
      <c r="I2898" s="15"/>
      <c r="J2898" s="15"/>
      <c r="K2898" s="33"/>
      <c r="L2898" s="15"/>
      <c r="M2898" s="15"/>
      <c r="N2898" s="33"/>
      <c r="O2898" s="15"/>
      <c r="P2898" s="15"/>
      <c r="Q2898" s="33"/>
      <c r="R2898" s="15"/>
      <c r="S2898" s="15"/>
      <c r="T2898" s="33"/>
      <c r="U2898" s="5"/>
    </row>
    <row r="2899" spans="1:21" x14ac:dyDescent="0.25">
      <c r="A2899" s="3">
        <v>2859</v>
      </c>
      <c r="B2899" s="6" t="s">
        <v>5503</v>
      </c>
      <c r="C2899" s="352" t="s">
        <v>5504</v>
      </c>
      <c r="D2899" s="348"/>
      <c r="E2899" s="20"/>
      <c r="F2899" s="20"/>
      <c r="G2899" s="20"/>
      <c r="H2899" s="27"/>
      <c r="I2899" s="16"/>
      <c r="J2899" s="16"/>
      <c r="K2899" s="27"/>
      <c r="L2899" s="16"/>
      <c r="M2899" s="16"/>
      <c r="N2899" s="27"/>
      <c r="O2899" s="16"/>
      <c r="P2899" s="16"/>
      <c r="Q2899" s="27"/>
      <c r="R2899" s="16"/>
      <c r="S2899" s="16"/>
      <c r="T2899" s="27"/>
      <c r="U2899" s="3"/>
    </row>
    <row r="2900" spans="1:21" x14ac:dyDescent="0.25">
      <c r="A2900" s="3">
        <v>2860</v>
      </c>
      <c r="B2900" s="6" t="s">
        <v>5505</v>
      </c>
      <c r="C2900" s="352" t="s">
        <v>5506</v>
      </c>
      <c r="D2900" s="348"/>
      <c r="E2900" s="20"/>
      <c r="F2900" s="20"/>
      <c r="G2900" s="20"/>
      <c r="H2900" s="27"/>
      <c r="I2900" s="16"/>
      <c r="J2900" s="16"/>
      <c r="K2900" s="27"/>
      <c r="L2900" s="16"/>
      <c r="M2900" s="16"/>
      <c r="N2900" s="27"/>
      <c r="O2900" s="16"/>
      <c r="P2900" s="16"/>
      <c r="Q2900" s="27"/>
      <c r="R2900" s="16"/>
      <c r="S2900" s="16"/>
      <c r="T2900" s="27"/>
      <c r="U2900" s="3"/>
    </row>
    <row r="2901" spans="1:21" x14ac:dyDescent="0.25">
      <c r="A2901" s="3">
        <v>2861</v>
      </c>
      <c r="B2901" s="6" t="s">
        <v>5507</v>
      </c>
      <c r="C2901" s="352" t="s">
        <v>5508</v>
      </c>
      <c r="D2901" s="348"/>
      <c r="E2901" s="20"/>
      <c r="F2901" s="20"/>
      <c r="G2901" s="20"/>
      <c r="H2901" s="27"/>
      <c r="I2901" s="16"/>
      <c r="J2901" s="16"/>
      <c r="K2901" s="27"/>
      <c r="L2901" s="16"/>
      <c r="M2901" s="16"/>
      <c r="N2901" s="27"/>
      <c r="O2901" s="16"/>
      <c r="P2901" s="16"/>
      <c r="Q2901" s="27"/>
      <c r="R2901" s="16"/>
      <c r="S2901" s="16"/>
      <c r="T2901" s="27"/>
      <c r="U2901" s="3"/>
    </row>
    <row r="2902" spans="1:21" x14ac:dyDescent="0.25">
      <c r="A2902" s="3">
        <v>2862</v>
      </c>
      <c r="B2902" s="4" t="s">
        <v>5509</v>
      </c>
      <c r="C2902" s="350" t="s">
        <v>5510</v>
      </c>
      <c r="D2902" s="348"/>
      <c r="E2902" s="25"/>
      <c r="F2902" s="25"/>
      <c r="G2902" s="25"/>
      <c r="H2902" s="33"/>
      <c r="I2902" s="15"/>
      <c r="J2902" s="15"/>
      <c r="K2902" s="33"/>
      <c r="L2902" s="15"/>
      <c r="M2902" s="15"/>
      <c r="N2902" s="33"/>
      <c r="O2902" s="15"/>
      <c r="P2902" s="15"/>
      <c r="Q2902" s="33"/>
      <c r="R2902" s="15"/>
      <c r="S2902" s="15"/>
      <c r="T2902" s="33"/>
      <c r="U2902" s="5"/>
    </row>
    <row r="2903" spans="1:21" x14ac:dyDescent="0.25">
      <c r="A2903" s="3">
        <v>2863</v>
      </c>
      <c r="B2903" s="4" t="s">
        <v>5511</v>
      </c>
      <c r="C2903" s="350" t="s">
        <v>5512</v>
      </c>
      <c r="D2903" s="348"/>
      <c r="E2903" s="25"/>
      <c r="F2903" s="25"/>
      <c r="G2903" s="25"/>
      <c r="H2903" s="33"/>
      <c r="I2903" s="15"/>
      <c r="J2903" s="15"/>
      <c r="K2903" s="33"/>
      <c r="L2903" s="15"/>
      <c r="M2903" s="15"/>
      <c r="N2903" s="33"/>
      <c r="O2903" s="15"/>
      <c r="P2903" s="15"/>
      <c r="Q2903" s="33"/>
      <c r="R2903" s="15"/>
      <c r="S2903" s="15"/>
      <c r="T2903" s="33"/>
      <c r="U2903" s="5"/>
    </row>
    <row r="2904" spans="1:21" x14ac:dyDescent="0.25">
      <c r="A2904" s="3">
        <v>2864</v>
      </c>
      <c r="B2904" s="6" t="s">
        <v>5513</v>
      </c>
      <c r="C2904" s="352" t="s">
        <v>5514</v>
      </c>
      <c r="D2904" s="348"/>
      <c r="E2904" s="20"/>
      <c r="F2904" s="20"/>
      <c r="G2904" s="20"/>
      <c r="H2904" s="27"/>
      <c r="I2904" s="16"/>
      <c r="J2904" s="16"/>
      <c r="K2904" s="27"/>
      <c r="L2904" s="16"/>
      <c r="M2904" s="16"/>
      <c r="N2904" s="27"/>
      <c r="O2904" s="16"/>
      <c r="P2904" s="16"/>
      <c r="Q2904" s="27"/>
      <c r="R2904" s="16"/>
      <c r="S2904" s="16"/>
      <c r="T2904" s="27"/>
      <c r="U2904" s="3"/>
    </row>
    <row r="2905" spans="1:21" x14ac:dyDescent="0.25">
      <c r="A2905" s="3">
        <v>2865</v>
      </c>
      <c r="B2905" s="6" t="s">
        <v>5515</v>
      </c>
      <c r="C2905" s="352" t="s">
        <v>5516</v>
      </c>
      <c r="D2905" s="348"/>
      <c r="E2905" s="20"/>
      <c r="F2905" s="20"/>
      <c r="G2905" s="20"/>
      <c r="H2905" s="27"/>
      <c r="I2905" s="16"/>
      <c r="J2905" s="16"/>
      <c r="K2905" s="27"/>
      <c r="L2905" s="16"/>
      <c r="M2905" s="16"/>
      <c r="N2905" s="27"/>
      <c r="O2905" s="16"/>
      <c r="P2905" s="16"/>
      <c r="Q2905" s="27"/>
      <c r="R2905" s="16"/>
      <c r="S2905" s="16"/>
      <c r="T2905" s="27"/>
      <c r="U2905" s="3"/>
    </row>
    <row r="2906" spans="1:21" x14ac:dyDescent="0.25">
      <c r="A2906" s="3">
        <v>2866</v>
      </c>
      <c r="B2906" s="6" t="s">
        <v>5517</v>
      </c>
      <c r="C2906" s="352" t="s">
        <v>5518</v>
      </c>
      <c r="D2906" s="348"/>
      <c r="E2906" s="20"/>
      <c r="F2906" s="20"/>
      <c r="G2906" s="20"/>
      <c r="H2906" s="27"/>
      <c r="I2906" s="16"/>
      <c r="J2906" s="16"/>
      <c r="K2906" s="27"/>
      <c r="L2906" s="16"/>
      <c r="M2906" s="16"/>
      <c r="N2906" s="27"/>
      <c r="O2906" s="16"/>
      <c r="P2906" s="16"/>
      <c r="Q2906" s="27"/>
      <c r="R2906" s="16"/>
      <c r="S2906" s="16"/>
      <c r="T2906" s="27"/>
      <c r="U2906" s="3"/>
    </row>
    <row r="2907" spans="1:21" x14ac:dyDescent="0.25">
      <c r="A2907" s="3">
        <v>2867</v>
      </c>
      <c r="B2907" s="6" t="s">
        <v>5519</v>
      </c>
      <c r="C2907" s="352" t="s">
        <v>5520</v>
      </c>
      <c r="D2907" s="348"/>
      <c r="E2907" s="20"/>
      <c r="F2907" s="20"/>
      <c r="G2907" s="20"/>
      <c r="H2907" s="27"/>
      <c r="I2907" s="16"/>
      <c r="J2907" s="16"/>
      <c r="K2907" s="27"/>
      <c r="L2907" s="16"/>
      <c r="M2907" s="16"/>
      <c r="N2907" s="27"/>
      <c r="O2907" s="16"/>
      <c r="P2907" s="16"/>
      <c r="Q2907" s="27"/>
      <c r="R2907" s="16"/>
      <c r="S2907" s="16"/>
      <c r="T2907" s="27"/>
      <c r="U2907" s="3"/>
    </row>
    <row r="2908" spans="1:21" x14ac:dyDescent="0.25">
      <c r="A2908" s="3">
        <v>2868</v>
      </c>
      <c r="B2908" s="4" t="s">
        <v>5521</v>
      </c>
      <c r="C2908" s="350" t="s">
        <v>5522</v>
      </c>
      <c r="D2908" s="348"/>
      <c r="E2908" s="25"/>
      <c r="F2908" s="25"/>
      <c r="G2908" s="25"/>
      <c r="H2908" s="33"/>
      <c r="I2908" s="15"/>
      <c r="J2908" s="15"/>
      <c r="K2908" s="33"/>
      <c r="L2908" s="15"/>
      <c r="M2908" s="15"/>
      <c r="N2908" s="33"/>
      <c r="O2908" s="15"/>
      <c r="P2908" s="15"/>
      <c r="Q2908" s="33"/>
      <c r="R2908" s="15"/>
      <c r="S2908" s="15"/>
      <c r="T2908" s="33"/>
      <c r="U2908" s="5"/>
    </row>
    <row r="2909" spans="1:21" x14ac:dyDescent="0.25">
      <c r="A2909" s="3">
        <v>2869</v>
      </c>
      <c r="B2909" s="6" t="s">
        <v>5523</v>
      </c>
      <c r="C2909" s="352" t="s">
        <v>5524</v>
      </c>
      <c r="D2909" s="348"/>
      <c r="E2909" s="20"/>
      <c r="F2909" s="20"/>
      <c r="G2909" s="20"/>
      <c r="H2909" s="27"/>
      <c r="I2909" s="16"/>
      <c r="J2909" s="16"/>
      <c r="K2909" s="27"/>
      <c r="L2909" s="16"/>
      <c r="M2909" s="16"/>
      <c r="N2909" s="27"/>
      <c r="O2909" s="16"/>
      <c r="P2909" s="16"/>
      <c r="Q2909" s="27"/>
      <c r="R2909" s="16"/>
      <c r="S2909" s="16"/>
      <c r="T2909" s="27"/>
      <c r="U2909" s="3"/>
    </row>
    <row r="2910" spans="1:21" x14ac:dyDescent="0.25">
      <c r="A2910" s="3">
        <v>2870</v>
      </c>
      <c r="B2910" s="6" t="s">
        <v>5525</v>
      </c>
      <c r="C2910" s="352" t="s">
        <v>5526</v>
      </c>
      <c r="D2910" s="348"/>
      <c r="E2910" s="20"/>
      <c r="F2910" s="20"/>
      <c r="G2910" s="20"/>
      <c r="H2910" s="27"/>
      <c r="I2910" s="16"/>
      <c r="J2910" s="16"/>
      <c r="K2910" s="27"/>
      <c r="L2910" s="16"/>
      <c r="M2910" s="16"/>
      <c r="N2910" s="27"/>
      <c r="O2910" s="16"/>
      <c r="P2910" s="16"/>
      <c r="Q2910" s="27"/>
      <c r="R2910" s="16"/>
      <c r="S2910" s="16"/>
      <c r="T2910" s="27"/>
      <c r="U2910" s="3"/>
    </row>
    <row r="2911" spans="1:21" x14ac:dyDescent="0.25">
      <c r="A2911" s="3">
        <v>2871</v>
      </c>
      <c r="B2911" s="6" t="s">
        <v>5527</v>
      </c>
      <c r="C2911" s="352" t="s">
        <v>5528</v>
      </c>
      <c r="D2911" s="348"/>
      <c r="E2911" s="20"/>
      <c r="F2911" s="20"/>
      <c r="G2911" s="20"/>
      <c r="H2911" s="27"/>
      <c r="I2911" s="16"/>
      <c r="J2911" s="16"/>
      <c r="K2911" s="27"/>
      <c r="L2911" s="16"/>
      <c r="M2911" s="16"/>
      <c r="N2911" s="27"/>
      <c r="O2911" s="16"/>
      <c r="P2911" s="16"/>
      <c r="Q2911" s="27"/>
      <c r="R2911" s="16"/>
      <c r="S2911" s="16"/>
      <c r="T2911" s="27"/>
      <c r="U2911" s="3"/>
    </row>
    <row r="2912" spans="1:21" x14ac:dyDescent="0.25">
      <c r="A2912" s="3">
        <v>2872</v>
      </c>
      <c r="B2912" s="4" t="s">
        <v>5529</v>
      </c>
      <c r="C2912" s="350" t="s">
        <v>5530</v>
      </c>
      <c r="D2912" s="348"/>
      <c r="E2912" s="25"/>
      <c r="F2912" s="25"/>
      <c r="G2912" s="25"/>
      <c r="H2912" s="33"/>
      <c r="I2912" s="15"/>
      <c r="J2912" s="15"/>
      <c r="K2912" s="33"/>
      <c r="L2912" s="15"/>
      <c r="M2912" s="15"/>
      <c r="N2912" s="33"/>
      <c r="O2912" s="15"/>
      <c r="P2912" s="15"/>
      <c r="Q2912" s="33"/>
      <c r="R2912" s="15"/>
      <c r="S2912" s="15"/>
      <c r="T2912" s="33"/>
      <c r="U2912" s="5"/>
    </row>
    <row r="2913" spans="1:21" x14ac:dyDescent="0.25">
      <c r="A2913" s="3">
        <v>2873</v>
      </c>
      <c r="B2913" s="6" t="s">
        <v>5531</v>
      </c>
      <c r="C2913" s="352" t="s">
        <v>5532</v>
      </c>
      <c r="D2913" s="348"/>
      <c r="E2913" s="20"/>
      <c r="F2913" s="20"/>
      <c r="G2913" s="20"/>
      <c r="H2913" s="27"/>
      <c r="I2913" s="16"/>
      <c r="J2913" s="16"/>
      <c r="K2913" s="27"/>
      <c r="L2913" s="16"/>
      <c r="M2913" s="16"/>
      <c r="N2913" s="27"/>
      <c r="O2913" s="16"/>
      <c r="P2913" s="16"/>
      <c r="Q2913" s="27"/>
      <c r="R2913" s="16"/>
      <c r="S2913" s="16"/>
      <c r="T2913" s="27"/>
      <c r="U2913" s="3"/>
    </row>
    <row r="2914" spans="1:21" x14ac:dyDescent="0.25">
      <c r="A2914" s="3">
        <v>2874</v>
      </c>
      <c r="B2914" s="6" t="s">
        <v>5533</v>
      </c>
      <c r="C2914" s="352" t="s">
        <v>5534</v>
      </c>
      <c r="D2914" s="348"/>
      <c r="E2914" s="20"/>
      <c r="F2914" s="20"/>
      <c r="G2914" s="20"/>
      <c r="H2914" s="27"/>
      <c r="I2914" s="16"/>
      <c r="J2914" s="16"/>
      <c r="K2914" s="27"/>
      <c r="L2914" s="16"/>
      <c r="M2914" s="16"/>
      <c r="N2914" s="27"/>
      <c r="O2914" s="16"/>
      <c r="P2914" s="16"/>
      <c r="Q2914" s="27"/>
      <c r="R2914" s="16"/>
      <c r="S2914" s="16"/>
      <c r="T2914" s="27"/>
      <c r="U2914" s="3"/>
    </row>
    <row r="2915" spans="1:21" x14ac:dyDescent="0.25">
      <c r="A2915" s="3">
        <v>2875</v>
      </c>
      <c r="B2915" s="4" t="s">
        <v>5535</v>
      </c>
      <c r="C2915" s="350" t="s">
        <v>5536</v>
      </c>
      <c r="D2915" s="348"/>
      <c r="E2915" s="25"/>
      <c r="F2915" s="25"/>
      <c r="G2915" s="25"/>
      <c r="H2915" s="33"/>
      <c r="I2915" s="15"/>
      <c r="J2915" s="15"/>
      <c r="K2915" s="33"/>
      <c r="L2915" s="15"/>
      <c r="M2915" s="15"/>
      <c r="N2915" s="33"/>
      <c r="O2915" s="15"/>
      <c r="P2915" s="15"/>
      <c r="Q2915" s="33"/>
      <c r="R2915" s="15"/>
      <c r="S2915" s="15"/>
      <c r="T2915" s="33"/>
      <c r="U2915" s="5"/>
    </row>
    <row r="2916" spans="1:21" x14ac:dyDescent="0.25">
      <c r="A2916" s="3">
        <v>2876</v>
      </c>
      <c r="B2916" s="4" t="s">
        <v>5537</v>
      </c>
      <c r="C2916" s="350" t="s">
        <v>5538</v>
      </c>
      <c r="D2916" s="348"/>
      <c r="E2916" s="25"/>
      <c r="F2916" s="25"/>
      <c r="G2916" s="25"/>
      <c r="H2916" s="33"/>
      <c r="I2916" s="15"/>
      <c r="J2916" s="15"/>
      <c r="K2916" s="33"/>
      <c r="L2916" s="15"/>
      <c r="M2916" s="15"/>
      <c r="N2916" s="33"/>
      <c r="O2916" s="15"/>
      <c r="P2916" s="15"/>
      <c r="Q2916" s="33"/>
      <c r="R2916" s="15"/>
      <c r="S2916" s="15"/>
      <c r="T2916" s="33"/>
      <c r="U2916" s="5"/>
    </row>
    <row r="2917" spans="1:21" x14ac:dyDescent="0.25">
      <c r="A2917" s="3">
        <v>2877</v>
      </c>
      <c r="B2917" s="6" t="s">
        <v>5539</v>
      </c>
      <c r="C2917" s="352" t="s">
        <v>5540</v>
      </c>
      <c r="D2917" s="348"/>
      <c r="E2917" s="20"/>
      <c r="F2917" s="20"/>
      <c r="G2917" s="20"/>
      <c r="H2917" s="27"/>
      <c r="I2917" s="16"/>
      <c r="J2917" s="16"/>
      <c r="K2917" s="27"/>
      <c r="L2917" s="16"/>
      <c r="M2917" s="16"/>
      <c r="N2917" s="27"/>
      <c r="O2917" s="16"/>
      <c r="P2917" s="16"/>
      <c r="Q2917" s="27"/>
      <c r="R2917" s="16"/>
      <c r="S2917" s="16"/>
      <c r="T2917" s="27"/>
      <c r="U2917" s="3"/>
    </row>
    <row r="2918" spans="1:21" x14ac:dyDescent="0.25">
      <c r="A2918" s="3">
        <v>2878</v>
      </c>
      <c r="B2918" s="6" t="s">
        <v>5541</v>
      </c>
      <c r="C2918" s="352" t="s">
        <v>5542</v>
      </c>
      <c r="D2918" s="348"/>
      <c r="E2918" s="20"/>
      <c r="F2918" s="20"/>
      <c r="G2918" s="20"/>
      <c r="H2918" s="27"/>
      <c r="I2918" s="16"/>
      <c r="J2918" s="16"/>
      <c r="K2918" s="27"/>
      <c r="L2918" s="16"/>
      <c r="M2918" s="16"/>
      <c r="N2918" s="27"/>
      <c r="O2918" s="16"/>
      <c r="P2918" s="16"/>
      <c r="Q2918" s="27"/>
      <c r="R2918" s="16"/>
      <c r="S2918" s="16"/>
      <c r="T2918" s="27"/>
      <c r="U2918" s="3"/>
    </row>
    <row r="2919" spans="1:21" x14ac:dyDescent="0.25">
      <c r="A2919" s="3">
        <v>2879</v>
      </c>
      <c r="B2919" s="4" t="s">
        <v>5543</v>
      </c>
      <c r="C2919" s="350" t="s">
        <v>5544</v>
      </c>
      <c r="D2919" s="348"/>
      <c r="E2919" s="25"/>
      <c r="F2919" s="25"/>
      <c r="G2919" s="25"/>
      <c r="H2919" s="33"/>
      <c r="I2919" s="15"/>
      <c r="J2919" s="15"/>
      <c r="K2919" s="33"/>
      <c r="L2919" s="15"/>
      <c r="M2919" s="15"/>
      <c r="N2919" s="33"/>
      <c r="O2919" s="15"/>
      <c r="P2919" s="15"/>
      <c r="Q2919" s="33"/>
      <c r="R2919" s="15"/>
      <c r="S2919" s="15"/>
      <c r="T2919" s="33"/>
      <c r="U2919" s="5"/>
    </row>
    <row r="2920" spans="1:21" x14ac:dyDescent="0.25">
      <c r="A2920" s="3">
        <v>2880</v>
      </c>
      <c r="B2920" s="6" t="s">
        <v>5545</v>
      </c>
      <c r="C2920" s="352" t="s">
        <v>5546</v>
      </c>
      <c r="D2920" s="348"/>
      <c r="E2920" s="20"/>
      <c r="F2920" s="20"/>
      <c r="G2920" s="20"/>
      <c r="H2920" s="27"/>
      <c r="I2920" s="16"/>
      <c r="J2920" s="16"/>
      <c r="K2920" s="27"/>
      <c r="L2920" s="16"/>
      <c r="M2920" s="16"/>
      <c r="N2920" s="27"/>
      <c r="O2920" s="16"/>
      <c r="P2920" s="16"/>
      <c r="Q2920" s="27"/>
      <c r="R2920" s="16"/>
      <c r="S2920" s="16"/>
      <c r="T2920" s="27"/>
      <c r="U2920" s="3"/>
    </row>
    <row r="2921" spans="1:21" x14ac:dyDescent="0.25">
      <c r="A2921" s="3">
        <v>2881</v>
      </c>
      <c r="B2921" s="4" t="s">
        <v>5547</v>
      </c>
      <c r="C2921" s="350" t="s">
        <v>5548</v>
      </c>
      <c r="D2921" s="348"/>
      <c r="E2921" s="25"/>
      <c r="F2921" s="25"/>
      <c r="G2921" s="25"/>
      <c r="H2921" s="33"/>
      <c r="I2921" s="15"/>
      <c r="J2921" s="15"/>
      <c r="K2921" s="33"/>
      <c r="L2921" s="15"/>
      <c r="M2921" s="15"/>
      <c r="N2921" s="33"/>
      <c r="O2921" s="15"/>
      <c r="P2921" s="15"/>
      <c r="Q2921" s="33"/>
      <c r="R2921" s="15"/>
      <c r="S2921" s="15"/>
      <c r="T2921" s="33"/>
      <c r="U2921" s="5"/>
    </row>
    <row r="2922" spans="1:21" x14ac:dyDescent="0.25">
      <c r="A2922" s="3">
        <v>2882</v>
      </c>
      <c r="B2922" s="4" t="s">
        <v>5549</v>
      </c>
      <c r="C2922" s="350" t="s">
        <v>5550</v>
      </c>
      <c r="D2922" s="348"/>
      <c r="E2922" s="25"/>
      <c r="F2922" s="25"/>
      <c r="G2922" s="25"/>
      <c r="H2922" s="33"/>
      <c r="I2922" s="15"/>
      <c r="J2922" s="15"/>
      <c r="K2922" s="33"/>
      <c r="L2922" s="15"/>
      <c r="M2922" s="15"/>
      <c r="N2922" s="33"/>
      <c r="O2922" s="15"/>
      <c r="P2922" s="15"/>
      <c r="Q2922" s="33"/>
      <c r="R2922" s="15"/>
      <c r="S2922" s="15"/>
      <c r="T2922" s="33"/>
      <c r="U2922" s="5"/>
    </row>
    <row r="2923" spans="1:21" x14ac:dyDescent="0.25">
      <c r="A2923" s="3">
        <v>2883</v>
      </c>
      <c r="B2923" s="4" t="s">
        <v>5551</v>
      </c>
      <c r="C2923" s="350" t="s">
        <v>5552</v>
      </c>
      <c r="D2923" s="348"/>
      <c r="E2923" s="25"/>
      <c r="F2923" s="25"/>
      <c r="G2923" s="25"/>
      <c r="H2923" s="33"/>
      <c r="I2923" s="15"/>
      <c r="J2923" s="15"/>
      <c r="K2923" s="33"/>
      <c r="L2923" s="15"/>
      <c r="M2923" s="15"/>
      <c r="N2923" s="33"/>
      <c r="O2923" s="15"/>
      <c r="P2923" s="15"/>
      <c r="Q2923" s="33"/>
      <c r="R2923" s="15"/>
      <c r="S2923" s="15"/>
      <c r="T2923" s="33"/>
      <c r="U2923" s="5"/>
    </row>
    <row r="2924" spans="1:21" x14ac:dyDescent="0.25">
      <c r="A2924" s="3">
        <v>2884</v>
      </c>
      <c r="B2924" s="6" t="s">
        <v>5553</v>
      </c>
      <c r="C2924" s="352" t="s">
        <v>5554</v>
      </c>
      <c r="D2924" s="348"/>
      <c r="E2924" s="20"/>
      <c r="F2924" s="20"/>
      <c r="G2924" s="20"/>
      <c r="H2924" s="27"/>
      <c r="I2924" s="16"/>
      <c r="J2924" s="16"/>
      <c r="K2924" s="27"/>
      <c r="L2924" s="16"/>
      <c r="M2924" s="16"/>
      <c r="N2924" s="27"/>
      <c r="O2924" s="16"/>
      <c r="P2924" s="16"/>
      <c r="Q2924" s="27"/>
      <c r="R2924" s="16"/>
      <c r="S2924" s="16"/>
      <c r="T2924" s="27"/>
      <c r="U2924" s="3"/>
    </row>
    <row r="2925" spans="1:21" x14ac:dyDescent="0.25">
      <c r="A2925" s="3">
        <v>2885</v>
      </c>
      <c r="B2925" s="6" t="s">
        <v>5555</v>
      </c>
      <c r="C2925" s="352" t="s">
        <v>5556</v>
      </c>
      <c r="D2925" s="348"/>
      <c r="E2925" s="20"/>
      <c r="F2925" s="20"/>
      <c r="G2925" s="20"/>
      <c r="H2925" s="27"/>
      <c r="I2925" s="16"/>
      <c r="J2925" s="16"/>
      <c r="K2925" s="27"/>
      <c r="L2925" s="16"/>
      <c r="M2925" s="16"/>
      <c r="N2925" s="27"/>
      <c r="O2925" s="16"/>
      <c r="P2925" s="16"/>
      <c r="Q2925" s="27"/>
      <c r="R2925" s="16"/>
      <c r="S2925" s="16"/>
      <c r="T2925" s="27"/>
      <c r="U2925" s="3"/>
    </row>
    <row r="2926" spans="1:21" x14ac:dyDescent="0.25">
      <c r="A2926" s="3">
        <v>2886</v>
      </c>
      <c r="B2926" s="6" t="s">
        <v>5557</v>
      </c>
      <c r="C2926" s="352" t="s">
        <v>5558</v>
      </c>
      <c r="D2926" s="348"/>
      <c r="E2926" s="20"/>
      <c r="F2926" s="20"/>
      <c r="G2926" s="20"/>
      <c r="H2926" s="27"/>
      <c r="I2926" s="16"/>
      <c r="J2926" s="16"/>
      <c r="K2926" s="27"/>
      <c r="L2926" s="16"/>
      <c r="M2926" s="16"/>
      <c r="N2926" s="27"/>
      <c r="O2926" s="16"/>
      <c r="P2926" s="16"/>
      <c r="Q2926" s="27"/>
      <c r="R2926" s="16"/>
      <c r="S2926" s="16"/>
      <c r="T2926" s="27"/>
      <c r="U2926" s="3"/>
    </row>
    <row r="2927" spans="1:21" x14ac:dyDescent="0.25">
      <c r="A2927" s="3">
        <v>2887</v>
      </c>
      <c r="B2927" s="4" t="s">
        <v>5559</v>
      </c>
      <c r="C2927" s="350" t="s">
        <v>5560</v>
      </c>
      <c r="D2927" s="348"/>
      <c r="E2927" s="25"/>
      <c r="F2927" s="25"/>
      <c r="G2927" s="25"/>
      <c r="H2927" s="33"/>
      <c r="I2927" s="15"/>
      <c r="J2927" s="15"/>
      <c r="K2927" s="33"/>
      <c r="L2927" s="15"/>
      <c r="M2927" s="15"/>
      <c r="N2927" s="33"/>
      <c r="O2927" s="15"/>
      <c r="P2927" s="15"/>
      <c r="Q2927" s="33"/>
      <c r="R2927" s="15"/>
      <c r="S2927" s="15"/>
      <c r="T2927" s="33"/>
      <c r="U2927" s="5"/>
    </row>
    <row r="2928" spans="1:21" x14ac:dyDescent="0.25">
      <c r="A2928" s="3">
        <v>2888</v>
      </c>
      <c r="B2928" s="6" t="s">
        <v>5561</v>
      </c>
      <c r="C2928" s="352" t="s">
        <v>5562</v>
      </c>
      <c r="D2928" s="348"/>
      <c r="E2928" s="20"/>
      <c r="F2928" s="20"/>
      <c r="G2928" s="20"/>
      <c r="H2928" s="27"/>
      <c r="I2928" s="16"/>
      <c r="J2928" s="16"/>
      <c r="K2928" s="27"/>
      <c r="L2928" s="16"/>
      <c r="M2928" s="16"/>
      <c r="N2928" s="27"/>
      <c r="O2928" s="16"/>
      <c r="P2928" s="16"/>
      <c r="Q2928" s="27"/>
      <c r="R2928" s="16"/>
      <c r="S2928" s="16"/>
      <c r="T2928" s="27"/>
      <c r="U2928" s="3"/>
    </row>
    <row r="2929" spans="1:21" x14ac:dyDescent="0.25">
      <c r="A2929" s="3">
        <v>2889</v>
      </c>
      <c r="B2929" s="6" t="s">
        <v>5563</v>
      </c>
      <c r="C2929" s="352" t="s">
        <v>5564</v>
      </c>
      <c r="D2929" s="348"/>
      <c r="E2929" s="20"/>
      <c r="F2929" s="20"/>
      <c r="G2929" s="20"/>
      <c r="H2929" s="27"/>
      <c r="I2929" s="16"/>
      <c r="J2929" s="16"/>
      <c r="K2929" s="27"/>
      <c r="L2929" s="16"/>
      <c r="M2929" s="16"/>
      <c r="N2929" s="27"/>
      <c r="O2929" s="16"/>
      <c r="P2929" s="16"/>
      <c r="Q2929" s="27"/>
      <c r="R2929" s="16"/>
      <c r="S2929" s="16"/>
      <c r="T2929" s="27"/>
      <c r="U2929" s="3"/>
    </row>
    <row r="2930" spans="1:21" x14ac:dyDescent="0.25">
      <c r="A2930" s="3">
        <v>2890</v>
      </c>
      <c r="B2930" s="6" t="s">
        <v>5565</v>
      </c>
      <c r="C2930" s="352" t="s">
        <v>5566</v>
      </c>
      <c r="D2930" s="348"/>
      <c r="E2930" s="20"/>
      <c r="F2930" s="20"/>
      <c r="G2930" s="20"/>
      <c r="H2930" s="27"/>
      <c r="I2930" s="16"/>
      <c r="J2930" s="16"/>
      <c r="K2930" s="27"/>
      <c r="L2930" s="16"/>
      <c r="M2930" s="16"/>
      <c r="N2930" s="27"/>
      <c r="O2930" s="16"/>
      <c r="P2930" s="16"/>
      <c r="Q2930" s="27"/>
      <c r="R2930" s="16"/>
      <c r="S2930" s="16"/>
      <c r="T2930" s="27"/>
      <c r="U2930" s="3"/>
    </row>
    <row r="2931" spans="1:21" x14ac:dyDescent="0.25">
      <c r="A2931" s="3">
        <v>2891</v>
      </c>
      <c r="B2931" s="4" t="s">
        <v>5567</v>
      </c>
      <c r="C2931" s="350" t="s">
        <v>5568</v>
      </c>
      <c r="D2931" s="348"/>
      <c r="E2931" s="25"/>
      <c r="F2931" s="25"/>
      <c r="G2931" s="25"/>
      <c r="H2931" s="33"/>
      <c r="I2931" s="15"/>
      <c r="J2931" s="15"/>
      <c r="K2931" s="33"/>
      <c r="L2931" s="15"/>
      <c r="M2931" s="15"/>
      <c r="N2931" s="33"/>
      <c r="O2931" s="15"/>
      <c r="P2931" s="15"/>
      <c r="Q2931" s="33"/>
      <c r="R2931" s="15"/>
      <c r="S2931" s="15"/>
      <c r="T2931" s="33"/>
      <c r="U2931" s="5"/>
    </row>
    <row r="2932" spans="1:21" x14ac:dyDescent="0.25">
      <c r="A2932" s="3">
        <v>2892</v>
      </c>
      <c r="B2932" s="4" t="s">
        <v>5569</v>
      </c>
      <c r="C2932" s="350" t="s">
        <v>5570</v>
      </c>
      <c r="D2932" s="348"/>
      <c r="E2932" s="25"/>
      <c r="F2932" s="25"/>
      <c r="G2932" s="25"/>
      <c r="H2932" s="33"/>
      <c r="I2932" s="15"/>
      <c r="J2932" s="15"/>
      <c r="K2932" s="33"/>
      <c r="L2932" s="15"/>
      <c r="M2932" s="15"/>
      <c r="N2932" s="33"/>
      <c r="O2932" s="15"/>
      <c r="P2932" s="15"/>
      <c r="Q2932" s="33"/>
      <c r="R2932" s="15"/>
      <c r="S2932" s="15"/>
      <c r="T2932" s="33"/>
      <c r="U2932" s="5"/>
    </row>
    <row r="2933" spans="1:21" x14ac:dyDescent="0.25">
      <c r="A2933" s="3">
        <v>2893</v>
      </c>
      <c r="B2933" s="6" t="s">
        <v>5571</v>
      </c>
      <c r="C2933" s="352" t="s">
        <v>5572</v>
      </c>
      <c r="D2933" s="348"/>
      <c r="E2933" s="20"/>
      <c r="F2933" s="20"/>
      <c r="G2933" s="20"/>
      <c r="H2933" s="27"/>
      <c r="I2933" s="16"/>
      <c r="J2933" s="16"/>
      <c r="K2933" s="27"/>
      <c r="L2933" s="16"/>
      <c r="M2933" s="16"/>
      <c r="N2933" s="27"/>
      <c r="O2933" s="16"/>
      <c r="P2933" s="16"/>
      <c r="Q2933" s="27"/>
      <c r="R2933" s="16"/>
      <c r="S2933" s="16"/>
      <c r="T2933" s="27"/>
      <c r="U2933" s="3"/>
    </row>
    <row r="2934" spans="1:21" x14ac:dyDescent="0.25">
      <c r="A2934" s="3">
        <v>2894</v>
      </c>
      <c r="B2934" s="6" t="s">
        <v>5573</v>
      </c>
      <c r="C2934" s="352" t="s">
        <v>5574</v>
      </c>
      <c r="D2934" s="348"/>
      <c r="E2934" s="20"/>
      <c r="F2934" s="20"/>
      <c r="G2934" s="20"/>
      <c r="H2934" s="27"/>
      <c r="I2934" s="16"/>
      <c r="J2934" s="16"/>
      <c r="K2934" s="27"/>
      <c r="L2934" s="16"/>
      <c r="M2934" s="16"/>
      <c r="N2934" s="27"/>
      <c r="O2934" s="16"/>
      <c r="P2934" s="16"/>
      <c r="Q2934" s="27"/>
      <c r="R2934" s="16"/>
      <c r="S2934" s="16"/>
      <c r="T2934" s="27"/>
      <c r="U2934" s="3"/>
    </row>
    <row r="2935" spans="1:21" x14ac:dyDescent="0.25">
      <c r="A2935" s="3">
        <v>2895</v>
      </c>
      <c r="B2935" s="4" t="s">
        <v>5575</v>
      </c>
      <c r="C2935" s="350" t="s">
        <v>5576</v>
      </c>
      <c r="D2935" s="348"/>
      <c r="E2935" s="25"/>
      <c r="F2935" s="25"/>
      <c r="G2935" s="25"/>
      <c r="H2935" s="33"/>
      <c r="I2935" s="15"/>
      <c r="J2935" s="15"/>
      <c r="K2935" s="33"/>
      <c r="L2935" s="15"/>
      <c r="M2935" s="15"/>
      <c r="N2935" s="33"/>
      <c r="O2935" s="15"/>
      <c r="P2935" s="15"/>
      <c r="Q2935" s="33"/>
      <c r="R2935" s="15"/>
      <c r="S2935" s="15"/>
      <c r="T2935" s="33"/>
      <c r="U2935" s="5"/>
    </row>
    <row r="2936" spans="1:21" x14ac:dyDescent="0.25">
      <c r="A2936" s="3">
        <v>2896</v>
      </c>
      <c r="B2936" s="4" t="s">
        <v>5577</v>
      </c>
      <c r="C2936" s="350" t="s">
        <v>5578</v>
      </c>
      <c r="D2936" s="348"/>
      <c r="E2936" s="25"/>
      <c r="F2936" s="25"/>
      <c r="G2936" s="25"/>
      <c r="H2936" s="33"/>
      <c r="I2936" s="15"/>
      <c r="J2936" s="15"/>
      <c r="K2936" s="33"/>
      <c r="L2936" s="15"/>
      <c r="M2936" s="15"/>
      <c r="N2936" s="33"/>
      <c r="O2936" s="15"/>
      <c r="P2936" s="15"/>
      <c r="Q2936" s="33"/>
      <c r="R2936" s="15"/>
      <c r="S2936" s="15"/>
      <c r="T2936" s="33"/>
      <c r="U2936" s="5"/>
    </row>
    <row r="2937" spans="1:21" x14ac:dyDescent="0.25">
      <c r="A2937" s="3">
        <v>2897</v>
      </c>
      <c r="B2937" s="6" t="s">
        <v>5579</v>
      </c>
      <c r="C2937" s="352" t="s">
        <v>5580</v>
      </c>
      <c r="D2937" s="348"/>
      <c r="E2937" s="20"/>
      <c r="F2937" s="20"/>
      <c r="G2937" s="20"/>
      <c r="H2937" s="27"/>
      <c r="I2937" s="16"/>
      <c r="J2937" s="16"/>
      <c r="K2937" s="27"/>
      <c r="L2937" s="16"/>
      <c r="M2937" s="16"/>
      <c r="N2937" s="27"/>
      <c r="O2937" s="16"/>
      <c r="P2937" s="16"/>
      <c r="Q2937" s="27"/>
      <c r="R2937" s="16"/>
      <c r="S2937" s="16"/>
      <c r="T2937" s="27"/>
      <c r="U2937" s="3"/>
    </row>
    <row r="2938" spans="1:21" x14ac:dyDescent="0.25">
      <c r="A2938" s="3">
        <v>2898</v>
      </c>
      <c r="B2938" s="6" t="s">
        <v>5581</v>
      </c>
      <c r="C2938" s="352" t="s">
        <v>5582</v>
      </c>
      <c r="D2938" s="348"/>
      <c r="E2938" s="20"/>
      <c r="F2938" s="20"/>
      <c r="G2938" s="20"/>
      <c r="H2938" s="27"/>
      <c r="I2938" s="16"/>
      <c r="J2938" s="16"/>
      <c r="K2938" s="27"/>
      <c r="L2938" s="16"/>
      <c r="M2938" s="16"/>
      <c r="N2938" s="27"/>
      <c r="O2938" s="16"/>
      <c r="P2938" s="16"/>
      <c r="Q2938" s="27"/>
      <c r="R2938" s="16"/>
      <c r="S2938" s="16"/>
      <c r="T2938" s="27"/>
      <c r="U2938" s="3"/>
    </row>
    <row r="2939" spans="1:21" x14ac:dyDescent="0.25">
      <c r="A2939" s="3">
        <v>2899</v>
      </c>
      <c r="B2939" s="6" t="s">
        <v>5583</v>
      </c>
      <c r="C2939" s="352" t="s">
        <v>5584</v>
      </c>
      <c r="D2939" s="348"/>
      <c r="E2939" s="20"/>
      <c r="F2939" s="20"/>
      <c r="G2939" s="20"/>
      <c r="H2939" s="27"/>
      <c r="I2939" s="16"/>
      <c r="J2939" s="16"/>
      <c r="K2939" s="27"/>
      <c r="L2939" s="16"/>
      <c r="M2939" s="16"/>
      <c r="N2939" s="27"/>
      <c r="O2939" s="16"/>
      <c r="P2939" s="16"/>
      <c r="Q2939" s="27"/>
      <c r="R2939" s="16"/>
      <c r="S2939" s="16"/>
      <c r="T2939" s="27"/>
      <c r="U2939" s="3"/>
    </row>
    <row r="2940" spans="1:21" x14ac:dyDescent="0.25">
      <c r="A2940" s="3">
        <v>2900</v>
      </c>
      <c r="B2940" s="6" t="s">
        <v>5585</v>
      </c>
      <c r="C2940" s="352" t="s">
        <v>5586</v>
      </c>
      <c r="D2940" s="348"/>
      <c r="E2940" s="20"/>
      <c r="F2940" s="20"/>
      <c r="G2940" s="20"/>
      <c r="H2940" s="27"/>
      <c r="I2940" s="16"/>
      <c r="J2940" s="16"/>
      <c r="K2940" s="27"/>
      <c r="L2940" s="16"/>
      <c r="M2940" s="16"/>
      <c r="N2940" s="27"/>
      <c r="O2940" s="16"/>
      <c r="P2940" s="16"/>
      <c r="Q2940" s="27"/>
      <c r="R2940" s="16"/>
      <c r="S2940" s="16"/>
      <c r="T2940" s="27"/>
      <c r="U2940" s="3"/>
    </row>
    <row r="2941" spans="1:21" x14ac:dyDescent="0.25">
      <c r="A2941" s="3">
        <v>2901</v>
      </c>
      <c r="B2941" s="6" t="s">
        <v>5587</v>
      </c>
      <c r="C2941" s="352" t="s">
        <v>5588</v>
      </c>
      <c r="D2941" s="348"/>
      <c r="E2941" s="20"/>
      <c r="F2941" s="20"/>
      <c r="G2941" s="20"/>
      <c r="H2941" s="27"/>
      <c r="I2941" s="16"/>
      <c r="J2941" s="16"/>
      <c r="K2941" s="27"/>
      <c r="L2941" s="16"/>
      <c r="M2941" s="16"/>
      <c r="N2941" s="27"/>
      <c r="O2941" s="16"/>
      <c r="P2941" s="16"/>
      <c r="Q2941" s="27"/>
      <c r="R2941" s="16"/>
      <c r="S2941" s="16"/>
      <c r="T2941" s="27"/>
      <c r="U2941" s="3"/>
    </row>
    <row r="2942" spans="1:21" x14ac:dyDescent="0.25">
      <c r="A2942" s="3">
        <v>2902</v>
      </c>
      <c r="B2942" s="6" t="s">
        <v>5589</v>
      </c>
      <c r="C2942" s="352" t="s">
        <v>5590</v>
      </c>
      <c r="D2942" s="348"/>
      <c r="E2942" s="20"/>
      <c r="F2942" s="20"/>
      <c r="G2942" s="20"/>
      <c r="H2942" s="27"/>
      <c r="I2942" s="16"/>
      <c r="J2942" s="16"/>
      <c r="K2942" s="27"/>
      <c r="L2942" s="16"/>
      <c r="M2942" s="16"/>
      <c r="N2942" s="27"/>
      <c r="O2942" s="16"/>
      <c r="P2942" s="16"/>
      <c r="Q2942" s="27"/>
      <c r="R2942" s="16"/>
      <c r="S2942" s="16"/>
      <c r="T2942" s="27"/>
      <c r="U2942" s="3"/>
    </row>
    <row r="2943" spans="1:21" x14ac:dyDescent="0.25">
      <c r="A2943" s="3">
        <v>2903</v>
      </c>
      <c r="B2943" s="6" t="s">
        <v>5591</v>
      </c>
      <c r="C2943" s="352" t="s">
        <v>5592</v>
      </c>
      <c r="D2943" s="348"/>
      <c r="E2943" s="20"/>
      <c r="F2943" s="20"/>
      <c r="G2943" s="20"/>
      <c r="H2943" s="27"/>
      <c r="I2943" s="16"/>
      <c r="J2943" s="16"/>
      <c r="K2943" s="27"/>
      <c r="L2943" s="16"/>
      <c r="M2943" s="16"/>
      <c r="N2943" s="27"/>
      <c r="O2943" s="16"/>
      <c r="P2943" s="16"/>
      <c r="Q2943" s="27"/>
      <c r="R2943" s="16"/>
      <c r="S2943" s="16"/>
      <c r="T2943" s="27"/>
      <c r="U2943" s="3"/>
    </row>
    <row r="2944" spans="1:21" x14ac:dyDescent="0.25">
      <c r="A2944" s="3">
        <v>2904</v>
      </c>
      <c r="B2944" s="6" t="s">
        <v>5593</v>
      </c>
      <c r="C2944" s="352" t="s">
        <v>5594</v>
      </c>
      <c r="D2944" s="348"/>
      <c r="E2944" s="20"/>
      <c r="F2944" s="20"/>
      <c r="G2944" s="20"/>
      <c r="H2944" s="27"/>
      <c r="I2944" s="16"/>
      <c r="J2944" s="16"/>
      <c r="K2944" s="27"/>
      <c r="L2944" s="16"/>
      <c r="M2944" s="16"/>
      <c r="N2944" s="27"/>
      <c r="O2944" s="16"/>
      <c r="P2944" s="16"/>
      <c r="Q2944" s="27"/>
      <c r="R2944" s="16"/>
      <c r="S2944" s="16"/>
      <c r="T2944" s="27"/>
      <c r="U2944" s="3"/>
    </row>
    <row r="2945" spans="1:21" x14ac:dyDescent="0.25">
      <c r="A2945" s="3">
        <v>2905</v>
      </c>
      <c r="B2945" s="6" t="s">
        <v>5595</v>
      </c>
      <c r="C2945" s="352" t="s">
        <v>5596</v>
      </c>
      <c r="D2945" s="348"/>
      <c r="E2945" s="20"/>
      <c r="F2945" s="20"/>
      <c r="G2945" s="20"/>
      <c r="H2945" s="27"/>
      <c r="I2945" s="16"/>
      <c r="J2945" s="16"/>
      <c r="K2945" s="27"/>
      <c r="L2945" s="16"/>
      <c r="M2945" s="16"/>
      <c r="N2945" s="27"/>
      <c r="O2945" s="16"/>
      <c r="P2945" s="16"/>
      <c r="Q2945" s="27"/>
      <c r="R2945" s="16"/>
      <c r="S2945" s="16"/>
      <c r="T2945" s="27"/>
      <c r="U2945" s="3"/>
    </row>
    <row r="2946" spans="1:21" x14ac:dyDescent="0.25">
      <c r="A2946" s="3">
        <v>2906</v>
      </c>
      <c r="B2946" s="6" t="s">
        <v>5597</v>
      </c>
      <c r="C2946" s="352" t="s">
        <v>5598</v>
      </c>
      <c r="D2946" s="348"/>
      <c r="E2946" s="20"/>
      <c r="F2946" s="20"/>
      <c r="G2946" s="20"/>
      <c r="H2946" s="27"/>
      <c r="I2946" s="16"/>
      <c r="J2946" s="16"/>
      <c r="K2946" s="27"/>
      <c r="L2946" s="16"/>
      <c r="M2946" s="16"/>
      <c r="N2946" s="27"/>
      <c r="O2946" s="16"/>
      <c r="P2946" s="16"/>
      <c r="Q2946" s="27"/>
      <c r="R2946" s="16"/>
      <c r="S2946" s="16"/>
      <c r="T2946" s="27"/>
      <c r="U2946" s="3"/>
    </row>
    <row r="2947" spans="1:21" x14ac:dyDescent="0.25">
      <c r="A2947" s="3">
        <v>2907</v>
      </c>
      <c r="B2947" s="4" t="s">
        <v>5599</v>
      </c>
      <c r="C2947" s="350" t="s">
        <v>5600</v>
      </c>
      <c r="D2947" s="348"/>
      <c r="E2947" s="25"/>
      <c r="F2947" s="25"/>
      <c r="G2947" s="25"/>
      <c r="H2947" s="33"/>
      <c r="I2947" s="15"/>
      <c r="J2947" s="15"/>
      <c r="K2947" s="33"/>
      <c r="L2947" s="15"/>
      <c r="M2947" s="15"/>
      <c r="N2947" s="33"/>
      <c r="O2947" s="15"/>
      <c r="P2947" s="15"/>
      <c r="Q2947" s="33"/>
      <c r="R2947" s="15"/>
      <c r="S2947" s="15"/>
      <c r="T2947" s="33"/>
      <c r="U2947" s="5"/>
    </row>
    <row r="2948" spans="1:21" x14ac:dyDescent="0.25">
      <c r="A2948" s="3">
        <v>2908</v>
      </c>
      <c r="B2948" s="6" t="s">
        <v>5601</v>
      </c>
      <c r="C2948" s="352" t="s">
        <v>5602</v>
      </c>
      <c r="D2948" s="348"/>
      <c r="E2948" s="20"/>
      <c r="F2948" s="20"/>
      <c r="G2948" s="20"/>
      <c r="H2948" s="27"/>
      <c r="I2948" s="16"/>
      <c r="J2948" s="16"/>
      <c r="K2948" s="27"/>
      <c r="L2948" s="16"/>
      <c r="M2948" s="16"/>
      <c r="N2948" s="27"/>
      <c r="O2948" s="16"/>
      <c r="P2948" s="16"/>
      <c r="Q2948" s="27"/>
      <c r="R2948" s="16"/>
      <c r="S2948" s="16"/>
      <c r="T2948" s="27"/>
      <c r="U2948" s="3"/>
    </row>
    <row r="2949" spans="1:21" x14ac:dyDescent="0.25">
      <c r="A2949" s="3">
        <v>2909</v>
      </c>
      <c r="B2949" s="4" t="s">
        <v>5603</v>
      </c>
      <c r="C2949" s="350" t="s">
        <v>5604</v>
      </c>
      <c r="D2949" s="348"/>
      <c r="E2949" s="25"/>
      <c r="F2949" s="25"/>
      <c r="G2949" s="25"/>
      <c r="H2949" s="33"/>
      <c r="I2949" s="15"/>
      <c r="J2949" s="15"/>
      <c r="K2949" s="33"/>
      <c r="L2949" s="15"/>
      <c r="M2949" s="15"/>
      <c r="N2949" s="33"/>
      <c r="O2949" s="15"/>
      <c r="P2949" s="15"/>
      <c r="Q2949" s="33"/>
      <c r="R2949" s="15"/>
      <c r="S2949" s="15"/>
      <c r="T2949" s="33"/>
      <c r="U2949" s="5"/>
    </row>
    <row r="2950" spans="1:21" x14ac:dyDescent="0.25">
      <c r="A2950" s="3">
        <v>2910</v>
      </c>
      <c r="B2950" s="6" t="s">
        <v>5605</v>
      </c>
      <c r="C2950" s="352" t="s">
        <v>5606</v>
      </c>
      <c r="D2950" s="348"/>
      <c r="E2950" s="20"/>
      <c r="F2950" s="20"/>
      <c r="G2950" s="20"/>
      <c r="H2950" s="27"/>
      <c r="I2950" s="16"/>
      <c r="J2950" s="16"/>
      <c r="K2950" s="27"/>
      <c r="L2950" s="16"/>
      <c r="M2950" s="16"/>
      <c r="N2950" s="27"/>
      <c r="O2950" s="16"/>
      <c r="P2950" s="16"/>
      <c r="Q2950" s="27"/>
      <c r="R2950" s="16"/>
      <c r="S2950" s="16"/>
      <c r="T2950" s="27"/>
      <c r="U2950" s="3"/>
    </row>
    <row r="2951" spans="1:21" x14ac:dyDescent="0.25">
      <c r="A2951" s="3">
        <v>2911</v>
      </c>
      <c r="B2951" s="6" t="s">
        <v>5607</v>
      </c>
      <c r="C2951" s="352" t="s">
        <v>5608</v>
      </c>
      <c r="D2951" s="348"/>
      <c r="E2951" s="20"/>
      <c r="F2951" s="20"/>
      <c r="G2951" s="20"/>
      <c r="H2951" s="27"/>
      <c r="I2951" s="16"/>
      <c r="J2951" s="16"/>
      <c r="K2951" s="27"/>
      <c r="L2951" s="16"/>
      <c r="M2951" s="16"/>
      <c r="N2951" s="27"/>
      <c r="O2951" s="16"/>
      <c r="P2951" s="16"/>
      <c r="Q2951" s="27"/>
      <c r="R2951" s="16"/>
      <c r="S2951" s="16"/>
      <c r="T2951" s="27"/>
      <c r="U2951" s="3"/>
    </row>
    <row r="2952" spans="1:21" x14ac:dyDescent="0.25">
      <c r="A2952" s="3">
        <v>2912</v>
      </c>
      <c r="B2952" s="4" t="s">
        <v>5609</v>
      </c>
      <c r="C2952" s="350" t="s">
        <v>5610</v>
      </c>
      <c r="D2952" s="348"/>
      <c r="E2952" s="25"/>
      <c r="F2952" s="25"/>
      <c r="G2952" s="25"/>
      <c r="H2952" s="33"/>
      <c r="I2952" s="15"/>
      <c r="J2952" s="15"/>
      <c r="K2952" s="33"/>
      <c r="L2952" s="15"/>
      <c r="M2952" s="15"/>
      <c r="N2952" s="33"/>
      <c r="O2952" s="15"/>
      <c r="P2952" s="15"/>
      <c r="Q2952" s="33"/>
      <c r="R2952" s="15"/>
      <c r="S2952" s="15"/>
      <c r="T2952" s="33"/>
      <c r="U2952" s="5"/>
    </row>
    <row r="2953" spans="1:21" x14ac:dyDescent="0.25">
      <c r="A2953" s="3">
        <v>2913</v>
      </c>
      <c r="B2953" s="6" t="s">
        <v>5611</v>
      </c>
      <c r="C2953" s="352" t="s">
        <v>5612</v>
      </c>
      <c r="D2953" s="348"/>
      <c r="E2953" s="20"/>
      <c r="F2953" s="20"/>
      <c r="G2953" s="20"/>
      <c r="H2953" s="27"/>
      <c r="I2953" s="16"/>
      <c r="J2953" s="16"/>
      <c r="K2953" s="27"/>
      <c r="L2953" s="16"/>
      <c r="M2953" s="16"/>
      <c r="N2953" s="27"/>
      <c r="O2953" s="16"/>
      <c r="P2953" s="16"/>
      <c r="Q2953" s="27"/>
      <c r="R2953" s="16"/>
      <c r="S2953" s="16"/>
      <c r="T2953" s="27"/>
      <c r="U2953" s="3"/>
    </row>
    <row r="2954" spans="1:21" x14ac:dyDescent="0.25">
      <c r="A2954" s="3">
        <v>2914</v>
      </c>
      <c r="B2954" s="6" t="s">
        <v>5613</v>
      </c>
      <c r="C2954" s="352" t="s">
        <v>5614</v>
      </c>
      <c r="D2954" s="348"/>
      <c r="E2954" s="20"/>
      <c r="F2954" s="20"/>
      <c r="G2954" s="20"/>
      <c r="H2954" s="27"/>
      <c r="I2954" s="16"/>
      <c r="J2954" s="16"/>
      <c r="K2954" s="27"/>
      <c r="L2954" s="16"/>
      <c r="M2954" s="16"/>
      <c r="N2954" s="27"/>
      <c r="O2954" s="16"/>
      <c r="P2954" s="16"/>
      <c r="Q2954" s="27"/>
      <c r="R2954" s="16"/>
      <c r="S2954" s="16"/>
      <c r="T2954" s="27"/>
      <c r="U2954" s="3"/>
    </row>
    <row r="2955" spans="1:21" x14ac:dyDescent="0.25">
      <c r="A2955" s="3">
        <v>2915</v>
      </c>
      <c r="B2955" s="6" t="s">
        <v>5615</v>
      </c>
      <c r="C2955" s="352" t="s">
        <v>5616</v>
      </c>
      <c r="D2955" s="348"/>
      <c r="E2955" s="20"/>
      <c r="F2955" s="20"/>
      <c r="G2955" s="20"/>
      <c r="H2955" s="27"/>
      <c r="I2955" s="16"/>
      <c r="J2955" s="16"/>
      <c r="K2955" s="27"/>
      <c r="L2955" s="16"/>
      <c r="M2955" s="16"/>
      <c r="N2955" s="27"/>
      <c r="O2955" s="16"/>
      <c r="P2955" s="16"/>
      <c r="Q2955" s="27"/>
      <c r="R2955" s="16"/>
      <c r="S2955" s="16"/>
      <c r="T2955" s="27"/>
      <c r="U2955" s="3"/>
    </row>
    <row r="2956" spans="1:21" x14ac:dyDescent="0.25">
      <c r="A2956" s="3">
        <v>2916</v>
      </c>
      <c r="B2956" s="6" t="s">
        <v>5617</v>
      </c>
      <c r="C2956" s="352" t="s">
        <v>5618</v>
      </c>
      <c r="D2956" s="348"/>
      <c r="E2956" s="20"/>
      <c r="F2956" s="20"/>
      <c r="G2956" s="20"/>
      <c r="H2956" s="27"/>
      <c r="I2956" s="16"/>
      <c r="J2956" s="16"/>
      <c r="K2956" s="27"/>
      <c r="L2956" s="16"/>
      <c r="M2956" s="16"/>
      <c r="N2956" s="27"/>
      <c r="O2956" s="16"/>
      <c r="P2956" s="16"/>
      <c r="Q2956" s="27"/>
      <c r="R2956" s="16"/>
      <c r="S2956" s="16"/>
      <c r="T2956" s="27"/>
      <c r="U2956" s="3"/>
    </row>
    <row r="2957" spans="1:21" x14ac:dyDescent="0.25">
      <c r="A2957" s="3">
        <v>2917</v>
      </c>
      <c r="B2957" s="4" t="s">
        <v>5619</v>
      </c>
      <c r="C2957" s="350" t="s">
        <v>5620</v>
      </c>
      <c r="D2957" s="348"/>
      <c r="E2957" s="25"/>
      <c r="F2957" s="25"/>
      <c r="G2957" s="25"/>
      <c r="H2957" s="33"/>
      <c r="I2957" s="15"/>
      <c r="J2957" s="15"/>
      <c r="K2957" s="33"/>
      <c r="L2957" s="15"/>
      <c r="M2957" s="15"/>
      <c r="N2957" s="33"/>
      <c r="O2957" s="15"/>
      <c r="P2957" s="15"/>
      <c r="Q2957" s="33"/>
      <c r="R2957" s="15"/>
      <c r="S2957" s="15"/>
      <c r="T2957" s="33"/>
      <c r="U2957" s="5"/>
    </row>
    <row r="2958" spans="1:21" x14ac:dyDescent="0.25">
      <c r="A2958" s="3">
        <v>2918</v>
      </c>
      <c r="B2958" s="6" t="s">
        <v>5621</v>
      </c>
      <c r="C2958" s="352" t="s">
        <v>5622</v>
      </c>
      <c r="D2958" s="348"/>
      <c r="E2958" s="20"/>
      <c r="F2958" s="20"/>
      <c r="G2958" s="20"/>
      <c r="H2958" s="27"/>
      <c r="I2958" s="16"/>
      <c r="J2958" s="16"/>
      <c r="K2958" s="27"/>
      <c r="L2958" s="16"/>
      <c r="M2958" s="16"/>
      <c r="N2958" s="27"/>
      <c r="O2958" s="16"/>
      <c r="P2958" s="16"/>
      <c r="Q2958" s="27"/>
      <c r="R2958" s="16"/>
      <c r="S2958" s="16"/>
      <c r="T2958" s="27"/>
      <c r="U2958" s="3"/>
    </row>
    <row r="2959" spans="1:21" x14ac:dyDescent="0.25">
      <c r="A2959" s="3">
        <v>2919</v>
      </c>
      <c r="B2959" s="6" t="s">
        <v>5623</v>
      </c>
      <c r="C2959" s="352" t="s">
        <v>5624</v>
      </c>
      <c r="D2959" s="348"/>
      <c r="E2959" s="20"/>
      <c r="F2959" s="20"/>
      <c r="G2959" s="20"/>
      <c r="H2959" s="27"/>
      <c r="I2959" s="16"/>
      <c r="J2959" s="16"/>
      <c r="K2959" s="27"/>
      <c r="L2959" s="16"/>
      <c r="M2959" s="16"/>
      <c r="N2959" s="27"/>
      <c r="O2959" s="16"/>
      <c r="P2959" s="16"/>
      <c r="Q2959" s="27"/>
      <c r="R2959" s="16"/>
      <c r="S2959" s="16"/>
      <c r="T2959" s="27"/>
      <c r="U2959" s="3"/>
    </row>
    <row r="2960" spans="1:21" x14ac:dyDescent="0.25">
      <c r="A2960" s="3">
        <v>2920</v>
      </c>
      <c r="B2960" s="6" t="s">
        <v>5625</v>
      </c>
      <c r="C2960" s="352" t="s">
        <v>5626</v>
      </c>
      <c r="D2960" s="348"/>
      <c r="E2960" s="20"/>
      <c r="F2960" s="20"/>
      <c r="G2960" s="20"/>
      <c r="H2960" s="27"/>
      <c r="I2960" s="16"/>
      <c r="J2960" s="16"/>
      <c r="K2960" s="27"/>
      <c r="L2960" s="16"/>
      <c r="M2960" s="16"/>
      <c r="N2960" s="27"/>
      <c r="O2960" s="16"/>
      <c r="P2960" s="16"/>
      <c r="Q2960" s="27"/>
      <c r="R2960" s="16"/>
      <c r="S2960" s="16"/>
      <c r="T2960" s="27"/>
      <c r="U2960" s="3"/>
    </row>
    <row r="2961" spans="1:21" x14ac:dyDescent="0.25">
      <c r="A2961" s="3">
        <v>2921</v>
      </c>
      <c r="B2961" s="4" t="s">
        <v>5627</v>
      </c>
      <c r="C2961" s="350" t="s">
        <v>5628</v>
      </c>
      <c r="D2961" s="348"/>
      <c r="E2961" s="25"/>
      <c r="F2961" s="25"/>
      <c r="G2961" s="25"/>
      <c r="H2961" s="33"/>
      <c r="I2961" s="15"/>
      <c r="J2961" s="15"/>
      <c r="K2961" s="33"/>
      <c r="L2961" s="15"/>
      <c r="M2961" s="15"/>
      <c r="N2961" s="33"/>
      <c r="O2961" s="15"/>
      <c r="P2961" s="15"/>
      <c r="Q2961" s="33"/>
      <c r="R2961" s="15"/>
      <c r="S2961" s="15"/>
      <c r="T2961" s="33"/>
      <c r="U2961" s="5"/>
    </row>
    <row r="2962" spans="1:21" x14ac:dyDescent="0.25">
      <c r="A2962" s="3">
        <v>2922</v>
      </c>
      <c r="B2962" s="6" t="s">
        <v>5629</v>
      </c>
      <c r="C2962" s="352" t="s">
        <v>5630</v>
      </c>
      <c r="D2962" s="348"/>
      <c r="E2962" s="20"/>
      <c r="F2962" s="20"/>
      <c r="G2962" s="20"/>
      <c r="H2962" s="27"/>
      <c r="I2962" s="16"/>
      <c r="J2962" s="16"/>
      <c r="K2962" s="27"/>
      <c r="L2962" s="16"/>
      <c r="M2962" s="16"/>
      <c r="N2962" s="27"/>
      <c r="O2962" s="16"/>
      <c r="P2962" s="16"/>
      <c r="Q2962" s="27"/>
      <c r="R2962" s="16"/>
      <c r="S2962" s="16"/>
      <c r="T2962" s="27"/>
      <c r="U2962" s="3"/>
    </row>
    <row r="2963" spans="1:21" x14ac:dyDescent="0.25">
      <c r="A2963" s="3">
        <v>2923</v>
      </c>
      <c r="B2963" s="6" t="s">
        <v>5631</v>
      </c>
      <c r="C2963" s="352" t="s">
        <v>5632</v>
      </c>
      <c r="D2963" s="348"/>
      <c r="E2963" s="20"/>
      <c r="F2963" s="20"/>
      <c r="G2963" s="20"/>
      <c r="H2963" s="27"/>
      <c r="I2963" s="16"/>
      <c r="J2963" s="16"/>
      <c r="K2963" s="27"/>
      <c r="L2963" s="16"/>
      <c r="M2963" s="16"/>
      <c r="N2963" s="27"/>
      <c r="O2963" s="16"/>
      <c r="P2963" s="16"/>
      <c r="Q2963" s="27"/>
      <c r="R2963" s="16"/>
      <c r="S2963" s="16"/>
      <c r="T2963" s="27"/>
      <c r="U2963" s="3"/>
    </row>
    <row r="2964" spans="1:21" x14ac:dyDescent="0.25">
      <c r="A2964" s="3">
        <v>2924</v>
      </c>
      <c r="B2964" s="6" t="s">
        <v>5633</v>
      </c>
      <c r="C2964" s="352" t="s">
        <v>5634</v>
      </c>
      <c r="D2964" s="348"/>
      <c r="E2964" s="20"/>
      <c r="F2964" s="20"/>
      <c r="G2964" s="20"/>
      <c r="H2964" s="27"/>
      <c r="I2964" s="16"/>
      <c r="J2964" s="16"/>
      <c r="K2964" s="27"/>
      <c r="L2964" s="16"/>
      <c r="M2964" s="16"/>
      <c r="N2964" s="27"/>
      <c r="O2964" s="16"/>
      <c r="P2964" s="16"/>
      <c r="Q2964" s="27"/>
      <c r="R2964" s="16"/>
      <c r="S2964" s="16"/>
      <c r="T2964" s="27"/>
      <c r="U2964" s="3"/>
    </row>
    <row r="2965" spans="1:21" x14ac:dyDescent="0.25">
      <c r="A2965" s="3">
        <v>2925</v>
      </c>
      <c r="B2965" s="6" t="s">
        <v>5635</v>
      </c>
      <c r="C2965" s="352" t="s">
        <v>5636</v>
      </c>
      <c r="D2965" s="348"/>
      <c r="E2965" s="20"/>
      <c r="F2965" s="20"/>
      <c r="G2965" s="20"/>
      <c r="H2965" s="27"/>
      <c r="I2965" s="16"/>
      <c r="J2965" s="16"/>
      <c r="K2965" s="27"/>
      <c r="L2965" s="16"/>
      <c r="M2965" s="16"/>
      <c r="N2965" s="27"/>
      <c r="O2965" s="16"/>
      <c r="P2965" s="16"/>
      <c r="Q2965" s="27"/>
      <c r="R2965" s="16"/>
      <c r="S2965" s="16"/>
      <c r="T2965" s="27"/>
      <c r="U2965" s="3"/>
    </row>
    <row r="2966" spans="1:21" x14ac:dyDescent="0.25">
      <c r="A2966" s="3">
        <v>2926</v>
      </c>
      <c r="B2966" s="6" t="s">
        <v>5637</v>
      </c>
      <c r="C2966" s="352" t="s">
        <v>5638</v>
      </c>
      <c r="D2966" s="348"/>
      <c r="E2966" s="20"/>
      <c r="F2966" s="20"/>
      <c r="G2966" s="20"/>
      <c r="H2966" s="27"/>
      <c r="I2966" s="16"/>
      <c r="J2966" s="16"/>
      <c r="K2966" s="27"/>
      <c r="L2966" s="16"/>
      <c r="M2966" s="16"/>
      <c r="N2966" s="27"/>
      <c r="O2966" s="16"/>
      <c r="P2966" s="16"/>
      <c r="Q2966" s="27"/>
      <c r="R2966" s="16"/>
      <c r="S2966" s="16"/>
      <c r="T2966" s="27"/>
      <c r="U2966" s="3"/>
    </row>
    <row r="2967" spans="1:21" x14ac:dyDescent="0.25">
      <c r="A2967" s="3">
        <v>2927</v>
      </c>
      <c r="B2967" s="4" t="s">
        <v>5639</v>
      </c>
      <c r="C2967" s="350" t="s">
        <v>5640</v>
      </c>
      <c r="D2967" s="348"/>
      <c r="E2967" s="25"/>
      <c r="F2967" s="25"/>
      <c r="G2967" s="25"/>
      <c r="H2967" s="33"/>
      <c r="I2967" s="15"/>
      <c r="J2967" s="15"/>
      <c r="K2967" s="33"/>
      <c r="L2967" s="15"/>
      <c r="M2967" s="15"/>
      <c r="N2967" s="33"/>
      <c r="O2967" s="15"/>
      <c r="P2967" s="15"/>
      <c r="Q2967" s="33"/>
      <c r="R2967" s="15"/>
      <c r="S2967" s="15"/>
      <c r="T2967" s="33"/>
      <c r="U2967" s="5"/>
    </row>
    <row r="2968" spans="1:21" x14ac:dyDescent="0.25">
      <c r="A2968" s="3">
        <v>2928</v>
      </c>
      <c r="B2968" s="4" t="s">
        <v>5641</v>
      </c>
      <c r="C2968" s="350" t="s">
        <v>5642</v>
      </c>
      <c r="D2968" s="348"/>
      <c r="E2968" s="25"/>
      <c r="F2968" s="25"/>
      <c r="G2968" s="25"/>
      <c r="H2968" s="33"/>
      <c r="I2968" s="15"/>
      <c r="J2968" s="15"/>
      <c r="K2968" s="33"/>
      <c r="L2968" s="15"/>
      <c r="M2968" s="15"/>
      <c r="N2968" s="33"/>
      <c r="O2968" s="15"/>
      <c r="P2968" s="15"/>
      <c r="Q2968" s="33"/>
      <c r="R2968" s="15"/>
      <c r="S2968" s="15"/>
      <c r="T2968" s="33"/>
      <c r="U2968" s="5"/>
    </row>
    <row r="2969" spans="1:21" x14ac:dyDescent="0.25">
      <c r="A2969" s="3">
        <v>2929</v>
      </c>
      <c r="B2969" s="6" t="s">
        <v>5643</v>
      </c>
      <c r="C2969" s="352" t="s">
        <v>5644</v>
      </c>
      <c r="D2969" s="348"/>
      <c r="E2969" s="20"/>
      <c r="F2969" s="20"/>
      <c r="G2969" s="20"/>
      <c r="H2969" s="27"/>
      <c r="I2969" s="16"/>
      <c r="J2969" s="16"/>
      <c r="K2969" s="27"/>
      <c r="L2969" s="16"/>
      <c r="M2969" s="16"/>
      <c r="N2969" s="27"/>
      <c r="O2969" s="16"/>
      <c r="P2969" s="16"/>
      <c r="Q2969" s="27"/>
      <c r="R2969" s="16"/>
      <c r="S2969" s="16"/>
      <c r="T2969" s="27"/>
      <c r="U2969" s="3"/>
    </row>
    <row r="2970" spans="1:21" x14ac:dyDescent="0.25">
      <c r="A2970" s="3">
        <v>2930</v>
      </c>
      <c r="B2970" s="6" t="s">
        <v>5645</v>
      </c>
      <c r="C2970" s="352" t="s">
        <v>5646</v>
      </c>
      <c r="D2970" s="348"/>
      <c r="E2970" s="20"/>
      <c r="F2970" s="20"/>
      <c r="G2970" s="20"/>
      <c r="H2970" s="27"/>
      <c r="I2970" s="16"/>
      <c r="J2970" s="16"/>
      <c r="K2970" s="27"/>
      <c r="L2970" s="16"/>
      <c r="M2970" s="16"/>
      <c r="N2970" s="27"/>
      <c r="O2970" s="16"/>
      <c r="P2970" s="16"/>
      <c r="Q2970" s="27"/>
      <c r="R2970" s="16"/>
      <c r="S2970" s="16"/>
      <c r="T2970" s="27"/>
      <c r="U2970" s="3"/>
    </row>
    <row r="2971" spans="1:21" x14ac:dyDescent="0.25">
      <c r="A2971" s="3">
        <v>2931</v>
      </c>
      <c r="B2971" s="6" t="s">
        <v>5647</v>
      </c>
      <c r="C2971" s="352" t="s">
        <v>5648</v>
      </c>
      <c r="D2971" s="348"/>
      <c r="E2971" s="20"/>
      <c r="F2971" s="20"/>
      <c r="G2971" s="20"/>
      <c r="H2971" s="27"/>
      <c r="I2971" s="16"/>
      <c r="J2971" s="16"/>
      <c r="K2971" s="27"/>
      <c r="L2971" s="16"/>
      <c r="M2971" s="16"/>
      <c r="N2971" s="27"/>
      <c r="O2971" s="16"/>
      <c r="P2971" s="16"/>
      <c r="Q2971" s="27"/>
      <c r="R2971" s="16"/>
      <c r="S2971" s="16"/>
      <c r="T2971" s="27"/>
      <c r="U2971" s="3"/>
    </row>
    <row r="2972" spans="1:21" x14ac:dyDescent="0.25">
      <c r="A2972" s="3">
        <v>2932</v>
      </c>
      <c r="B2972" s="6" t="s">
        <v>5649</v>
      </c>
      <c r="C2972" s="352" t="s">
        <v>5650</v>
      </c>
      <c r="D2972" s="348"/>
      <c r="E2972" s="20"/>
      <c r="F2972" s="20"/>
      <c r="G2972" s="20"/>
      <c r="H2972" s="27"/>
      <c r="I2972" s="16"/>
      <c r="J2972" s="16"/>
      <c r="K2972" s="27"/>
      <c r="L2972" s="16"/>
      <c r="M2972" s="16"/>
      <c r="N2972" s="27"/>
      <c r="O2972" s="16"/>
      <c r="P2972" s="16"/>
      <c r="Q2972" s="27"/>
      <c r="R2972" s="16"/>
      <c r="S2972" s="16"/>
      <c r="T2972" s="27"/>
      <c r="U2972" s="3"/>
    </row>
    <row r="2973" spans="1:21" x14ac:dyDescent="0.25">
      <c r="A2973" s="3">
        <v>2933</v>
      </c>
      <c r="B2973" s="6" t="s">
        <v>5651</v>
      </c>
      <c r="C2973" s="352" t="s">
        <v>5652</v>
      </c>
      <c r="D2973" s="348"/>
      <c r="E2973" s="20"/>
      <c r="F2973" s="20"/>
      <c r="G2973" s="20"/>
      <c r="H2973" s="27"/>
      <c r="I2973" s="16"/>
      <c r="J2973" s="16"/>
      <c r="K2973" s="27"/>
      <c r="L2973" s="16"/>
      <c r="M2973" s="16"/>
      <c r="N2973" s="27"/>
      <c r="O2973" s="16"/>
      <c r="P2973" s="16"/>
      <c r="Q2973" s="27"/>
      <c r="R2973" s="16"/>
      <c r="S2973" s="16"/>
      <c r="T2973" s="27"/>
      <c r="U2973" s="3"/>
    </row>
    <row r="2974" spans="1:21" x14ac:dyDescent="0.25">
      <c r="A2974" s="3">
        <v>2934</v>
      </c>
      <c r="B2974" s="6" t="s">
        <v>5653</v>
      </c>
      <c r="C2974" s="352" t="s">
        <v>5654</v>
      </c>
      <c r="D2974" s="348"/>
      <c r="E2974" s="20"/>
      <c r="F2974" s="20"/>
      <c r="G2974" s="20"/>
      <c r="H2974" s="27"/>
      <c r="I2974" s="16"/>
      <c r="J2974" s="16"/>
      <c r="K2974" s="27"/>
      <c r="L2974" s="16"/>
      <c r="M2974" s="16"/>
      <c r="N2974" s="27"/>
      <c r="O2974" s="16"/>
      <c r="P2974" s="16"/>
      <c r="Q2974" s="27"/>
      <c r="R2974" s="16"/>
      <c r="S2974" s="16"/>
      <c r="T2974" s="27"/>
      <c r="U2974" s="3"/>
    </row>
    <row r="2975" spans="1:21" x14ac:dyDescent="0.25">
      <c r="A2975" s="3">
        <v>2935</v>
      </c>
      <c r="B2975" s="4" t="s">
        <v>5655</v>
      </c>
      <c r="C2975" s="350" t="s">
        <v>5656</v>
      </c>
      <c r="D2975" s="348"/>
      <c r="E2975" s="25"/>
      <c r="F2975" s="25"/>
      <c r="G2975" s="25"/>
      <c r="H2975" s="33"/>
      <c r="I2975" s="15"/>
      <c r="J2975" s="15"/>
      <c r="K2975" s="33"/>
      <c r="L2975" s="15"/>
      <c r="M2975" s="15"/>
      <c r="N2975" s="33"/>
      <c r="O2975" s="15"/>
      <c r="P2975" s="15"/>
      <c r="Q2975" s="33"/>
      <c r="R2975" s="15"/>
      <c r="S2975" s="15"/>
      <c r="T2975" s="33"/>
      <c r="U2975" s="5"/>
    </row>
    <row r="2976" spans="1:21" x14ac:dyDescent="0.25">
      <c r="A2976" s="3">
        <v>2936</v>
      </c>
      <c r="B2976" s="6" t="s">
        <v>5657</v>
      </c>
      <c r="C2976" s="352" t="s">
        <v>5658</v>
      </c>
      <c r="D2976" s="348"/>
      <c r="E2976" s="20"/>
      <c r="F2976" s="20"/>
      <c r="G2976" s="20"/>
      <c r="H2976" s="27"/>
      <c r="I2976" s="16"/>
      <c r="J2976" s="16"/>
      <c r="K2976" s="27"/>
      <c r="L2976" s="16"/>
      <c r="M2976" s="16"/>
      <c r="N2976" s="27"/>
      <c r="O2976" s="16"/>
      <c r="P2976" s="16"/>
      <c r="Q2976" s="27"/>
      <c r="R2976" s="16"/>
      <c r="S2976" s="16"/>
      <c r="T2976" s="27"/>
      <c r="U2976" s="3"/>
    </row>
    <row r="2977" spans="1:21" x14ac:dyDescent="0.25">
      <c r="A2977" s="3">
        <v>2937</v>
      </c>
      <c r="B2977" s="6" t="s">
        <v>5659</v>
      </c>
      <c r="C2977" s="352" t="s">
        <v>5646</v>
      </c>
      <c r="D2977" s="348"/>
      <c r="E2977" s="20"/>
      <c r="F2977" s="20"/>
      <c r="G2977" s="20"/>
      <c r="H2977" s="27"/>
      <c r="I2977" s="16"/>
      <c r="J2977" s="16"/>
      <c r="K2977" s="27"/>
      <c r="L2977" s="16"/>
      <c r="M2977" s="16"/>
      <c r="N2977" s="27"/>
      <c r="O2977" s="16"/>
      <c r="P2977" s="16"/>
      <c r="Q2977" s="27"/>
      <c r="R2977" s="16"/>
      <c r="S2977" s="16"/>
      <c r="T2977" s="27"/>
      <c r="U2977" s="3"/>
    </row>
    <row r="2978" spans="1:21" x14ac:dyDescent="0.25">
      <c r="A2978" s="3">
        <v>2938</v>
      </c>
      <c r="B2978" s="6" t="s">
        <v>5660</v>
      </c>
      <c r="C2978" s="352" t="s">
        <v>5661</v>
      </c>
      <c r="D2978" s="348"/>
      <c r="E2978" s="20"/>
      <c r="F2978" s="20"/>
      <c r="G2978" s="20"/>
      <c r="H2978" s="27"/>
      <c r="I2978" s="16"/>
      <c r="J2978" s="16"/>
      <c r="K2978" s="27"/>
      <c r="L2978" s="16"/>
      <c r="M2978" s="16"/>
      <c r="N2978" s="27"/>
      <c r="O2978" s="16"/>
      <c r="P2978" s="16"/>
      <c r="Q2978" s="27"/>
      <c r="R2978" s="16"/>
      <c r="S2978" s="16"/>
      <c r="T2978" s="27"/>
      <c r="U2978" s="3"/>
    </row>
    <row r="2979" spans="1:21" x14ac:dyDescent="0.25">
      <c r="A2979" s="3">
        <v>2939</v>
      </c>
      <c r="B2979" s="6" t="s">
        <v>5662</v>
      </c>
      <c r="C2979" s="352" t="s">
        <v>5663</v>
      </c>
      <c r="D2979" s="348"/>
      <c r="E2979" s="20"/>
      <c r="F2979" s="20"/>
      <c r="G2979" s="20"/>
      <c r="H2979" s="27"/>
      <c r="I2979" s="16"/>
      <c r="J2979" s="16"/>
      <c r="K2979" s="27"/>
      <c r="L2979" s="16"/>
      <c r="M2979" s="16"/>
      <c r="N2979" s="27"/>
      <c r="O2979" s="16"/>
      <c r="P2979" s="16"/>
      <c r="Q2979" s="27"/>
      <c r="R2979" s="16"/>
      <c r="S2979" s="16"/>
      <c r="T2979" s="27"/>
      <c r="U2979" s="3"/>
    </row>
    <row r="2980" spans="1:21" x14ac:dyDescent="0.25">
      <c r="A2980" s="3">
        <v>2940</v>
      </c>
      <c r="B2980" s="6" t="s">
        <v>5664</v>
      </c>
      <c r="C2980" s="352" t="s">
        <v>5665</v>
      </c>
      <c r="D2980" s="348"/>
      <c r="E2980" s="20"/>
      <c r="F2980" s="20"/>
      <c r="G2980" s="20"/>
      <c r="H2980" s="27"/>
      <c r="I2980" s="16"/>
      <c r="J2980" s="16"/>
      <c r="K2980" s="27"/>
      <c r="L2980" s="16"/>
      <c r="M2980" s="16"/>
      <c r="N2980" s="27"/>
      <c r="O2980" s="16"/>
      <c r="P2980" s="16"/>
      <c r="Q2980" s="27"/>
      <c r="R2980" s="16"/>
      <c r="S2980" s="16"/>
      <c r="T2980" s="27"/>
      <c r="U2980" s="3"/>
    </row>
    <row r="2981" spans="1:21" x14ac:dyDescent="0.25">
      <c r="A2981" s="3">
        <v>2941</v>
      </c>
      <c r="B2981" s="6" t="s">
        <v>5666</v>
      </c>
      <c r="C2981" s="352" t="s">
        <v>5667</v>
      </c>
      <c r="D2981" s="348"/>
      <c r="E2981" s="20"/>
      <c r="F2981" s="20"/>
      <c r="G2981" s="20"/>
      <c r="H2981" s="27"/>
      <c r="I2981" s="16"/>
      <c r="J2981" s="16"/>
      <c r="K2981" s="27"/>
      <c r="L2981" s="16"/>
      <c r="M2981" s="16"/>
      <c r="N2981" s="27"/>
      <c r="O2981" s="16"/>
      <c r="P2981" s="16"/>
      <c r="Q2981" s="27"/>
      <c r="R2981" s="16"/>
      <c r="S2981" s="16"/>
      <c r="T2981" s="27"/>
      <c r="U2981" s="3"/>
    </row>
    <row r="2982" spans="1:21" x14ac:dyDescent="0.25">
      <c r="A2982" s="3">
        <v>2942</v>
      </c>
      <c r="B2982" s="4" t="s">
        <v>5668</v>
      </c>
      <c r="C2982" s="350" t="s">
        <v>5669</v>
      </c>
      <c r="D2982" s="348"/>
      <c r="E2982" s="25"/>
      <c r="F2982" s="25"/>
      <c r="G2982" s="25"/>
      <c r="H2982" s="33"/>
      <c r="I2982" s="15"/>
      <c r="J2982" s="15"/>
      <c r="K2982" s="33"/>
      <c r="L2982" s="15"/>
      <c r="M2982" s="15"/>
      <c r="N2982" s="33"/>
      <c r="O2982" s="15"/>
      <c r="P2982" s="15"/>
      <c r="Q2982" s="33"/>
      <c r="R2982" s="15"/>
      <c r="S2982" s="15"/>
      <c r="T2982" s="33"/>
      <c r="U2982" s="5"/>
    </row>
    <row r="2983" spans="1:21" x14ac:dyDescent="0.25">
      <c r="A2983" s="3">
        <v>2943</v>
      </c>
      <c r="B2983" s="4" t="s">
        <v>5670</v>
      </c>
      <c r="C2983" s="350" t="s">
        <v>5671</v>
      </c>
      <c r="D2983" s="348"/>
      <c r="E2983" s="25"/>
      <c r="F2983" s="25"/>
      <c r="G2983" s="25"/>
      <c r="H2983" s="33"/>
      <c r="I2983" s="15"/>
      <c r="J2983" s="15"/>
      <c r="K2983" s="33"/>
      <c r="L2983" s="15"/>
      <c r="M2983" s="15"/>
      <c r="N2983" s="33"/>
      <c r="O2983" s="15"/>
      <c r="P2983" s="15"/>
      <c r="Q2983" s="33"/>
      <c r="R2983" s="15"/>
      <c r="S2983" s="15"/>
      <c r="T2983" s="33"/>
      <c r="U2983" s="5"/>
    </row>
    <row r="2984" spans="1:21" x14ac:dyDescent="0.25">
      <c r="A2984" s="3">
        <v>2944</v>
      </c>
      <c r="B2984" s="6" t="s">
        <v>5672</v>
      </c>
      <c r="C2984" s="352" t="s">
        <v>5673</v>
      </c>
      <c r="D2984" s="348"/>
      <c r="E2984" s="20"/>
      <c r="F2984" s="20"/>
      <c r="G2984" s="20"/>
      <c r="H2984" s="27"/>
      <c r="I2984" s="16"/>
      <c r="J2984" s="16"/>
      <c r="K2984" s="27"/>
      <c r="L2984" s="16"/>
      <c r="M2984" s="16"/>
      <c r="N2984" s="27"/>
      <c r="O2984" s="16"/>
      <c r="P2984" s="16"/>
      <c r="Q2984" s="27"/>
      <c r="R2984" s="16"/>
      <c r="S2984" s="16"/>
      <c r="T2984" s="27"/>
      <c r="U2984" s="3"/>
    </row>
    <row r="2985" spans="1:21" x14ac:dyDescent="0.25">
      <c r="A2985" s="3">
        <v>2945</v>
      </c>
      <c r="B2985" s="6" t="s">
        <v>5674</v>
      </c>
      <c r="C2985" s="352" t="s">
        <v>5675</v>
      </c>
      <c r="D2985" s="348"/>
      <c r="E2985" s="20"/>
      <c r="F2985" s="20"/>
      <c r="G2985" s="20"/>
      <c r="H2985" s="27"/>
      <c r="I2985" s="16"/>
      <c r="J2985" s="16"/>
      <c r="K2985" s="27"/>
      <c r="L2985" s="16"/>
      <c r="M2985" s="16"/>
      <c r="N2985" s="27"/>
      <c r="O2985" s="16"/>
      <c r="P2985" s="16"/>
      <c r="Q2985" s="27"/>
      <c r="R2985" s="16"/>
      <c r="S2985" s="16"/>
      <c r="T2985" s="27"/>
      <c r="U2985" s="3"/>
    </row>
    <row r="2986" spans="1:21" x14ac:dyDescent="0.25">
      <c r="A2986" s="3">
        <v>2946</v>
      </c>
      <c r="B2986" s="6" t="s">
        <v>5676</v>
      </c>
      <c r="C2986" s="352" t="s">
        <v>5677</v>
      </c>
      <c r="D2986" s="348"/>
      <c r="E2986" s="20"/>
      <c r="F2986" s="20"/>
      <c r="G2986" s="20"/>
      <c r="H2986" s="27"/>
      <c r="I2986" s="16"/>
      <c r="J2986" s="16"/>
      <c r="K2986" s="27"/>
      <c r="L2986" s="16"/>
      <c r="M2986" s="16"/>
      <c r="N2986" s="27"/>
      <c r="O2986" s="16"/>
      <c r="P2986" s="16"/>
      <c r="Q2986" s="27"/>
      <c r="R2986" s="16"/>
      <c r="S2986" s="16"/>
      <c r="T2986" s="27"/>
      <c r="U2986" s="3"/>
    </row>
    <row r="2987" spans="1:21" x14ac:dyDescent="0.25">
      <c r="A2987" s="3">
        <v>2947</v>
      </c>
      <c r="B2987" s="6" t="s">
        <v>5678</v>
      </c>
      <c r="C2987" s="352" t="s">
        <v>5679</v>
      </c>
      <c r="D2987" s="348"/>
      <c r="E2987" s="20"/>
      <c r="F2987" s="20"/>
      <c r="G2987" s="20"/>
      <c r="H2987" s="27"/>
      <c r="I2987" s="16"/>
      <c r="J2987" s="16"/>
      <c r="K2987" s="27"/>
      <c r="L2987" s="16"/>
      <c r="M2987" s="16"/>
      <c r="N2987" s="27"/>
      <c r="O2987" s="16"/>
      <c r="P2987" s="16"/>
      <c r="Q2987" s="27"/>
      <c r="R2987" s="16"/>
      <c r="S2987" s="16"/>
      <c r="T2987" s="27"/>
      <c r="U2987" s="3"/>
    </row>
    <row r="2988" spans="1:21" x14ac:dyDescent="0.25">
      <c r="A2988" s="3">
        <v>2948</v>
      </c>
      <c r="B2988" s="6" t="s">
        <v>5680</v>
      </c>
      <c r="C2988" s="352" t="s">
        <v>5681</v>
      </c>
      <c r="D2988" s="348"/>
      <c r="E2988" s="20"/>
      <c r="F2988" s="20"/>
      <c r="G2988" s="20"/>
      <c r="H2988" s="27"/>
      <c r="I2988" s="16"/>
      <c r="J2988" s="16"/>
      <c r="K2988" s="27"/>
      <c r="L2988" s="16"/>
      <c r="M2988" s="16"/>
      <c r="N2988" s="27"/>
      <c r="O2988" s="16"/>
      <c r="P2988" s="16"/>
      <c r="Q2988" s="27"/>
      <c r="R2988" s="16"/>
      <c r="S2988" s="16"/>
      <c r="T2988" s="27"/>
      <c r="U2988" s="3"/>
    </row>
    <row r="2989" spans="1:21" x14ac:dyDescent="0.25">
      <c r="A2989" s="3">
        <v>2949</v>
      </c>
      <c r="B2989" s="6" t="s">
        <v>5682</v>
      </c>
      <c r="C2989" s="352" t="s">
        <v>5683</v>
      </c>
      <c r="D2989" s="348"/>
      <c r="E2989" s="20"/>
      <c r="F2989" s="20"/>
      <c r="G2989" s="20"/>
      <c r="H2989" s="27"/>
      <c r="I2989" s="16"/>
      <c r="J2989" s="16"/>
      <c r="K2989" s="27"/>
      <c r="L2989" s="16"/>
      <c r="M2989" s="16"/>
      <c r="N2989" s="27"/>
      <c r="O2989" s="16"/>
      <c r="P2989" s="16"/>
      <c r="Q2989" s="27"/>
      <c r="R2989" s="16"/>
      <c r="S2989" s="16"/>
      <c r="T2989" s="27"/>
      <c r="U2989" s="3"/>
    </row>
    <row r="2990" spans="1:21" x14ac:dyDescent="0.25">
      <c r="A2990" s="3">
        <v>2950</v>
      </c>
      <c r="B2990" s="6" t="s">
        <v>5684</v>
      </c>
      <c r="C2990" s="352" t="s">
        <v>5671</v>
      </c>
      <c r="D2990" s="348"/>
      <c r="E2990" s="20"/>
      <c r="F2990" s="20"/>
      <c r="G2990" s="20"/>
      <c r="H2990" s="27"/>
      <c r="I2990" s="16"/>
      <c r="J2990" s="16"/>
      <c r="K2990" s="27"/>
      <c r="L2990" s="16"/>
      <c r="M2990" s="16"/>
      <c r="N2990" s="27"/>
      <c r="O2990" s="16"/>
      <c r="P2990" s="16"/>
      <c r="Q2990" s="27"/>
      <c r="R2990" s="16"/>
      <c r="S2990" s="16"/>
      <c r="T2990" s="27"/>
      <c r="U2990" s="3"/>
    </row>
    <row r="2991" spans="1:21" x14ac:dyDescent="0.25">
      <c r="A2991" s="3">
        <v>2951</v>
      </c>
      <c r="B2991" s="6" t="s">
        <v>5685</v>
      </c>
      <c r="C2991" s="352" t="s">
        <v>5686</v>
      </c>
      <c r="D2991" s="348"/>
      <c r="E2991" s="20"/>
      <c r="F2991" s="20"/>
      <c r="G2991" s="20"/>
      <c r="H2991" s="27"/>
      <c r="I2991" s="16"/>
      <c r="J2991" s="16"/>
      <c r="K2991" s="27"/>
      <c r="L2991" s="16"/>
      <c r="M2991" s="16"/>
      <c r="N2991" s="27"/>
      <c r="O2991" s="16"/>
      <c r="P2991" s="16"/>
      <c r="Q2991" s="27"/>
      <c r="R2991" s="16"/>
      <c r="S2991" s="16"/>
      <c r="T2991" s="27"/>
      <c r="U2991" s="3"/>
    </row>
    <row r="2992" spans="1:21" x14ac:dyDescent="0.25">
      <c r="A2992" s="3">
        <v>2952</v>
      </c>
      <c r="B2992" s="6" t="s">
        <v>5687</v>
      </c>
      <c r="C2992" s="352" t="s">
        <v>5688</v>
      </c>
      <c r="D2992" s="348"/>
      <c r="E2992" s="20"/>
      <c r="F2992" s="20"/>
      <c r="G2992" s="20"/>
      <c r="H2992" s="27"/>
      <c r="I2992" s="16"/>
      <c r="J2992" s="16"/>
      <c r="K2992" s="27"/>
      <c r="L2992" s="16"/>
      <c r="M2992" s="16"/>
      <c r="N2992" s="27"/>
      <c r="O2992" s="16"/>
      <c r="P2992" s="16"/>
      <c r="Q2992" s="27"/>
      <c r="R2992" s="16"/>
      <c r="S2992" s="16"/>
      <c r="T2992" s="27"/>
      <c r="U2992" s="3"/>
    </row>
    <row r="2993" spans="1:21" x14ac:dyDescent="0.25">
      <c r="A2993" s="3">
        <v>2953</v>
      </c>
      <c r="B2993" s="4" t="s">
        <v>5689</v>
      </c>
      <c r="C2993" s="350" t="s">
        <v>5690</v>
      </c>
      <c r="D2993" s="348"/>
      <c r="E2993" s="25"/>
      <c r="F2993" s="25"/>
      <c r="G2993" s="25"/>
      <c r="H2993" s="33"/>
      <c r="I2993" s="15"/>
      <c r="J2993" s="15"/>
      <c r="K2993" s="33"/>
      <c r="L2993" s="15"/>
      <c r="M2993" s="15"/>
      <c r="N2993" s="33"/>
      <c r="O2993" s="15"/>
      <c r="P2993" s="15"/>
      <c r="Q2993" s="33"/>
      <c r="R2993" s="15"/>
      <c r="S2993" s="15"/>
      <c r="T2993" s="33"/>
      <c r="U2993" s="5"/>
    </row>
    <row r="2994" spans="1:21" x14ac:dyDescent="0.25">
      <c r="A2994" s="3">
        <v>2954</v>
      </c>
      <c r="B2994" s="6" t="s">
        <v>5691</v>
      </c>
      <c r="C2994" s="352" t="s">
        <v>5692</v>
      </c>
      <c r="D2994" s="348"/>
      <c r="E2994" s="20"/>
      <c r="F2994" s="20"/>
      <c r="G2994" s="20"/>
      <c r="H2994" s="27"/>
      <c r="I2994" s="16"/>
      <c r="J2994" s="16"/>
      <c r="K2994" s="27"/>
      <c r="L2994" s="16"/>
      <c r="M2994" s="16"/>
      <c r="N2994" s="27"/>
      <c r="O2994" s="16"/>
      <c r="P2994" s="16"/>
      <c r="Q2994" s="27"/>
      <c r="R2994" s="16"/>
      <c r="S2994" s="16"/>
      <c r="T2994" s="27"/>
      <c r="U2994" s="3"/>
    </row>
    <row r="2995" spans="1:21" x14ac:dyDescent="0.25">
      <c r="A2995" s="3">
        <v>2955</v>
      </c>
      <c r="B2995" s="6" t="s">
        <v>5693</v>
      </c>
      <c r="C2995" s="352" t="s">
        <v>5694</v>
      </c>
      <c r="D2995" s="348"/>
      <c r="E2995" s="20"/>
      <c r="F2995" s="20"/>
      <c r="G2995" s="20"/>
      <c r="H2995" s="27"/>
      <c r="I2995" s="16"/>
      <c r="J2995" s="16"/>
      <c r="K2995" s="27"/>
      <c r="L2995" s="16"/>
      <c r="M2995" s="16"/>
      <c r="N2995" s="27"/>
      <c r="O2995" s="16"/>
      <c r="P2995" s="16"/>
      <c r="Q2995" s="27"/>
      <c r="R2995" s="16"/>
      <c r="S2995" s="16"/>
      <c r="T2995" s="27"/>
      <c r="U2995" s="3"/>
    </row>
    <row r="2996" spans="1:21" x14ac:dyDescent="0.25">
      <c r="A2996" s="3">
        <v>2956</v>
      </c>
      <c r="B2996" s="4" t="s">
        <v>5695</v>
      </c>
      <c r="C2996" s="350" t="s">
        <v>5696</v>
      </c>
      <c r="D2996" s="348"/>
      <c r="E2996" s="25"/>
      <c r="F2996" s="25"/>
      <c r="G2996" s="25"/>
      <c r="H2996" s="33"/>
      <c r="I2996" s="15"/>
      <c r="J2996" s="15"/>
      <c r="K2996" s="33"/>
      <c r="L2996" s="15"/>
      <c r="M2996" s="15"/>
      <c r="N2996" s="33"/>
      <c r="O2996" s="15"/>
      <c r="P2996" s="15"/>
      <c r="Q2996" s="33"/>
      <c r="R2996" s="15"/>
      <c r="S2996" s="15"/>
      <c r="T2996" s="33"/>
      <c r="U2996" s="5"/>
    </row>
    <row r="2997" spans="1:21" x14ac:dyDescent="0.25">
      <c r="A2997" s="3">
        <v>2957</v>
      </c>
      <c r="B2997" s="6" t="s">
        <v>5697</v>
      </c>
      <c r="C2997" s="352" t="s">
        <v>5698</v>
      </c>
      <c r="D2997" s="348"/>
      <c r="E2997" s="20"/>
      <c r="F2997" s="20"/>
      <c r="G2997" s="20"/>
      <c r="H2997" s="27"/>
      <c r="I2997" s="16"/>
      <c r="J2997" s="16"/>
      <c r="K2997" s="27"/>
      <c r="L2997" s="16"/>
      <c r="M2997" s="16"/>
      <c r="N2997" s="27"/>
      <c r="O2997" s="16"/>
      <c r="P2997" s="16"/>
      <c r="Q2997" s="27"/>
      <c r="R2997" s="16"/>
      <c r="S2997" s="16"/>
      <c r="T2997" s="27"/>
      <c r="U2997" s="3"/>
    </row>
    <row r="2998" spans="1:21" x14ac:dyDescent="0.25">
      <c r="A2998" s="3">
        <v>2958</v>
      </c>
      <c r="B2998" s="6" t="s">
        <v>5699</v>
      </c>
      <c r="C2998" s="352" t="s">
        <v>5700</v>
      </c>
      <c r="D2998" s="348"/>
      <c r="E2998" s="20"/>
      <c r="F2998" s="20"/>
      <c r="G2998" s="20"/>
      <c r="H2998" s="27"/>
      <c r="I2998" s="16"/>
      <c r="J2998" s="16"/>
      <c r="K2998" s="27"/>
      <c r="L2998" s="16"/>
      <c r="M2998" s="16"/>
      <c r="N2998" s="27"/>
      <c r="O2998" s="16"/>
      <c r="P2998" s="16"/>
      <c r="Q2998" s="27"/>
      <c r="R2998" s="16"/>
      <c r="S2998" s="16"/>
      <c r="T2998" s="27"/>
      <c r="U2998" s="3"/>
    </row>
    <row r="2999" spans="1:21" x14ac:dyDescent="0.25">
      <c r="A2999" s="3">
        <v>2959</v>
      </c>
      <c r="B2999" s="6" t="s">
        <v>5701</v>
      </c>
      <c r="C2999" s="352" t="s">
        <v>5702</v>
      </c>
      <c r="D2999" s="348"/>
      <c r="E2999" s="20"/>
      <c r="F2999" s="20"/>
      <c r="G2999" s="20"/>
      <c r="H2999" s="27"/>
      <c r="I2999" s="16"/>
      <c r="J2999" s="16"/>
      <c r="K2999" s="27"/>
      <c r="L2999" s="16"/>
      <c r="M2999" s="16"/>
      <c r="N2999" s="27"/>
      <c r="O2999" s="16"/>
      <c r="P2999" s="16"/>
      <c r="Q2999" s="27"/>
      <c r="R2999" s="16"/>
      <c r="S2999" s="16"/>
      <c r="T2999" s="27"/>
      <c r="U2999" s="3"/>
    </row>
    <row r="3000" spans="1:21" x14ac:dyDescent="0.25">
      <c r="A3000" s="3">
        <v>2960</v>
      </c>
      <c r="B3000" s="6" t="s">
        <v>5703</v>
      </c>
      <c r="C3000" s="352" t="s">
        <v>5704</v>
      </c>
      <c r="D3000" s="348"/>
      <c r="E3000" s="20"/>
      <c r="F3000" s="20"/>
      <c r="G3000" s="20"/>
      <c r="H3000" s="27"/>
      <c r="I3000" s="16"/>
      <c r="J3000" s="16"/>
      <c r="K3000" s="27"/>
      <c r="L3000" s="16"/>
      <c r="M3000" s="16"/>
      <c r="N3000" s="27"/>
      <c r="O3000" s="16"/>
      <c r="P3000" s="16"/>
      <c r="Q3000" s="27"/>
      <c r="R3000" s="16"/>
      <c r="S3000" s="16"/>
      <c r="T3000" s="27"/>
      <c r="U3000" s="3"/>
    </row>
    <row r="3001" spans="1:21" x14ac:dyDescent="0.25">
      <c r="A3001" s="3">
        <v>2961</v>
      </c>
      <c r="B3001" s="6" t="s">
        <v>5705</v>
      </c>
      <c r="C3001" s="352" t="s">
        <v>5706</v>
      </c>
      <c r="D3001" s="348"/>
      <c r="E3001" s="20"/>
      <c r="F3001" s="20"/>
      <c r="G3001" s="20"/>
      <c r="H3001" s="27"/>
      <c r="I3001" s="16"/>
      <c r="J3001" s="16"/>
      <c r="K3001" s="27"/>
      <c r="L3001" s="16"/>
      <c r="M3001" s="16"/>
      <c r="N3001" s="27"/>
      <c r="O3001" s="16"/>
      <c r="P3001" s="16"/>
      <c r="Q3001" s="27"/>
      <c r="R3001" s="16"/>
      <c r="S3001" s="16"/>
      <c r="T3001" s="27"/>
      <c r="U3001" s="3"/>
    </row>
    <row r="3002" spans="1:21" x14ac:dyDescent="0.25">
      <c r="A3002" s="3">
        <v>2962</v>
      </c>
      <c r="B3002" s="6" t="s">
        <v>5707</v>
      </c>
      <c r="C3002" s="352" t="s">
        <v>5708</v>
      </c>
      <c r="D3002" s="348"/>
      <c r="E3002" s="20"/>
      <c r="F3002" s="20"/>
      <c r="G3002" s="20"/>
      <c r="H3002" s="27"/>
      <c r="I3002" s="16"/>
      <c r="J3002" s="16"/>
      <c r="K3002" s="27"/>
      <c r="L3002" s="16"/>
      <c r="M3002" s="16"/>
      <c r="N3002" s="27"/>
      <c r="O3002" s="16"/>
      <c r="P3002" s="16"/>
      <c r="Q3002" s="27"/>
      <c r="R3002" s="16"/>
      <c r="S3002" s="16"/>
      <c r="T3002" s="27"/>
      <c r="U3002" s="3"/>
    </row>
    <row r="3003" spans="1:21" x14ac:dyDescent="0.25">
      <c r="A3003" s="3">
        <v>2963</v>
      </c>
      <c r="B3003" s="4" t="s">
        <v>5709</v>
      </c>
      <c r="C3003" s="350" t="s">
        <v>5710</v>
      </c>
      <c r="D3003" s="348"/>
      <c r="E3003" s="25"/>
      <c r="F3003" s="25"/>
      <c r="G3003" s="25"/>
      <c r="H3003" s="33"/>
      <c r="I3003" s="15"/>
      <c r="J3003" s="15"/>
      <c r="K3003" s="33"/>
      <c r="L3003" s="15"/>
      <c r="M3003" s="15"/>
      <c r="N3003" s="33"/>
      <c r="O3003" s="15"/>
      <c r="P3003" s="15"/>
      <c r="Q3003" s="33"/>
      <c r="R3003" s="15"/>
      <c r="S3003" s="15"/>
      <c r="T3003" s="33"/>
      <c r="U3003" s="5"/>
    </row>
    <row r="3004" spans="1:21" x14ac:dyDescent="0.25">
      <c r="A3004" s="3">
        <v>2964</v>
      </c>
      <c r="B3004" s="6" t="s">
        <v>5711</v>
      </c>
      <c r="C3004" s="352" t="s">
        <v>5712</v>
      </c>
      <c r="D3004" s="348"/>
      <c r="E3004" s="20"/>
      <c r="F3004" s="20"/>
      <c r="G3004" s="20"/>
      <c r="H3004" s="27"/>
      <c r="I3004" s="16"/>
      <c r="J3004" s="16"/>
      <c r="K3004" s="27"/>
      <c r="L3004" s="16"/>
      <c r="M3004" s="16"/>
      <c r="N3004" s="27"/>
      <c r="O3004" s="16"/>
      <c r="P3004" s="16"/>
      <c r="Q3004" s="27"/>
      <c r="R3004" s="16"/>
      <c r="S3004" s="16"/>
      <c r="T3004" s="27"/>
      <c r="U3004" s="3"/>
    </row>
    <row r="3005" spans="1:21" x14ac:dyDescent="0.25">
      <c r="A3005" s="3">
        <v>2965</v>
      </c>
      <c r="B3005" s="4" t="s">
        <v>5713</v>
      </c>
      <c r="C3005" s="350" t="s">
        <v>5714</v>
      </c>
      <c r="D3005" s="348"/>
      <c r="E3005" s="25"/>
      <c r="F3005" s="25"/>
      <c r="G3005" s="25"/>
      <c r="H3005" s="33"/>
      <c r="I3005" s="15"/>
      <c r="J3005" s="15"/>
      <c r="K3005" s="33"/>
      <c r="L3005" s="15"/>
      <c r="M3005" s="15"/>
      <c r="N3005" s="33"/>
      <c r="O3005" s="15"/>
      <c r="P3005" s="15"/>
      <c r="Q3005" s="33"/>
      <c r="R3005" s="15"/>
      <c r="S3005" s="15"/>
      <c r="T3005" s="33"/>
      <c r="U3005" s="5"/>
    </row>
    <row r="3006" spans="1:21" x14ac:dyDescent="0.25">
      <c r="A3006" s="3">
        <v>2966</v>
      </c>
      <c r="B3006" s="6" t="s">
        <v>5715</v>
      </c>
      <c r="C3006" s="352" t="s">
        <v>5716</v>
      </c>
      <c r="D3006" s="348"/>
      <c r="E3006" s="20"/>
      <c r="F3006" s="20"/>
      <c r="G3006" s="20"/>
      <c r="H3006" s="27"/>
      <c r="I3006" s="16"/>
      <c r="J3006" s="16"/>
      <c r="K3006" s="27"/>
      <c r="L3006" s="16"/>
      <c r="M3006" s="16"/>
      <c r="N3006" s="27"/>
      <c r="O3006" s="16"/>
      <c r="P3006" s="16"/>
      <c r="Q3006" s="27"/>
      <c r="R3006" s="16"/>
      <c r="S3006" s="16"/>
      <c r="T3006" s="27"/>
      <c r="U3006" s="3"/>
    </row>
    <row r="3007" spans="1:21" x14ac:dyDescent="0.25">
      <c r="A3007" s="3">
        <v>2967</v>
      </c>
      <c r="B3007" s="6" t="s">
        <v>5717</v>
      </c>
      <c r="C3007" s="352" t="s">
        <v>5718</v>
      </c>
      <c r="D3007" s="348"/>
      <c r="E3007" s="20"/>
      <c r="F3007" s="20"/>
      <c r="G3007" s="20"/>
      <c r="H3007" s="27"/>
      <c r="I3007" s="16"/>
      <c r="J3007" s="16"/>
      <c r="K3007" s="27"/>
      <c r="L3007" s="16"/>
      <c r="M3007" s="16"/>
      <c r="N3007" s="27"/>
      <c r="O3007" s="16"/>
      <c r="P3007" s="16"/>
      <c r="Q3007" s="27"/>
      <c r="R3007" s="16"/>
      <c r="S3007" s="16"/>
      <c r="T3007" s="27"/>
      <c r="U3007" s="3"/>
    </row>
    <row r="3008" spans="1:21" x14ac:dyDescent="0.25">
      <c r="A3008" s="3">
        <v>2968</v>
      </c>
      <c r="B3008" s="4" t="s">
        <v>5719</v>
      </c>
      <c r="C3008" s="350" t="s">
        <v>5720</v>
      </c>
      <c r="D3008" s="348"/>
      <c r="E3008" s="25"/>
      <c r="F3008" s="25"/>
      <c r="G3008" s="25"/>
      <c r="H3008" s="33"/>
      <c r="I3008" s="15"/>
      <c r="J3008" s="15"/>
      <c r="K3008" s="33"/>
      <c r="L3008" s="15"/>
      <c r="M3008" s="15"/>
      <c r="N3008" s="33"/>
      <c r="O3008" s="15"/>
      <c r="P3008" s="15"/>
      <c r="Q3008" s="33"/>
      <c r="R3008" s="15"/>
      <c r="S3008" s="15"/>
      <c r="T3008" s="33"/>
      <c r="U3008" s="5"/>
    </row>
    <row r="3009" spans="1:21" x14ac:dyDescent="0.25">
      <c r="A3009" s="3">
        <v>2969</v>
      </c>
      <c r="B3009" s="6" t="s">
        <v>5721</v>
      </c>
      <c r="C3009" s="352" t="s">
        <v>5722</v>
      </c>
      <c r="D3009" s="348"/>
      <c r="E3009" s="20"/>
      <c r="F3009" s="20"/>
      <c r="G3009" s="20"/>
      <c r="H3009" s="27"/>
      <c r="I3009" s="16"/>
      <c r="J3009" s="16"/>
      <c r="K3009" s="27"/>
      <c r="L3009" s="16"/>
      <c r="M3009" s="16"/>
      <c r="N3009" s="27"/>
      <c r="O3009" s="16"/>
      <c r="P3009" s="16"/>
      <c r="Q3009" s="27"/>
      <c r="R3009" s="16"/>
      <c r="S3009" s="16"/>
      <c r="T3009" s="27"/>
      <c r="U3009" s="3"/>
    </row>
    <row r="3010" spans="1:21" x14ac:dyDescent="0.25">
      <c r="A3010" s="3">
        <v>2970</v>
      </c>
      <c r="B3010" s="6" t="s">
        <v>5723</v>
      </c>
      <c r="C3010" s="352" t="s">
        <v>5724</v>
      </c>
      <c r="D3010" s="348"/>
      <c r="E3010" s="20"/>
      <c r="F3010" s="20"/>
      <c r="G3010" s="20"/>
      <c r="H3010" s="27"/>
      <c r="I3010" s="16"/>
      <c r="J3010" s="16"/>
      <c r="K3010" s="27"/>
      <c r="L3010" s="16"/>
      <c r="M3010" s="16"/>
      <c r="N3010" s="27"/>
      <c r="O3010" s="16"/>
      <c r="P3010" s="16"/>
      <c r="Q3010" s="27"/>
      <c r="R3010" s="16"/>
      <c r="S3010" s="16"/>
      <c r="T3010" s="27"/>
      <c r="U3010" s="3"/>
    </row>
    <row r="3011" spans="1:21" x14ac:dyDescent="0.25">
      <c r="A3011" s="3">
        <v>2971</v>
      </c>
      <c r="B3011" s="6" t="s">
        <v>5725</v>
      </c>
      <c r="C3011" s="352" t="s">
        <v>5726</v>
      </c>
      <c r="D3011" s="348"/>
      <c r="E3011" s="20"/>
      <c r="F3011" s="20"/>
      <c r="G3011" s="20"/>
      <c r="H3011" s="27"/>
      <c r="I3011" s="16"/>
      <c r="J3011" s="16"/>
      <c r="K3011" s="27"/>
      <c r="L3011" s="16"/>
      <c r="M3011" s="16"/>
      <c r="N3011" s="27"/>
      <c r="O3011" s="16"/>
      <c r="P3011" s="16"/>
      <c r="Q3011" s="27"/>
      <c r="R3011" s="16"/>
      <c r="S3011" s="16"/>
      <c r="T3011" s="27"/>
      <c r="U3011" s="3"/>
    </row>
    <row r="3012" spans="1:21" x14ac:dyDescent="0.25">
      <c r="A3012" s="3">
        <v>2972</v>
      </c>
      <c r="B3012" s="6" t="s">
        <v>5727</v>
      </c>
      <c r="C3012" s="352" t="s">
        <v>5728</v>
      </c>
      <c r="D3012" s="348"/>
      <c r="E3012" s="20"/>
      <c r="F3012" s="20"/>
      <c r="G3012" s="20"/>
      <c r="H3012" s="27"/>
      <c r="I3012" s="16"/>
      <c r="J3012" s="16"/>
      <c r="K3012" s="27"/>
      <c r="L3012" s="16"/>
      <c r="M3012" s="16"/>
      <c r="N3012" s="27"/>
      <c r="O3012" s="16"/>
      <c r="P3012" s="16"/>
      <c r="Q3012" s="27"/>
      <c r="R3012" s="16"/>
      <c r="S3012" s="16"/>
      <c r="T3012" s="27"/>
      <c r="U3012" s="3"/>
    </row>
    <row r="3013" spans="1:21" x14ac:dyDescent="0.25">
      <c r="A3013" s="3">
        <v>2973</v>
      </c>
      <c r="B3013" s="6" t="s">
        <v>5729</v>
      </c>
      <c r="C3013" s="352" t="s">
        <v>5730</v>
      </c>
      <c r="D3013" s="348"/>
      <c r="E3013" s="20"/>
      <c r="F3013" s="20"/>
      <c r="G3013" s="20"/>
      <c r="H3013" s="27"/>
      <c r="I3013" s="16"/>
      <c r="J3013" s="16"/>
      <c r="K3013" s="27"/>
      <c r="L3013" s="16"/>
      <c r="M3013" s="16"/>
      <c r="N3013" s="27"/>
      <c r="O3013" s="16"/>
      <c r="P3013" s="16"/>
      <c r="Q3013" s="27"/>
      <c r="R3013" s="16"/>
      <c r="S3013" s="16"/>
      <c r="T3013" s="27"/>
      <c r="U3013" s="3"/>
    </row>
    <row r="3014" spans="1:21" x14ac:dyDescent="0.25">
      <c r="A3014" s="3">
        <v>2974</v>
      </c>
      <c r="B3014" s="6" t="s">
        <v>5731</v>
      </c>
      <c r="C3014" s="352" t="s">
        <v>5732</v>
      </c>
      <c r="D3014" s="348"/>
      <c r="E3014" s="20"/>
      <c r="F3014" s="20"/>
      <c r="G3014" s="20"/>
      <c r="H3014" s="27"/>
      <c r="I3014" s="16"/>
      <c r="J3014" s="16"/>
      <c r="K3014" s="27"/>
      <c r="L3014" s="16"/>
      <c r="M3014" s="16"/>
      <c r="N3014" s="27"/>
      <c r="O3014" s="16"/>
      <c r="P3014" s="16"/>
      <c r="Q3014" s="27"/>
      <c r="R3014" s="16"/>
      <c r="S3014" s="16"/>
      <c r="T3014" s="27"/>
      <c r="U3014" s="3"/>
    </row>
    <row r="3015" spans="1:21" x14ac:dyDescent="0.25">
      <c r="A3015" s="3">
        <v>2975</v>
      </c>
      <c r="B3015" s="6" t="s">
        <v>5733</v>
      </c>
      <c r="C3015" s="352" t="s">
        <v>5734</v>
      </c>
      <c r="D3015" s="348"/>
      <c r="E3015" s="20"/>
      <c r="F3015" s="20"/>
      <c r="G3015" s="20"/>
      <c r="H3015" s="27"/>
      <c r="I3015" s="16"/>
      <c r="J3015" s="16"/>
      <c r="K3015" s="27"/>
      <c r="L3015" s="16"/>
      <c r="M3015" s="16"/>
      <c r="N3015" s="27"/>
      <c r="O3015" s="16"/>
      <c r="P3015" s="16"/>
      <c r="Q3015" s="27"/>
      <c r="R3015" s="16"/>
      <c r="S3015" s="16"/>
      <c r="T3015" s="27"/>
      <c r="U3015" s="3"/>
    </row>
    <row r="3016" spans="1:21" x14ac:dyDescent="0.25">
      <c r="A3016" s="3">
        <v>2976</v>
      </c>
      <c r="B3016" s="4" t="s">
        <v>5735</v>
      </c>
      <c r="C3016" s="350" t="s">
        <v>5736</v>
      </c>
      <c r="D3016" s="348"/>
      <c r="E3016" s="25"/>
      <c r="F3016" s="25"/>
      <c r="G3016" s="25"/>
      <c r="H3016" s="33"/>
      <c r="I3016" s="15"/>
      <c r="J3016" s="15"/>
      <c r="K3016" s="33"/>
      <c r="L3016" s="15"/>
      <c r="M3016" s="15"/>
      <c r="N3016" s="33"/>
      <c r="O3016" s="15"/>
      <c r="P3016" s="15"/>
      <c r="Q3016" s="33"/>
      <c r="R3016" s="15"/>
      <c r="S3016" s="15"/>
      <c r="T3016" s="33"/>
      <c r="U3016" s="5"/>
    </row>
    <row r="3017" spans="1:21" x14ac:dyDescent="0.25">
      <c r="A3017" s="3">
        <v>2977</v>
      </c>
      <c r="B3017" s="6" t="s">
        <v>5737</v>
      </c>
      <c r="C3017" s="352" t="s">
        <v>5738</v>
      </c>
      <c r="D3017" s="348"/>
      <c r="E3017" s="20"/>
      <c r="F3017" s="20"/>
      <c r="G3017" s="20"/>
      <c r="H3017" s="27"/>
      <c r="I3017" s="16"/>
      <c r="J3017" s="16"/>
      <c r="K3017" s="27"/>
      <c r="L3017" s="16"/>
      <c r="M3017" s="16"/>
      <c r="N3017" s="27"/>
      <c r="O3017" s="16"/>
      <c r="P3017" s="16"/>
      <c r="Q3017" s="27"/>
      <c r="R3017" s="16"/>
      <c r="S3017" s="16"/>
      <c r="T3017" s="27"/>
      <c r="U3017" s="3"/>
    </row>
    <row r="3018" spans="1:21" x14ac:dyDescent="0.25">
      <c r="A3018" s="3">
        <v>2978</v>
      </c>
      <c r="B3018" s="6" t="s">
        <v>5739</v>
      </c>
      <c r="C3018" s="352" t="s">
        <v>5740</v>
      </c>
      <c r="D3018" s="348"/>
      <c r="E3018" s="20"/>
      <c r="F3018" s="20"/>
      <c r="G3018" s="20"/>
      <c r="H3018" s="27"/>
      <c r="I3018" s="16"/>
      <c r="J3018" s="16"/>
      <c r="K3018" s="27"/>
      <c r="L3018" s="16"/>
      <c r="M3018" s="16"/>
      <c r="N3018" s="27"/>
      <c r="O3018" s="16"/>
      <c r="P3018" s="16"/>
      <c r="Q3018" s="27"/>
      <c r="R3018" s="16"/>
      <c r="S3018" s="16"/>
      <c r="T3018" s="27"/>
      <c r="U3018" s="3"/>
    </row>
    <row r="3019" spans="1:21" x14ac:dyDescent="0.25">
      <c r="A3019" s="3">
        <v>2979</v>
      </c>
      <c r="B3019" s="6" t="s">
        <v>5741</v>
      </c>
      <c r="C3019" s="352" t="s">
        <v>5742</v>
      </c>
      <c r="D3019" s="348"/>
      <c r="E3019" s="20"/>
      <c r="F3019" s="20"/>
      <c r="G3019" s="20"/>
      <c r="H3019" s="27"/>
      <c r="I3019" s="16"/>
      <c r="J3019" s="16"/>
      <c r="K3019" s="27"/>
      <c r="L3019" s="16"/>
      <c r="M3019" s="16"/>
      <c r="N3019" s="27"/>
      <c r="O3019" s="16"/>
      <c r="P3019" s="16"/>
      <c r="Q3019" s="27"/>
      <c r="R3019" s="16"/>
      <c r="S3019" s="16"/>
      <c r="T3019" s="27"/>
      <c r="U3019" s="3"/>
    </row>
    <row r="3020" spans="1:21" x14ac:dyDescent="0.25">
      <c r="A3020" s="3">
        <v>2980</v>
      </c>
      <c r="B3020" s="6" t="s">
        <v>5743</v>
      </c>
      <c r="C3020" s="352" t="s">
        <v>5744</v>
      </c>
      <c r="D3020" s="348"/>
      <c r="E3020" s="20"/>
      <c r="F3020" s="20"/>
      <c r="G3020" s="20"/>
      <c r="H3020" s="27"/>
      <c r="I3020" s="16"/>
      <c r="J3020" s="16"/>
      <c r="K3020" s="27"/>
      <c r="L3020" s="16"/>
      <c r="M3020" s="16"/>
      <c r="N3020" s="27"/>
      <c r="O3020" s="16"/>
      <c r="P3020" s="16"/>
      <c r="Q3020" s="27"/>
      <c r="R3020" s="16"/>
      <c r="S3020" s="16"/>
      <c r="T3020" s="27"/>
      <c r="U3020" s="3"/>
    </row>
    <row r="3021" spans="1:21" x14ac:dyDescent="0.25">
      <c r="A3021" s="3">
        <v>2981</v>
      </c>
      <c r="B3021" s="4" t="s">
        <v>5745</v>
      </c>
      <c r="C3021" s="350" t="s">
        <v>5746</v>
      </c>
      <c r="D3021" s="348"/>
      <c r="E3021" s="25"/>
      <c r="F3021" s="25"/>
      <c r="G3021" s="25"/>
      <c r="H3021" s="33"/>
      <c r="I3021" s="15"/>
      <c r="J3021" s="15"/>
      <c r="K3021" s="33"/>
      <c r="L3021" s="15"/>
      <c r="M3021" s="15"/>
      <c r="N3021" s="33"/>
      <c r="O3021" s="15"/>
      <c r="P3021" s="15"/>
      <c r="Q3021" s="33"/>
      <c r="R3021" s="15"/>
      <c r="S3021" s="15"/>
      <c r="T3021" s="33"/>
      <c r="U3021" s="5"/>
    </row>
    <row r="3022" spans="1:21" x14ac:dyDescent="0.25">
      <c r="A3022" s="3">
        <v>2982</v>
      </c>
      <c r="B3022" s="4" t="s">
        <v>5747</v>
      </c>
      <c r="C3022" s="350" t="s">
        <v>5748</v>
      </c>
      <c r="D3022" s="348"/>
      <c r="E3022" s="25"/>
      <c r="F3022" s="25"/>
      <c r="G3022" s="25"/>
      <c r="H3022" s="33"/>
      <c r="I3022" s="15"/>
      <c r="J3022" s="15"/>
      <c r="K3022" s="33"/>
      <c r="L3022" s="15"/>
      <c r="M3022" s="15"/>
      <c r="N3022" s="33"/>
      <c r="O3022" s="15"/>
      <c r="P3022" s="15"/>
      <c r="Q3022" s="33"/>
      <c r="R3022" s="15"/>
      <c r="S3022" s="15"/>
      <c r="T3022" s="33"/>
      <c r="U3022" s="5"/>
    </row>
    <row r="3023" spans="1:21" x14ac:dyDescent="0.25">
      <c r="A3023" s="3">
        <v>2983</v>
      </c>
      <c r="B3023" s="4" t="s">
        <v>5749</v>
      </c>
      <c r="C3023" s="350" t="s">
        <v>5750</v>
      </c>
      <c r="D3023" s="348"/>
      <c r="E3023" s="25"/>
      <c r="F3023" s="25"/>
      <c r="G3023" s="25"/>
      <c r="H3023" s="33"/>
      <c r="I3023" s="15"/>
      <c r="J3023" s="15"/>
      <c r="K3023" s="33"/>
      <c r="L3023" s="15"/>
      <c r="M3023" s="15"/>
      <c r="N3023" s="33"/>
      <c r="O3023" s="15"/>
      <c r="P3023" s="15"/>
      <c r="Q3023" s="33"/>
      <c r="R3023" s="15"/>
      <c r="S3023" s="15"/>
      <c r="T3023" s="33"/>
      <c r="U3023" s="5"/>
    </row>
    <row r="3024" spans="1:21" x14ac:dyDescent="0.25">
      <c r="A3024" s="3">
        <v>2984</v>
      </c>
      <c r="B3024" s="6" t="s">
        <v>5751</v>
      </c>
      <c r="C3024" s="352" t="s">
        <v>5752</v>
      </c>
      <c r="D3024" s="348"/>
      <c r="E3024" s="20"/>
      <c r="F3024" s="20"/>
      <c r="G3024" s="20"/>
      <c r="H3024" s="27"/>
      <c r="I3024" s="16"/>
      <c r="J3024" s="16"/>
      <c r="K3024" s="27"/>
      <c r="L3024" s="16"/>
      <c r="M3024" s="16"/>
      <c r="N3024" s="27"/>
      <c r="O3024" s="16"/>
      <c r="P3024" s="16"/>
      <c r="Q3024" s="27"/>
      <c r="R3024" s="16"/>
      <c r="S3024" s="16"/>
      <c r="T3024" s="27"/>
      <c r="U3024" s="3"/>
    </row>
    <row r="3025" spans="1:21" x14ac:dyDescent="0.25">
      <c r="A3025" s="3">
        <v>2985</v>
      </c>
      <c r="B3025" s="6" t="s">
        <v>5753</v>
      </c>
      <c r="C3025" s="352" t="s">
        <v>5754</v>
      </c>
      <c r="D3025" s="348"/>
      <c r="E3025" s="20"/>
      <c r="F3025" s="20"/>
      <c r="G3025" s="20"/>
      <c r="H3025" s="27"/>
      <c r="I3025" s="16"/>
      <c r="J3025" s="16"/>
      <c r="K3025" s="27"/>
      <c r="L3025" s="16"/>
      <c r="M3025" s="16"/>
      <c r="N3025" s="27"/>
      <c r="O3025" s="16"/>
      <c r="P3025" s="16"/>
      <c r="Q3025" s="27"/>
      <c r="R3025" s="16"/>
      <c r="S3025" s="16"/>
      <c r="T3025" s="27"/>
      <c r="U3025" s="3"/>
    </row>
    <row r="3026" spans="1:21" x14ac:dyDescent="0.25">
      <c r="A3026" s="3">
        <v>2986</v>
      </c>
      <c r="B3026" s="6" t="s">
        <v>5755</v>
      </c>
      <c r="C3026" s="352" t="s">
        <v>5756</v>
      </c>
      <c r="D3026" s="348"/>
      <c r="E3026" s="20"/>
      <c r="F3026" s="20"/>
      <c r="G3026" s="20"/>
      <c r="H3026" s="27"/>
      <c r="I3026" s="16"/>
      <c r="J3026" s="16"/>
      <c r="K3026" s="27"/>
      <c r="L3026" s="16"/>
      <c r="M3026" s="16"/>
      <c r="N3026" s="27"/>
      <c r="O3026" s="16"/>
      <c r="P3026" s="16"/>
      <c r="Q3026" s="27"/>
      <c r="R3026" s="16"/>
      <c r="S3026" s="16"/>
      <c r="T3026" s="27"/>
      <c r="U3026" s="3"/>
    </row>
    <row r="3027" spans="1:21" x14ac:dyDescent="0.25">
      <c r="A3027" s="3">
        <v>2987</v>
      </c>
      <c r="B3027" s="6" t="s">
        <v>5757</v>
      </c>
      <c r="C3027" s="352" t="s">
        <v>5758</v>
      </c>
      <c r="D3027" s="348"/>
      <c r="E3027" s="20"/>
      <c r="F3027" s="20"/>
      <c r="G3027" s="20"/>
      <c r="H3027" s="27"/>
      <c r="I3027" s="16"/>
      <c r="J3027" s="16"/>
      <c r="K3027" s="27"/>
      <c r="L3027" s="16"/>
      <c r="M3027" s="16"/>
      <c r="N3027" s="27"/>
      <c r="O3027" s="16"/>
      <c r="P3027" s="16"/>
      <c r="Q3027" s="27"/>
      <c r="R3027" s="16"/>
      <c r="S3027" s="16"/>
      <c r="T3027" s="27"/>
      <c r="U3027" s="3"/>
    </row>
    <row r="3028" spans="1:21" x14ac:dyDescent="0.25">
      <c r="A3028" s="3">
        <v>2988</v>
      </c>
      <c r="B3028" s="6" t="s">
        <v>5759</v>
      </c>
      <c r="C3028" s="352" t="s">
        <v>5760</v>
      </c>
      <c r="D3028" s="348"/>
      <c r="E3028" s="20"/>
      <c r="F3028" s="20"/>
      <c r="G3028" s="20"/>
      <c r="H3028" s="27"/>
      <c r="I3028" s="16"/>
      <c r="J3028" s="16"/>
      <c r="K3028" s="27"/>
      <c r="L3028" s="16"/>
      <c r="M3028" s="16"/>
      <c r="N3028" s="27"/>
      <c r="O3028" s="16"/>
      <c r="P3028" s="16"/>
      <c r="Q3028" s="27"/>
      <c r="R3028" s="16"/>
      <c r="S3028" s="16"/>
      <c r="T3028" s="27"/>
      <c r="U3028" s="3"/>
    </row>
    <row r="3029" spans="1:21" x14ac:dyDescent="0.25">
      <c r="A3029" s="3">
        <v>2989</v>
      </c>
      <c r="B3029" s="6" t="s">
        <v>5761</v>
      </c>
      <c r="C3029" s="352" t="s">
        <v>5762</v>
      </c>
      <c r="D3029" s="348"/>
      <c r="E3029" s="20"/>
      <c r="F3029" s="20"/>
      <c r="G3029" s="20"/>
      <c r="H3029" s="27"/>
      <c r="I3029" s="16"/>
      <c r="J3029" s="16"/>
      <c r="K3029" s="27"/>
      <c r="L3029" s="16"/>
      <c r="M3029" s="16"/>
      <c r="N3029" s="27"/>
      <c r="O3029" s="16"/>
      <c r="P3029" s="16"/>
      <c r="Q3029" s="27"/>
      <c r="R3029" s="16"/>
      <c r="S3029" s="16"/>
      <c r="T3029" s="27"/>
      <c r="U3029" s="3"/>
    </row>
    <row r="3030" spans="1:21" x14ac:dyDescent="0.25">
      <c r="A3030" s="3">
        <v>2990</v>
      </c>
      <c r="B3030" s="6" t="s">
        <v>5763</v>
      </c>
      <c r="C3030" s="352" t="s">
        <v>5764</v>
      </c>
      <c r="D3030" s="348"/>
      <c r="E3030" s="20"/>
      <c r="F3030" s="20"/>
      <c r="G3030" s="20"/>
      <c r="H3030" s="27"/>
      <c r="I3030" s="16"/>
      <c r="J3030" s="16"/>
      <c r="K3030" s="27"/>
      <c r="L3030" s="16"/>
      <c r="M3030" s="16"/>
      <c r="N3030" s="27"/>
      <c r="O3030" s="16"/>
      <c r="P3030" s="16"/>
      <c r="Q3030" s="27"/>
      <c r="R3030" s="16"/>
      <c r="S3030" s="16"/>
      <c r="T3030" s="27"/>
      <c r="U3030" s="3"/>
    </row>
    <row r="3031" spans="1:21" x14ac:dyDescent="0.25">
      <c r="A3031" s="3">
        <v>2991</v>
      </c>
      <c r="B3031" s="6" t="s">
        <v>5765</v>
      </c>
      <c r="C3031" s="352" t="s">
        <v>5766</v>
      </c>
      <c r="D3031" s="348"/>
      <c r="E3031" s="20"/>
      <c r="F3031" s="20"/>
      <c r="G3031" s="20"/>
      <c r="H3031" s="27"/>
      <c r="I3031" s="16"/>
      <c r="J3031" s="16"/>
      <c r="K3031" s="27"/>
      <c r="L3031" s="16"/>
      <c r="M3031" s="16"/>
      <c r="N3031" s="27"/>
      <c r="O3031" s="16"/>
      <c r="P3031" s="16"/>
      <c r="Q3031" s="27"/>
      <c r="R3031" s="16"/>
      <c r="S3031" s="16"/>
      <c r="T3031" s="27"/>
      <c r="U3031" s="3"/>
    </row>
    <row r="3032" spans="1:21" x14ac:dyDescent="0.25">
      <c r="A3032" s="3">
        <v>2992</v>
      </c>
      <c r="B3032" s="4" t="s">
        <v>5767</v>
      </c>
      <c r="C3032" s="350" t="s">
        <v>5768</v>
      </c>
      <c r="D3032" s="348"/>
      <c r="E3032" s="25"/>
      <c r="F3032" s="25"/>
      <c r="G3032" s="25"/>
      <c r="H3032" s="33"/>
      <c r="I3032" s="15"/>
      <c r="J3032" s="15"/>
      <c r="K3032" s="33"/>
      <c r="L3032" s="15"/>
      <c r="M3032" s="15"/>
      <c r="N3032" s="33"/>
      <c r="O3032" s="15"/>
      <c r="P3032" s="15"/>
      <c r="Q3032" s="33"/>
      <c r="R3032" s="15"/>
      <c r="S3032" s="15"/>
      <c r="T3032" s="33"/>
      <c r="U3032" s="5"/>
    </row>
    <row r="3033" spans="1:21" x14ac:dyDescent="0.25">
      <c r="A3033" s="3">
        <v>2993</v>
      </c>
      <c r="B3033" s="4" t="s">
        <v>5769</v>
      </c>
      <c r="C3033" s="350" t="s">
        <v>5770</v>
      </c>
      <c r="D3033" s="348"/>
      <c r="E3033" s="25"/>
      <c r="F3033" s="25"/>
      <c r="G3033" s="25"/>
      <c r="H3033" s="33"/>
      <c r="I3033" s="15"/>
      <c r="J3033" s="15"/>
      <c r="K3033" s="33"/>
      <c r="L3033" s="15"/>
      <c r="M3033" s="15"/>
      <c r="N3033" s="33"/>
      <c r="O3033" s="15"/>
      <c r="P3033" s="15"/>
      <c r="Q3033" s="33"/>
      <c r="R3033" s="15"/>
      <c r="S3033" s="15"/>
      <c r="T3033" s="33"/>
      <c r="U3033" s="5"/>
    </row>
    <row r="3034" spans="1:21" x14ac:dyDescent="0.25">
      <c r="A3034" s="3">
        <v>2994</v>
      </c>
      <c r="B3034" s="6" t="s">
        <v>5771</v>
      </c>
      <c r="C3034" s="352" t="s">
        <v>5772</v>
      </c>
      <c r="D3034" s="348"/>
      <c r="E3034" s="20"/>
      <c r="F3034" s="20"/>
      <c r="G3034" s="20"/>
      <c r="H3034" s="27"/>
      <c r="I3034" s="16"/>
      <c r="J3034" s="16"/>
      <c r="K3034" s="27"/>
      <c r="L3034" s="16"/>
      <c r="M3034" s="16"/>
      <c r="N3034" s="27"/>
      <c r="O3034" s="16"/>
      <c r="P3034" s="16"/>
      <c r="Q3034" s="27"/>
      <c r="R3034" s="16"/>
      <c r="S3034" s="16"/>
      <c r="T3034" s="27"/>
      <c r="U3034" s="3"/>
    </row>
    <row r="3035" spans="1:21" x14ac:dyDescent="0.25">
      <c r="A3035" s="3">
        <v>2995</v>
      </c>
      <c r="B3035" s="6" t="s">
        <v>5773</v>
      </c>
      <c r="C3035" s="352" t="s">
        <v>5774</v>
      </c>
      <c r="D3035" s="348"/>
      <c r="E3035" s="20"/>
      <c r="F3035" s="20"/>
      <c r="G3035" s="20"/>
      <c r="H3035" s="27"/>
      <c r="I3035" s="16"/>
      <c r="J3035" s="16"/>
      <c r="K3035" s="27"/>
      <c r="L3035" s="16"/>
      <c r="M3035" s="16"/>
      <c r="N3035" s="27"/>
      <c r="O3035" s="16"/>
      <c r="P3035" s="16"/>
      <c r="Q3035" s="27"/>
      <c r="R3035" s="16"/>
      <c r="S3035" s="16"/>
      <c r="T3035" s="27"/>
      <c r="U3035" s="3"/>
    </row>
    <row r="3036" spans="1:21" x14ac:dyDescent="0.25">
      <c r="A3036" s="3">
        <v>2996</v>
      </c>
      <c r="B3036" s="4" t="s">
        <v>5775</v>
      </c>
      <c r="C3036" s="350" t="s">
        <v>5776</v>
      </c>
      <c r="D3036" s="348"/>
      <c r="E3036" s="25"/>
      <c r="F3036" s="25"/>
      <c r="G3036" s="25"/>
      <c r="H3036" s="33"/>
      <c r="I3036" s="15"/>
      <c r="J3036" s="15"/>
      <c r="K3036" s="33"/>
      <c r="L3036" s="15"/>
      <c r="M3036" s="15"/>
      <c r="N3036" s="33"/>
      <c r="O3036" s="15"/>
      <c r="P3036" s="15"/>
      <c r="Q3036" s="33"/>
      <c r="R3036" s="15"/>
      <c r="S3036" s="15"/>
      <c r="T3036" s="33"/>
      <c r="U3036" s="5"/>
    </row>
    <row r="3037" spans="1:21" x14ac:dyDescent="0.25">
      <c r="A3037" s="3">
        <v>2997</v>
      </c>
      <c r="B3037" s="6" t="s">
        <v>5777</v>
      </c>
      <c r="C3037" s="352" t="s">
        <v>5778</v>
      </c>
      <c r="D3037" s="348"/>
      <c r="E3037" s="20"/>
      <c r="F3037" s="20"/>
      <c r="G3037" s="20"/>
      <c r="H3037" s="27"/>
      <c r="I3037" s="16"/>
      <c r="J3037" s="16"/>
      <c r="K3037" s="27"/>
      <c r="L3037" s="16"/>
      <c r="M3037" s="16"/>
      <c r="N3037" s="27"/>
      <c r="O3037" s="16"/>
      <c r="P3037" s="16"/>
      <c r="Q3037" s="27"/>
      <c r="R3037" s="16"/>
      <c r="S3037" s="16"/>
      <c r="T3037" s="27"/>
      <c r="U3037" s="3"/>
    </row>
    <row r="3038" spans="1:21" x14ac:dyDescent="0.25">
      <c r="A3038" s="3">
        <v>2998</v>
      </c>
      <c r="B3038" s="6" t="s">
        <v>5779</v>
      </c>
      <c r="C3038" s="352" t="s">
        <v>5780</v>
      </c>
      <c r="D3038" s="348"/>
      <c r="E3038" s="20"/>
      <c r="F3038" s="20"/>
      <c r="G3038" s="20"/>
      <c r="H3038" s="27"/>
      <c r="I3038" s="16"/>
      <c r="J3038" s="16"/>
      <c r="K3038" s="27"/>
      <c r="L3038" s="16"/>
      <c r="M3038" s="16"/>
      <c r="N3038" s="27"/>
      <c r="O3038" s="16"/>
      <c r="P3038" s="16"/>
      <c r="Q3038" s="27"/>
      <c r="R3038" s="16"/>
      <c r="S3038" s="16"/>
      <c r="T3038" s="27"/>
      <c r="U3038" s="3"/>
    </row>
    <row r="3039" spans="1:21" x14ac:dyDescent="0.25">
      <c r="A3039" s="3">
        <v>2999</v>
      </c>
      <c r="B3039" s="6" t="s">
        <v>5781</v>
      </c>
      <c r="C3039" s="352" t="s">
        <v>5782</v>
      </c>
      <c r="D3039" s="348"/>
      <c r="E3039" s="20"/>
      <c r="F3039" s="20"/>
      <c r="G3039" s="20"/>
      <c r="H3039" s="27"/>
      <c r="I3039" s="16"/>
      <c r="J3039" s="16"/>
      <c r="K3039" s="27"/>
      <c r="L3039" s="16"/>
      <c r="M3039" s="16"/>
      <c r="N3039" s="27"/>
      <c r="O3039" s="16"/>
      <c r="P3039" s="16"/>
      <c r="Q3039" s="27"/>
      <c r="R3039" s="16"/>
      <c r="S3039" s="16"/>
      <c r="T3039" s="27"/>
      <c r="U3039" s="3"/>
    </row>
    <row r="3040" spans="1:21" x14ac:dyDescent="0.25">
      <c r="A3040" s="3">
        <v>3000</v>
      </c>
      <c r="B3040" s="6" t="s">
        <v>5783</v>
      </c>
      <c r="C3040" s="352" t="s">
        <v>5784</v>
      </c>
      <c r="D3040" s="348"/>
      <c r="E3040" s="20"/>
      <c r="F3040" s="20"/>
      <c r="G3040" s="20"/>
      <c r="H3040" s="27"/>
      <c r="I3040" s="16"/>
      <c r="J3040" s="16"/>
      <c r="K3040" s="27"/>
      <c r="L3040" s="16"/>
      <c r="M3040" s="16"/>
      <c r="N3040" s="27"/>
      <c r="O3040" s="16"/>
      <c r="P3040" s="16"/>
      <c r="Q3040" s="27"/>
      <c r="R3040" s="16"/>
      <c r="S3040" s="16"/>
      <c r="T3040" s="27"/>
      <c r="U3040" s="3"/>
    </row>
    <row r="3041" spans="1:21" x14ac:dyDescent="0.25">
      <c r="A3041" s="3">
        <v>3001</v>
      </c>
      <c r="B3041" s="6" t="s">
        <v>5785</v>
      </c>
      <c r="C3041" s="352" t="s">
        <v>5786</v>
      </c>
      <c r="D3041" s="348"/>
      <c r="E3041" s="20"/>
      <c r="F3041" s="20"/>
      <c r="G3041" s="20"/>
      <c r="H3041" s="27"/>
      <c r="I3041" s="16"/>
      <c r="J3041" s="16"/>
      <c r="K3041" s="27"/>
      <c r="L3041" s="16"/>
      <c r="M3041" s="16"/>
      <c r="N3041" s="27"/>
      <c r="O3041" s="16"/>
      <c r="P3041" s="16"/>
      <c r="Q3041" s="27"/>
      <c r="R3041" s="16"/>
      <c r="S3041" s="16"/>
      <c r="T3041" s="27"/>
      <c r="U3041" s="3"/>
    </row>
    <row r="3042" spans="1:21" x14ac:dyDescent="0.25">
      <c r="A3042" s="3">
        <v>3002</v>
      </c>
      <c r="B3042" s="4" t="s">
        <v>1210</v>
      </c>
      <c r="C3042" s="350" t="s">
        <v>5787</v>
      </c>
      <c r="D3042" s="348"/>
      <c r="E3042" s="25"/>
      <c r="F3042" s="25"/>
      <c r="G3042" s="25"/>
      <c r="H3042" s="33"/>
      <c r="I3042" s="15"/>
      <c r="J3042" s="15"/>
      <c r="K3042" s="33"/>
      <c r="L3042" s="15"/>
      <c r="M3042" s="15"/>
      <c r="N3042" s="33"/>
      <c r="O3042" s="15"/>
      <c r="P3042" s="15"/>
      <c r="Q3042" s="33"/>
      <c r="R3042" s="15"/>
      <c r="S3042" s="15"/>
      <c r="T3042" s="33"/>
      <c r="U3042" s="5"/>
    </row>
    <row r="3043" spans="1:21" x14ac:dyDescent="0.25">
      <c r="A3043" s="3">
        <v>3003</v>
      </c>
      <c r="B3043" s="4" t="s">
        <v>5788</v>
      </c>
      <c r="C3043" s="350" t="s">
        <v>5787</v>
      </c>
      <c r="D3043" s="348"/>
      <c r="E3043" s="25"/>
      <c r="F3043" s="25"/>
      <c r="G3043" s="25"/>
      <c r="H3043" s="33"/>
      <c r="I3043" s="15"/>
      <c r="J3043" s="15"/>
      <c r="K3043" s="33"/>
      <c r="L3043" s="15"/>
      <c r="M3043" s="15"/>
      <c r="N3043" s="33"/>
      <c r="O3043" s="15"/>
      <c r="P3043" s="15"/>
      <c r="Q3043" s="33"/>
      <c r="R3043" s="15"/>
      <c r="S3043" s="15"/>
      <c r="T3043" s="33"/>
      <c r="U3043" s="5"/>
    </row>
    <row r="3044" spans="1:21" x14ac:dyDescent="0.25">
      <c r="A3044" s="3">
        <v>3004</v>
      </c>
      <c r="B3044" s="4" t="s">
        <v>5789</v>
      </c>
      <c r="C3044" s="350" t="s">
        <v>5790</v>
      </c>
      <c r="D3044" s="348"/>
      <c r="E3044" s="25"/>
      <c r="F3044" s="25"/>
      <c r="G3044" s="25"/>
      <c r="H3044" s="33"/>
      <c r="I3044" s="15"/>
      <c r="J3044" s="15"/>
      <c r="K3044" s="33"/>
      <c r="L3044" s="15"/>
      <c r="M3044" s="15"/>
      <c r="N3044" s="33"/>
      <c r="O3044" s="15"/>
      <c r="P3044" s="15"/>
      <c r="Q3044" s="33"/>
      <c r="R3044" s="15"/>
      <c r="S3044" s="15"/>
      <c r="T3044" s="33"/>
      <c r="U3044" s="5"/>
    </row>
    <row r="3045" spans="1:21" x14ac:dyDescent="0.25">
      <c r="A3045" s="3">
        <v>3005</v>
      </c>
      <c r="B3045" s="6" t="s">
        <v>5791</v>
      </c>
      <c r="C3045" s="352" t="s">
        <v>5792</v>
      </c>
      <c r="D3045" s="348"/>
      <c r="E3045" s="20"/>
      <c r="F3045" s="20"/>
      <c r="G3045" s="20"/>
      <c r="H3045" s="27"/>
      <c r="I3045" s="16"/>
      <c r="J3045" s="16"/>
      <c r="K3045" s="27"/>
      <c r="L3045" s="16"/>
      <c r="M3045" s="16"/>
      <c r="N3045" s="27"/>
      <c r="O3045" s="16"/>
      <c r="P3045" s="16"/>
      <c r="Q3045" s="27"/>
      <c r="R3045" s="16"/>
      <c r="S3045" s="16"/>
      <c r="T3045" s="27"/>
      <c r="U3045" s="3"/>
    </row>
    <row r="3046" spans="1:21" x14ac:dyDescent="0.25">
      <c r="A3046" s="3">
        <v>3006</v>
      </c>
      <c r="B3046" s="6" t="s">
        <v>5793</v>
      </c>
      <c r="C3046" s="352" t="s">
        <v>5794</v>
      </c>
      <c r="D3046" s="348"/>
      <c r="E3046" s="20"/>
      <c r="F3046" s="20"/>
      <c r="G3046" s="20"/>
      <c r="H3046" s="27"/>
      <c r="I3046" s="16"/>
      <c r="J3046" s="16"/>
      <c r="K3046" s="27"/>
      <c r="L3046" s="16"/>
      <c r="M3046" s="16"/>
      <c r="N3046" s="27"/>
      <c r="O3046" s="16"/>
      <c r="P3046" s="16"/>
      <c r="Q3046" s="27"/>
      <c r="R3046" s="16"/>
      <c r="S3046" s="16"/>
      <c r="T3046" s="27"/>
      <c r="U3046" s="3"/>
    </row>
    <row r="3047" spans="1:21" x14ac:dyDescent="0.25">
      <c r="A3047" s="3">
        <v>3007</v>
      </c>
      <c r="B3047" s="6" t="s">
        <v>5795</v>
      </c>
      <c r="C3047" s="352" t="s">
        <v>5796</v>
      </c>
      <c r="D3047" s="348"/>
      <c r="E3047" s="20"/>
      <c r="F3047" s="20"/>
      <c r="G3047" s="20"/>
      <c r="H3047" s="27"/>
      <c r="I3047" s="16"/>
      <c r="J3047" s="16"/>
      <c r="K3047" s="27"/>
      <c r="L3047" s="16"/>
      <c r="M3047" s="16"/>
      <c r="N3047" s="27"/>
      <c r="O3047" s="16"/>
      <c r="P3047" s="16"/>
      <c r="Q3047" s="27"/>
      <c r="R3047" s="16"/>
      <c r="S3047" s="16"/>
      <c r="T3047" s="27"/>
      <c r="U3047" s="3"/>
    </row>
    <row r="3048" spans="1:21" x14ac:dyDescent="0.25">
      <c r="A3048" s="3">
        <v>3008</v>
      </c>
      <c r="B3048" s="6" t="s">
        <v>5797</v>
      </c>
      <c r="C3048" s="352" t="s">
        <v>5798</v>
      </c>
      <c r="D3048" s="348"/>
      <c r="E3048" s="20"/>
      <c r="F3048" s="20"/>
      <c r="G3048" s="20"/>
      <c r="H3048" s="27"/>
      <c r="I3048" s="16"/>
      <c r="J3048" s="16"/>
      <c r="K3048" s="27"/>
      <c r="L3048" s="16"/>
      <c r="M3048" s="16"/>
      <c r="N3048" s="27"/>
      <c r="O3048" s="16"/>
      <c r="P3048" s="16"/>
      <c r="Q3048" s="27"/>
      <c r="R3048" s="16"/>
      <c r="S3048" s="16"/>
      <c r="T3048" s="27"/>
      <c r="U3048" s="3"/>
    </row>
    <row r="3049" spans="1:21" x14ac:dyDescent="0.25">
      <c r="A3049" s="3">
        <v>3009</v>
      </c>
      <c r="B3049" s="4" t="s">
        <v>5799</v>
      </c>
      <c r="C3049" s="350" t="s">
        <v>5800</v>
      </c>
      <c r="D3049" s="348"/>
      <c r="E3049" s="25"/>
      <c r="F3049" s="25"/>
      <c r="G3049" s="25"/>
      <c r="H3049" s="33"/>
      <c r="I3049" s="15"/>
      <c r="J3049" s="15"/>
      <c r="K3049" s="33"/>
      <c r="L3049" s="15"/>
      <c r="M3049" s="15"/>
      <c r="N3049" s="33"/>
      <c r="O3049" s="15"/>
      <c r="P3049" s="15"/>
      <c r="Q3049" s="33"/>
      <c r="R3049" s="15"/>
      <c r="S3049" s="15"/>
      <c r="T3049" s="33"/>
      <c r="U3049" s="5"/>
    </row>
    <row r="3050" spans="1:21" x14ac:dyDescent="0.25">
      <c r="A3050" s="3">
        <v>3010</v>
      </c>
      <c r="B3050" s="6" t="s">
        <v>5801</v>
      </c>
      <c r="C3050" s="352" t="s">
        <v>5802</v>
      </c>
      <c r="D3050" s="348"/>
      <c r="E3050" s="20"/>
      <c r="F3050" s="20"/>
      <c r="G3050" s="20"/>
      <c r="H3050" s="27"/>
      <c r="I3050" s="16"/>
      <c r="J3050" s="16"/>
      <c r="K3050" s="27"/>
      <c r="L3050" s="16"/>
      <c r="M3050" s="16"/>
      <c r="N3050" s="27"/>
      <c r="O3050" s="16"/>
      <c r="P3050" s="16"/>
      <c r="Q3050" s="27"/>
      <c r="R3050" s="16"/>
      <c r="S3050" s="16"/>
      <c r="T3050" s="27"/>
      <c r="U3050" s="3"/>
    </row>
    <row r="3051" spans="1:21" x14ac:dyDescent="0.25">
      <c r="A3051" s="3"/>
      <c r="B3051" s="6"/>
      <c r="C3051" s="6"/>
      <c r="D3051" s="19"/>
      <c r="E3051" s="20"/>
      <c r="F3051" s="20"/>
      <c r="G3051" s="20"/>
      <c r="H3051" s="27"/>
      <c r="I3051" s="16"/>
      <c r="J3051" s="16"/>
      <c r="K3051" s="27"/>
      <c r="L3051" s="16"/>
      <c r="M3051" s="16"/>
      <c r="N3051" s="27"/>
      <c r="O3051" s="16"/>
      <c r="P3051" s="16"/>
      <c r="Q3051" s="27"/>
      <c r="R3051" s="16"/>
      <c r="S3051" s="16"/>
      <c r="T3051" s="27"/>
      <c r="U3051" s="3"/>
    </row>
    <row r="3052" spans="1:21" x14ac:dyDescent="0.25">
      <c r="A3052" s="3">
        <v>3011</v>
      </c>
      <c r="B3052" s="4" t="s">
        <v>5803</v>
      </c>
      <c r="C3052" s="350" t="s">
        <v>5804</v>
      </c>
      <c r="D3052" s="348"/>
      <c r="E3052" s="25">
        <f>+E3053+E3450</f>
        <v>64806453424.220009</v>
      </c>
      <c r="F3052" s="25"/>
      <c r="G3052" s="25"/>
      <c r="H3052" s="33" t="e">
        <f t="shared" ref="H3052" si="351">+H3053+H3450</f>
        <v>#VALUE!</v>
      </c>
      <c r="I3052" s="15"/>
      <c r="J3052" s="15"/>
      <c r="K3052" s="33" t="e">
        <f t="shared" ref="K3052" si="352">+K3053+K3450</f>
        <v>#VALUE!</v>
      </c>
      <c r="L3052" s="15"/>
      <c r="M3052" s="15"/>
      <c r="N3052" s="33" t="e">
        <f t="shared" ref="N3052" si="353">+N3053+N3450</f>
        <v>#VALUE!</v>
      </c>
      <c r="O3052" s="15"/>
      <c r="P3052" s="15"/>
      <c r="Q3052" s="33" t="e">
        <f t="shared" ref="Q3052" si="354">+Q3053+Q3450</f>
        <v>#VALUE!</v>
      </c>
      <c r="R3052" s="15"/>
      <c r="S3052" s="15"/>
      <c r="T3052" s="33" t="e">
        <f t="shared" ref="T3052" si="355">+T3053+T3450</f>
        <v>#VALUE!</v>
      </c>
      <c r="U3052" s="5"/>
    </row>
    <row r="3053" spans="1:21" x14ac:dyDescent="0.25">
      <c r="A3053" s="3">
        <v>3012</v>
      </c>
      <c r="B3053" s="4" t="s">
        <v>1216</v>
      </c>
      <c r="C3053" s="350" t="s">
        <v>5805</v>
      </c>
      <c r="D3053" s="348"/>
      <c r="E3053" s="25">
        <f>+E3054+E3108+E3197+E3249+E3371+E3437</f>
        <v>60630294967.920006</v>
      </c>
      <c r="F3053" s="25"/>
      <c r="G3053" s="25"/>
      <c r="H3053" s="33" t="e">
        <f t="shared" ref="H3053" si="356">+H3054+H3108+H3197+H3249+H3371+H3437</f>
        <v>#VALUE!</v>
      </c>
      <c r="I3053" s="15"/>
      <c r="J3053" s="15"/>
      <c r="K3053" s="33" t="e">
        <f t="shared" ref="K3053" si="357">+K3054+K3108+K3197+K3249+K3371+K3437</f>
        <v>#VALUE!</v>
      </c>
      <c r="L3053" s="15"/>
      <c r="M3053" s="15"/>
      <c r="N3053" s="33" t="e">
        <f t="shared" ref="N3053" si="358">+N3054+N3108+N3197+N3249+N3371+N3437</f>
        <v>#VALUE!</v>
      </c>
      <c r="O3053" s="15"/>
      <c r="P3053" s="15"/>
      <c r="Q3053" s="33" t="e">
        <f t="shared" ref="Q3053" si="359">+Q3054+Q3108+Q3197+Q3249+Q3371+Q3437</f>
        <v>#VALUE!</v>
      </c>
      <c r="R3053" s="15"/>
      <c r="S3053" s="15"/>
      <c r="T3053" s="33" t="e">
        <f t="shared" ref="T3053" si="360">+T3054+T3108+T3197+T3249+T3371+T3437</f>
        <v>#VALUE!</v>
      </c>
      <c r="U3053" s="5"/>
    </row>
    <row r="3054" spans="1:21" x14ac:dyDescent="0.25">
      <c r="A3054" s="3">
        <v>3013</v>
      </c>
      <c r="B3054" s="4" t="s">
        <v>5806</v>
      </c>
      <c r="C3054" s="350" t="s">
        <v>5807</v>
      </c>
      <c r="D3054" s="348"/>
      <c r="E3054" s="25">
        <f>+E3056+E3059+E3064+E3072+E3091+E3098+E3101+E3106</f>
        <v>50731454192.030006</v>
      </c>
      <c r="F3054" s="25"/>
      <c r="G3054" s="25"/>
      <c r="H3054" s="33">
        <f t="shared" ref="H3054" si="361">+H3056+H3059+H3064+H3072+H3091+H3098+H3101+H3106</f>
        <v>55114240845.760002</v>
      </c>
      <c r="I3054" s="15"/>
      <c r="J3054" s="15"/>
      <c r="K3054" s="33">
        <f t="shared" ref="K3054" si="362">+K3056+K3059+K3064+K3072+K3091+K3098+K3101+K3106</f>
        <v>59515240003</v>
      </c>
      <c r="L3054" s="15"/>
      <c r="M3054" s="15"/>
      <c r="N3054" s="33">
        <f t="shared" ref="N3054" si="363">+N3056+N3059+N3064+N3072+N3091+N3098+N3101+N3106</f>
        <v>63926615671.050003</v>
      </c>
      <c r="O3054" s="15"/>
      <c r="P3054" s="15"/>
      <c r="Q3054" s="33">
        <f t="shared" ref="Q3054" si="364">+Q3056+Q3059+Q3064+Q3072+Q3091+Q3098+Q3101+Q3106</f>
        <v>68368224597.349998</v>
      </c>
      <c r="R3054" s="15"/>
      <c r="S3054" s="15"/>
      <c r="T3054" s="33">
        <f t="shared" ref="T3054" si="365">+T3056+T3059+T3064+T3072+T3091+T3098+T3101+T3106</f>
        <v>72793805797.339996</v>
      </c>
      <c r="U3054" s="5"/>
    </row>
    <row r="3055" spans="1:21" x14ac:dyDescent="0.25">
      <c r="A3055" s="3">
        <v>3014</v>
      </c>
      <c r="B3055" s="4" t="s">
        <v>5808</v>
      </c>
      <c r="C3055" s="350" t="s">
        <v>5809</v>
      </c>
      <c r="D3055" s="348"/>
      <c r="E3055" s="25">
        <f>+E3056+E3059+E3064</f>
        <v>40986588637.290001</v>
      </c>
      <c r="F3055" s="25"/>
      <c r="G3055" s="25"/>
      <c r="H3055" s="33">
        <f t="shared" ref="H3055" si="366">+H3056+H3059+H3064</f>
        <v>44796496206.220001</v>
      </c>
      <c r="I3055" s="15"/>
      <c r="J3055" s="15"/>
      <c r="K3055" s="33">
        <f t="shared" ref="K3055" si="367">+K3056+K3059+K3064</f>
        <v>48626307457.229996</v>
      </c>
      <c r="L3055" s="15"/>
      <c r="M3055" s="15"/>
      <c r="N3055" s="33">
        <f t="shared" ref="N3055" si="368">+N3056+N3059+N3064</f>
        <v>52464520841.619995</v>
      </c>
      <c r="O3055" s="15"/>
      <c r="P3055" s="15"/>
      <c r="Q3055" s="33">
        <f t="shared" ref="Q3055" si="369">+Q3056+Q3059+Q3064</f>
        <v>56331080411.079994</v>
      </c>
      <c r="R3055" s="15"/>
      <c r="S3055" s="15"/>
      <c r="T3055" s="33">
        <f t="shared" ref="T3055" si="370">+T3056+T3059+T3064</f>
        <v>60181758656.329987</v>
      </c>
      <c r="U3055" s="5"/>
    </row>
    <row r="3056" spans="1:21" x14ac:dyDescent="0.25">
      <c r="A3056" s="3">
        <v>3015</v>
      </c>
      <c r="B3056" s="4" t="s">
        <v>5810</v>
      </c>
      <c r="C3056" s="350" t="s">
        <v>5811</v>
      </c>
      <c r="D3056" s="348"/>
      <c r="E3056" s="25">
        <f>SUM(E3057:E3058)</f>
        <v>35215317882.040001</v>
      </c>
      <c r="F3056" s="25"/>
      <c r="G3056" s="25"/>
      <c r="H3056" s="33">
        <f t="shared" ref="H3056" si="371">SUM(H3057:H3058)</f>
        <v>38440216116.889999</v>
      </c>
      <c r="I3056" s="15"/>
      <c r="J3056" s="15"/>
      <c r="K3056" s="33">
        <f t="shared" ref="K3056" si="372">SUM(K3057:K3058)</f>
        <v>41676529786.449997</v>
      </c>
      <c r="L3056" s="15"/>
      <c r="M3056" s="15"/>
      <c r="N3056" s="33">
        <f t="shared" ref="N3056" si="373">SUM(N3057:N3058)</f>
        <v>44919997749.869995</v>
      </c>
      <c r="O3056" s="15"/>
      <c r="P3056" s="15"/>
      <c r="Q3056" s="33">
        <f t="shared" ref="Q3056" si="374">SUM(Q3057:Q3058)</f>
        <v>48535182742.929993</v>
      </c>
      <c r="R3056" s="15"/>
      <c r="S3056" s="15"/>
      <c r="T3056" s="33">
        <f t="shared" ref="T3056" si="375">SUM(T3057:T3058)</f>
        <v>51789184624.699989</v>
      </c>
      <c r="U3056" s="5"/>
    </row>
    <row r="3057" spans="1:21" x14ac:dyDescent="0.25">
      <c r="A3057" s="3">
        <v>3016</v>
      </c>
      <c r="B3057" s="6" t="s">
        <v>5812</v>
      </c>
      <c r="C3057" s="352" t="s">
        <v>5813</v>
      </c>
      <c r="D3057" s="348"/>
      <c r="E3057" s="20">
        <v>35215317882.040001</v>
      </c>
      <c r="F3057" s="20">
        <v>3224898234.8499999</v>
      </c>
      <c r="G3057" s="20">
        <v>0</v>
      </c>
      <c r="H3057" s="27">
        <f>+E3057+F3057-G3057</f>
        <v>38440216116.889999</v>
      </c>
      <c r="I3057" s="16">
        <v>3236313669.5599999</v>
      </c>
      <c r="J3057" s="16"/>
      <c r="K3057" s="27">
        <f>+H3057+I3057-J3057</f>
        <v>41676529786.449997</v>
      </c>
      <c r="L3057" s="16">
        <v>3243467963.4200001</v>
      </c>
      <c r="M3057" s="16">
        <v>0</v>
      </c>
      <c r="N3057" s="27">
        <f>+K3057+L3057-M3057</f>
        <v>44919997749.869995</v>
      </c>
      <c r="O3057" s="16">
        <v>3615184993.0599999</v>
      </c>
      <c r="P3057" s="16">
        <v>0</v>
      </c>
      <c r="Q3057" s="27">
        <f>+N3057+O3057-P3057</f>
        <v>48535182742.929993</v>
      </c>
      <c r="R3057" s="16">
        <v>3254001881.77</v>
      </c>
      <c r="S3057" s="16">
        <v>0</v>
      </c>
      <c r="T3057" s="27">
        <f>+Q3057+R3057-S3057</f>
        <v>51789184624.699989</v>
      </c>
      <c r="U3057" s="3"/>
    </row>
    <row r="3058" spans="1:21" x14ac:dyDescent="0.25">
      <c r="A3058" s="3">
        <v>3017</v>
      </c>
      <c r="B3058" s="6" t="s">
        <v>5814</v>
      </c>
      <c r="C3058" s="352" t="s">
        <v>5815</v>
      </c>
      <c r="D3058" s="348"/>
      <c r="E3058" s="20">
        <v>0</v>
      </c>
      <c r="F3058" s="20">
        <v>0</v>
      </c>
      <c r="G3058" s="20">
        <v>0</v>
      </c>
      <c r="H3058" s="27">
        <f>+E3058+F3058-G3058</f>
        <v>0</v>
      </c>
      <c r="I3058" s="16"/>
      <c r="J3058" s="16"/>
      <c r="K3058" s="27">
        <f>+H3058+I3058-J3058</f>
        <v>0</v>
      </c>
      <c r="L3058" s="16"/>
      <c r="M3058" s="16"/>
      <c r="N3058" s="27">
        <f>+K3058+L3058-M3058</f>
        <v>0</v>
      </c>
      <c r="O3058" s="16"/>
      <c r="P3058" s="16"/>
      <c r="Q3058" s="27">
        <f>+N3058+O3058-P3058</f>
        <v>0</v>
      </c>
      <c r="R3058" s="16"/>
      <c r="S3058" s="16"/>
      <c r="T3058" s="27">
        <f>+Q3058+R3058-S3058</f>
        <v>0</v>
      </c>
      <c r="U3058" s="3"/>
    </row>
    <row r="3059" spans="1:21" x14ac:dyDescent="0.25">
      <c r="A3059" s="3">
        <v>3018</v>
      </c>
      <c r="B3059" s="4" t="s">
        <v>5816</v>
      </c>
      <c r="C3059" s="350" t="s">
        <v>5817</v>
      </c>
      <c r="D3059" s="348"/>
      <c r="E3059" s="25">
        <f>SUM(E3060:E3062)</f>
        <v>5096459537.04</v>
      </c>
      <c r="F3059" s="25"/>
      <c r="G3059" s="25">
        <f t="shared" ref="G3059:H3059" si="376">SUM(G3060:G3062)</f>
        <v>0</v>
      </c>
      <c r="H3059" s="33">
        <f t="shared" si="376"/>
        <v>5634829984.3500004</v>
      </c>
      <c r="I3059" s="15"/>
      <c r="J3059" s="15"/>
      <c r="K3059" s="33">
        <f t="shared" ref="K3059" si="377">SUM(K3060:K3062)</f>
        <v>6175793014.5100002</v>
      </c>
      <c r="L3059" s="15"/>
      <c r="M3059" s="15"/>
      <c r="N3059" s="33">
        <f t="shared" ref="N3059" si="378">SUM(N3060:N3062)</f>
        <v>6715228439.71</v>
      </c>
      <c r="O3059" s="15"/>
      <c r="P3059" s="15"/>
      <c r="Q3059" s="33">
        <f t="shared" ref="Q3059" si="379">SUM(Q3060:Q3062)</f>
        <v>6891039193.79</v>
      </c>
      <c r="R3059" s="15"/>
      <c r="S3059" s="15"/>
      <c r="T3059" s="33">
        <f t="shared" ref="T3059" si="380">SUM(T3060:T3062)</f>
        <v>7430293252.5</v>
      </c>
      <c r="U3059" s="5"/>
    </row>
    <row r="3060" spans="1:21" x14ac:dyDescent="0.25">
      <c r="A3060" s="3">
        <v>3019</v>
      </c>
      <c r="B3060" s="6" t="s">
        <v>5818</v>
      </c>
      <c r="C3060" s="352" t="s">
        <v>5819</v>
      </c>
      <c r="D3060" s="348"/>
      <c r="E3060" s="20">
        <v>5096459537.04</v>
      </c>
      <c r="F3060" s="20">
        <v>538370447.30999994</v>
      </c>
      <c r="G3060" s="20">
        <v>0</v>
      </c>
      <c r="H3060" s="27">
        <f>+E3060+F3060-G3060</f>
        <v>5634829984.3500004</v>
      </c>
      <c r="I3060" s="16">
        <v>540963030.15999997</v>
      </c>
      <c r="J3060" s="16">
        <v>0</v>
      </c>
      <c r="K3060" s="27">
        <f>+H3060+I3060-J3060</f>
        <v>6175793014.5100002</v>
      </c>
      <c r="L3060" s="16">
        <v>539435425.20000005</v>
      </c>
      <c r="M3060" s="16">
        <v>0</v>
      </c>
      <c r="N3060" s="27">
        <f>+K3060+L3060-M3060</f>
        <v>6715228439.71</v>
      </c>
      <c r="O3060" s="16">
        <v>175810754.08000001</v>
      </c>
      <c r="P3060" s="16">
        <v>0</v>
      </c>
      <c r="Q3060" s="27">
        <f>+N3060+O3060-P3060</f>
        <v>6891039193.79</v>
      </c>
      <c r="R3060" s="16">
        <v>539254058.71000004</v>
      </c>
      <c r="S3060" s="16">
        <v>0</v>
      </c>
      <c r="T3060" s="27">
        <f>+Q3060+R3060-S3060</f>
        <v>7430293252.5</v>
      </c>
      <c r="U3060" s="3"/>
    </row>
    <row r="3061" spans="1:21" x14ac:dyDescent="0.25">
      <c r="A3061" s="3">
        <v>3020</v>
      </c>
      <c r="B3061" s="6" t="s">
        <v>5820</v>
      </c>
      <c r="C3061" s="352" t="s">
        <v>5821</v>
      </c>
      <c r="D3061" s="348"/>
      <c r="E3061" s="20"/>
      <c r="F3061" s="20"/>
      <c r="G3061" s="20"/>
      <c r="H3061" s="27"/>
      <c r="I3061" s="16"/>
      <c r="J3061" s="16"/>
      <c r="K3061" s="27"/>
      <c r="L3061" s="16"/>
      <c r="M3061" s="16"/>
      <c r="N3061" s="27"/>
      <c r="O3061" s="16"/>
      <c r="P3061" s="16"/>
      <c r="Q3061" s="27"/>
      <c r="R3061" s="16"/>
      <c r="S3061" s="16"/>
      <c r="T3061" s="27"/>
      <c r="U3061" s="3"/>
    </row>
    <row r="3062" spans="1:21" x14ac:dyDescent="0.25">
      <c r="A3062" s="3">
        <v>3021</v>
      </c>
      <c r="B3062" s="6" t="s">
        <v>5822</v>
      </c>
      <c r="C3062" s="352" t="s">
        <v>5823</v>
      </c>
      <c r="D3062" s="348"/>
      <c r="E3062" s="20"/>
      <c r="F3062" s="20"/>
      <c r="G3062" s="20"/>
      <c r="H3062" s="27"/>
      <c r="I3062" s="16"/>
      <c r="J3062" s="16"/>
      <c r="K3062" s="27"/>
      <c r="L3062" s="16"/>
      <c r="M3062" s="16"/>
      <c r="N3062" s="27"/>
      <c r="O3062" s="16"/>
      <c r="P3062" s="16"/>
      <c r="Q3062" s="27"/>
      <c r="R3062" s="16"/>
      <c r="S3062" s="16"/>
      <c r="T3062" s="27"/>
      <c r="U3062" s="3"/>
    </row>
    <row r="3063" spans="1:21" x14ac:dyDescent="0.25">
      <c r="A3063" s="3">
        <v>3022</v>
      </c>
      <c r="B3063" s="6" t="s">
        <v>5824</v>
      </c>
      <c r="C3063" s="352" t="s">
        <v>5825</v>
      </c>
      <c r="D3063" s="348"/>
      <c r="E3063" s="20"/>
      <c r="F3063" s="20"/>
      <c r="G3063" s="20"/>
      <c r="H3063" s="27"/>
      <c r="I3063" s="16"/>
      <c r="J3063" s="16"/>
      <c r="K3063" s="27"/>
      <c r="L3063" s="16"/>
      <c r="M3063" s="16"/>
      <c r="N3063" s="27"/>
      <c r="O3063" s="16"/>
      <c r="P3063" s="16"/>
      <c r="Q3063" s="27"/>
      <c r="R3063" s="16"/>
      <c r="S3063" s="16"/>
      <c r="T3063" s="27"/>
      <c r="U3063" s="3"/>
    </row>
    <row r="3064" spans="1:21" x14ac:dyDescent="0.25">
      <c r="A3064" s="3">
        <v>3023</v>
      </c>
      <c r="B3064" s="4" t="s">
        <v>5826</v>
      </c>
      <c r="C3064" s="350" t="s">
        <v>5827</v>
      </c>
      <c r="D3064" s="348"/>
      <c r="E3064" s="25">
        <f>SUM(E3065:E3071)</f>
        <v>674811218.21000004</v>
      </c>
      <c r="F3064" s="25"/>
      <c r="G3064" s="25">
        <f t="shared" ref="G3064:H3064" si="381">SUM(G3065:G3071)</f>
        <v>0</v>
      </c>
      <c r="H3064" s="33">
        <f t="shared" si="381"/>
        <v>721450104.98000002</v>
      </c>
      <c r="I3064" s="15"/>
      <c r="J3064" s="15"/>
      <c r="K3064" s="33">
        <f t="shared" ref="K3064" si="382">SUM(K3065:K3071)</f>
        <v>773984656.2700001</v>
      </c>
      <c r="L3064" s="15"/>
      <c r="M3064" s="15"/>
      <c r="N3064" s="33">
        <f t="shared" ref="N3064" si="383">SUM(N3065:N3071)</f>
        <v>829294652.03999996</v>
      </c>
      <c r="O3064" s="15"/>
      <c r="P3064" s="15"/>
      <c r="Q3064" s="33">
        <f t="shared" ref="Q3064" si="384">SUM(Q3065:Q3071)</f>
        <v>904858474.3599999</v>
      </c>
      <c r="R3064" s="15"/>
      <c r="S3064" s="15"/>
      <c r="T3064" s="33">
        <f t="shared" ref="T3064" si="385">SUM(T3065:T3071)</f>
        <v>962280779.13</v>
      </c>
      <c r="U3064" s="5"/>
    </row>
    <row r="3065" spans="1:21" x14ac:dyDescent="0.25">
      <c r="A3065" s="3">
        <v>3024</v>
      </c>
      <c r="B3065" s="6" t="s">
        <v>5828</v>
      </c>
      <c r="C3065" s="352" t="s">
        <v>5829</v>
      </c>
      <c r="D3065" s="348"/>
      <c r="E3065" s="20">
        <v>0</v>
      </c>
      <c r="F3065" s="20">
        <v>0</v>
      </c>
      <c r="G3065" s="20">
        <v>0</v>
      </c>
      <c r="H3065" s="27">
        <f>+E3065+F3065-G3065</f>
        <v>0</v>
      </c>
      <c r="I3065" s="16"/>
      <c r="J3065" s="16"/>
      <c r="K3065" s="27">
        <f>+H3065+I3065-J3065</f>
        <v>0</v>
      </c>
      <c r="L3065" s="16"/>
      <c r="M3065" s="16"/>
      <c r="N3065" s="27">
        <f>+K3065+L3065-M3065</f>
        <v>0</v>
      </c>
      <c r="O3065" s="16"/>
      <c r="P3065" s="16"/>
      <c r="Q3065" s="27">
        <f>+N3065+O3065-P3065</f>
        <v>0</v>
      </c>
      <c r="R3065" s="16"/>
      <c r="S3065" s="16"/>
      <c r="T3065" s="27">
        <f>+Q3065+R3065-S3065</f>
        <v>0</v>
      </c>
      <c r="U3065" s="3"/>
    </row>
    <row r="3066" spans="1:21" x14ac:dyDescent="0.25">
      <c r="A3066" s="3">
        <v>3025</v>
      </c>
      <c r="B3066" s="6" t="s">
        <v>5830</v>
      </c>
      <c r="C3066" s="352" t="s">
        <v>5831</v>
      </c>
      <c r="D3066" s="348"/>
      <c r="E3066" s="20">
        <v>0</v>
      </c>
      <c r="F3066" s="20">
        <v>0</v>
      </c>
      <c r="G3066" s="20">
        <v>0</v>
      </c>
      <c r="H3066" s="27">
        <f t="shared" ref="H3066:H3069" si="386">+E3066+F3066-G3066</f>
        <v>0</v>
      </c>
      <c r="I3066" s="16"/>
      <c r="J3066" s="16"/>
      <c r="K3066" s="27">
        <f t="shared" ref="K3066:K3069" si="387">+H3066+I3066-J3066</f>
        <v>0</v>
      </c>
      <c r="L3066" s="16"/>
      <c r="M3066" s="16"/>
      <c r="N3066" s="27">
        <f t="shared" ref="N3066:N3069" si="388">+K3066+L3066-M3066</f>
        <v>0</v>
      </c>
      <c r="O3066" s="16"/>
      <c r="P3066" s="16"/>
      <c r="Q3066" s="27">
        <f t="shared" ref="Q3066:Q3069" si="389">+N3066+O3066-P3066</f>
        <v>0</v>
      </c>
      <c r="R3066" s="16"/>
      <c r="S3066" s="16"/>
      <c r="T3066" s="27">
        <f t="shared" ref="T3066:T3069" si="390">+Q3066+R3066-S3066</f>
        <v>0</v>
      </c>
      <c r="U3066" s="3"/>
    </row>
    <row r="3067" spans="1:21" x14ac:dyDescent="0.25">
      <c r="A3067" s="3">
        <v>3026</v>
      </c>
      <c r="B3067" s="6" t="s">
        <v>5832</v>
      </c>
      <c r="C3067" s="352" t="s">
        <v>5833</v>
      </c>
      <c r="D3067" s="348"/>
      <c r="E3067" s="20">
        <v>0</v>
      </c>
      <c r="F3067" s="20">
        <v>0</v>
      </c>
      <c r="G3067" s="20">
        <v>0</v>
      </c>
      <c r="H3067" s="27">
        <f t="shared" si="386"/>
        <v>0</v>
      </c>
      <c r="I3067" s="16"/>
      <c r="J3067" s="16"/>
      <c r="K3067" s="27">
        <f t="shared" si="387"/>
        <v>0</v>
      </c>
      <c r="L3067" s="16"/>
      <c r="M3067" s="16"/>
      <c r="N3067" s="27">
        <f t="shared" si="388"/>
        <v>0</v>
      </c>
      <c r="O3067" s="16"/>
      <c r="P3067" s="16"/>
      <c r="Q3067" s="27">
        <f t="shared" si="389"/>
        <v>0</v>
      </c>
      <c r="R3067" s="16"/>
      <c r="S3067" s="16"/>
      <c r="T3067" s="27">
        <f t="shared" si="390"/>
        <v>0</v>
      </c>
      <c r="U3067" s="3"/>
    </row>
    <row r="3068" spans="1:21" x14ac:dyDescent="0.25">
      <c r="A3068" s="3">
        <v>3027</v>
      </c>
      <c r="B3068" s="6" t="s">
        <v>5834</v>
      </c>
      <c r="C3068" s="352" t="s">
        <v>5835</v>
      </c>
      <c r="D3068" s="348"/>
      <c r="E3068" s="20">
        <v>0</v>
      </c>
      <c r="F3068" s="20">
        <v>0</v>
      </c>
      <c r="G3068" s="20">
        <v>0</v>
      </c>
      <c r="H3068" s="27">
        <f t="shared" si="386"/>
        <v>0</v>
      </c>
      <c r="I3068" s="16">
        <v>172859.82</v>
      </c>
      <c r="J3068" s="16">
        <v>0</v>
      </c>
      <c r="K3068" s="27">
        <f t="shared" si="387"/>
        <v>172859.82</v>
      </c>
      <c r="L3068" s="16">
        <v>325012.33</v>
      </c>
      <c r="M3068" s="16">
        <v>0</v>
      </c>
      <c r="N3068" s="27">
        <f t="shared" si="388"/>
        <v>497872.15</v>
      </c>
      <c r="O3068" s="16"/>
      <c r="P3068" s="16"/>
      <c r="Q3068" s="27">
        <f t="shared" si="389"/>
        <v>497872.15</v>
      </c>
      <c r="R3068" s="16">
        <v>282886.76</v>
      </c>
      <c r="S3068" s="16">
        <v>0</v>
      </c>
      <c r="T3068" s="27">
        <f t="shared" si="390"/>
        <v>780758.91</v>
      </c>
      <c r="U3068" s="3"/>
    </row>
    <row r="3069" spans="1:21" x14ac:dyDescent="0.25">
      <c r="A3069" s="3">
        <v>3028</v>
      </c>
      <c r="B3069" s="6" t="s">
        <v>5836</v>
      </c>
      <c r="C3069" s="352" t="s">
        <v>5837</v>
      </c>
      <c r="D3069" s="348"/>
      <c r="E3069" s="20">
        <v>0</v>
      </c>
      <c r="F3069" s="20">
        <v>997500</v>
      </c>
      <c r="G3069" s="20">
        <v>0</v>
      </c>
      <c r="H3069" s="27">
        <f t="shared" si="386"/>
        <v>997500</v>
      </c>
      <c r="I3069" s="16">
        <v>1042500</v>
      </c>
      <c r="J3069" s="16"/>
      <c r="K3069" s="27">
        <f t="shared" si="387"/>
        <v>2040000</v>
      </c>
      <c r="L3069" s="16">
        <v>997500</v>
      </c>
      <c r="M3069" s="16">
        <v>0</v>
      </c>
      <c r="N3069" s="27">
        <f t="shared" si="388"/>
        <v>3037500</v>
      </c>
      <c r="O3069" s="16">
        <v>981000</v>
      </c>
      <c r="P3069" s="16">
        <v>0</v>
      </c>
      <c r="Q3069" s="27">
        <f t="shared" si="389"/>
        <v>4018500</v>
      </c>
      <c r="R3069" s="16">
        <v>942000</v>
      </c>
      <c r="S3069" s="16"/>
      <c r="T3069" s="27">
        <f t="shared" si="390"/>
        <v>4960500</v>
      </c>
      <c r="U3069" s="3"/>
    </row>
    <row r="3070" spans="1:21" x14ac:dyDescent="0.25">
      <c r="A3070" s="3">
        <v>3029</v>
      </c>
      <c r="B3070" s="6" t="s">
        <v>5838</v>
      </c>
      <c r="C3070" s="352" t="s">
        <v>5839</v>
      </c>
      <c r="D3070" s="348"/>
      <c r="E3070" s="20">
        <v>557064122</v>
      </c>
      <c r="F3070" s="20">
        <v>45641386.770000003</v>
      </c>
      <c r="G3070" s="20">
        <v>0</v>
      </c>
      <c r="H3070" s="27">
        <f>+E3070+F3070-G3070</f>
        <v>602705508.76999998</v>
      </c>
      <c r="I3070" s="16">
        <v>51319191.469999999</v>
      </c>
      <c r="J3070" s="16"/>
      <c r="K3070" s="27">
        <f>+H3070+I3070-J3070</f>
        <v>654024700.24000001</v>
      </c>
      <c r="L3070" s="16">
        <v>45168943.020000003</v>
      </c>
      <c r="M3070" s="16">
        <v>0</v>
      </c>
      <c r="N3070" s="27">
        <f>+K3070+L3070-M3070</f>
        <v>699193643.25999999</v>
      </c>
      <c r="O3070" s="16">
        <v>44469824.119999997</v>
      </c>
      <c r="P3070" s="16">
        <v>0</v>
      </c>
      <c r="Q3070" s="27">
        <f>+N3070+O3070-P3070</f>
        <v>743663467.38</v>
      </c>
      <c r="R3070" s="16">
        <v>44076947.829999998</v>
      </c>
      <c r="S3070" s="16">
        <v>0</v>
      </c>
      <c r="T3070" s="27">
        <f>+Q3070+R3070-S3070</f>
        <v>787740415.21000004</v>
      </c>
      <c r="U3070" s="3"/>
    </row>
    <row r="3071" spans="1:21" x14ac:dyDescent="0.25">
      <c r="A3071" s="3">
        <v>3030</v>
      </c>
      <c r="B3071" s="6" t="s">
        <v>5840</v>
      </c>
      <c r="C3071" s="352" t="s">
        <v>5841</v>
      </c>
      <c r="D3071" s="348"/>
      <c r="E3071" s="20">
        <v>117747096.20999999</v>
      </c>
      <c r="F3071" s="20">
        <v>0</v>
      </c>
      <c r="G3071" s="20">
        <v>0</v>
      </c>
      <c r="H3071" s="27">
        <f>+E3071+F3071-G3071</f>
        <v>117747096.20999999</v>
      </c>
      <c r="I3071" s="16"/>
      <c r="J3071" s="16"/>
      <c r="K3071" s="27">
        <f>+H3071+I3071-J3071</f>
        <v>117747096.20999999</v>
      </c>
      <c r="L3071" s="16">
        <v>8818540.4199999999</v>
      </c>
      <c r="M3071" s="16">
        <v>0</v>
      </c>
      <c r="N3071" s="27">
        <f>+K3071+L3071-M3071</f>
        <v>126565636.63</v>
      </c>
      <c r="O3071" s="16">
        <v>30112998.199999999</v>
      </c>
      <c r="P3071" s="16">
        <v>0</v>
      </c>
      <c r="Q3071" s="27">
        <f>+N3071+O3071-P3071</f>
        <v>156678634.82999998</v>
      </c>
      <c r="R3071" s="16">
        <v>12120470.18</v>
      </c>
      <c r="S3071" s="16">
        <v>0</v>
      </c>
      <c r="T3071" s="27">
        <f>+Q3071+R3071-S3071</f>
        <v>168799105.00999999</v>
      </c>
      <c r="U3071" s="3"/>
    </row>
    <row r="3072" spans="1:21" x14ac:dyDescent="0.25">
      <c r="A3072" s="3">
        <v>3031</v>
      </c>
      <c r="B3072" s="4" t="s">
        <v>5842</v>
      </c>
      <c r="C3072" s="350" t="s">
        <v>5843</v>
      </c>
      <c r="D3072" s="348"/>
      <c r="E3072" s="25">
        <f>SUM(E3073:E3077)</f>
        <v>3839486501.0800004</v>
      </c>
      <c r="F3072" s="25"/>
      <c r="G3072" s="25">
        <f t="shared" ref="G3072:H3072" si="391">SUM(G3073:G3077)</f>
        <v>0</v>
      </c>
      <c r="H3072" s="33">
        <f t="shared" si="391"/>
        <v>3868012774.8200002</v>
      </c>
      <c r="I3072" s="15"/>
      <c r="J3072" s="15"/>
      <c r="K3072" s="33">
        <f t="shared" ref="K3072" si="392">SUM(K3073:K3077)</f>
        <v>3901848622.3900003</v>
      </c>
      <c r="L3072" s="15"/>
      <c r="M3072" s="15"/>
      <c r="N3072" s="33">
        <f t="shared" ref="N3072" si="393">SUM(N3073:N3077)</f>
        <v>3931100733.8000002</v>
      </c>
      <c r="O3072" s="15"/>
      <c r="P3072" s="15"/>
      <c r="Q3072" s="33">
        <f t="shared" ref="Q3072" si="394">SUM(Q3073:Q3077)</f>
        <v>3960825837.54</v>
      </c>
      <c r="R3072" s="15"/>
      <c r="S3072" s="15"/>
      <c r="T3072" s="33">
        <f t="shared" ref="T3072" si="395">SUM(T3073:T3077)</f>
        <v>3990019732.1400003</v>
      </c>
      <c r="U3072" s="5"/>
    </row>
    <row r="3073" spans="1:21" x14ac:dyDescent="0.25">
      <c r="A3073" s="3">
        <v>3032</v>
      </c>
      <c r="B3073" s="6" t="s">
        <v>5844</v>
      </c>
      <c r="C3073" s="352" t="s">
        <v>5845</v>
      </c>
      <c r="D3073" s="348"/>
      <c r="E3073" s="20">
        <v>0</v>
      </c>
      <c r="F3073" s="20">
        <v>0</v>
      </c>
      <c r="G3073" s="20">
        <v>0</v>
      </c>
      <c r="H3073" s="27">
        <f t="shared" ref="H3073:H3075" si="396">+E3073+F3073-G3073</f>
        <v>0</v>
      </c>
      <c r="I3073" s="16"/>
      <c r="J3073" s="16"/>
      <c r="K3073" s="27">
        <f t="shared" ref="K3073:K3075" si="397">+H3073+I3073-J3073</f>
        <v>0</v>
      </c>
      <c r="L3073" s="16"/>
      <c r="M3073" s="16"/>
      <c r="N3073" s="27">
        <f t="shared" ref="N3073:N3075" si="398">+K3073+L3073-M3073</f>
        <v>0</v>
      </c>
      <c r="O3073" s="16"/>
      <c r="P3073" s="16"/>
      <c r="Q3073" s="27">
        <f t="shared" ref="Q3073:Q3075" si="399">+N3073+O3073-P3073</f>
        <v>0</v>
      </c>
      <c r="R3073" s="16"/>
      <c r="S3073" s="16"/>
      <c r="T3073" s="27">
        <f t="shared" ref="T3073:T3075" si="400">+Q3073+R3073-S3073</f>
        <v>0</v>
      </c>
      <c r="U3073" s="3"/>
    </row>
    <row r="3074" spans="1:21" x14ac:dyDescent="0.25">
      <c r="A3074" s="3"/>
      <c r="B3074" s="6">
        <v>5101020101</v>
      </c>
      <c r="C3074" s="352" t="s">
        <v>7277</v>
      </c>
      <c r="D3074" s="348"/>
      <c r="E3074" s="20"/>
      <c r="F3074" s="20"/>
      <c r="G3074" s="20"/>
      <c r="H3074" s="27"/>
      <c r="I3074" s="16"/>
      <c r="J3074" s="16"/>
      <c r="K3074" s="27"/>
      <c r="L3074" s="16"/>
      <c r="M3074" s="16"/>
      <c r="N3074" s="27"/>
      <c r="O3074" s="16">
        <v>64648528.530000001</v>
      </c>
      <c r="P3074" s="16">
        <v>0</v>
      </c>
      <c r="Q3074" s="27"/>
      <c r="R3074" s="16"/>
      <c r="S3074" s="16"/>
      <c r="T3074" s="27"/>
      <c r="U3074" s="3"/>
    </row>
    <row r="3075" spans="1:21" x14ac:dyDescent="0.25">
      <c r="A3075" s="3">
        <v>3033</v>
      </c>
      <c r="B3075" s="6" t="s">
        <v>5846</v>
      </c>
      <c r="C3075" s="352" t="s">
        <v>5847</v>
      </c>
      <c r="D3075" s="348"/>
      <c r="E3075" s="20">
        <v>3394242235.7600002</v>
      </c>
      <c r="F3075" s="20">
        <v>145250</v>
      </c>
      <c r="G3075" s="20"/>
      <c r="H3075" s="27">
        <f t="shared" si="396"/>
        <v>3394387485.7600002</v>
      </c>
      <c r="I3075" s="16">
        <v>484583.08</v>
      </c>
      <c r="J3075" s="16">
        <v>0</v>
      </c>
      <c r="K3075" s="27">
        <f t="shared" si="397"/>
        <v>3394872068.8400002</v>
      </c>
      <c r="L3075" s="16">
        <v>403887.67</v>
      </c>
      <c r="M3075" s="16">
        <v>0</v>
      </c>
      <c r="N3075" s="27">
        <f t="shared" si="398"/>
        <v>3395275956.5100002</v>
      </c>
      <c r="O3075" s="16">
        <v>231500</v>
      </c>
      <c r="P3075" s="16">
        <v>0</v>
      </c>
      <c r="Q3075" s="27">
        <f t="shared" si="399"/>
        <v>3395507456.5100002</v>
      </c>
      <c r="R3075" s="16">
        <v>207670.86</v>
      </c>
      <c r="S3075" s="16">
        <v>0</v>
      </c>
      <c r="T3075" s="27">
        <f t="shared" si="400"/>
        <v>3395715127.3700004</v>
      </c>
      <c r="U3075" s="3"/>
    </row>
    <row r="3076" spans="1:21" x14ac:dyDescent="0.25">
      <c r="A3076" s="3">
        <v>3034</v>
      </c>
      <c r="B3076" s="6" t="s">
        <v>5848</v>
      </c>
      <c r="C3076" s="352" t="s">
        <v>5849</v>
      </c>
      <c r="D3076" s="348"/>
      <c r="E3076" s="20">
        <v>0</v>
      </c>
      <c r="F3076" s="20">
        <v>0</v>
      </c>
      <c r="G3076" s="20">
        <v>0</v>
      </c>
      <c r="H3076" s="27">
        <f>+E3076+F3076-G3076</f>
        <v>0</v>
      </c>
      <c r="I3076" s="16"/>
      <c r="J3076" s="16"/>
      <c r="K3076" s="27">
        <f>+H3076+I3076-J3076</f>
        <v>0</v>
      </c>
      <c r="L3076" s="16"/>
      <c r="M3076" s="16"/>
      <c r="N3076" s="27">
        <f>+K3076+L3076-M3076</f>
        <v>0</v>
      </c>
      <c r="O3076" s="16"/>
      <c r="P3076" s="16"/>
      <c r="Q3076" s="27">
        <f>+N3076+O3076-P3076</f>
        <v>0</v>
      </c>
      <c r="R3076" s="16"/>
      <c r="S3076" s="16"/>
      <c r="T3076" s="27">
        <f>+Q3076+R3076-S3076</f>
        <v>0</v>
      </c>
      <c r="U3076" s="3"/>
    </row>
    <row r="3077" spans="1:21" s="23" customFormat="1" x14ac:dyDescent="0.25">
      <c r="A3077" s="5">
        <v>3035</v>
      </c>
      <c r="B3077" s="4" t="s">
        <v>5850</v>
      </c>
      <c r="C3077" s="350" t="s">
        <v>5851</v>
      </c>
      <c r="D3077" s="349"/>
      <c r="E3077" s="25">
        <f>SUM(E3078:E3090)</f>
        <v>445244265.31999999</v>
      </c>
      <c r="F3077" s="25"/>
      <c r="G3077" s="25">
        <f t="shared" ref="G3077:H3077" si="401">SUM(G3078:G3090)</f>
        <v>0</v>
      </c>
      <c r="H3077" s="33">
        <f t="shared" si="401"/>
        <v>473625289.06</v>
      </c>
      <c r="I3077" s="15"/>
      <c r="J3077" s="15"/>
      <c r="K3077" s="33">
        <f t="shared" ref="K3077" si="402">SUM(K3078:K3090)</f>
        <v>506976553.55000001</v>
      </c>
      <c r="L3077" s="15"/>
      <c r="M3077" s="15"/>
      <c r="N3077" s="33">
        <f t="shared" ref="N3077" si="403">SUM(N3078:N3090)</f>
        <v>535824777.28999996</v>
      </c>
      <c r="O3077" s="15"/>
      <c r="P3077" s="15"/>
      <c r="Q3077" s="33">
        <f t="shared" ref="Q3077" si="404">SUM(Q3078:Q3090)</f>
        <v>565318381.02999997</v>
      </c>
      <c r="R3077" s="15"/>
      <c r="S3077" s="15"/>
      <c r="T3077" s="33">
        <f t="shared" ref="T3077" si="405">SUM(T3078:T3090)</f>
        <v>594304604.76999998</v>
      </c>
      <c r="U3077" s="5"/>
    </row>
    <row r="3078" spans="1:21" x14ac:dyDescent="0.25">
      <c r="A3078" s="3">
        <v>3036</v>
      </c>
      <c r="B3078" s="6" t="s">
        <v>5852</v>
      </c>
      <c r="C3078" s="352" t="s">
        <v>5853</v>
      </c>
      <c r="D3078" s="348"/>
      <c r="E3078" s="20">
        <v>0</v>
      </c>
      <c r="F3078" s="20">
        <v>0</v>
      </c>
      <c r="G3078" s="20">
        <v>0</v>
      </c>
      <c r="H3078" s="27">
        <f>+E3078+F3078-G3078</f>
        <v>0</v>
      </c>
      <c r="I3078" s="16"/>
      <c r="J3078" s="16"/>
      <c r="K3078" s="27">
        <f>+H3078+I3078-J3078</f>
        <v>0</v>
      </c>
      <c r="L3078" s="16"/>
      <c r="M3078" s="16"/>
      <c r="N3078" s="27">
        <f>+K3078+L3078-M3078</f>
        <v>0</v>
      </c>
      <c r="O3078" s="16"/>
      <c r="P3078" s="16"/>
      <c r="Q3078" s="27">
        <f>+N3078+O3078-P3078</f>
        <v>0</v>
      </c>
      <c r="R3078" s="16"/>
      <c r="S3078" s="16"/>
      <c r="T3078" s="27">
        <f>+Q3078+R3078-S3078</f>
        <v>0</v>
      </c>
      <c r="U3078" s="3"/>
    </row>
    <row r="3079" spans="1:21" x14ac:dyDescent="0.25">
      <c r="A3079" s="3">
        <v>3037</v>
      </c>
      <c r="B3079" s="6" t="s">
        <v>5854</v>
      </c>
      <c r="C3079" s="352" t="s">
        <v>5855</v>
      </c>
      <c r="D3079" s="348"/>
      <c r="E3079" s="20">
        <v>0</v>
      </c>
      <c r="F3079" s="20">
        <v>0</v>
      </c>
      <c r="G3079" s="20">
        <v>0</v>
      </c>
      <c r="H3079" s="27">
        <f t="shared" ref="H3079:H3090" si="406">+E3079+F3079-G3079</f>
        <v>0</v>
      </c>
      <c r="I3079" s="16"/>
      <c r="J3079" s="16"/>
      <c r="K3079" s="27">
        <f t="shared" ref="K3079:K3090" si="407">+H3079+I3079-J3079</f>
        <v>0</v>
      </c>
      <c r="L3079" s="16"/>
      <c r="M3079" s="16"/>
      <c r="N3079" s="27">
        <f t="shared" ref="N3079:N3090" si="408">+K3079+L3079-M3079</f>
        <v>0</v>
      </c>
      <c r="O3079" s="16"/>
      <c r="P3079" s="16"/>
      <c r="Q3079" s="27">
        <f t="shared" ref="Q3079:Q3090" si="409">+N3079+O3079-P3079</f>
        <v>0</v>
      </c>
      <c r="R3079" s="16"/>
      <c r="S3079" s="16"/>
      <c r="T3079" s="27">
        <f t="shared" ref="T3079:T3090" si="410">+Q3079+R3079-S3079</f>
        <v>0</v>
      </c>
      <c r="U3079" s="3"/>
    </row>
    <row r="3080" spans="1:21" x14ac:dyDescent="0.25">
      <c r="A3080" s="3">
        <v>3038</v>
      </c>
      <c r="B3080" s="6" t="s">
        <v>5856</v>
      </c>
      <c r="C3080" s="352" t="s">
        <v>5857</v>
      </c>
      <c r="D3080" s="348"/>
      <c r="E3080" s="20">
        <v>0</v>
      </c>
      <c r="F3080" s="20">
        <v>27319023.739999998</v>
      </c>
      <c r="G3080" s="20">
        <v>0</v>
      </c>
      <c r="H3080" s="27">
        <f t="shared" si="406"/>
        <v>27319023.739999998</v>
      </c>
      <c r="I3080" s="16">
        <v>27280623.739999998</v>
      </c>
      <c r="J3080" s="16">
        <v>0</v>
      </c>
      <c r="K3080" s="27">
        <f t="shared" si="407"/>
        <v>54599647.479999997</v>
      </c>
      <c r="L3080" s="16">
        <v>27786223.739999998</v>
      </c>
      <c r="M3080" s="16">
        <v>0</v>
      </c>
      <c r="N3080" s="27">
        <f t="shared" si="408"/>
        <v>82385871.219999999</v>
      </c>
      <c r="O3080" s="16">
        <v>28431603.739999998</v>
      </c>
      <c r="P3080" s="16">
        <v>0</v>
      </c>
      <c r="Q3080" s="27">
        <f t="shared" si="409"/>
        <v>110817474.95999999</v>
      </c>
      <c r="R3080" s="16">
        <v>27924223.739999998</v>
      </c>
      <c r="S3080" s="16">
        <v>0</v>
      </c>
      <c r="T3080" s="27">
        <f t="shared" si="410"/>
        <v>138741698.69999999</v>
      </c>
      <c r="U3080" s="3"/>
    </row>
    <row r="3081" spans="1:21" x14ac:dyDescent="0.25">
      <c r="A3081" s="3">
        <v>3039</v>
      </c>
      <c r="B3081" s="6" t="s">
        <v>5858</v>
      </c>
      <c r="C3081" s="352" t="s">
        <v>5859</v>
      </c>
      <c r="D3081" s="348"/>
      <c r="E3081" s="20">
        <v>0</v>
      </c>
      <c r="F3081" s="20">
        <v>0</v>
      </c>
      <c r="G3081" s="20">
        <v>0</v>
      </c>
      <c r="H3081" s="27">
        <f t="shared" si="406"/>
        <v>0</v>
      </c>
      <c r="I3081" s="16"/>
      <c r="J3081" s="16"/>
      <c r="K3081" s="27">
        <f t="shared" si="407"/>
        <v>0</v>
      </c>
      <c r="L3081" s="16"/>
      <c r="M3081" s="16"/>
      <c r="N3081" s="27">
        <f t="shared" si="408"/>
        <v>0</v>
      </c>
      <c r="O3081" s="16"/>
      <c r="P3081" s="16"/>
      <c r="Q3081" s="27">
        <f t="shared" si="409"/>
        <v>0</v>
      </c>
      <c r="R3081" s="16"/>
      <c r="S3081" s="16"/>
      <c r="T3081" s="27">
        <f t="shared" si="410"/>
        <v>0</v>
      </c>
      <c r="U3081" s="3"/>
    </row>
    <row r="3082" spans="1:21" x14ac:dyDescent="0.25">
      <c r="A3082" s="3">
        <v>3040</v>
      </c>
      <c r="B3082" s="6" t="s">
        <v>5860</v>
      </c>
      <c r="C3082" s="352" t="s">
        <v>5861</v>
      </c>
      <c r="D3082" s="348"/>
      <c r="E3082" s="20">
        <v>0</v>
      </c>
      <c r="F3082" s="20">
        <v>0</v>
      </c>
      <c r="G3082" s="20">
        <v>0</v>
      </c>
      <c r="H3082" s="27">
        <f t="shared" si="406"/>
        <v>0</v>
      </c>
      <c r="I3082" s="16"/>
      <c r="J3082" s="16"/>
      <c r="K3082" s="27">
        <f t="shared" si="407"/>
        <v>0</v>
      </c>
      <c r="L3082" s="16"/>
      <c r="M3082" s="16"/>
      <c r="N3082" s="27">
        <f t="shared" si="408"/>
        <v>0</v>
      </c>
      <c r="O3082" s="16"/>
      <c r="P3082" s="16"/>
      <c r="Q3082" s="27">
        <f t="shared" si="409"/>
        <v>0</v>
      </c>
      <c r="R3082" s="16"/>
      <c r="S3082" s="16"/>
      <c r="T3082" s="27">
        <f t="shared" si="410"/>
        <v>0</v>
      </c>
      <c r="U3082" s="3"/>
    </row>
    <row r="3083" spans="1:21" x14ac:dyDescent="0.25">
      <c r="A3083" s="3">
        <v>3041</v>
      </c>
      <c r="B3083" s="6" t="s">
        <v>5862</v>
      </c>
      <c r="C3083" s="352" t="s">
        <v>5863</v>
      </c>
      <c r="D3083" s="348"/>
      <c r="E3083" s="20">
        <v>0</v>
      </c>
      <c r="F3083" s="20">
        <v>1062000</v>
      </c>
      <c r="G3083" s="20">
        <v>0</v>
      </c>
      <c r="H3083" s="27">
        <f t="shared" si="406"/>
        <v>1062000</v>
      </c>
      <c r="I3083" s="16">
        <v>1062000</v>
      </c>
      <c r="J3083" s="16"/>
      <c r="K3083" s="27">
        <f t="shared" si="407"/>
        <v>2124000</v>
      </c>
      <c r="L3083" s="16">
        <v>1062000</v>
      </c>
      <c r="M3083" s="16"/>
      <c r="N3083" s="27">
        <f t="shared" si="408"/>
        <v>3186000</v>
      </c>
      <c r="O3083" s="16">
        <v>1062000</v>
      </c>
      <c r="P3083" s="16">
        <v>0</v>
      </c>
      <c r="Q3083" s="27">
        <f t="shared" si="409"/>
        <v>4248000</v>
      </c>
      <c r="R3083" s="16">
        <v>1062000</v>
      </c>
      <c r="S3083" s="16">
        <v>0</v>
      </c>
      <c r="T3083" s="27">
        <f t="shared" si="410"/>
        <v>5310000</v>
      </c>
      <c r="U3083" s="3"/>
    </row>
    <row r="3084" spans="1:21" x14ac:dyDescent="0.25">
      <c r="A3084" s="3">
        <v>3042</v>
      </c>
      <c r="B3084" s="6" t="s">
        <v>5864</v>
      </c>
      <c r="C3084" s="352" t="s">
        <v>5865</v>
      </c>
      <c r="D3084" s="348"/>
      <c r="E3084" s="20">
        <v>0</v>
      </c>
      <c r="F3084" s="20">
        <v>0</v>
      </c>
      <c r="G3084" s="20">
        <v>0</v>
      </c>
      <c r="H3084" s="27">
        <f t="shared" si="406"/>
        <v>0</v>
      </c>
      <c r="I3084" s="16"/>
      <c r="J3084" s="16"/>
      <c r="K3084" s="27">
        <f t="shared" si="407"/>
        <v>0</v>
      </c>
      <c r="L3084" s="16"/>
      <c r="M3084" s="16"/>
      <c r="N3084" s="27">
        <f t="shared" si="408"/>
        <v>0</v>
      </c>
      <c r="O3084" s="16"/>
      <c r="P3084" s="16"/>
      <c r="Q3084" s="27">
        <f t="shared" si="409"/>
        <v>0</v>
      </c>
      <c r="R3084" s="16"/>
      <c r="S3084" s="16"/>
      <c r="T3084" s="27">
        <f t="shared" si="410"/>
        <v>0</v>
      </c>
      <c r="U3084" s="3"/>
    </row>
    <row r="3085" spans="1:21" x14ac:dyDescent="0.25">
      <c r="A3085" s="3">
        <v>3043</v>
      </c>
      <c r="B3085" s="6" t="s">
        <v>5866</v>
      </c>
      <c r="C3085" s="352" t="s">
        <v>5867</v>
      </c>
      <c r="D3085" s="348"/>
      <c r="E3085" s="20">
        <v>445211265.31999999</v>
      </c>
      <c r="F3085" s="20">
        <v>0</v>
      </c>
      <c r="G3085" s="20">
        <v>0</v>
      </c>
      <c r="H3085" s="27">
        <f t="shared" si="406"/>
        <v>445211265.31999999</v>
      </c>
      <c r="I3085" s="16"/>
      <c r="J3085" s="16"/>
      <c r="K3085" s="27">
        <f t="shared" si="407"/>
        <v>445211265.31999999</v>
      </c>
      <c r="L3085" s="16"/>
      <c r="M3085" s="16"/>
      <c r="N3085" s="27">
        <f t="shared" si="408"/>
        <v>445211265.31999999</v>
      </c>
      <c r="O3085" s="16"/>
      <c r="P3085" s="16"/>
      <c r="Q3085" s="27">
        <f t="shared" si="409"/>
        <v>445211265.31999999</v>
      </c>
      <c r="R3085" s="16"/>
      <c r="S3085" s="16"/>
      <c r="T3085" s="27">
        <f t="shared" si="410"/>
        <v>445211265.31999999</v>
      </c>
      <c r="U3085" s="3"/>
    </row>
    <row r="3086" spans="1:21" x14ac:dyDescent="0.25">
      <c r="A3086" s="3">
        <v>3044</v>
      </c>
      <c r="B3086" s="6" t="s">
        <v>5868</v>
      </c>
      <c r="C3086" s="352" t="s">
        <v>5869</v>
      </c>
      <c r="D3086" s="348"/>
      <c r="E3086" s="20">
        <v>0</v>
      </c>
      <c r="F3086" s="20">
        <v>0</v>
      </c>
      <c r="G3086" s="20">
        <v>0</v>
      </c>
      <c r="H3086" s="27">
        <f t="shared" si="406"/>
        <v>0</v>
      </c>
      <c r="I3086" s="16"/>
      <c r="J3086" s="16"/>
      <c r="K3086" s="27">
        <f t="shared" si="407"/>
        <v>0</v>
      </c>
      <c r="L3086" s="16"/>
      <c r="M3086" s="16"/>
      <c r="N3086" s="27">
        <f t="shared" si="408"/>
        <v>0</v>
      </c>
      <c r="O3086" s="16"/>
      <c r="P3086" s="16"/>
      <c r="Q3086" s="27">
        <f t="shared" si="409"/>
        <v>0</v>
      </c>
      <c r="R3086" s="16"/>
      <c r="S3086" s="16"/>
      <c r="T3086" s="27">
        <f t="shared" si="410"/>
        <v>0</v>
      </c>
      <c r="U3086" s="3"/>
    </row>
    <row r="3087" spans="1:21" x14ac:dyDescent="0.25">
      <c r="A3087" s="3">
        <v>3045</v>
      </c>
      <c r="B3087" s="6" t="s">
        <v>5870</v>
      </c>
      <c r="C3087" s="352" t="s">
        <v>5871</v>
      </c>
      <c r="D3087" s="348"/>
      <c r="E3087" s="20">
        <v>0</v>
      </c>
      <c r="F3087" s="20">
        <v>0</v>
      </c>
      <c r="G3087" s="20">
        <v>0</v>
      </c>
      <c r="H3087" s="27">
        <f t="shared" si="406"/>
        <v>0</v>
      </c>
      <c r="I3087" s="16"/>
      <c r="J3087" s="16"/>
      <c r="K3087" s="27">
        <f t="shared" si="407"/>
        <v>0</v>
      </c>
      <c r="L3087" s="16"/>
      <c r="M3087" s="16"/>
      <c r="N3087" s="27">
        <f t="shared" si="408"/>
        <v>0</v>
      </c>
      <c r="O3087" s="16"/>
      <c r="P3087" s="16"/>
      <c r="Q3087" s="27">
        <f t="shared" si="409"/>
        <v>0</v>
      </c>
      <c r="R3087" s="16"/>
      <c r="S3087" s="16"/>
      <c r="T3087" s="27">
        <f t="shared" si="410"/>
        <v>0</v>
      </c>
      <c r="U3087" s="3"/>
    </row>
    <row r="3088" spans="1:21" x14ac:dyDescent="0.25">
      <c r="A3088" s="3">
        <v>3046</v>
      </c>
      <c r="B3088" s="6" t="s">
        <v>5872</v>
      </c>
      <c r="C3088" s="352" t="s">
        <v>5873</v>
      </c>
      <c r="D3088" s="348"/>
      <c r="E3088" s="20">
        <v>33000</v>
      </c>
      <c r="F3088" s="20">
        <v>0</v>
      </c>
      <c r="G3088" s="20">
        <v>0</v>
      </c>
      <c r="H3088" s="27">
        <f t="shared" si="406"/>
        <v>33000</v>
      </c>
      <c r="I3088" s="16"/>
      <c r="J3088" s="16"/>
      <c r="K3088" s="27">
        <f t="shared" si="407"/>
        <v>33000</v>
      </c>
      <c r="L3088" s="16"/>
      <c r="M3088" s="16"/>
      <c r="N3088" s="27">
        <f t="shared" si="408"/>
        <v>33000</v>
      </c>
      <c r="O3088" s="16"/>
      <c r="P3088" s="16"/>
      <c r="Q3088" s="27">
        <f t="shared" si="409"/>
        <v>33000</v>
      </c>
      <c r="R3088" s="16"/>
      <c r="S3088" s="16"/>
      <c r="T3088" s="27">
        <f t="shared" si="410"/>
        <v>33000</v>
      </c>
      <c r="U3088" s="3"/>
    </row>
    <row r="3089" spans="1:21" x14ac:dyDescent="0.25">
      <c r="A3089" s="3">
        <v>3047</v>
      </c>
      <c r="B3089" s="6" t="s">
        <v>5874</v>
      </c>
      <c r="C3089" s="352" t="s">
        <v>5875</v>
      </c>
      <c r="D3089" s="348"/>
      <c r="E3089" s="20">
        <v>0</v>
      </c>
      <c r="F3089" s="20">
        <v>0</v>
      </c>
      <c r="G3089" s="20">
        <v>0</v>
      </c>
      <c r="H3089" s="27">
        <f t="shared" si="406"/>
        <v>0</v>
      </c>
      <c r="I3089" s="16"/>
      <c r="J3089" s="16"/>
      <c r="K3089" s="27">
        <f t="shared" si="407"/>
        <v>0</v>
      </c>
      <c r="L3089" s="16"/>
      <c r="M3089" s="16"/>
      <c r="N3089" s="27">
        <f t="shared" si="408"/>
        <v>0</v>
      </c>
      <c r="O3089" s="16"/>
      <c r="P3089" s="16"/>
      <c r="Q3089" s="27">
        <f t="shared" si="409"/>
        <v>0</v>
      </c>
      <c r="R3089" s="16"/>
      <c r="S3089" s="16"/>
      <c r="T3089" s="27">
        <f t="shared" si="410"/>
        <v>0</v>
      </c>
      <c r="U3089" s="3"/>
    </row>
    <row r="3090" spans="1:21" x14ac:dyDescent="0.25">
      <c r="A3090" s="3">
        <v>3048</v>
      </c>
      <c r="B3090" s="6" t="s">
        <v>5876</v>
      </c>
      <c r="C3090" s="352" t="s">
        <v>5877</v>
      </c>
      <c r="D3090" s="348"/>
      <c r="E3090" s="20">
        <v>0</v>
      </c>
      <c r="F3090" s="20">
        <v>0</v>
      </c>
      <c r="G3090" s="20">
        <v>0</v>
      </c>
      <c r="H3090" s="27">
        <f t="shared" si="406"/>
        <v>0</v>
      </c>
      <c r="I3090" s="16">
        <v>5008640.75</v>
      </c>
      <c r="J3090" s="16">
        <v>0</v>
      </c>
      <c r="K3090" s="27">
        <f t="shared" si="407"/>
        <v>5008640.75</v>
      </c>
      <c r="L3090" s="16"/>
      <c r="M3090" s="16"/>
      <c r="N3090" s="27">
        <f t="shared" si="408"/>
        <v>5008640.75</v>
      </c>
      <c r="O3090" s="16"/>
      <c r="P3090" s="16"/>
      <c r="Q3090" s="27">
        <f t="shared" si="409"/>
        <v>5008640.75</v>
      </c>
      <c r="R3090" s="16"/>
      <c r="S3090" s="16"/>
      <c r="T3090" s="27">
        <f t="shared" si="410"/>
        <v>5008640.75</v>
      </c>
      <c r="U3090" s="3"/>
    </row>
    <row r="3091" spans="1:21" x14ac:dyDescent="0.25">
      <c r="A3091" s="3">
        <v>3049</v>
      </c>
      <c r="B3091" s="4" t="s">
        <v>5878</v>
      </c>
      <c r="C3091" s="350" t="s">
        <v>5879</v>
      </c>
      <c r="D3091" s="348"/>
      <c r="E3091" s="25">
        <f>+E3092+E3095</f>
        <v>121361461.91</v>
      </c>
      <c r="F3091" s="25"/>
      <c r="G3091" s="25"/>
      <c r="H3091" s="33">
        <f t="shared" ref="H3091" si="411">+H3092+H3095</f>
        <v>123775261.91</v>
      </c>
      <c r="I3091" s="15"/>
      <c r="J3091" s="15"/>
      <c r="K3091" s="33">
        <f t="shared" ref="K3091" si="412">+K3092+K3095</f>
        <v>123775261.91</v>
      </c>
      <c r="L3091" s="15"/>
      <c r="M3091" s="15"/>
      <c r="N3091" s="33">
        <f t="shared" ref="N3091" si="413">+N3092+N3095</f>
        <v>123775261.91</v>
      </c>
      <c r="O3091" s="15"/>
      <c r="P3091" s="15"/>
      <c r="Q3091" s="33">
        <f t="shared" ref="Q3091" si="414">+Q3092+Q3095</f>
        <v>123775261.91</v>
      </c>
      <c r="R3091" s="15"/>
      <c r="S3091" s="15"/>
      <c r="T3091" s="33">
        <f t="shared" ref="T3091" si="415">+T3092+T3095</f>
        <v>123775261.91</v>
      </c>
      <c r="U3091" s="5"/>
    </row>
    <row r="3092" spans="1:21" x14ac:dyDescent="0.25">
      <c r="A3092" s="3">
        <v>3050</v>
      </c>
      <c r="B3092" s="4" t="s">
        <v>5880</v>
      </c>
      <c r="C3092" s="350" t="s">
        <v>5881</v>
      </c>
      <c r="D3092" s="348"/>
      <c r="E3092" s="25">
        <f>SUM(E3093:E3094)</f>
        <v>121361461.91</v>
      </c>
      <c r="F3092" s="25"/>
      <c r="G3092" s="25"/>
      <c r="H3092" s="33">
        <f t="shared" ref="H3092" si="416">SUM(H3093:H3094)</f>
        <v>123775261.91</v>
      </c>
      <c r="I3092" s="15"/>
      <c r="J3092" s="15"/>
      <c r="K3092" s="33">
        <f t="shared" ref="K3092" si="417">SUM(K3093:K3094)</f>
        <v>123775261.91</v>
      </c>
      <c r="L3092" s="15"/>
      <c r="M3092" s="15"/>
      <c r="N3092" s="33">
        <f t="shared" ref="N3092" si="418">SUM(N3093:N3094)</f>
        <v>123775261.91</v>
      </c>
      <c r="O3092" s="15"/>
      <c r="P3092" s="15"/>
      <c r="Q3092" s="33">
        <f t="shared" ref="Q3092" si="419">SUM(Q3093:Q3094)</f>
        <v>123775261.91</v>
      </c>
      <c r="R3092" s="15"/>
      <c r="S3092" s="15"/>
      <c r="T3092" s="33">
        <f t="shared" ref="T3092" si="420">SUM(T3093:T3094)</f>
        <v>123775261.91</v>
      </c>
      <c r="U3092" s="5"/>
    </row>
    <row r="3093" spans="1:21" x14ac:dyDescent="0.25">
      <c r="A3093" s="3">
        <v>3051</v>
      </c>
      <c r="B3093" s="6" t="s">
        <v>5882</v>
      </c>
      <c r="C3093" s="352" t="s">
        <v>5883</v>
      </c>
      <c r="D3093" s="348"/>
      <c r="E3093" s="20">
        <v>120210005.11</v>
      </c>
      <c r="F3093" s="20">
        <v>2750750</v>
      </c>
      <c r="G3093" s="20">
        <v>336950</v>
      </c>
      <c r="H3093" s="27">
        <f>+E3093+F3093-G3093</f>
        <v>122623805.11</v>
      </c>
      <c r="I3093" s="16"/>
      <c r="J3093" s="16"/>
      <c r="K3093" s="27">
        <f>+H3093+I3093-J3093</f>
        <v>122623805.11</v>
      </c>
      <c r="L3093" s="16"/>
      <c r="M3093" s="16"/>
      <c r="N3093" s="27">
        <f>+K3093+L3093-M3093</f>
        <v>122623805.11</v>
      </c>
      <c r="O3093" s="16"/>
      <c r="P3093" s="16"/>
      <c r="Q3093" s="27">
        <f>+N3093+O3093-P3093</f>
        <v>122623805.11</v>
      </c>
      <c r="R3093" s="16"/>
      <c r="S3093" s="16"/>
      <c r="T3093" s="27">
        <f>+Q3093+R3093-S3093</f>
        <v>122623805.11</v>
      </c>
      <c r="U3093" s="3"/>
    </row>
    <row r="3094" spans="1:21" x14ac:dyDescent="0.25">
      <c r="A3094" s="3">
        <v>3052</v>
      </c>
      <c r="B3094" s="6" t="s">
        <v>5884</v>
      </c>
      <c r="C3094" s="352" t="s">
        <v>5885</v>
      </c>
      <c r="D3094" s="348"/>
      <c r="E3094" s="20">
        <v>1151456.8</v>
      </c>
      <c r="F3094" s="20"/>
      <c r="G3094" s="20"/>
      <c r="H3094" s="27">
        <f t="shared" ref="H3094:H3100" si="421">+E3094+F3094-G3094</f>
        <v>1151456.8</v>
      </c>
      <c r="I3094" s="16"/>
      <c r="J3094" s="16"/>
      <c r="K3094" s="27">
        <f t="shared" ref="K3094:K3100" si="422">+H3094+I3094-J3094</f>
        <v>1151456.8</v>
      </c>
      <c r="L3094" s="16"/>
      <c r="M3094" s="16"/>
      <c r="N3094" s="27">
        <f t="shared" ref="N3094:N3100" si="423">+K3094+L3094-M3094</f>
        <v>1151456.8</v>
      </c>
      <c r="O3094" s="16"/>
      <c r="P3094" s="16"/>
      <c r="Q3094" s="27">
        <f t="shared" ref="Q3094:Q3100" si="424">+N3094+O3094-P3094</f>
        <v>1151456.8</v>
      </c>
      <c r="R3094" s="16"/>
      <c r="S3094" s="16"/>
      <c r="T3094" s="27">
        <f t="shared" ref="T3094:T3100" si="425">+Q3094+R3094-S3094</f>
        <v>1151456.8</v>
      </c>
      <c r="U3094" s="3"/>
    </row>
    <row r="3095" spans="1:21" x14ac:dyDescent="0.25">
      <c r="A3095" s="3">
        <v>3053</v>
      </c>
      <c r="B3095" s="4" t="s">
        <v>5886</v>
      </c>
      <c r="C3095" s="350" t="s">
        <v>5887</v>
      </c>
      <c r="D3095" s="348"/>
      <c r="E3095" s="25">
        <f>SUM(E3096:E3097)</f>
        <v>0</v>
      </c>
      <c r="F3095" s="25"/>
      <c r="G3095" s="25"/>
      <c r="H3095" s="27">
        <f t="shared" si="421"/>
        <v>0</v>
      </c>
      <c r="I3095" s="15"/>
      <c r="J3095" s="15"/>
      <c r="K3095" s="27">
        <f t="shared" si="422"/>
        <v>0</v>
      </c>
      <c r="L3095" s="15"/>
      <c r="M3095" s="15"/>
      <c r="N3095" s="27">
        <f t="shared" si="423"/>
        <v>0</v>
      </c>
      <c r="O3095" s="15"/>
      <c r="P3095" s="15"/>
      <c r="Q3095" s="27">
        <f t="shared" si="424"/>
        <v>0</v>
      </c>
      <c r="R3095" s="15"/>
      <c r="S3095" s="15"/>
      <c r="T3095" s="27">
        <f t="shared" si="425"/>
        <v>0</v>
      </c>
      <c r="U3095" s="5"/>
    </row>
    <row r="3096" spans="1:21" x14ac:dyDescent="0.25">
      <c r="A3096" s="3">
        <v>3054</v>
      </c>
      <c r="B3096" s="6" t="s">
        <v>5888</v>
      </c>
      <c r="C3096" s="352" t="s">
        <v>5889</v>
      </c>
      <c r="D3096" s="348"/>
      <c r="E3096" s="20"/>
      <c r="F3096" s="20"/>
      <c r="G3096" s="20"/>
      <c r="H3096" s="27">
        <f t="shared" si="421"/>
        <v>0</v>
      </c>
      <c r="I3096" s="16"/>
      <c r="J3096" s="16"/>
      <c r="K3096" s="27">
        <f t="shared" si="422"/>
        <v>0</v>
      </c>
      <c r="L3096" s="16"/>
      <c r="M3096" s="16"/>
      <c r="N3096" s="27">
        <f t="shared" si="423"/>
        <v>0</v>
      </c>
      <c r="O3096" s="16"/>
      <c r="P3096" s="16"/>
      <c r="Q3096" s="27">
        <f t="shared" si="424"/>
        <v>0</v>
      </c>
      <c r="R3096" s="16"/>
      <c r="S3096" s="16"/>
      <c r="T3096" s="27">
        <f t="shared" si="425"/>
        <v>0</v>
      </c>
      <c r="U3096" s="3"/>
    </row>
    <row r="3097" spans="1:21" x14ac:dyDescent="0.25">
      <c r="A3097" s="3">
        <v>3055</v>
      </c>
      <c r="B3097" s="6" t="s">
        <v>5890</v>
      </c>
      <c r="C3097" s="352" t="s">
        <v>5891</v>
      </c>
      <c r="D3097" s="348"/>
      <c r="E3097" s="20"/>
      <c r="F3097" s="20"/>
      <c r="G3097" s="20"/>
      <c r="H3097" s="27">
        <f t="shared" si="421"/>
        <v>0</v>
      </c>
      <c r="I3097" s="16"/>
      <c r="J3097" s="16"/>
      <c r="K3097" s="27">
        <f t="shared" si="422"/>
        <v>0</v>
      </c>
      <c r="L3097" s="16"/>
      <c r="M3097" s="16"/>
      <c r="N3097" s="27">
        <f t="shared" si="423"/>
        <v>0</v>
      </c>
      <c r="O3097" s="16"/>
      <c r="P3097" s="16"/>
      <c r="Q3097" s="27">
        <f t="shared" si="424"/>
        <v>0</v>
      </c>
      <c r="R3097" s="16"/>
      <c r="S3097" s="16"/>
      <c r="T3097" s="27">
        <f t="shared" si="425"/>
        <v>0</v>
      </c>
      <c r="U3097" s="3"/>
    </row>
    <row r="3098" spans="1:21" x14ac:dyDescent="0.25">
      <c r="A3098" s="3">
        <v>3056</v>
      </c>
      <c r="B3098" s="4" t="s">
        <v>5892</v>
      </c>
      <c r="C3098" s="350" t="s">
        <v>5893</v>
      </c>
      <c r="D3098" s="348"/>
      <c r="E3098" s="25">
        <f>SUM(E3099:E3100)</f>
        <v>0</v>
      </c>
      <c r="F3098" s="25"/>
      <c r="G3098" s="25"/>
      <c r="H3098" s="27">
        <f t="shared" si="421"/>
        <v>0</v>
      </c>
      <c r="I3098" s="15"/>
      <c r="J3098" s="15"/>
      <c r="K3098" s="27">
        <f t="shared" si="422"/>
        <v>0</v>
      </c>
      <c r="L3098" s="15"/>
      <c r="M3098" s="15"/>
      <c r="N3098" s="27">
        <f t="shared" si="423"/>
        <v>0</v>
      </c>
      <c r="O3098" s="15"/>
      <c r="P3098" s="15"/>
      <c r="Q3098" s="27">
        <f t="shared" si="424"/>
        <v>0</v>
      </c>
      <c r="R3098" s="15"/>
      <c r="S3098" s="15"/>
      <c r="T3098" s="27">
        <f t="shared" si="425"/>
        <v>0</v>
      </c>
      <c r="U3098" s="5"/>
    </row>
    <row r="3099" spans="1:21" x14ac:dyDescent="0.25">
      <c r="A3099" s="3">
        <v>3057</v>
      </c>
      <c r="B3099" s="6" t="s">
        <v>5894</v>
      </c>
      <c r="C3099" s="352" t="s">
        <v>5895</v>
      </c>
      <c r="D3099" s="348"/>
      <c r="E3099" s="20"/>
      <c r="F3099" s="20"/>
      <c r="G3099" s="20"/>
      <c r="H3099" s="27">
        <f t="shared" si="421"/>
        <v>0</v>
      </c>
      <c r="I3099" s="16"/>
      <c r="J3099" s="16"/>
      <c r="K3099" s="27">
        <f t="shared" si="422"/>
        <v>0</v>
      </c>
      <c r="L3099" s="16"/>
      <c r="M3099" s="16"/>
      <c r="N3099" s="27">
        <f t="shared" si="423"/>
        <v>0</v>
      </c>
      <c r="O3099" s="16"/>
      <c r="P3099" s="16"/>
      <c r="Q3099" s="27">
        <f t="shared" si="424"/>
        <v>0</v>
      </c>
      <c r="R3099" s="16"/>
      <c r="S3099" s="16"/>
      <c r="T3099" s="27">
        <f t="shared" si="425"/>
        <v>0</v>
      </c>
      <c r="U3099" s="3"/>
    </row>
    <row r="3100" spans="1:21" x14ac:dyDescent="0.25">
      <c r="A3100" s="3">
        <v>3058</v>
      </c>
      <c r="B3100" s="6" t="s">
        <v>5896</v>
      </c>
      <c r="C3100" s="352" t="s">
        <v>5897</v>
      </c>
      <c r="D3100" s="348"/>
      <c r="E3100" s="20"/>
      <c r="F3100" s="20"/>
      <c r="G3100" s="20"/>
      <c r="H3100" s="27">
        <f t="shared" si="421"/>
        <v>0</v>
      </c>
      <c r="I3100" s="16"/>
      <c r="J3100" s="16"/>
      <c r="K3100" s="27">
        <f t="shared" si="422"/>
        <v>0</v>
      </c>
      <c r="L3100" s="16"/>
      <c r="M3100" s="16"/>
      <c r="N3100" s="27">
        <f t="shared" si="423"/>
        <v>0</v>
      </c>
      <c r="O3100" s="16"/>
      <c r="P3100" s="16"/>
      <c r="Q3100" s="27">
        <f t="shared" si="424"/>
        <v>0</v>
      </c>
      <c r="R3100" s="16"/>
      <c r="S3100" s="16"/>
      <c r="T3100" s="27">
        <f t="shared" si="425"/>
        <v>0</v>
      </c>
      <c r="U3100" s="3"/>
    </row>
    <row r="3101" spans="1:21" x14ac:dyDescent="0.25">
      <c r="A3101" s="3">
        <v>3059</v>
      </c>
      <c r="B3101" s="4" t="s">
        <v>5898</v>
      </c>
      <c r="C3101" s="350" t="s">
        <v>5899</v>
      </c>
      <c r="D3101" s="348"/>
      <c r="E3101" s="25">
        <f>SUM(E3102:E3105)</f>
        <v>5784017591.75</v>
      </c>
      <c r="F3101" s="25"/>
      <c r="G3101" s="25">
        <f t="shared" ref="G3101:H3101" si="426">SUM(G3102:G3105)</f>
        <v>0</v>
      </c>
      <c r="H3101" s="33">
        <f t="shared" si="426"/>
        <v>6325956602.8099995</v>
      </c>
      <c r="I3101" s="15"/>
      <c r="J3101" s="15"/>
      <c r="K3101" s="33">
        <f t="shared" ref="K3101" si="427">SUM(K3102:K3105)</f>
        <v>6863308661.4700003</v>
      </c>
      <c r="L3101" s="15"/>
      <c r="M3101" s="15"/>
      <c r="N3101" s="33">
        <f t="shared" ref="N3101" si="428">SUM(N3102:N3105)</f>
        <v>7407218833.7199993</v>
      </c>
      <c r="O3101" s="15"/>
      <c r="P3101" s="15"/>
      <c r="Q3101" s="33">
        <f t="shared" ref="Q3101" si="429">SUM(Q3102:Q3105)</f>
        <v>7952543086.8199997</v>
      </c>
      <c r="R3101" s="15"/>
      <c r="S3101" s="15"/>
      <c r="T3101" s="33">
        <f t="shared" ref="T3101" si="430">SUM(T3102:T3105)</f>
        <v>8498252146.9599991</v>
      </c>
      <c r="U3101" s="5"/>
    </row>
    <row r="3102" spans="1:21" x14ac:dyDescent="0.25">
      <c r="A3102" s="3">
        <v>3060</v>
      </c>
      <c r="B3102" s="6" t="s">
        <v>5900</v>
      </c>
      <c r="C3102" s="352" t="s">
        <v>5901</v>
      </c>
      <c r="D3102" s="348"/>
      <c r="E3102" s="20">
        <v>2709813953.2600002</v>
      </c>
      <c r="F3102" s="20">
        <v>249819594.81</v>
      </c>
      <c r="G3102" s="20">
        <v>0</v>
      </c>
      <c r="H3102" s="27">
        <f>+E3102+F3102-G3102</f>
        <v>2959633548.0700002</v>
      </c>
      <c r="I3102" s="16">
        <v>239266097.36000001</v>
      </c>
      <c r="J3102" s="16"/>
      <c r="K3102" s="27">
        <f>+H3102+I3102-J3102</f>
        <v>3198899645.4300003</v>
      </c>
      <c r="L3102" s="16">
        <v>250734012.41</v>
      </c>
      <c r="M3102" s="16">
        <v>0</v>
      </c>
      <c r="N3102" s="27">
        <f>+K3102+L3102-M3102</f>
        <v>3449633657.8400002</v>
      </c>
      <c r="O3102" s="16">
        <v>251342308.37</v>
      </c>
      <c r="P3102" s="16"/>
      <c r="Q3102" s="27">
        <f>+N3102+O3102-P3102</f>
        <v>3700975966.21</v>
      </c>
      <c r="R3102" s="16">
        <v>251526195.16</v>
      </c>
      <c r="S3102" s="16"/>
      <c r="T3102" s="27">
        <f>+Q3102+R3102-S3102</f>
        <v>3952502161.3699999</v>
      </c>
      <c r="U3102" s="3"/>
    </row>
    <row r="3103" spans="1:21" x14ac:dyDescent="0.25">
      <c r="A3103" s="3">
        <v>3061</v>
      </c>
      <c r="B3103" s="6" t="s">
        <v>5902</v>
      </c>
      <c r="C3103" s="352" t="s">
        <v>4877</v>
      </c>
      <c r="D3103" s="348"/>
      <c r="E3103" s="20">
        <v>2622883823.2399998</v>
      </c>
      <c r="F3103" s="20">
        <v>250192121.74000001</v>
      </c>
      <c r="G3103" s="20">
        <v>0</v>
      </c>
      <c r="H3103" s="27">
        <f t="shared" ref="H3103:H3105" si="431">+E3103+F3103-G3103</f>
        <v>2873075944.9799995</v>
      </c>
      <c r="I3103" s="16">
        <v>256509533.44</v>
      </c>
      <c r="J3103" s="16">
        <v>0</v>
      </c>
      <c r="K3103" s="27">
        <f t="shared" ref="K3103:K3105" si="432">+H3103+I3103-J3103</f>
        <v>3129585478.4199996</v>
      </c>
      <c r="L3103" s="16">
        <v>252965497.68000001</v>
      </c>
      <c r="M3103" s="16">
        <v>0</v>
      </c>
      <c r="N3103" s="27">
        <f t="shared" ref="N3103:N3105" si="433">+K3103+L3103-M3103</f>
        <v>3382550976.0999994</v>
      </c>
      <c r="O3103" s="16">
        <v>251740481.09</v>
      </c>
      <c r="P3103" s="16"/>
      <c r="Q3103" s="27">
        <f t="shared" ref="Q3103:Q3105" si="434">+N3103+O3103-P3103</f>
        <v>3634291457.1899996</v>
      </c>
      <c r="R3103" s="16">
        <v>252299246.05000001</v>
      </c>
      <c r="S3103" s="16"/>
      <c r="T3103" s="27">
        <f t="shared" ref="T3103:T3105" si="435">+Q3103+R3103-S3103</f>
        <v>3886590703.2399998</v>
      </c>
      <c r="U3103" s="3"/>
    </row>
    <row r="3104" spans="1:21" x14ac:dyDescent="0.25">
      <c r="A3104" s="3">
        <v>3062</v>
      </c>
      <c r="B3104" s="6" t="s">
        <v>5903</v>
      </c>
      <c r="C3104" s="352" t="s">
        <v>5904</v>
      </c>
      <c r="D3104" s="348"/>
      <c r="E3104" s="20">
        <v>451319815.25</v>
      </c>
      <c r="F3104" s="20">
        <v>41927294.509999998</v>
      </c>
      <c r="G3104" s="20"/>
      <c r="H3104" s="27">
        <f t="shared" si="431"/>
        <v>493247109.75999999</v>
      </c>
      <c r="I3104" s="16">
        <v>41576427.859999999</v>
      </c>
      <c r="J3104" s="16"/>
      <c r="K3104" s="27">
        <f t="shared" si="432"/>
        <v>534823537.62</v>
      </c>
      <c r="L3104" s="16">
        <v>40210662.159999996</v>
      </c>
      <c r="M3104" s="16">
        <v>0</v>
      </c>
      <c r="N3104" s="27">
        <f t="shared" si="433"/>
        <v>575034199.77999997</v>
      </c>
      <c r="O3104" s="16">
        <v>42241463.640000001</v>
      </c>
      <c r="P3104" s="16"/>
      <c r="Q3104" s="27">
        <f t="shared" si="434"/>
        <v>617275663.41999996</v>
      </c>
      <c r="R3104" s="16">
        <v>41883618.93</v>
      </c>
      <c r="S3104" s="16"/>
      <c r="T3104" s="27">
        <f t="shared" si="435"/>
        <v>659159282.3499999</v>
      </c>
      <c r="U3104" s="3"/>
    </row>
    <row r="3105" spans="1:21" x14ac:dyDescent="0.25">
      <c r="A3105" s="3">
        <v>3063</v>
      </c>
      <c r="B3105" s="6" t="s">
        <v>5905</v>
      </c>
      <c r="C3105" s="352" t="s">
        <v>5906</v>
      </c>
      <c r="D3105" s="348"/>
      <c r="E3105" s="20">
        <v>0</v>
      </c>
      <c r="F3105" s="20">
        <v>0</v>
      </c>
      <c r="G3105" s="20">
        <v>0</v>
      </c>
      <c r="H3105" s="27">
        <f t="shared" si="431"/>
        <v>0</v>
      </c>
      <c r="I3105" s="16"/>
      <c r="J3105" s="16"/>
      <c r="K3105" s="27">
        <f t="shared" si="432"/>
        <v>0</v>
      </c>
      <c r="L3105" s="16"/>
      <c r="M3105" s="16"/>
      <c r="N3105" s="27">
        <f t="shared" si="433"/>
        <v>0</v>
      </c>
      <c r="O3105" s="16"/>
      <c r="P3105" s="16"/>
      <c r="Q3105" s="27">
        <f t="shared" si="434"/>
        <v>0</v>
      </c>
      <c r="R3105" s="16"/>
      <c r="S3105" s="16"/>
      <c r="T3105" s="27">
        <f t="shared" si="435"/>
        <v>0</v>
      </c>
      <c r="U3105" s="3"/>
    </row>
    <row r="3106" spans="1:21" x14ac:dyDescent="0.25">
      <c r="A3106" s="3">
        <v>3064</v>
      </c>
      <c r="B3106" s="4" t="s">
        <v>5907</v>
      </c>
      <c r="C3106" s="350" t="s">
        <v>5908</v>
      </c>
      <c r="D3106" s="348"/>
      <c r="E3106" s="25">
        <f>+E3107</f>
        <v>0</v>
      </c>
      <c r="F3106" s="25"/>
      <c r="G3106" s="25"/>
      <c r="H3106" s="33"/>
      <c r="I3106" s="15"/>
      <c r="J3106" s="15"/>
      <c r="K3106" s="33"/>
      <c r="L3106" s="15"/>
      <c r="M3106" s="15"/>
      <c r="N3106" s="33"/>
      <c r="O3106" s="15"/>
      <c r="P3106" s="15"/>
      <c r="Q3106" s="33"/>
      <c r="R3106" s="15"/>
      <c r="S3106" s="15"/>
      <c r="T3106" s="33"/>
      <c r="U3106" s="5"/>
    </row>
    <row r="3107" spans="1:21" x14ac:dyDescent="0.25">
      <c r="A3107" s="3">
        <v>3065</v>
      </c>
      <c r="B3107" s="6" t="s">
        <v>5909</v>
      </c>
      <c r="C3107" s="352" t="s">
        <v>5910</v>
      </c>
      <c r="D3107" s="348"/>
      <c r="E3107" s="20"/>
      <c r="F3107" s="20"/>
      <c r="G3107" s="20"/>
      <c r="H3107" s="27"/>
      <c r="I3107" s="16"/>
      <c r="J3107" s="16"/>
      <c r="K3107" s="27"/>
      <c r="L3107" s="16"/>
      <c r="M3107" s="16"/>
      <c r="N3107" s="27"/>
      <c r="O3107" s="16"/>
      <c r="P3107" s="16"/>
      <c r="Q3107" s="27"/>
      <c r="R3107" s="16"/>
      <c r="S3107" s="16"/>
      <c r="T3107" s="27"/>
      <c r="U3107" s="3"/>
    </row>
    <row r="3108" spans="1:21" x14ac:dyDescent="0.25">
      <c r="A3108" s="3">
        <v>3066</v>
      </c>
      <c r="B3108" s="4" t="s">
        <v>5911</v>
      </c>
      <c r="C3108" s="350" t="s">
        <v>5912</v>
      </c>
      <c r="D3108" s="349"/>
      <c r="E3108" s="25">
        <f>+E3109+E3118+E3121+E3125+E3131+E3153+E3170+E3178+E3182</f>
        <v>4644592873.3700008</v>
      </c>
      <c r="F3108" s="25"/>
      <c r="G3108" s="25">
        <f t="shared" ref="G3108:H3108" si="436">+G3109+G3118+G3121+G3125+G3131+G3153+G3170+G3178+G3182</f>
        <v>0</v>
      </c>
      <c r="H3108" s="33" t="e">
        <f t="shared" si="436"/>
        <v>#VALUE!</v>
      </c>
      <c r="I3108" s="15"/>
      <c r="J3108" s="15"/>
      <c r="K3108" s="33" t="e">
        <f t="shared" ref="K3108" si="437">+K3109+K3118+K3121+K3125+K3131+K3153+K3170+K3178+K3182</f>
        <v>#VALUE!</v>
      </c>
      <c r="L3108" s="15"/>
      <c r="M3108" s="15"/>
      <c r="N3108" s="33" t="e">
        <f t="shared" ref="N3108" si="438">+N3109+N3118+N3121+N3125+N3131+N3153+N3170+N3178+N3182</f>
        <v>#VALUE!</v>
      </c>
      <c r="O3108" s="15"/>
      <c r="P3108" s="15"/>
      <c r="Q3108" s="33" t="e">
        <f t="shared" ref="Q3108" si="439">+Q3109+Q3118+Q3121+Q3125+Q3131+Q3153+Q3170+Q3178+Q3182</f>
        <v>#VALUE!</v>
      </c>
      <c r="R3108" s="15"/>
      <c r="S3108" s="15"/>
      <c r="T3108" s="33" t="e">
        <f t="shared" ref="T3108" si="440">+T3109+T3118+T3121+T3125+T3131+T3153+T3170+T3178+T3182</f>
        <v>#VALUE!</v>
      </c>
      <c r="U3108" s="5"/>
    </row>
    <row r="3109" spans="1:21" x14ac:dyDescent="0.25">
      <c r="A3109" s="3">
        <v>3067</v>
      </c>
      <c r="B3109" s="4" t="s">
        <v>5913</v>
      </c>
      <c r="C3109" s="350" t="s">
        <v>5914</v>
      </c>
      <c r="D3109" s="349"/>
      <c r="E3109" s="25">
        <f>SUM(E3110:E3117)</f>
        <v>2038664359.9399998</v>
      </c>
      <c r="F3109" s="25"/>
      <c r="G3109" s="25">
        <f t="shared" ref="G3109:H3109" si="441">SUM(G3110:G3117)</f>
        <v>0</v>
      </c>
      <c r="H3109" s="33">
        <f t="shared" si="441"/>
        <v>2202006906.1500001</v>
      </c>
      <c r="I3109" s="15"/>
      <c r="J3109" s="15"/>
      <c r="K3109" s="33">
        <f t="shared" ref="K3109" si="442">SUM(K3110:K3117)</f>
        <v>2355584258.3899999</v>
      </c>
      <c r="L3109" s="15"/>
      <c r="M3109" s="15"/>
      <c r="N3109" s="33">
        <f t="shared" ref="N3109" si="443">SUM(N3110:N3117)</f>
        <v>2510038087.9000001</v>
      </c>
      <c r="O3109" s="15"/>
      <c r="P3109" s="15"/>
      <c r="Q3109" s="33">
        <f t="shared" ref="Q3109" si="444">SUM(Q3110:Q3117)</f>
        <v>2679602489.5599999</v>
      </c>
      <c r="R3109" s="15"/>
      <c r="S3109" s="15"/>
      <c r="T3109" s="33">
        <f t="shared" ref="T3109" si="445">SUM(T3110:T3117)</f>
        <v>2851119519.0700002</v>
      </c>
      <c r="U3109" s="5"/>
    </row>
    <row r="3110" spans="1:21" x14ac:dyDescent="0.25">
      <c r="A3110" s="3">
        <v>3068</v>
      </c>
      <c r="B3110" s="6" t="s">
        <v>5915</v>
      </c>
      <c r="C3110" s="352" t="s">
        <v>5916</v>
      </c>
      <c r="D3110" s="348"/>
      <c r="E3110" s="28">
        <v>0</v>
      </c>
      <c r="F3110" s="20"/>
      <c r="G3110" s="20"/>
      <c r="H3110" s="27">
        <f>+E3110+F3110-G3110</f>
        <v>0</v>
      </c>
      <c r="I3110" s="16"/>
      <c r="J3110" s="16"/>
      <c r="K3110" s="27">
        <f>+H3110+I3110-J3110</f>
        <v>0</v>
      </c>
      <c r="L3110" s="16"/>
      <c r="M3110" s="16"/>
      <c r="N3110" s="27">
        <f>+K3110+L3110-M3110</f>
        <v>0</v>
      </c>
      <c r="O3110" s="16"/>
      <c r="P3110" s="16"/>
      <c r="Q3110" s="27">
        <f>+N3110+O3110-P3110</f>
        <v>0</v>
      </c>
      <c r="R3110" s="16"/>
      <c r="S3110" s="16"/>
      <c r="T3110" s="27">
        <f>+Q3110+R3110-S3110</f>
        <v>0</v>
      </c>
      <c r="U3110" s="3"/>
    </row>
    <row r="3111" spans="1:21" x14ac:dyDescent="0.25">
      <c r="A3111" s="3">
        <v>3069</v>
      </c>
      <c r="B3111" s="6" t="s">
        <v>5917</v>
      </c>
      <c r="C3111" s="352" t="s">
        <v>5918</v>
      </c>
      <c r="D3111" s="348"/>
      <c r="E3111" s="20">
        <v>0</v>
      </c>
      <c r="F3111" s="20"/>
      <c r="G3111" s="20"/>
      <c r="H3111" s="27">
        <f t="shared" ref="H3111:H3117" si="446">+E3111+F3111-G3111</f>
        <v>0</v>
      </c>
      <c r="I3111" s="16"/>
      <c r="J3111" s="16"/>
      <c r="K3111" s="27">
        <f t="shared" ref="K3111:K3117" si="447">+H3111+I3111-J3111</f>
        <v>0</v>
      </c>
      <c r="L3111" s="16"/>
      <c r="M3111" s="16"/>
      <c r="N3111" s="27">
        <f t="shared" ref="N3111:N3117" si="448">+K3111+L3111-M3111</f>
        <v>0</v>
      </c>
      <c r="O3111" s="16"/>
      <c r="P3111" s="16"/>
      <c r="Q3111" s="27">
        <f t="shared" ref="Q3111:Q3117" si="449">+N3111+O3111-P3111</f>
        <v>0</v>
      </c>
      <c r="R3111" s="16"/>
      <c r="S3111" s="16"/>
      <c r="T3111" s="27">
        <f t="shared" ref="T3111:T3117" si="450">+Q3111+R3111-S3111</f>
        <v>0</v>
      </c>
      <c r="U3111" s="3"/>
    </row>
    <row r="3112" spans="1:21" x14ac:dyDescent="0.25">
      <c r="A3112" s="3">
        <v>3070</v>
      </c>
      <c r="B3112" s="6" t="s">
        <v>5919</v>
      </c>
      <c r="C3112" s="352" t="s">
        <v>5920</v>
      </c>
      <c r="D3112" s="348"/>
      <c r="E3112" s="20">
        <v>46101857.259999998</v>
      </c>
      <c r="F3112" s="20">
        <v>4015611.78</v>
      </c>
      <c r="G3112" s="20">
        <v>0</v>
      </c>
      <c r="H3112" s="27">
        <f t="shared" si="446"/>
        <v>50117469.039999999</v>
      </c>
      <c r="I3112" s="16">
        <v>4102348.22</v>
      </c>
      <c r="J3112" s="16"/>
      <c r="K3112" s="27">
        <f t="shared" si="447"/>
        <v>54219817.259999998</v>
      </c>
      <c r="L3112" s="16">
        <v>3940228.53</v>
      </c>
      <c r="M3112" s="16">
        <v>0</v>
      </c>
      <c r="N3112" s="27">
        <f t="shared" si="448"/>
        <v>58160045.789999999</v>
      </c>
      <c r="O3112" s="16">
        <v>64668.5</v>
      </c>
      <c r="P3112" s="16">
        <v>0</v>
      </c>
      <c r="Q3112" s="27">
        <f t="shared" si="449"/>
        <v>58224714.289999999</v>
      </c>
      <c r="R3112" s="16">
        <v>8201597.1699999999</v>
      </c>
      <c r="S3112" s="16">
        <v>0</v>
      </c>
      <c r="T3112" s="27">
        <f t="shared" si="450"/>
        <v>66426311.460000001</v>
      </c>
      <c r="U3112" s="3"/>
    </row>
    <row r="3113" spans="1:21" x14ac:dyDescent="0.25">
      <c r="A3113" s="3">
        <v>3071</v>
      </c>
      <c r="B3113" s="6" t="s">
        <v>5921</v>
      </c>
      <c r="C3113" s="352" t="s">
        <v>5922</v>
      </c>
      <c r="D3113" s="348"/>
      <c r="E3113" s="20">
        <v>0</v>
      </c>
      <c r="F3113" s="20"/>
      <c r="G3113" s="20"/>
      <c r="H3113" s="27">
        <f t="shared" si="446"/>
        <v>0</v>
      </c>
      <c r="I3113" s="16"/>
      <c r="J3113" s="16"/>
      <c r="K3113" s="27">
        <f t="shared" si="447"/>
        <v>0</v>
      </c>
      <c r="L3113" s="16"/>
      <c r="M3113" s="16"/>
      <c r="N3113" s="27">
        <f t="shared" si="448"/>
        <v>0</v>
      </c>
      <c r="O3113" s="16"/>
      <c r="P3113" s="16"/>
      <c r="Q3113" s="27">
        <f t="shared" si="449"/>
        <v>0</v>
      </c>
      <c r="R3113" s="16"/>
      <c r="S3113" s="16"/>
      <c r="T3113" s="27">
        <f t="shared" si="450"/>
        <v>0</v>
      </c>
      <c r="U3113" s="3"/>
    </row>
    <row r="3114" spans="1:21" x14ac:dyDescent="0.25">
      <c r="A3114" s="3">
        <v>3072</v>
      </c>
      <c r="B3114" s="6" t="s">
        <v>5923</v>
      </c>
      <c r="C3114" s="352" t="s">
        <v>5924</v>
      </c>
      <c r="D3114" s="348"/>
      <c r="E3114" s="20">
        <v>1715118.57</v>
      </c>
      <c r="F3114" s="20">
        <v>89778</v>
      </c>
      <c r="G3114" s="20"/>
      <c r="H3114" s="27">
        <f t="shared" si="446"/>
        <v>1804896.57</v>
      </c>
      <c r="I3114" s="16">
        <v>505412.62</v>
      </c>
      <c r="J3114" s="16">
        <v>0</v>
      </c>
      <c r="K3114" s="27">
        <f t="shared" si="447"/>
        <v>2310309.19</v>
      </c>
      <c r="L3114" s="16">
        <v>311595.36</v>
      </c>
      <c r="M3114" s="16">
        <v>0</v>
      </c>
      <c r="N3114" s="27">
        <f t="shared" si="448"/>
        <v>2621904.5499999998</v>
      </c>
      <c r="O3114" s="16">
        <v>274446.59999999998</v>
      </c>
      <c r="P3114" s="16">
        <v>0</v>
      </c>
      <c r="Q3114" s="27">
        <f t="shared" si="449"/>
        <v>2896351.15</v>
      </c>
      <c r="R3114" s="16">
        <v>65000</v>
      </c>
      <c r="S3114" s="16"/>
      <c r="T3114" s="27">
        <f t="shared" si="450"/>
        <v>2961351.15</v>
      </c>
      <c r="U3114" s="3"/>
    </row>
    <row r="3115" spans="1:21" x14ac:dyDescent="0.25">
      <c r="A3115" s="3">
        <v>3073</v>
      </c>
      <c r="B3115" s="6" t="s">
        <v>5925</v>
      </c>
      <c r="C3115" s="352" t="s">
        <v>5926</v>
      </c>
      <c r="D3115" s="348"/>
      <c r="E3115" s="20">
        <v>1990729610.1099999</v>
      </c>
      <c r="F3115" s="20">
        <v>159232395.43000001</v>
      </c>
      <c r="G3115" s="20">
        <v>0</v>
      </c>
      <c r="H3115" s="27">
        <f t="shared" si="446"/>
        <v>2149962005.54</v>
      </c>
      <c r="I3115" s="16">
        <v>148964856.40000001</v>
      </c>
      <c r="J3115" s="16">
        <v>0</v>
      </c>
      <c r="K3115" s="27">
        <f t="shared" si="447"/>
        <v>2298926861.9400001</v>
      </c>
      <c r="L3115" s="16">
        <v>150197270.62</v>
      </c>
      <c r="M3115" s="16">
        <v>0</v>
      </c>
      <c r="N3115" s="27">
        <f t="shared" si="448"/>
        <v>2449124132.5599999</v>
      </c>
      <c r="O3115" s="16">
        <v>169210551.56</v>
      </c>
      <c r="P3115" s="16">
        <v>0</v>
      </c>
      <c r="Q3115" s="27">
        <f t="shared" si="449"/>
        <v>2618334684.1199999</v>
      </c>
      <c r="R3115" s="16">
        <v>163250432.34</v>
      </c>
      <c r="S3115" s="16"/>
      <c r="T3115" s="27">
        <f t="shared" si="450"/>
        <v>2781585116.46</v>
      </c>
      <c r="U3115" s="3"/>
    </row>
    <row r="3116" spans="1:21" x14ac:dyDescent="0.25">
      <c r="A3116" s="3">
        <v>3074</v>
      </c>
      <c r="B3116" s="6" t="s">
        <v>5927</v>
      </c>
      <c r="C3116" s="352" t="s">
        <v>5928</v>
      </c>
      <c r="D3116" s="348"/>
      <c r="E3116" s="20">
        <v>0</v>
      </c>
      <c r="F3116" s="20"/>
      <c r="G3116" s="20"/>
      <c r="H3116" s="27">
        <f t="shared" si="446"/>
        <v>0</v>
      </c>
      <c r="I3116" s="16"/>
      <c r="J3116" s="16"/>
      <c r="K3116" s="27">
        <f t="shared" si="447"/>
        <v>0</v>
      </c>
      <c r="L3116" s="16"/>
      <c r="M3116" s="16"/>
      <c r="N3116" s="27">
        <f t="shared" si="448"/>
        <v>0</v>
      </c>
      <c r="O3116" s="16"/>
      <c r="P3116" s="16"/>
      <c r="Q3116" s="27">
        <f t="shared" si="449"/>
        <v>0</v>
      </c>
      <c r="R3116" s="16"/>
      <c r="S3116" s="16"/>
      <c r="T3116" s="27">
        <f t="shared" si="450"/>
        <v>0</v>
      </c>
      <c r="U3116" s="3"/>
    </row>
    <row r="3117" spans="1:21" x14ac:dyDescent="0.25">
      <c r="A3117" s="3">
        <v>3075</v>
      </c>
      <c r="B3117" s="6" t="s">
        <v>5929</v>
      </c>
      <c r="C3117" s="352" t="s">
        <v>5930</v>
      </c>
      <c r="D3117" s="348"/>
      <c r="E3117" s="20">
        <v>117774</v>
      </c>
      <c r="F3117" s="20">
        <v>4761</v>
      </c>
      <c r="G3117" s="20">
        <v>0</v>
      </c>
      <c r="H3117" s="27">
        <f t="shared" si="446"/>
        <v>122535</v>
      </c>
      <c r="I3117" s="16">
        <v>4735</v>
      </c>
      <c r="J3117" s="16">
        <v>0</v>
      </c>
      <c r="K3117" s="27">
        <f t="shared" si="447"/>
        <v>127270</v>
      </c>
      <c r="L3117" s="16">
        <v>4735</v>
      </c>
      <c r="M3117" s="16">
        <v>0</v>
      </c>
      <c r="N3117" s="27">
        <f t="shared" si="448"/>
        <v>132005</v>
      </c>
      <c r="O3117" s="16">
        <v>14735</v>
      </c>
      <c r="P3117" s="16">
        <v>0</v>
      </c>
      <c r="Q3117" s="27">
        <f t="shared" si="449"/>
        <v>146740</v>
      </c>
      <c r="R3117" s="16"/>
      <c r="S3117" s="16"/>
      <c r="T3117" s="27">
        <f t="shared" si="450"/>
        <v>146740</v>
      </c>
      <c r="U3117" s="3"/>
    </row>
    <row r="3118" spans="1:21" x14ac:dyDescent="0.25">
      <c r="A3118" s="3">
        <v>3076</v>
      </c>
      <c r="B3118" s="4" t="s">
        <v>5931</v>
      </c>
      <c r="C3118" s="350" t="s">
        <v>5932</v>
      </c>
      <c r="D3118" s="348"/>
      <c r="E3118" s="25">
        <f>SUM(E3119:E3124)</f>
        <v>22039732.189999998</v>
      </c>
      <c r="F3118" s="25"/>
      <c r="G3118" s="25">
        <f t="shared" ref="G3118:H3118" si="451">SUM(G3119:G3124)</f>
        <v>0</v>
      </c>
      <c r="H3118" s="33">
        <f t="shared" si="451"/>
        <v>25404973.439999998</v>
      </c>
      <c r="I3118" s="15"/>
      <c r="J3118" s="15"/>
      <c r="K3118" s="33">
        <f t="shared" ref="K3118" si="452">SUM(K3119:K3124)</f>
        <v>35683240.740000002</v>
      </c>
      <c r="L3118" s="15"/>
      <c r="M3118" s="15"/>
      <c r="N3118" s="33">
        <f t="shared" ref="N3118" si="453">SUM(N3119:N3124)</f>
        <v>48023182.999999993</v>
      </c>
      <c r="O3118" s="15"/>
      <c r="P3118" s="15"/>
      <c r="Q3118" s="33">
        <f t="shared" ref="Q3118" si="454">SUM(Q3119:Q3124)</f>
        <v>61550269.219999991</v>
      </c>
      <c r="R3118" s="15"/>
      <c r="S3118" s="15"/>
      <c r="T3118" s="33">
        <f t="shared" ref="T3118" si="455">SUM(T3119:T3124)</f>
        <v>74433551.5</v>
      </c>
      <c r="U3118" s="5"/>
    </row>
    <row r="3119" spans="1:21" x14ac:dyDescent="0.25">
      <c r="A3119" s="3">
        <v>3077</v>
      </c>
      <c r="B3119" s="6" t="s">
        <v>5933</v>
      </c>
      <c r="C3119" s="352" t="s">
        <v>5934</v>
      </c>
      <c r="D3119" s="348"/>
      <c r="E3119" s="20">
        <v>13176293.93</v>
      </c>
      <c r="F3119" s="20">
        <v>2929540</v>
      </c>
      <c r="G3119" s="20">
        <v>0</v>
      </c>
      <c r="H3119" s="27">
        <f>+E3119+F3119-G3119</f>
        <v>16105833.93</v>
      </c>
      <c r="I3119" s="16"/>
      <c r="J3119" s="16"/>
      <c r="K3119" s="27">
        <f>+H3119+I3119-J3119</f>
        <v>16105833.93</v>
      </c>
      <c r="L3119" s="16">
        <v>1236640</v>
      </c>
      <c r="M3119" s="16">
        <v>0</v>
      </c>
      <c r="N3119" s="27">
        <f>+K3119+L3119-M3119</f>
        <v>17342473.93</v>
      </c>
      <c r="O3119" s="16">
        <v>2061460</v>
      </c>
      <c r="P3119" s="16">
        <v>708000</v>
      </c>
      <c r="Q3119" s="27">
        <f>+N3119+O3119-P3119</f>
        <v>18695933.93</v>
      </c>
      <c r="R3119" s="16">
        <v>2638027.1</v>
      </c>
      <c r="S3119" s="16">
        <v>59000</v>
      </c>
      <c r="T3119" s="27">
        <f>+Q3119+R3119-S3119</f>
        <v>21274961.030000001</v>
      </c>
      <c r="U3119" s="3"/>
    </row>
    <row r="3120" spans="1:21" x14ac:dyDescent="0.25">
      <c r="A3120" s="3">
        <v>3078</v>
      </c>
      <c r="B3120" s="6" t="s">
        <v>5935</v>
      </c>
      <c r="C3120" s="352" t="s">
        <v>5936</v>
      </c>
      <c r="D3120" s="348"/>
      <c r="E3120" s="20">
        <v>8863438.2599999998</v>
      </c>
      <c r="F3120" s="20">
        <v>333332.89</v>
      </c>
      <c r="G3120" s="20">
        <v>0</v>
      </c>
      <c r="H3120" s="27">
        <f t="shared" ref="H3120:H3124" si="456">+E3120+F3120-G3120</f>
        <v>9196771.1500000004</v>
      </c>
      <c r="I3120" s="16">
        <v>500007.3</v>
      </c>
      <c r="J3120" s="16"/>
      <c r="K3120" s="27">
        <f t="shared" ref="K3120:K3124" si="457">+H3120+I3120-J3120</f>
        <v>9696778.4500000011</v>
      </c>
      <c r="L3120" s="16">
        <v>1204970.45</v>
      </c>
      <c r="M3120" s="16">
        <v>0</v>
      </c>
      <c r="N3120" s="27">
        <f t="shared" ref="N3120:N3124" si="458">+K3120+L3120-M3120</f>
        <v>10901748.9</v>
      </c>
      <c r="O3120" s="16"/>
      <c r="P3120" s="16"/>
      <c r="Q3120" s="27">
        <f t="shared" ref="Q3120:Q3124" si="459">+N3120+O3120-P3120</f>
        <v>10901748.9</v>
      </c>
      <c r="R3120" s="16"/>
      <c r="S3120" s="16"/>
      <c r="T3120" s="27">
        <f t="shared" ref="T3120:T3124" si="460">+Q3120+R3120-S3120</f>
        <v>10901748.9</v>
      </c>
      <c r="U3120" s="3"/>
    </row>
    <row r="3121" spans="1:21" x14ac:dyDescent="0.25">
      <c r="A3121" s="3">
        <v>3079</v>
      </c>
      <c r="B3121" s="4" t="s">
        <v>5937</v>
      </c>
      <c r="C3121" s="350" t="s">
        <v>5938</v>
      </c>
      <c r="D3121" s="348"/>
      <c r="E3121" s="25">
        <v>0</v>
      </c>
      <c r="F3121" s="25"/>
      <c r="G3121" s="25"/>
      <c r="H3121" s="27">
        <f t="shared" si="456"/>
        <v>0</v>
      </c>
      <c r="I3121" s="15"/>
      <c r="J3121" s="15"/>
      <c r="K3121" s="27">
        <f t="shared" si="457"/>
        <v>0</v>
      </c>
      <c r="L3121" s="15"/>
      <c r="M3121" s="15"/>
      <c r="N3121" s="27">
        <f t="shared" si="458"/>
        <v>0</v>
      </c>
      <c r="O3121" s="15"/>
      <c r="P3121" s="15"/>
      <c r="Q3121" s="27">
        <f t="shared" si="459"/>
        <v>0</v>
      </c>
      <c r="R3121" s="15"/>
      <c r="S3121" s="15"/>
      <c r="T3121" s="27">
        <f t="shared" si="460"/>
        <v>0</v>
      </c>
      <c r="U3121" s="5"/>
    </row>
    <row r="3122" spans="1:21" x14ac:dyDescent="0.25">
      <c r="A3122" s="3">
        <v>3080</v>
      </c>
      <c r="B3122" s="6" t="s">
        <v>5939</v>
      </c>
      <c r="C3122" s="352" t="s">
        <v>5940</v>
      </c>
      <c r="D3122" s="348"/>
      <c r="E3122" s="20">
        <v>0</v>
      </c>
      <c r="F3122" s="20">
        <v>102368.36</v>
      </c>
      <c r="G3122" s="20">
        <v>0</v>
      </c>
      <c r="H3122" s="27">
        <f t="shared" si="456"/>
        <v>102368.36</v>
      </c>
      <c r="I3122" s="16">
        <v>9778260</v>
      </c>
      <c r="J3122" s="16">
        <v>0</v>
      </c>
      <c r="K3122" s="27">
        <f t="shared" si="457"/>
        <v>9880628.3599999994</v>
      </c>
      <c r="L3122" s="16">
        <v>9648827.6899999995</v>
      </c>
      <c r="M3122" s="16">
        <v>0</v>
      </c>
      <c r="N3122" s="27">
        <f t="shared" si="458"/>
        <v>19529456.049999997</v>
      </c>
      <c r="O3122" s="16">
        <v>12173626.220000001</v>
      </c>
      <c r="P3122" s="16">
        <v>0</v>
      </c>
      <c r="Q3122" s="27">
        <f t="shared" si="459"/>
        <v>31703082.269999996</v>
      </c>
      <c r="R3122" s="16">
        <v>10304255.18</v>
      </c>
      <c r="S3122" s="16">
        <v>0</v>
      </c>
      <c r="T3122" s="27">
        <f t="shared" si="460"/>
        <v>42007337.449999996</v>
      </c>
      <c r="U3122" s="3"/>
    </row>
    <row r="3123" spans="1:21" x14ac:dyDescent="0.25">
      <c r="A3123" s="3">
        <v>3081</v>
      </c>
      <c r="B3123" s="6" t="s">
        <v>5941</v>
      </c>
      <c r="C3123" s="352" t="s">
        <v>5942</v>
      </c>
      <c r="D3123" s="348"/>
      <c r="E3123" s="20">
        <v>0</v>
      </c>
      <c r="F3123" s="20"/>
      <c r="G3123" s="20"/>
      <c r="H3123" s="27">
        <f t="shared" si="456"/>
        <v>0</v>
      </c>
      <c r="I3123" s="16"/>
      <c r="J3123" s="16"/>
      <c r="K3123" s="27">
        <f t="shared" si="457"/>
        <v>0</v>
      </c>
      <c r="L3123" s="16">
        <v>249504.12</v>
      </c>
      <c r="M3123" s="16">
        <v>0</v>
      </c>
      <c r="N3123" s="27">
        <f t="shared" si="458"/>
        <v>249504.12</v>
      </c>
      <c r="O3123" s="16"/>
      <c r="P3123" s="16"/>
      <c r="Q3123" s="27">
        <f t="shared" si="459"/>
        <v>249504.12</v>
      </c>
      <c r="R3123" s="16"/>
      <c r="S3123" s="16"/>
      <c r="T3123" s="27">
        <f t="shared" si="460"/>
        <v>249504.12</v>
      </c>
      <c r="U3123" s="3"/>
    </row>
    <row r="3124" spans="1:21" x14ac:dyDescent="0.25">
      <c r="A3124" s="3">
        <v>3082</v>
      </c>
      <c r="B3124" s="6" t="s">
        <v>5943</v>
      </c>
      <c r="C3124" s="352" t="s">
        <v>5944</v>
      </c>
      <c r="D3124" s="348"/>
      <c r="E3124" s="20">
        <v>0</v>
      </c>
      <c r="F3124" s="20"/>
      <c r="G3124" s="20"/>
      <c r="H3124" s="27">
        <f t="shared" si="456"/>
        <v>0</v>
      </c>
      <c r="I3124" s="16"/>
      <c r="J3124" s="16"/>
      <c r="K3124" s="27">
        <f t="shared" si="457"/>
        <v>0</v>
      </c>
      <c r="L3124" s="16"/>
      <c r="M3124" s="16"/>
      <c r="N3124" s="27">
        <f t="shared" si="458"/>
        <v>0</v>
      </c>
      <c r="O3124" s="16"/>
      <c r="P3124" s="16"/>
      <c r="Q3124" s="27">
        <f t="shared" si="459"/>
        <v>0</v>
      </c>
      <c r="R3124" s="16"/>
      <c r="S3124" s="16"/>
      <c r="T3124" s="27">
        <f t="shared" si="460"/>
        <v>0</v>
      </c>
      <c r="U3124" s="3"/>
    </row>
    <row r="3125" spans="1:21" x14ac:dyDescent="0.25">
      <c r="A3125" s="3">
        <v>3083</v>
      </c>
      <c r="B3125" s="4" t="s">
        <v>5945</v>
      </c>
      <c r="C3125" s="350" t="s">
        <v>5946</v>
      </c>
      <c r="D3125" s="348"/>
      <c r="E3125" s="25">
        <f>SUM(E3126:E3130)</f>
        <v>895100</v>
      </c>
      <c r="F3125" s="25">
        <f t="shared" ref="F3125:H3125" si="461">SUM(F3126:F3130)</f>
        <v>0</v>
      </c>
      <c r="G3125" s="25">
        <f t="shared" si="461"/>
        <v>0</v>
      </c>
      <c r="H3125" s="33">
        <f t="shared" si="461"/>
        <v>895100</v>
      </c>
      <c r="I3125" s="15"/>
      <c r="J3125" s="15"/>
      <c r="K3125" s="33">
        <f t="shared" ref="K3125" si="462">SUM(K3126:K3130)</f>
        <v>1031457.35</v>
      </c>
      <c r="L3125" s="15"/>
      <c r="M3125" s="15"/>
      <c r="N3125" s="33">
        <f t="shared" ref="N3125" si="463">SUM(N3126:N3130)</f>
        <v>1146652.2</v>
      </c>
      <c r="O3125" s="15"/>
      <c r="P3125" s="15"/>
      <c r="Q3125" s="33">
        <f t="shared" ref="Q3125" si="464">SUM(Q3126:Q3130)</f>
        <v>1646652.2</v>
      </c>
      <c r="R3125" s="15"/>
      <c r="S3125" s="15"/>
      <c r="T3125" s="33">
        <f t="shared" ref="T3125" si="465">SUM(T3126:T3130)</f>
        <v>1803875.3199999998</v>
      </c>
      <c r="U3125" s="5"/>
    </row>
    <row r="3126" spans="1:21" x14ac:dyDescent="0.25">
      <c r="A3126" s="3">
        <v>3084</v>
      </c>
      <c r="B3126" s="6" t="s">
        <v>5947</v>
      </c>
      <c r="C3126" s="352" t="s">
        <v>5948</v>
      </c>
      <c r="D3126" s="348"/>
      <c r="E3126" s="20">
        <v>895100</v>
      </c>
      <c r="F3126" s="20">
        <v>0</v>
      </c>
      <c r="G3126" s="20">
        <v>0</v>
      </c>
      <c r="H3126" s="27">
        <f>+E3126+F3126-G3126</f>
        <v>895100</v>
      </c>
      <c r="I3126" s="16"/>
      <c r="J3126" s="16"/>
      <c r="K3126" s="27">
        <f>+H3126+I3126-J3126</f>
        <v>895100</v>
      </c>
      <c r="L3126" s="16">
        <v>115194.85</v>
      </c>
      <c r="M3126" s="16">
        <v>0</v>
      </c>
      <c r="N3126" s="27">
        <f>+K3126+L3126-M3126</f>
        <v>1010294.85</v>
      </c>
      <c r="O3126" s="16"/>
      <c r="P3126" s="16"/>
      <c r="Q3126" s="27">
        <f>+N3126+O3126-P3126</f>
        <v>1010294.85</v>
      </c>
      <c r="R3126" s="48">
        <v>157223.12</v>
      </c>
      <c r="S3126" s="16"/>
      <c r="T3126" s="27">
        <f>+Q3126+R3126-S3126</f>
        <v>1167517.97</v>
      </c>
      <c r="U3126" s="3"/>
    </row>
    <row r="3127" spans="1:21" x14ac:dyDescent="0.25">
      <c r="A3127" s="3">
        <v>3085</v>
      </c>
      <c r="B3127" s="6" t="s">
        <v>5949</v>
      </c>
      <c r="C3127" s="352" t="s">
        <v>5950</v>
      </c>
      <c r="D3127" s="348"/>
      <c r="E3127" s="20">
        <v>0</v>
      </c>
      <c r="F3127" s="20">
        <v>0</v>
      </c>
      <c r="G3127" s="20">
        <v>0</v>
      </c>
      <c r="H3127" s="27">
        <f t="shared" ref="H3127:H3130" si="466">+E3127+F3127-G3127</f>
        <v>0</v>
      </c>
      <c r="I3127" s="16"/>
      <c r="J3127" s="16"/>
      <c r="K3127" s="27">
        <f t="shared" ref="K3127:K3130" si="467">+H3127+I3127-J3127</f>
        <v>0</v>
      </c>
      <c r="L3127" s="16"/>
      <c r="M3127" s="16"/>
      <c r="N3127" s="27">
        <f t="shared" ref="N3127:N3130" si="468">+K3127+L3127-M3127</f>
        <v>0</v>
      </c>
      <c r="O3127" s="16"/>
      <c r="P3127" s="16"/>
      <c r="Q3127" s="27">
        <f t="shared" ref="Q3127:Q3130" si="469">+N3127+O3127-P3127</f>
        <v>0</v>
      </c>
      <c r="R3127" s="16"/>
      <c r="S3127" s="16"/>
      <c r="T3127" s="27">
        <f t="shared" ref="T3127:T3130" si="470">+Q3127+R3127-S3127</f>
        <v>0</v>
      </c>
      <c r="U3127" s="3"/>
    </row>
    <row r="3128" spans="1:21" x14ac:dyDescent="0.25">
      <c r="A3128" s="3">
        <v>3086</v>
      </c>
      <c r="B3128" s="6" t="s">
        <v>5951</v>
      </c>
      <c r="C3128" s="352" t="s">
        <v>5952</v>
      </c>
      <c r="D3128" s="348"/>
      <c r="E3128" s="20">
        <v>0</v>
      </c>
      <c r="F3128" s="20">
        <v>0</v>
      </c>
      <c r="G3128" s="20">
        <v>0</v>
      </c>
      <c r="H3128" s="27">
        <f t="shared" si="466"/>
        <v>0</v>
      </c>
      <c r="I3128" s="16"/>
      <c r="J3128" s="16"/>
      <c r="K3128" s="27">
        <f t="shared" si="467"/>
        <v>0</v>
      </c>
      <c r="L3128" s="16"/>
      <c r="M3128" s="16"/>
      <c r="N3128" s="27">
        <f t="shared" si="468"/>
        <v>0</v>
      </c>
      <c r="O3128" s="16"/>
      <c r="P3128" s="16"/>
      <c r="Q3128" s="27">
        <f t="shared" si="469"/>
        <v>0</v>
      </c>
      <c r="R3128" s="16"/>
      <c r="S3128" s="16"/>
      <c r="T3128" s="27">
        <f t="shared" si="470"/>
        <v>0</v>
      </c>
      <c r="U3128" s="3"/>
    </row>
    <row r="3129" spans="1:21" x14ac:dyDescent="0.25">
      <c r="A3129" s="3">
        <v>3087</v>
      </c>
      <c r="B3129" s="6" t="s">
        <v>5953</v>
      </c>
      <c r="C3129" s="352" t="s">
        <v>5954</v>
      </c>
      <c r="D3129" s="348"/>
      <c r="E3129" s="20">
        <v>0</v>
      </c>
      <c r="F3129" s="20">
        <v>0</v>
      </c>
      <c r="G3129" s="20">
        <v>0</v>
      </c>
      <c r="H3129" s="27">
        <f t="shared" si="466"/>
        <v>0</v>
      </c>
      <c r="I3129" s="16">
        <v>136357.35</v>
      </c>
      <c r="J3129" s="16"/>
      <c r="K3129" s="27">
        <f t="shared" si="467"/>
        <v>136357.35</v>
      </c>
      <c r="L3129" s="16"/>
      <c r="M3129" s="16"/>
      <c r="N3129" s="27">
        <f t="shared" si="468"/>
        <v>136357.35</v>
      </c>
      <c r="O3129" s="16">
        <v>500000</v>
      </c>
      <c r="P3129" s="16">
        <v>0</v>
      </c>
      <c r="Q3129" s="27">
        <f t="shared" si="469"/>
        <v>636357.35</v>
      </c>
      <c r="R3129" s="16"/>
      <c r="S3129" s="16"/>
      <c r="T3129" s="27">
        <f t="shared" si="470"/>
        <v>636357.35</v>
      </c>
      <c r="U3129" s="3"/>
    </row>
    <row r="3130" spans="1:21" x14ac:dyDescent="0.25">
      <c r="A3130" s="3">
        <v>3088</v>
      </c>
      <c r="B3130" s="6" t="s">
        <v>5955</v>
      </c>
      <c r="C3130" s="352" t="s">
        <v>5956</v>
      </c>
      <c r="D3130" s="348"/>
      <c r="E3130" s="20">
        <v>0</v>
      </c>
      <c r="F3130" s="20">
        <v>0</v>
      </c>
      <c r="G3130" s="20">
        <v>0</v>
      </c>
      <c r="H3130" s="27">
        <f t="shared" si="466"/>
        <v>0</v>
      </c>
      <c r="I3130" s="16"/>
      <c r="J3130" s="16"/>
      <c r="K3130" s="27">
        <f t="shared" si="467"/>
        <v>0</v>
      </c>
      <c r="L3130" s="16"/>
      <c r="M3130" s="16"/>
      <c r="N3130" s="27">
        <f t="shared" si="468"/>
        <v>0</v>
      </c>
      <c r="O3130" s="16"/>
      <c r="P3130" s="16"/>
      <c r="Q3130" s="27">
        <f t="shared" si="469"/>
        <v>0</v>
      </c>
      <c r="R3130" s="16"/>
      <c r="S3130" s="16"/>
      <c r="T3130" s="27">
        <f t="shared" si="470"/>
        <v>0</v>
      </c>
      <c r="U3130" s="3"/>
    </row>
    <row r="3131" spans="1:21" x14ac:dyDescent="0.25">
      <c r="A3131" s="3">
        <v>3089</v>
      </c>
      <c r="B3131" s="4" t="s">
        <v>5957</v>
      </c>
      <c r="C3131" s="350" t="s">
        <v>5958</v>
      </c>
      <c r="D3131" s="348"/>
      <c r="E3131" s="25">
        <f>+E3132</f>
        <v>398821443.56</v>
      </c>
      <c r="F3131" s="25"/>
      <c r="G3131" s="25">
        <f t="shared" ref="G3131:H3131" si="471">+G3132</f>
        <v>0</v>
      </c>
      <c r="H3131" s="33">
        <f t="shared" si="471"/>
        <v>416965810.60000002</v>
      </c>
      <c r="I3131" s="15"/>
      <c r="J3131" s="15"/>
      <c r="K3131" s="33">
        <f t="shared" ref="K3131" si="472">+K3132</f>
        <v>424227740.23000002</v>
      </c>
      <c r="L3131" s="15"/>
      <c r="M3131" s="15"/>
      <c r="N3131" s="33">
        <f t="shared" ref="N3131" si="473">+N3132</f>
        <v>434302156.91999996</v>
      </c>
      <c r="O3131" s="15"/>
      <c r="P3131" s="15"/>
      <c r="Q3131" s="33">
        <f t="shared" ref="Q3131" si="474">+Q3132</f>
        <v>440852642.80000001</v>
      </c>
      <c r="R3131" s="15"/>
      <c r="S3131" s="15"/>
      <c r="T3131" s="33">
        <f t="shared" ref="T3131" si="475">+T3132</f>
        <v>453106845.90999997</v>
      </c>
      <c r="U3131" s="5"/>
    </row>
    <row r="3132" spans="1:21" x14ac:dyDescent="0.25">
      <c r="A3132" s="3">
        <v>3090</v>
      </c>
      <c r="B3132" s="4" t="s">
        <v>5959</v>
      </c>
      <c r="C3132" s="350" t="s">
        <v>5960</v>
      </c>
      <c r="D3132" s="348"/>
      <c r="E3132" s="25">
        <f>SUM(E3133:E3141)</f>
        <v>398821443.56</v>
      </c>
      <c r="F3132" s="25"/>
      <c r="G3132" s="25">
        <f t="shared" ref="G3132:H3132" si="476">SUM(G3133:G3141)</f>
        <v>0</v>
      </c>
      <c r="H3132" s="33">
        <f t="shared" si="476"/>
        <v>416965810.60000002</v>
      </c>
      <c r="I3132" s="15"/>
      <c r="J3132" s="15"/>
      <c r="K3132" s="33">
        <f t="shared" ref="K3132" si="477">SUM(K3133:K3141)</f>
        <v>424227740.23000002</v>
      </c>
      <c r="L3132" s="15"/>
      <c r="M3132" s="15"/>
      <c r="N3132" s="33">
        <f t="shared" ref="N3132" si="478">SUM(N3133:N3141)</f>
        <v>434302156.91999996</v>
      </c>
      <c r="O3132" s="15"/>
      <c r="P3132" s="15"/>
      <c r="Q3132" s="33">
        <f t="shared" ref="Q3132" si="479">SUM(Q3133:Q3141)</f>
        <v>440852642.80000001</v>
      </c>
      <c r="R3132" s="15"/>
      <c r="S3132" s="15"/>
      <c r="T3132" s="33">
        <f t="shared" ref="T3132" si="480">SUM(T3133:T3141)</f>
        <v>453106845.90999997</v>
      </c>
      <c r="U3132" s="5"/>
    </row>
    <row r="3133" spans="1:21" x14ac:dyDescent="0.25">
      <c r="A3133" s="3">
        <v>3091</v>
      </c>
      <c r="B3133" s="6" t="s">
        <v>5961</v>
      </c>
      <c r="C3133" s="352" t="s">
        <v>5962</v>
      </c>
      <c r="D3133" s="348"/>
      <c r="E3133" s="20">
        <v>0</v>
      </c>
      <c r="F3133" s="20">
        <v>0</v>
      </c>
      <c r="G3133" s="20">
        <v>0</v>
      </c>
      <c r="H3133" s="27">
        <f>+E3133+F3133-G3133</f>
        <v>0</v>
      </c>
      <c r="I3133" s="16"/>
      <c r="J3133" s="16"/>
      <c r="K3133" s="27">
        <f>+H3133+I3133-J3133</f>
        <v>0</v>
      </c>
      <c r="L3133" s="16"/>
      <c r="M3133" s="16"/>
      <c r="N3133" s="27">
        <f>+K3133+L3133-M3133</f>
        <v>0</v>
      </c>
      <c r="O3133" s="16"/>
      <c r="P3133" s="16"/>
      <c r="Q3133" s="27">
        <f>+N3133+O3133-P3133</f>
        <v>0</v>
      </c>
      <c r="R3133" s="16"/>
      <c r="S3133" s="16"/>
      <c r="T3133" s="27">
        <f>+Q3133+R3133-S3133</f>
        <v>0</v>
      </c>
      <c r="U3133" s="3"/>
    </row>
    <row r="3134" spans="1:21" x14ac:dyDescent="0.25">
      <c r="A3134" s="3">
        <v>3092</v>
      </c>
      <c r="B3134" s="6" t="s">
        <v>5963</v>
      </c>
      <c r="C3134" s="352" t="s">
        <v>5964</v>
      </c>
      <c r="D3134" s="348"/>
      <c r="E3134" s="20">
        <v>0</v>
      </c>
      <c r="F3134" s="20">
        <v>0</v>
      </c>
      <c r="G3134" s="20">
        <v>0</v>
      </c>
      <c r="H3134" s="27">
        <f t="shared" ref="H3134:H3142" si="481">+E3134+F3134-G3134</f>
        <v>0</v>
      </c>
      <c r="I3134" s="16"/>
      <c r="J3134" s="16"/>
      <c r="K3134" s="27">
        <f t="shared" ref="K3134:K3142" si="482">+H3134+I3134-J3134</f>
        <v>0</v>
      </c>
      <c r="L3134" s="16"/>
      <c r="M3134" s="16"/>
      <c r="N3134" s="27">
        <f t="shared" ref="N3134:N3142" si="483">+K3134+L3134-M3134</f>
        <v>0</v>
      </c>
      <c r="O3134" s="16"/>
      <c r="P3134" s="16"/>
      <c r="Q3134" s="27">
        <f t="shared" ref="Q3134:Q3142" si="484">+N3134+O3134-P3134</f>
        <v>0</v>
      </c>
      <c r="R3134" s="16"/>
      <c r="S3134" s="16"/>
      <c r="T3134" s="27">
        <f t="shared" ref="T3134:T3142" si="485">+Q3134+R3134-S3134</f>
        <v>0</v>
      </c>
      <c r="U3134" s="3"/>
    </row>
    <row r="3135" spans="1:21" x14ac:dyDescent="0.25">
      <c r="A3135" s="3">
        <v>3093</v>
      </c>
      <c r="B3135" s="6" t="s">
        <v>5965</v>
      </c>
      <c r="C3135" s="352" t="s">
        <v>5966</v>
      </c>
      <c r="D3135" s="348"/>
      <c r="E3135" s="20">
        <v>273942107.48000002</v>
      </c>
      <c r="F3135" s="20">
        <v>4101600</v>
      </c>
      <c r="G3135" s="20"/>
      <c r="H3135" s="27">
        <f t="shared" si="481"/>
        <v>278043707.48000002</v>
      </c>
      <c r="I3135" s="16">
        <v>4123800</v>
      </c>
      <c r="J3135" s="16">
        <v>0</v>
      </c>
      <c r="K3135" s="27">
        <f t="shared" si="482"/>
        <v>282167507.48000002</v>
      </c>
      <c r="L3135" s="16">
        <v>3759800</v>
      </c>
      <c r="M3135" s="16">
        <v>0</v>
      </c>
      <c r="N3135" s="27">
        <f t="shared" si="483"/>
        <v>285927307.48000002</v>
      </c>
      <c r="O3135" s="16">
        <v>3759800</v>
      </c>
      <c r="P3135" s="16">
        <v>26183.32</v>
      </c>
      <c r="Q3135" s="27">
        <f t="shared" si="484"/>
        <v>289660924.16000003</v>
      </c>
      <c r="R3135" s="16">
        <v>3759800</v>
      </c>
      <c r="S3135" s="16"/>
      <c r="T3135" s="27">
        <f t="shared" si="485"/>
        <v>293420724.16000003</v>
      </c>
      <c r="U3135" s="3"/>
    </row>
    <row r="3136" spans="1:21" x14ac:dyDescent="0.25">
      <c r="A3136" s="3">
        <v>3094</v>
      </c>
      <c r="B3136" s="6" t="s">
        <v>5967</v>
      </c>
      <c r="C3136" s="352" t="s">
        <v>5968</v>
      </c>
      <c r="D3136" s="348"/>
      <c r="E3136" s="20">
        <v>0</v>
      </c>
      <c r="F3136" s="20">
        <v>10512177</v>
      </c>
      <c r="G3136" s="20"/>
      <c r="H3136" s="27">
        <f t="shared" si="481"/>
        <v>10512177</v>
      </c>
      <c r="I3136" s="16">
        <v>4720906.1399999997</v>
      </c>
      <c r="J3136" s="16">
        <v>2036055.83</v>
      </c>
      <c r="K3136" s="27">
        <f t="shared" si="482"/>
        <v>13197027.310000001</v>
      </c>
      <c r="L3136" s="16">
        <v>4677999.84</v>
      </c>
      <c r="M3136" s="16">
        <v>0</v>
      </c>
      <c r="N3136" s="27">
        <f t="shared" si="483"/>
        <v>17875027.149999999</v>
      </c>
      <c r="O3136" s="16">
        <v>1887962.59</v>
      </c>
      <c r="P3136" s="16">
        <v>0</v>
      </c>
      <c r="Q3136" s="27">
        <f t="shared" si="484"/>
        <v>19762989.739999998</v>
      </c>
      <c r="R3136" s="16">
        <v>752975.02</v>
      </c>
      <c r="S3136" s="16">
        <v>0</v>
      </c>
      <c r="T3136" s="27">
        <f t="shared" si="485"/>
        <v>20515964.759999998</v>
      </c>
      <c r="U3136" s="3"/>
    </row>
    <row r="3137" spans="1:21" x14ac:dyDescent="0.25">
      <c r="A3137" s="3">
        <v>3095</v>
      </c>
      <c r="B3137" s="6" t="s">
        <v>5969</v>
      </c>
      <c r="C3137" s="352" t="s">
        <v>5970</v>
      </c>
      <c r="D3137" s="348"/>
      <c r="E3137" s="20">
        <v>0</v>
      </c>
      <c r="F3137" s="20"/>
      <c r="G3137" s="20"/>
      <c r="H3137" s="27">
        <f t="shared" si="481"/>
        <v>0</v>
      </c>
      <c r="I3137" s="16"/>
      <c r="J3137" s="16"/>
      <c r="K3137" s="27">
        <f t="shared" si="482"/>
        <v>0</v>
      </c>
      <c r="L3137" s="16"/>
      <c r="M3137" s="16"/>
      <c r="N3137" s="27">
        <f t="shared" si="483"/>
        <v>0</v>
      </c>
      <c r="O3137" s="16"/>
      <c r="P3137" s="16"/>
      <c r="Q3137" s="27">
        <f t="shared" si="484"/>
        <v>0</v>
      </c>
      <c r="R3137" s="16"/>
      <c r="S3137" s="16"/>
      <c r="T3137" s="27">
        <f t="shared" si="485"/>
        <v>0</v>
      </c>
      <c r="U3137" s="3"/>
    </row>
    <row r="3138" spans="1:21" x14ac:dyDescent="0.25">
      <c r="A3138" s="3">
        <v>3096</v>
      </c>
      <c r="B3138" s="6" t="s">
        <v>5971</v>
      </c>
      <c r="C3138" s="352" t="s">
        <v>5972</v>
      </c>
      <c r="D3138" s="348"/>
      <c r="E3138" s="20">
        <v>124879336.08</v>
      </c>
      <c r="F3138" s="20">
        <v>3530590.04</v>
      </c>
      <c r="G3138" s="20"/>
      <c r="H3138" s="27">
        <f t="shared" si="481"/>
        <v>128409926.12</v>
      </c>
      <c r="I3138" s="16">
        <v>453279.32</v>
      </c>
      <c r="J3138" s="16">
        <v>0</v>
      </c>
      <c r="K3138" s="27">
        <f t="shared" si="482"/>
        <v>128863205.44</v>
      </c>
      <c r="L3138" s="16">
        <v>1679600.85</v>
      </c>
      <c r="M3138" s="16">
        <v>42984</v>
      </c>
      <c r="N3138" s="27">
        <f t="shared" si="483"/>
        <v>130499822.28999999</v>
      </c>
      <c r="O3138" s="16">
        <v>528906.61</v>
      </c>
      <c r="P3138" s="16">
        <v>0</v>
      </c>
      <c r="Q3138" s="27">
        <f t="shared" si="484"/>
        <v>131028728.89999999</v>
      </c>
      <c r="R3138" s="16">
        <v>8048532.1500000004</v>
      </c>
      <c r="S3138" s="16">
        <v>307104.06</v>
      </c>
      <c r="T3138" s="27">
        <f t="shared" si="485"/>
        <v>138770156.98999998</v>
      </c>
      <c r="U3138" s="3"/>
    </row>
    <row r="3139" spans="1:21" x14ac:dyDescent="0.25">
      <c r="A3139" s="3">
        <v>3097</v>
      </c>
      <c r="B3139" s="6" t="s">
        <v>5973</v>
      </c>
      <c r="C3139" s="352" t="s">
        <v>5974</v>
      </c>
      <c r="D3139" s="348"/>
      <c r="E3139" s="20">
        <v>0</v>
      </c>
      <c r="F3139" s="20"/>
      <c r="G3139" s="20"/>
      <c r="H3139" s="27">
        <f t="shared" si="481"/>
        <v>0</v>
      </c>
      <c r="I3139" s="16"/>
      <c r="J3139" s="16"/>
      <c r="K3139" s="27">
        <f t="shared" si="482"/>
        <v>0</v>
      </c>
      <c r="L3139" s="16"/>
      <c r="M3139" s="16"/>
      <c r="N3139" s="27">
        <f t="shared" si="483"/>
        <v>0</v>
      </c>
      <c r="O3139" s="16"/>
      <c r="P3139" s="16"/>
      <c r="Q3139" s="27">
        <f t="shared" si="484"/>
        <v>0</v>
      </c>
      <c r="R3139" s="16"/>
      <c r="S3139" s="16"/>
      <c r="T3139" s="27">
        <f t="shared" si="485"/>
        <v>0</v>
      </c>
      <c r="U3139" s="3"/>
    </row>
    <row r="3140" spans="1:21" x14ac:dyDescent="0.25">
      <c r="A3140" s="3">
        <v>3098</v>
      </c>
      <c r="B3140" s="6" t="s">
        <v>5975</v>
      </c>
      <c r="C3140" s="352" t="s">
        <v>5976</v>
      </c>
      <c r="D3140" s="348"/>
      <c r="E3140" s="20">
        <v>0</v>
      </c>
      <c r="F3140" s="20"/>
      <c r="G3140" s="20"/>
      <c r="H3140" s="27">
        <f t="shared" si="481"/>
        <v>0</v>
      </c>
      <c r="I3140" s="16"/>
      <c r="J3140" s="16"/>
      <c r="K3140" s="27">
        <f t="shared" si="482"/>
        <v>0</v>
      </c>
      <c r="L3140" s="16"/>
      <c r="M3140" s="16"/>
      <c r="N3140" s="27">
        <f t="shared" si="483"/>
        <v>0</v>
      </c>
      <c r="O3140" s="16"/>
      <c r="P3140" s="16"/>
      <c r="Q3140" s="27">
        <f t="shared" si="484"/>
        <v>0</v>
      </c>
      <c r="R3140" s="16"/>
      <c r="S3140" s="16"/>
      <c r="T3140" s="27">
        <f t="shared" si="485"/>
        <v>0</v>
      </c>
      <c r="U3140" s="3"/>
    </row>
    <row r="3141" spans="1:21" x14ac:dyDescent="0.25">
      <c r="A3141" s="3">
        <v>3099</v>
      </c>
      <c r="B3141" s="6" t="s">
        <v>5977</v>
      </c>
      <c r="C3141" s="352" t="s">
        <v>5978</v>
      </c>
      <c r="D3141" s="348"/>
      <c r="E3141" s="20">
        <v>0</v>
      </c>
      <c r="F3141" s="20"/>
      <c r="G3141" s="20"/>
      <c r="H3141" s="27">
        <f t="shared" si="481"/>
        <v>0</v>
      </c>
      <c r="I3141" s="16"/>
      <c r="J3141" s="16"/>
      <c r="K3141" s="27">
        <f t="shared" si="482"/>
        <v>0</v>
      </c>
      <c r="L3141" s="16"/>
      <c r="M3141" s="16"/>
      <c r="N3141" s="27">
        <f t="shared" si="483"/>
        <v>0</v>
      </c>
      <c r="O3141" s="39">
        <v>400000</v>
      </c>
      <c r="P3141" s="16">
        <v>0</v>
      </c>
      <c r="Q3141" s="27">
        <f t="shared" si="484"/>
        <v>400000</v>
      </c>
      <c r="R3141" s="16"/>
      <c r="S3141" s="16"/>
      <c r="T3141" s="27">
        <f t="shared" si="485"/>
        <v>400000</v>
      </c>
      <c r="U3141" s="3"/>
    </row>
    <row r="3142" spans="1:21" x14ac:dyDescent="0.25">
      <c r="A3142" s="3">
        <v>3100</v>
      </c>
      <c r="B3142" s="4" t="s">
        <v>5979</v>
      </c>
      <c r="C3142" s="350" t="s">
        <v>5980</v>
      </c>
      <c r="D3142" s="348"/>
      <c r="E3142" s="25">
        <v>0</v>
      </c>
      <c r="F3142" s="25">
        <v>0</v>
      </c>
      <c r="G3142" s="25">
        <v>0</v>
      </c>
      <c r="H3142" s="27">
        <f t="shared" si="481"/>
        <v>0</v>
      </c>
      <c r="I3142" s="15"/>
      <c r="J3142" s="15"/>
      <c r="K3142" s="27">
        <f t="shared" si="482"/>
        <v>0</v>
      </c>
      <c r="L3142" s="15"/>
      <c r="M3142" s="15"/>
      <c r="N3142" s="27">
        <f t="shared" si="483"/>
        <v>0</v>
      </c>
      <c r="O3142" s="15"/>
      <c r="P3142" s="15"/>
      <c r="Q3142" s="27">
        <f t="shared" si="484"/>
        <v>0</v>
      </c>
      <c r="R3142" s="15"/>
      <c r="S3142" s="15"/>
      <c r="T3142" s="27">
        <f t="shared" si="485"/>
        <v>0</v>
      </c>
      <c r="U3142" s="5"/>
    </row>
    <row r="3143" spans="1:21" x14ac:dyDescent="0.25">
      <c r="A3143" s="3">
        <v>3101</v>
      </c>
      <c r="B3143" s="4" t="s">
        <v>5981</v>
      </c>
      <c r="C3143" s="350" t="s">
        <v>5982</v>
      </c>
      <c r="D3143" s="348"/>
      <c r="E3143" s="25">
        <f>SUM(E3144:E3152)</f>
        <v>0</v>
      </c>
      <c r="F3143" s="25" t="s">
        <v>7276</v>
      </c>
      <c r="G3143" s="25">
        <f t="shared" ref="G3143:H3143" si="486">SUM(G3144:G3152)</f>
        <v>0</v>
      </c>
      <c r="H3143" s="33">
        <f t="shared" si="486"/>
        <v>2562964.9500000002</v>
      </c>
      <c r="I3143" s="15"/>
      <c r="J3143" s="15"/>
      <c r="K3143" s="33">
        <f t="shared" ref="K3143" si="487">SUM(K3144:K3152)</f>
        <v>4765678.87</v>
      </c>
      <c r="L3143" s="15"/>
      <c r="M3143" s="15"/>
      <c r="N3143" s="33">
        <f t="shared" ref="N3143" si="488">SUM(N3144:N3152)</f>
        <v>7204385.6500000004</v>
      </c>
      <c r="O3143" s="15"/>
      <c r="P3143" s="15"/>
      <c r="Q3143" s="33">
        <f t="shared" ref="Q3143" si="489">SUM(Q3144:Q3152)</f>
        <v>9564436.2699999996</v>
      </c>
      <c r="R3143" s="15"/>
      <c r="S3143" s="15"/>
      <c r="T3143" s="33">
        <f t="shared" ref="T3143" si="490">SUM(T3144:T3152)</f>
        <v>20270956.199999999</v>
      </c>
      <c r="U3143" s="5"/>
    </row>
    <row r="3144" spans="1:21" x14ac:dyDescent="0.25">
      <c r="A3144" s="3">
        <v>3102</v>
      </c>
      <c r="B3144" s="6" t="s">
        <v>5983</v>
      </c>
      <c r="C3144" s="352" t="s">
        <v>5984</v>
      </c>
      <c r="D3144" s="348"/>
      <c r="E3144" s="20">
        <v>0</v>
      </c>
      <c r="F3144" s="20"/>
      <c r="H3144" s="27"/>
      <c r="I3144" s="16"/>
      <c r="J3144" s="16"/>
      <c r="K3144" s="27"/>
      <c r="L3144" s="16"/>
      <c r="M3144" s="16"/>
      <c r="N3144" s="27"/>
      <c r="O3144" s="16"/>
      <c r="P3144" s="16"/>
      <c r="Q3144" s="27"/>
      <c r="R3144" s="16"/>
      <c r="S3144" s="16"/>
      <c r="T3144" s="27"/>
      <c r="U3144" s="3"/>
    </row>
    <row r="3145" spans="1:21" x14ac:dyDescent="0.25">
      <c r="A3145" s="3">
        <v>3103</v>
      </c>
      <c r="B3145" s="6" t="s">
        <v>5985</v>
      </c>
      <c r="C3145" s="375" t="s">
        <v>5986</v>
      </c>
      <c r="D3145" s="376"/>
      <c r="E3145" s="35">
        <v>0</v>
      </c>
      <c r="F3145" s="35">
        <v>2562964.9500000002</v>
      </c>
      <c r="G3145" s="35">
        <v>0</v>
      </c>
      <c r="H3145" s="47">
        <f>+E3145+F3145-G3145</f>
        <v>2562964.9500000002</v>
      </c>
      <c r="I3145" s="48">
        <v>2202713.92</v>
      </c>
      <c r="J3145" s="48">
        <v>0</v>
      </c>
      <c r="K3145" s="47">
        <f>+H3145+I3145-J3145</f>
        <v>4765678.87</v>
      </c>
      <c r="L3145" s="48">
        <v>2438706.7799999998</v>
      </c>
      <c r="M3145" s="48">
        <v>0</v>
      </c>
      <c r="N3145" s="47">
        <f>+K3145+L3145-M3145</f>
        <v>7204385.6500000004</v>
      </c>
      <c r="O3145" s="48">
        <v>2360050.62</v>
      </c>
      <c r="P3145" s="48">
        <v>0</v>
      </c>
      <c r="Q3145" s="47">
        <f>+N3145+O3145-P3145</f>
        <v>9564436.2699999996</v>
      </c>
      <c r="R3145" s="48">
        <v>10706519.93</v>
      </c>
      <c r="S3145" s="16"/>
      <c r="T3145" s="47">
        <f>+Q3145+R3145-S3145</f>
        <v>20270956.199999999</v>
      </c>
      <c r="U3145" s="3"/>
    </row>
    <row r="3146" spans="1:21" x14ac:dyDescent="0.25">
      <c r="A3146" s="3">
        <v>3104</v>
      </c>
      <c r="B3146" s="6" t="s">
        <v>5987</v>
      </c>
      <c r="C3146" s="352" t="s">
        <v>5988</v>
      </c>
      <c r="D3146" s="348"/>
      <c r="E3146" s="20">
        <v>0</v>
      </c>
      <c r="F3146" s="20"/>
      <c r="G3146" s="20">
        <v>0</v>
      </c>
      <c r="H3146" s="27">
        <f t="shared" ref="H3146:H3152" si="491">+E3146+F3146-G3146</f>
        <v>0</v>
      </c>
      <c r="I3146" s="16"/>
      <c r="J3146" s="16"/>
      <c r="K3146" s="27">
        <f t="shared" ref="K3146:K3152" si="492">+H3146+I3146-J3146</f>
        <v>0</v>
      </c>
      <c r="L3146" s="16"/>
      <c r="M3146" s="16"/>
      <c r="N3146" s="27">
        <f t="shared" ref="N3146:N3152" si="493">+K3146+L3146-M3146</f>
        <v>0</v>
      </c>
      <c r="O3146" s="16"/>
      <c r="P3146" s="16"/>
      <c r="Q3146" s="27">
        <f t="shared" ref="Q3146:Q3152" si="494">+N3146+O3146-P3146</f>
        <v>0</v>
      </c>
      <c r="R3146" s="16"/>
      <c r="S3146" s="16"/>
      <c r="T3146" s="27">
        <f t="shared" ref="T3146:T3152" si="495">+Q3146+R3146-S3146</f>
        <v>0</v>
      </c>
      <c r="U3146" s="3"/>
    </row>
    <row r="3147" spans="1:21" x14ac:dyDescent="0.25">
      <c r="A3147" s="3">
        <v>3105</v>
      </c>
      <c r="B3147" s="6" t="s">
        <v>5989</v>
      </c>
      <c r="C3147" s="352" t="s">
        <v>5990</v>
      </c>
      <c r="D3147" s="348"/>
      <c r="E3147" s="20">
        <v>0</v>
      </c>
      <c r="F3147" s="20"/>
      <c r="G3147" s="20">
        <v>0</v>
      </c>
      <c r="H3147" s="27">
        <f t="shared" si="491"/>
        <v>0</v>
      </c>
      <c r="I3147" s="16"/>
      <c r="J3147" s="16"/>
      <c r="K3147" s="27">
        <f t="shared" si="492"/>
        <v>0</v>
      </c>
      <c r="L3147" s="16"/>
      <c r="M3147" s="16"/>
      <c r="N3147" s="27">
        <f t="shared" si="493"/>
        <v>0</v>
      </c>
      <c r="O3147" s="16"/>
      <c r="P3147" s="16"/>
      <c r="Q3147" s="27">
        <f t="shared" si="494"/>
        <v>0</v>
      </c>
      <c r="R3147" s="16"/>
      <c r="S3147" s="16"/>
      <c r="T3147" s="27">
        <f t="shared" si="495"/>
        <v>0</v>
      </c>
      <c r="U3147" s="3"/>
    </row>
    <row r="3148" spans="1:21" x14ac:dyDescent="0.25">
      <c r="A3148" s="3">
        <v>3106</v>
      </c>
      <c r="B3148" s="6" t="s">
        <v>5991</v>
      </c>
      <c r="C3148" s="352" t="s">
        <v>5992</v>
      </c>
      <c r="D3148" s="348"/>
      <c r="E3148" s="20">
        <v>0</v>
      </c>
      <c r="F3148" s="20"/>
      <c r="G3148" s="20">
        <v>0</v>
      </c>
      <c r="H3148" s="27">
        <f t="shared" si="491"/>
        <v>0</v>
      </c>
      <c r="I3148" s="16"/>
      <c r="J3148" s="16"/>
      <c r="K3148" s="27">
        <f t="shared" si="492"/>
        <v>0</v>
      </c>
      <c r="L3148" s="16"/>
      <c r="M3148" s="16"/>
      <c r="N3148" s="27">
        <f t="shared" si="493"/>
        <v>0</v>
      </c>
      <c r="O3148" s="16"/>
      <c r="P3148" s="16"/>
      <c r="Q3148" s="27">
        <f t="shared" si="494"/>
        <v>0</v>
      </c>
      <c r="R3148" s="16"/>
      <c r="S3148" s="16"/>
      <c r="T3148" s="27">
        <f t="shared" si="495"/>
        <v>0</v>
      </c>
      <c r="U3148" s="3"/>
    </row>
    <row r="3149" spans="1:21" x14ac:dyDescent="0.25">
      <c r="A3149" s="3">
        <v>3107</v>
      </c>
      <c r="B3149" s="6" t="s">
        <v>5993</v>
      </c>
      <c r="C3149" s="352" t="s">
        <v>5994</v>
      </c>
      <c r="D3149" s="348"/>
      <c r="E3149" s="20">
        <v>0</v>
      </c>
      <c r="F3149" s="20"/>
      <c r="G3149" s="20">
        <v>0</v>
      </c>
      <c r="H3149" s="27">
        <f t="shared" si="491"/>
        <v>0</v>
      </c>
      <c r="I3149" s="16"/>
      <c r="J3149" s="16"/>
      <c r="K3149" s="27">
        <f t="shared" si="492"/>
        <v>0</v>
      </c>
      <c r="L3149" s="16"/>
      <c r="M3149" s="16"/>
      <c r="N3149" s="27">
        <f t="shared" si="493"/>
        <v>0</v>
      </c>
      <c r="O3149" s="16"/>
      <c r="P3149" s="16"/>
      <c r="Q3149" s="27">
        <f t="shared" si="494"/>
        <v>0</v>
      </c>
      <c r="R3149" s="16"/>
      <c r="S3149" s="16"/>
      <c r="T3149" s="27">
        <f t="shared" si="495"/>
        <v>0</v>
      </c>
      <c r="U3149" s="3"/>
    </row>
    <row r="3150" spans="1:21" x14ac:dyDescent="0.25">
      <c r="A3150" s="3">
        <v>3108</v>
      </c>
      <c r="B3150" s="6" t="s">
        <v>5995</v>
      </c>
      <c r="C3150" s="352" t="s">
        <v>5996</v>
      </c>
      <c r="D3150" s="348"/>
      <c r="E3150" s="20">
        <v>0</v>
      </c>
      <c r="F3150" s="20"/>
      <c r="G3150" s="20">
        <v>0</v>
      </c>
      <c r="H3150" s="27">
        <f t="shared" si="491"/>
        <v>0</v>
      </c>
      <c r="I3150" s="16"/>
      <c r="J3150" s="16"/>
      <c r="K3150" s="27">
        <f t="shared" si="492"/>
        <v>0</v>
      </c>
      <c r="L3150" s="16"/>
      <c r="M3150" s="16"/>
      <c r="N3150" s="27">
        <f t="shared" si="493"/>
        <v>0</v>
      </c>
      <c r="O3150" s="16"/>
      <c r="P3150" s="16"/>
      <c r="Q3150" s="27">
        <f t="shared" si="494"/>
        <v>0</v>
      </c>
      <c r="R3150" s="16"/>
      <c r="S3150" s="16"/>
      <c r="T3150" s="27">
        <f t="shared" si="495"/>
        <v>0</v>
      </c>
      <c r="U3150" s="3"/>
    </row>
    <row r="3151" spans="1:21" x14ac:dyDescent="0.25">
      <c r="A3151" s="3">
        <v>3109</v>
      </c>
      <c r="B3151" s="6" t="s">
        <v>5997</v>
      </c>
      <c r="C3151" s="352" t="s">
        <v>5998</v>
      </c>
      <c r="D3151" s="348"/>
      <c r="E3151" s="20">
        <v>0</v>
      </c>
      <c r="F3151" s="20"/>
      <c r="G3151" s="20">
        <v>0</v>
      </c>
      <c r="H3151" s="27">
        <f t="shared" si="491"/>
        <v>0</v>
      </c>
      <c r="I3151" s="16"/>
      <c r="J3151" s="16"/>
      <c r="K3151" s="27">
        <f t="shared" si="492"/>
        <v>0</v>
      </c>
      <c r="L3151" s="16"/>
      <c r="M3151" s="16"/>
      <c r="N3151" s="27">
        <f t="shared" si="493"/>
        <v>0</v>
      </c>
      <c r="O3151" s="16"/>
      <c r="P3151" s="16"/>
      <c r="Q3151" s="27">
        <f t="shared" si="494"/>
        <v>0</v>
      </c>
      <c r="R3151" s="16"/>
      <c r="S3151" s="16"/>
      <c r="T3151" s="27">
        <f t="shared" si="495"/>
        <v>0</v>
      </c>
      <c r="U3151" s="3"/>
    </row>
    <row r="3152" spans="1:21" x14ac:dyDescent="0.25">
      <c r="A3152" s="3">
        <v>3110</v>
      </c>
      <c r="B3152" s="6" t="s">
        <v>5999</v>
      </c>
      <c r="C3152" s="352" t="s">
        <v>6000</v>
      </c>
      <c r="D3152" s="348"/>
      <c r="E3152" s="20">
        <v>0</v>
      </c>
      <c r="F3152" s="20"/>
      <c r="G3152" s="20">
        <v>0</v>
      </c>
      <c r="H3152" s="27">
        <f t="shared" si="491"/>
        <v>0</v>
      </c>
      <c r="I3152" s="16"/>
      <c r="J3152" s="16"/>
      <c r="K3152" s="27">
        <f t="shared" si="492"/>
        <v>0</v>
      </c>
      <c r="L3152" s="16"/>
      <c r="M3152" s="16"/>
      <c r="N3152" s="27">
        <f t="shared" si="493"/>
        <v>0</v>
      </c>
      <c r="O3152" s="16"/>
      <c r="P3152" s="16"/>
      <c r="Q3152" s="27">
        <f t="shared" si="494"/>
        <v>0</v>
      </c>
      <c r="R3152" s="16"/>
      <c r="S3152" s="16"/>
      <c r="T3152" s="27">
        <f t="shared" si="495"/>
        <v>0</v>
      </c>
      <c r="U3152" s="3"/>
    </row>
    <row r="3153" spans="1:21" x14ac:dyDescent="0.25">
      <c r="A3153" s="3">
        <v>3111</v>
      </c>
      <c r="B3153" s="4" t="s">
        <v>6001</v>
      </c>
      <c r="C3153" s="350" t="s">
        <v>6002</v>
      </c>
      <c r="D3153" s="348"/>
      <c r="E3153" s="25">
        <f>+E3154+E3161</f>
        <v>2170191173.75</v>
      </c>
      <c r="F3153" s="25" t="s">
        <v>7276</v>
      </c>
      <c r="G3153" s="25">
        <f t="shared" ref="G3153:H3153" si="496">+G3154+G3161</f>
        <v>0</v>
      </c>
      <c r="H3153" s="33">
        <f t="shared" si="496"/>
        <v>2174518313.1900001</v>
      </c>
      <c r="I3153" s="15"/>
      <c r="J3153" s="15"/>
      <c r="K3153" s="33">
        <f t="shared" ref="K3153" si="497">+K3154+K3161</f>
        <v>2174608300.5599999</v>
      </c>
      <c r="L3153" s="15"/>
      <c r="M3153" s="15"/>
      <c r="N3153" s="33">
        <f t="shared" ref="N3153" si="498">+N3154+N3161</f>
        <v>2180551173.6700001</v>
      </c>
      <c r="O3153" s="15"/>
      <c r="P3153" s="15"/>
      <c r="Q3153" s="33">
        <f t="shared" ref="Q3153" si="499">+Q3154+Q3161</f>
        <v>2191347377.9000001</v>
      </c>
      <c r="R3153" s="15"/>
      <c r="S3153" s="15"/>
      <c r="T3153" s="33">
        <f t="shared" ref="T3153" si="500">+T3154+T3161</f>
        <v>2197381575.5900002</v>
      </c>
      <c r="U3153" s="5"/>
    </row>
    <row r="3154" spans="1:21" x14ac:dyDescent="0.25">
      <c r="A3154" s="3">
        <v>3112</v>
      </c>
      <c r="B3154" s="4" t="s">
        <v>6003</v>
      </c>
      <c r="C3154" s="350" t="s">
        <v>6004</v>
      </c>
      <c r="D3154" s="348"/>
      <c r="E3154" s="25">
        <f>SUM(E3155:E3160)</f>
        <v>2148756974.6199999</v>
      </c>
      <c r="F3154" s="25" t="s">
        <v>7276</v>
      </c>
      <c r="G3154" s="25">
        <f t="shared" ref="G3154:H3154" si="501">SUM(G3155:G3160)</f>
        <v>0</v>
      </c>
      <c r="H3154" s="33">
        <f t="shared" si="501"/>
        <v>2151934419.02</v>
      </c>
      <c r="I3154" s="15"/>
      <c r="J3154" s="15"/>
      <c r="K3154" s="33">
        <f t="shared" ref="K3154" si="502">SUM(K3155:K3160)</f>
        <v>2151934419.02</v>
      </c>
      <c r="L3154" s="15"/>
      <c r="M3154" s="15"/>
      <c r="N3154" s="33">
        <f t="shared" ref="N3154" si="503">SUM(N3155:N3160)</f>
        <v>2157190051.9000001</v>
      </c>
      <c r="O3154" s="15"/>
      <c r="P3154" s="15"/>
      <c r="Q3154" s="33">
        <f t="shared" ref="Q3154" si="504">SUM(Q3155:Q3160)</f>
        <v>2164760017.4400001</v>
      </c>
      <c r="R3154" s="15"/>
      <c r="S3154" s="15"/>
      <c r="T3154" s="33">
        <f t="shared" ref="T3154" si="505">SUM(T3155:T3160)</f>
        <v>2168212967.71</v>
      </c>
      <c r="U3154" s="5"/>
    </row>
    <row r="3155" spans="1:21" x14ac:dyDescent="0.25">
      <c r="A3155" s="3">
        <v>3113</v>
      </c>
      <c r="B3155" s="6" t="s">
        <v>6005</v>
      </c>
      <c r="C3155" s="352" t="s">
        <v>6006</v>
      </c>
      <c r="D3155" s="348"/>
      <c r="E3155" s="20">
        <v>2148756974.6199999</v>
      </c>
      <c r="F3155" s="20">
        <v>3177444.4</v>
      </c>
      <c r="G3155" s="20">
        <v>0</v>
      </c>
      <c r="H3155" s="27">
        <f>+E3155+F3155-G3155</f>
        <v>2151934419.02</v>
      </c>
      <c r="I3155" s="16"/>
      <c r="J3155" s="16"/>
      <c r="K3155" s="27">
        <f>+H3155+I3155-J3155</f>
        <v>2151934419.02</v>
      </c>
      <c r="L3155" s="16">
        <v>5255632.88</v>
      </c>
      <c r="M3155" s="16">
        <v>0</v>
      </c>
      <c r="N3155" s="27">
        <f>+K3155+L3155-M3155</f>
        <v>2157190051.9000001</v>
      </c>
      <c r="O3155" s="16">
        <v>7569965.54</v>
      </c>
      <c r="P3155" s="16">
        <v>0</v>
      </c>
      <c r="Q3155" s="27">
        <f>+N3155+O3155-P3155</f>
        <v>2164760017.4400001</v>
      </c>
      <c r="R3155" s="16">
        <v>3452950.27</v>
      </c>
      <c r="S3155" s="16">
        <v>0</v>
      </c>
      <c r="T3155" s="27">
        <f>+Q3155+R3155-S3155</f>
        <v>2168212967.71</v>
      </c>
      <c r="U3155" s="3"/>
    </row>
    <row r="3156" spans="1:21" x14ac:dyDescent="0.25">
      <c r="A3156" s="3">
        <v>3114</v>
      </c>
      <c r="B3156" s="6" t="s">
        <v>6007</v>
      </c>
      <c r="C3156" s="352" t="s">
        <v>6008</v>
      </c>
      <c r="D3156" s="348"/>
      <c r="E3156" s="20">
        <v>0</v>
      </c>
      <c r="F3156" s="20">
        <v>0</v>
      </c>
      <c r="G3156" s="20">
        <v>0</v>
      </c>
      <c r="H3156" s="27">
        <v>0</v>
      </c>
      <c r="I3156" s="16"/>
      <c r="J3156" s="16"/>
      <c r="K3156" s="27">
        <v>0</v>
      </c>
      <c r="L3156" s="16"/>
      <c r="M3156" s="16"/>
      <c r="N3156" s="27">
        <v>0</v>
      </c>
      <c r="O3156" s="16"/>
      <c r="P3156" s="16"/>
      <c r="Q3156" s="27">
        <v>0</v>
      </c>
      <c r="R3156" s="16"/>
      <c r="S3156" s="16"/>
      <c r="T3156" s="27">
        <v>0</v>
      </c>
      <c r="U3156" s="3"/>
    </row>
    <row r="3157" spans="1:21" x14ac:dyDescent="0.25">
      <c r="A3157" s="3">
        <v>3115</v>
      </c>
      <c r="B3157" s="6" t="s">
        <v>6009</v>
      </c>
      <c r="C3157" s="352" t="s">
        <v>6010</v>
      </c>
      <c r="D3157" s="348"/>
      <c r="E3157" s="20">
        <v>0</v>
      </c>
      <c r="F3157" s="20">
        <v>0</v>
      </c>
      <c r="G3157" s="20">
        <v>0</v>
      </c>
      <c r="H3157" s="27">
        <v>0</v>
      </c>
      <c r="I3157" s="16"/>
      <c r="J3157" s="16"/>
      <c r="K3157" s="27">
        <v>0</v>
      </c>
      <c r="L3157" s="16"/>
      <c r="M3157" s="16"/>
      <c r="N3157" s="27">
        <v>0</v>
      </c>
      <c r="O3157" s="16"/>
      <c r="P3157" s="16"/>
      <c r="Q3157" s="27">
        <v>0</v>
      </c>
      <c r="R3157" s="16"/>
      <c r="S3157" s="16"/>
      <c r="T3157" s="27">
        <v>0</v>
      </c>
      <c r="U3157" s="3"/>
    </row>
    <row r="3158" spans="1:21" x14ac:dyDescent="0.25">
      <c r="A3158" s="3">
        <v>3116</v>
      </c>
      <c r="B3158" s="6" t="s">
        <v>6011</v>
      </c>
      <c r="C3158" s="352" t="s">
        <v>6012</v>
      </c>
      <c r="D3158" s="348"/>
      <c r="E3158" s="20">
        <v>0</v>
      </c>
      <c r="F3158" s="20">
        <v>0</v>
      </c>
      <c r="G3158" s="20">
        <v>0</v>
      </c>
      <c r="H3158" s="27">
        <v>0</v>
      </c>
      <c r="I3158" s="16"/>
      <c r="J3158" s="16"/>
      <c r="K3158" s="27">
        <v>0</v>
      </c>
      <c r="L3158" s="16"/>
      <c r="M3158" s="16"/>
      <c r="N3158" s="27">
        <v>0</v>
      </c>
      <c r="O3158" s="16"/>
      <c r="P3158" s="16"/>
      <c r="Q3158" s="27">
        <v>0</v>
      </c>
      <c r="R3158" s="16"/>
      <c r="S3158" s="16"/>
      <c r="T3158" s="27">
        <v>0</v>
      </c>
      <c r="U3158" s="3"/>
    </row>
    <row r="3159" spans="1:21" x14ac:dyDescent="0.25">
      <c r="A3159" s="3">
        <v>3117</v>
      </c>
      <c r="B3159" s="6" t="s">
        <v>6013</v>
      </c>
      <c r="C3159" s="352" t="s">
        <v>6014</v>
      </c>
      <c r="D3159" s="348"/>
      <c r="E3159" s="20">
        <v>0</v>
      </c>
      <c r="F3159" s="20">
        <v>0</v>
      </c>
      <c r="G3159" s="20">
        <v>0</v>
      </c>
      <c r="H3159" s="27">
        <v>0</v>
      </c>
      <c r="I3159" s="16"/>
      <c r="J3159" s="16"/>
      <c r="K3159" s="27">
        <v>0</v>
      </c>
      <c r="L3159" s="16"/>
      <c r="M3159" s="16"/>
      <c r="N3159" s="27">
        <v>0</v>
      </c>
      <c r="O3159" s="16"/>
      <c r="P3159" s="16"/>
      <c r="Q3159" s="27">
        <v>0</v>
      </c>
      <c r="R3159" s="16"/>
      <c r="S3159" s="16"/>
      <c r="T3159" s="27">
        <v>0</v>
      </c>
      <c r="U3159" s="3"/>
    </row>
    <row r="3160" spans="1:21" x14ac:dyDescent="0.25">
      <c r="A3160" s="3">
        <v>3118</v>
      </c>
      <c r="B3160" s="6" t="s">
        <v>6015</v>
      </c>
      <c r="C3160" s="352" t="s">
        <v>6016</v>
      </c>
      <c r="D3160" s="348"/>
      <c r="E3160" s="20">
        <v>0</v>
      </c>
      <c r="F3160" s="20">
        <v>0</v>
      </c>
      <c r="G3160" s="20">
        <v>0</v>
      </c>
      <c r="H3160" s="27">
        <v>0</v>
      </c>
      <c r="I3160" s="16"/>
      <c r="J3160" s="16"/>
      <c r="K3160" s="27">
        <v>0</v>
      </c>
      <c r="L3160" s="16"/>
      <c r="M3160" s="16"/>
      <c r="N3160" s="27">
        <v>0</v>
      </c>
      <c r="O3160" s="16"/>
      <c r="P3160" s="16"/>
      <c r="Q3160" s="27">
        <v>0</v>
      </c>
      <c r="R3160" s="16"/>
      <c r="S3160" s="16"/>
      <c r="T3160" s="27">
        <v>0</v>
      </c>
      <c r="U3160" s="3"/>
    </row>
    <row r="3161" spans="1:21" x14ac:dyDescent="0.25">
      <c r="A3161" s="3">
        <v>3119</v>
      </c>
      <c r="B3161" s="4" t="s">
        <v>6017</v>
      </c>
      <c r="C3161" s="350" t="s">
        <v>6018</v>
      </c>
      <c r="D3161" s="348"/>
      <c r="E3161" s="25">
        <f>SUM(E3162:E3169)</f>
        <v>21434199.129999999</v>
      </c>
      <c r="F3161" s="25" t="s">
        <v>7276</v>
      </c>
      <c r="G3161" s="25">
        <f t="shared" ref="G3161:H3161" si="506">SUM(G3162:G3169)</f>
        <v>0</v>
      </c>
      <c r="H3161" s="33">
        <f t="shared" si="506"/>
        <v>22583894.169999998</v>
      </c>
      <c r="I3161" s="15"/>
      <c r="J3161" s="15"/>
      <c r="K3161" s="33">
        <f t="shared" ref="K3161" si="507">SUM(K3162:K3169)</f>
        <v>22673881.539999999</v>
      </c>
      <c r="L3161" s="15"/>
      <c r="M3161" s="15"/>
      <c r="N3161" s="33">
        <f t="shared" ref="N3161" si="508">SUM(N3162:N3169)</f>
        <v>23361121.77</v>
      </c>
      <c r="O3161" s="15"/>
      <c r="P3161" s="15"/>
      <c r="Q3161" s="33">
        <f t="shared" ref="Q3161" si="509">SUM(Q3162:Q3169)</f>
        <v>26587360.460000001</v>
      </c>
      <c r="R3161" s="15"/>
      <c r="S3161" s="15"/>
      <c r="T3161" s="33">
        <f t="shared" ref="T3161" si="510">SUM(T3162:T3169)</f>
        <v>29168607.879999999</v>
      </c>
      <c r="U3161" s="5"/>
    </row>
    <row r="3162" spans="1:21" x14ac:dyDescent="0.25">
      <c r="A3162" s="3">
        <v>3120</v>
      </c>
      <c r="B3162" s="6" t="s">
        <v>6019</v>
      </c>
      <c r="C3162" s="352" t="s">
        <v>6020</v>
      </c>
      <c r="D3162" s="348"/>
      <c r="E3162" s="20">
        <v>21434199.129999999</v>
      </c>
      <c r="F3162" s="20">
        <v>1149695.04</v>
      </c>
      <c r="G3162" s="20">
        <v>0</v>
      </c>
      <c r="H3162" s="27">
        <f>+E3162+F3162-G3162</f>
        <v>22583894.169999998</v>
      </c>
      <c r="I3162" s="16">
        <v>89987.37</v>
      </c>
      <c r="J3162" s="16">
        <v>0</v>
      </c>
      <c r="K3162" s="27">
        <f>+H3162+I3162-J3162</f>
        <v>22673881.539999999</v>
      </c>
      <c r="L3162" s="16">
        <v>687240.23</v>
      </c>
      <c r="M3162" s="16">
        <v>0</v>
      </c>
      <c r="N3162" s="27">
        <f>+K3162+L3162-M3162</f>
        <v>23361121.77</v>
      </c>
      <c r="O3162" s="16">
        <v>3226238.87</v>
      </c>
      <c r="P3162" s="16">
        <v>0.18</v>
      </c>
      <c r="Q3162" s="27">
        <f>+N3162+O3162-P3162</f>
        <v>26587360.460000001</v>
      </c>
      <c r="R3162" s="16">
        <v>610321.74</v>
      </c>
      <c r="S3162" s="16">
        <v>0</v>
      </c>
      <c r="T3162" s="27">
        <f>+Q3162+R3162-S3162</f>
        <v>27197682.199999999</v>
      </c>
      <c r="U3162" s="3"/>
    </row>
    <row r="3163" spans="1:21" x14ac:dyDescent="0.25">
      <c r="A3163" s="3">
        <v>3121</v>
      </c>
      <c r="B3163" s="6" t="s">
        <v>6021</v>
      </c>
      <c r="C3163" s="352" t="s">
        <v>6022</v>
      </c>
      <c r="D3163" s="348"/>
      <c r="E3163" s="20">
        <v>0</v>
      </c>
      <c r="F3163" s="20">
        <v>0</v>
      </c>
      <c r="G3163" s="20">
        <v>0</v>
      </c>
      <c r="H3163" s="27">
        <f t="shared" ref="H3163:H3169" si="511">+E3163+F3163-G3163</f>
        <v>0</v>
      </c>
      <c r="I3163" s="16"/>
      <c r="J3163" s="16"/>
      <c r="K3163" s="27">
        <f t="shared" ref="K3163:K3169" si="512">+H3163+I3163-J3163</f>
        <v>0</v>
      </c>
      <c r="L3163" s="16"/>
      <c r="M3163" s="16"/>
      <c r="N3163" s="27">
        <f t="shared" ref="N3163:N3169" si="513">+K3163+L3163-M3163</f>
        <v>0</v>
      </c>
      <c r="O3163" s="16"/>
      <c r="P3163" s="16"/>
      <c r="Q3163" s="27">
        <f t="shared" ref="Q3163:Q3169" si="514">+N3163+O3163-P3163</f>
        <v>0</v>
      </c>
      <c r="R3163" s="16"/>
      <c r="S3163" s="16"/>
      <c r="T3163" s="27">
        <f t="shared" ref="T3163:T3169" si="515">+Q3163+R3163-S3163</f>
        <v>0</v>
      </c>
      <c r="U3163" s="3"/>
    </row>
    <row r="3164" spans="1:21" x14ac:dyDescent="0.25">
      <c r="A3164" s="3">
        <v>3122</v>
      </c>
      <c r="B3164" s="6" t="s">
        <v>6023</v>
      </c>
      <c r="C3164" s="352" t="s">
        <v>6024</v>
      </c>
      <c r="D3164" s="348"/>
      <c r="E3164" s="20">
        <v>0</v>
      </c>
      <c r="F3164" s="20">
        <v>0</v>
      </c>
      <c r="G3164" s="20">
        <v>0</v>
      </c>
      <c r="H3164" s="27">
        <f t="shared" si="511"/>
        <v>0</v>
      </c>
      <c r="I3164" s="16"/>
      <c r="J3164" s="16"/>
      <c r="K3164" s="27">
        <f t="shared" si="512"/>
        <v>0</v>
      </c>
      <c r="L3164" s="16"/>
      <c r="M3164" s="16"/>
      <c r="N3164" s="27">
        <f t="shared" si="513"/>
        <v>0</v>
      </c>
      <c r="O3164" s="16"/>
      <c r="P3164" s="16"/>
      <c r="Q3164" s="27">
        <f t="shared" si="514"/>
        <v>0</v>
      </c>
      <c r="R3164" s="16"/>
      <c r="S3164" s="16"/>
      <c r="T3164" s="27">
        <f t="shared" si="515"/>
        <v>0</v>
      </c>
      <c r="U3164" s="3"/>
    </row>
    <row r="3165" spans="1:21" x14ac:dyDescent="0.25">
      <c r="A3165" s="3">
        <v>3123</v>
      </c>
      <c r="B3165" s="6" t="s">
        <v>6025</v>
      </c>
      <c r="C3165" s="352" t="s">
        <v>6026</v>
      </c>
      <c r="D3165" s="348"/>
      <c r="E3165" s="20">
        <v>0</v>
      </c>
      <c r="F3165" s="20">
        <v>0</v>
      </c>
      <c r="G3165" s="20">
        <v>0</v>
      </c>
      <c r="H3165" s="27">
        <f t="shared" si="511"/>
        <v>0</v>
      </c>
      <c r="I3165" s="16"/>
      <c r="J3165" s="16"/>
      <c r="K3165" s="27">
        <f t="shared" si="512"/>
        <v>0</v>
      </c>
      <c r="L3165" s="16"/>
      <c r="M3165" s="16"/>
      <c r="N3165" s="27">
        <f t="shared" si="513"/>
        <v>0</v>
      </c>
      <c r="O3165" s="16"/>
      <c r="P3165" s="16"/>
      <c r="Q3165" s="27">
        <f t="shared" si="514"/>
        <v>0</v>
      </c>
      <c r="R3165" s="16">
        <v>1970925.68</v>
      </c>
      <c r="S3165" s="16"/>
      <c r="T3165" s="27">
        <f t="shared" si="515"/>
        <v>1970925.68</v>
      </c>
      <c r="U3165" s="3"/>
    </row>
    <row r="3166" spans="1:21" x14ac:dyDescent="0.25">
      <c r="A3166" s="3">
        <v>3124</v>
      </c>
      <c r="B3166" s="6" t="s">
        <v>6027</v>
      </c>
      <c r="C3166" s="352" t="s">
        <v>6028</v>
      </c>
      <c r="D3166" s="348"/>
      <c r="E3166" s="20">
        <v>0</v>
      </c>
      <c r="F3166" s="20">
        <v>0</v>
      </c>
      <c r="G3166" s="20">
        <v>0</v>
      </c>
      <c r="H3166" s="27">
        <f t="shared" si="511"/>
        <v>0</v>
      </c>
      <c r="I3166" s="16"/>
      <c r="J3166" s="16"/>
      <c r="K3166" s="27">
        <f t="shared" si="512"/>
        <v>0</v>
      </c>
      <c r="L3166" s="16"/>
      <c r="M3166" s="16"/>
      <c r="N3166" s="27">
        <f t="shared" si="513"/>
        <v>0</v>
      </c>
      <c r="O3166" s="16"/>
      <c r="P3166" s="16"/>
      <c r="Q3166" s="27">
        <f t="shared" si="514"/>
        <v>0</v>
      </c>
      <c r="R3166" s="16"/>
      <c r="S3166" s="16"/>
      <c r="T3166" s="27">
        <f t="shared" si="515"/>
        <v>0</v>
      </c>
      <c r="U3166" s="3"/>
    </row>
    <row r="3167" spans="1:21" x14ac:dyDescent="0.25">
      <c r="A3167" s="3">
        <v>3125</v>
      </c>
      <c r="B3167" s="6" t="s">
        <v>6029</v>
      </c>
      <c r="C3167" s="352" t="s">
        <v>6030</v>
      </c>
      <c r="D3167" s="348"/>
      <c r="E3167" s="20">
        <v>0</v>
      </c>
      <c r="F3167" s="20">
        <v>0</v>
      </c>
      <c r="G3167" s="20">
        <v>0</v>
      </c>
      <c r="H3167" s="27">
        <f t="shared" si="511"/>
        <v>0</v>
      </c>
      <c r="I3167" s="16"/>
      <c r="J3167" s="16"/>
      <c r="K3167" s="27">
        <f t="shared" si="512"/>
        <v>0</v>
      </c>
      <c r="L3167" s="16"/>
      <c r="M3167" s="16"/>
      <c r="N3167" s="27">
        <f t="shared" si="513"/>
        <v>0</v>
      </c>
      <c r="O3167" s="16"/>
      <c r="P3167" s="16"/>
      <c r="Q3167" s="27">
        <f t="shared" si="514"/>
        <v>0</v>
      </c>
      <c r="R3167" s="16"/>
      <c r="S3167" s="16"/>
      <c r="T3167" s="27">
        <f t="shared" si="515"/>
        <v>0</v>
      </c>
      <c r="U3167" s="3"/>
    </row>
    <row r="3168" spans="1:21" x14ac:dyDescent="0.25">
      <c r="A3168" s="3">
        <v>3126</v>
      </c>
      <c r="B3168" s="6" t="s">
        <v>6031</v>
      </c>
      <c r="C3168" s="352" t="s">
        <v>6032</v>
      </c>
      <c r="D3168" s="348"/>
      <c r="E3168" s="20">
        <v>0</v>
      </c>
      <c r="F3168" s="20">
        <v>0</v>
      </c>
      <c r="G3168" s="20">
        <v>0</v>
      </c>
      <c r="H3168" s="27">
        <f t="shared" si="511"/>
        <v>0</v>
      </c>
      <c r="I3168" s="16"/>
      <c r="J3168" s="16"/>
      <c r="K3168" s="27">
        <f t="shared" si="512"/>
        <v>0</v>
      </c>
      <c r="L3168" s="16"/>
      <c r="M3168" s="16"/>
      <c r="N3168" s="27">
        <f t="shared" si="513"/>
        <v>0</v>
      </c>
      <c r="O3168" s="16"/>
      <c r="P3168" s="16"/>
      <c r="Q3168" s="27">
        <f t="shared" si="514"/>
        <v>0</v>
      </c>
      <c r="R3168" s="16"/>
      <c r="S3168" s="16"/>
      <c r="T3168" s="27">
        <f t="shared" si="515"/>
        <v>0</v>
      </c>
      <c r="U3168" s="3"/>
    </row>
    <row r="3169" spans="1:21" x14ac:dyDescent="0.25">
      <c r="A3169" s="3">
        <v>3127</v>
      </c>
      <c r="B3169" s="6" t="s">
        <v>6033</v>
      </c>
      <c r="C3169" s="352" t="s">
        <v>6034</v>
      </c>
      <c r="D3169" s="348"/>
      <c r="E3169" s="20">
        <v>0</v>
      </c>
      <c r="F3169" s="20">
        <v>0</v>
      </c>
      <c r="G3169" s="20">
        <v>0</v>
      </c>
      <c r="H3169" s="27">
        <f t="shared" si="511"/>
        <v>0</v>
      </c>
      <c r="I3169" s="16"/>
      <c r="J3169" s="16"/>
      <c r="K3169" s="27">
        <f t="shared" si="512"/>
        <v>0</v>
      </c>
      <c r="L3169" s="16"/>
      <c r="M3169" s="16"/>
      <c r="N3169" s="27">
        <f t="shared" si="513"/>
        <v>0</v>
      </c>
      <c r="O3169" s="16"/>
      <c r="P3169" s="16"/>
      <c r="Q3169" s="27">
        <f t="shared" si="514"/>
        <v>0</v>
      </c>
      <c r="R3169" s="16"/>
      <c r="S3169" s="16"/>
      <c r="T3169" s="27">
        <f t="shared" si="515"/>
        <v>0</v>
      </c>
      <c r="U3169" s="3"/>
    </row>
    <row r="3170" spans="1:21" x14ac:dyDescent="0.25">
      <c r="A3170" s="3">
        <v>3128</v>
      </c>
      <c r="B3170" s="4" t="s">
        <v>6035</v>
      </c>
      <c r="C3170" s="350" t="s">
        <v>6036</v>
      </c>
      <c r="D3170" s="348"/>
      <c r="E3170" s="25">
        <f>SUM(E3171:E3177)</f>
        <v>11644385.25</v>
      </c>
      <c r="F3170" s="25" t="s">
        <v>7276</v>
      </c>
      <c r="G3170" s="25">
        <f t="shared" ref="G3170:H3170" si="516">SUM(G3171:G3177)</f>
        <v>0</v>
      </c>
      <c r="H3170" s="33">
        <f t="shared" si="516"/>
        <v>11883276.25</v>
      </c>
      <c r="I3170" s="15"/>
      <c r="J3170" s="15"/>
      <c r="K3170" s="33">
        <f t="shared" ref="K3170" si="517">SUM(K3171:K3177)</f>
        <v>13603713.969999999</v>
      </c>
      <c r="L3170" s="15"/>
      <c r="M3170" s="15"/>
      <c r="N3170" s="33">
        <f t="shared" ref="N3170" si="518">SUM(N3171:N3177)</f>
        <v>14043930.969999999</v>
      </c>
      <c r="O3170" s="15"/>
      <c r="P3170" s="15"/>
      <c r="Q3170" s="33">
        <f t="shared" ref="Q3170" si="519">SUM(Q3171:Q3177)</f>
        <v>14663961.969999999</v>
      </c>
      <c r="R3170" s="15"/>
      <c r="S3170" s="15"/>
      <c r="T3170" s="33">
        <f t="shared" ref="T3170" si="520">SUM(T3171:T3177)</f>
        <v>15806360.289999999</v>
      </c>
      <c r="U3170" s="5"/>
    </row>
    <row r="3171" spans="1:21" x14ac:dyDescent="0.25">
      <c r="A3171" s="3">
        <v>3129</v>
      </c>
      <c r="B3171" s="6" t="s">
        <v>6037</v>
      </c>
      <c r="C3171" s="352" t="s">
        <v>6038</v>
      </c>
      <c r="D3171" s="348"/>
      <c r="E3171" s="20">
        <v>0</v>
      </c>
      <c r="F3171" s="20"/>
      <c r="G3171" s="20"/>
      <c r="H3171" s="27">
        <f t="shared" ref="H3171:H3176" si="521">+E3171+F3171-G3171</f>
        <v>0</v>
      </c>
      <c r="I3171" s="16"/>
      <c r="J3171" s="16"/>
      <c r="K3171" s="27">
        <f t="shared" ref="K3171:K3176" si="522">+H3171+I3171-J3171</f>
        <v>0</v>
      </c>
      <c r="L3171" s="16"/>
      <c r="M3171" s="16"/>
      <c r="N3171" s="27">
        <f t="shared" ref="N3171:N3176" si="523">+K3171+L3171-M3171</f>
        <v>0</v>
      </c>
      <c r="O3171" s="16"/>
      <c r="P3171" s="16"/>
      <c r="Q3171" s="27">
        <f t="shared" ref="Q3171:Q3176" si="524">+N3171+O3171-P3171</f>
        <v>0</v>
      </c>
      <c r="R3171" s="16"/>
      <c r="S3171" s="16"/>
      <c r="T3171" s="27">
        <f t="shared" ref="T3171:T3176" si="525">+Q3171+R3171-S3171</f>
        <v>0</v>
      </c>
      <c r="U3171" s="3"/>
    </row>
    <row r="3172" spans="1:21" x14ac:dyDescent="0.25">
      <c r="A3172" s="3">
        <v>3130</v>
      </c>
      <c r="B3172" s="6" t="s">
        <v>6039</v>
      </c>
      <c r="C3172" s="352" t="s">
        <v>6040</v>
      </c>
      <c r="D3172" s="348"/>
      <c r="E3172" s="20">
        <v>5862746.3600000003</v>
      </c>
      <c r="F3172" s="20">
        <v>238891</v>
      </c>
      <c r="G3172" s="20">
        <v>0</v>
      </c>
      <c r="H3172" s="27">
        <f t="shared" si="521"/>
        <v>6101637.3600000003</v>
      </c>
      <c r="I3172" s="16">
        <v>183313</v>
      </c>
      <c r="J3172" s="16"/>
      <c r="K3172" s="27">
        <f t="shared" si="522"/>
        <v>6284950.3600000003</v>
      </c>
      <c r="L3172" s="16">
        <v>455067</v>
      </c>
      <c r="M3172" s="16">
        <v>14850</v>
      </c>
      <c r="N3172" s="27">
        <f t="shared" si="523"/>
        <v>6725167.3600000003</v>
      </c>
      <c r="O3172" s="16">
        <v>620031</v>
      </c>
      <c r="P3172" s="16"/>
      <c r="Q3172" s="27">
        <f t="shared" si="524"/>
        <v>7345198.3600000003</v>
      </c>
      <c r="R3172" s="16">
        <v>480437</v>
      </c>
      <c r="S3172" s="16">
        <v>0</v>
      </c>
      <c r="T3172" s="27">
        <f t="shared" si="525"/>
        <v>7825635.3600000003</v>
      </c>
      <c r="U3172" s="3"/>
    </row>
    <row r="3173" spans="1:21" x14ac:dyDescent="0.25">
      <c r="A3173" s="3">
        <v>3131</v>
      </c>
      <c r="B3173" s="6" t="s">
        <v>6041</v>
      </c>
      <c r="C3173" s="352" t="s">
        <v>6042</v>
      </c>
      <c r="D3173" s="348"/>
      <c r="E3173" s="20">
        <v>0</v>
      </c>
      <c r="F3173" s="20">
        <v>0</v>
      </c>
      <c r="G3173" s="20">
        <v>0</v>
      </c>
      <c r="H3173" s="27">
        <f t="shared" si="521"/>
        <v>0</v>
      </c>
      <c r="I3173" s="16"/>
      <c r="J3173" s="16"/>
      <c r="K3173" s="27">
        <f t="shared" si="522"/>
        <v>0</v>
      </c>
      <c r="L3173" s="16"/>
      <c r="M3173" s="16"/>
      <c r="N3173" s="27">
        <f t="shared" si="523"/>
        <v>0</v>
      </c>
      <c r="O3173" s="16"/>
      <c r="P3173" s="16"/>
      <c r="Q3173" s="27">
        <f t="shared" si="524"/>
        <v>0</v>
      </c>
      <c r="R3173" s="16"/>
      <c r="S3173" s="16"/>
      <c r="T3173" s="27">
        <f t="shared" si="525"/>
        <v>0</v>
      </c>
      <c r="U3173" s="3"/>
    </row>
    <row r="3174" spans="1:21" x14ac:dyDescent="0.25">
      <c r="A3174" s="3">
        <v>3132</v>
      </c>
      <c r="B3174" s="6" t="s">
        <v>6043</v>
      </c>
      <c r="C3174" s="352" t="s">
        <v>6044</v>
      </c>
      <c r="D3174" s="348"/>
      <c r="E3174" s="20">
        <v>0</v>
      </c>
      <c r="F3174" s="20">
        <v>0</v>
      </c>
      <c r="G3174" s="20">
        <v>0</v>
      </c>
      <c r="H3174" s="27">
        <f t="shared" si="521"/>
        <v>0</v>
      </c>
      <c r="I3174" s="16">
        <v>995520</v>
      </c>
      <c r="J3174" s="16"/>
      <c r="K3174" s="27">
        <f t="shared" si="522"/>
        <v>995520</v>
      </c>
      <c r="L3174" s="16"/>
      <c r="M3174" s="16"/>
      <c r="N3174" s="27">
        <f t="shared" si="523"/>
        <v>995520</v>
      </c>
      <c r="O3174" s="16"/>
      <c r="P3174" s="16"/>
      <c r="Q3174" s="27">
        <f t="shared" si="524"/>
        <v>995520</v>
      </c>
      <c r="R3174" s="16"/>
      <c r="S3174" s="16"/>
      <c r="T3174" s="27">
        <f t="shared" si="525"/>
        <v>995520</v>
      </c>
      <c r="U3174" s="3"/>
    </row>
    <row r="3175" spans="1:21" x14ac:dyDescent="0.25">
      <c r="A3175" s="3">
        <v>3133</v>
      </c>
      <c r="B3175" s="6" t="s">
        <v>6045</v>
      </c>
      <c r="C3175" s="352" t="s">
        <v>6046</v>
      </c>
      <c r="D3175" s="348"/>
      <c r="E3175" s="20">
        <v>0</v>
      </c>
      <c r="F3175" s="20">
        <v>0</v>
      </c>
      <c r="G3175" s="20">
        <v>0</v>
      </c>
      <c r="H3175" s="27">
        <f t="shared" si="521"/>
        <v>0</v>
      </c>
      <c r="I3175" s="16"/>
      <c r="J3175" s="16"/>
      <c r="K3175" s="27">
        <f t="shared" si="522"/>
        <v>0</v>
      </c>
      <c r="L3175" s="16"/>
      <c r="M3175" s="16"/>
      <c r="N3175" s="27">
        <f t="shared" si="523"/>
        <v>0</v>
      </c>
      <c r="O3175" s="16"/>
      <c r="P3175" s="16"/>
      <c r="Q3175" s="27">
        <f t="shared" si="524"/>
        <v>0</v>
      </c>
      <c r="R3175" s="16"/>
      <c r="S3175" s="16"/>
      <c r="T3175" s="27">
        <f t="shared" si="525"/>
        <v>0</v>
      </c>
      <c r="U3175" s="3"/>
    </row>
    <row r="3176" spans="1:21" x14ac:dyDescent="0.25">
      <c r="A3176" s="3">
        <v>3134</v>
      </c>
      <c r="B3176" s="6" t="s">
        <v>6047</v>
      </c>
      <c r="C3176" s="352" t="s">
        <v>6048</v>
      </c>
      <c r="D3176" s="348"/>
      <c r="E3176" s="20">
        <v>0</v>
      </c>
      <c r="F3176" s="20">
        <v>0</v>
      </c>
      <c r="G3176" s="20">
        <v>0</v>
      </c>
      <c r="H3176" s="27">
        <f t="shared" si="521"/>
        <v>0</v>
      </c>
      <c r="I3176" s="16"/>
      <c r="J3176" s="16"/>
      <c r="K3176" s="27">
        <f t="shared" si="522"/>
        <v>0</v>
      </c>
      <c r="L3176" s="16"/>
      <c r="M3176" s="16"/>
      <c r="N3176" s="27">
        <f t="shared" si="523"/>
        <v>0</v>
      </c>
      <c r="O3176" s="16"/>
      <c r="P3176" s="16"/>
      <c r="Q3176" s="27">
        <f t="shared" si="524"/>
        <v>0</v>
      </c>
      <c r="R3176" s="16"/>
      <c r="S3176" s="16"/>
      <c r="T3176" s="27">
        <f t="shared" si="525"/>
        <v>0</v>
      </c>
      <c r="U3176" s="3"/>
    </row>
    <row r="3177" spans="1:21" x14ac:dyDescent="0.25">
      <c r="A3177" s="3">
        <v>3135</v>
      </c>
      <c r="B3177" s="6" t="s">
        <v>6049</v>
      </c>
      <c r="C3177" s="352" t="s">
        <v>6050</v>
      </c>
      <c r="D3177" s="348"/>
      <c r="E3177" s="20">
        <v>5781638.8899999997</v>
      </c>
      <c r="F3177" s="20"/>
      <c r="G3177" s="20"/>
      <c r="H3177" s="27">
        <f>+E3177+F3177-G3177</f>
        <v>5781638.8899999997</v>
      </c>
      <c r="I3177" s="16">
        <v>541604.72</v>
      </c>
      <c r="J3177" s="16"/>
      <c r="K3177" s="27">
        <f>+H3177+I3177-J3177</f>
        <v>6323243.6099999994</v>
      </c>
      <c r="L3177" s="16"/>
      <c r="M3177" s="16"/>
      <c r="N3177" s="27">
        <f>+K3177+L3177-M3177</f>
        <v>6323243.6099999994</v>
      </c>
      <c r="O3177" s="16"/>
      <c r="P3177" s="16"/>
      <c r="Q3177" s="27">
        <f>+N3177+O3177-P3177</f>
        <v>6323243.6099999994</v>
      </c>
      <c r="R3177" s="16">
        <v>661961.31999999995</v>
      </c>
      <c r="S3177" s="16">
        <v>0</v>
      </c>
      <c r="T3177" s="27">
        <f>+Q3177+R3177-S3177</f>
        <v>6985204.9299999997</v>
      </c>
      <c r="U3177" s="3"/>
    </row>
    <row r="3178" spans="1:21" x14ac:dyDescent="0.25">
      <c r="A3178" s="3">
        <v>3136</v>
      </c>
      <c r="B3178" s="4" t="s">
        <v>6051</v>
      </c>
      <c r="C3178" s="350" t="s">
        <v>6052</v>
      </c>
      <c r="D3178" s="348"/>
      <c r="E3178" s="25">
        <f>SUM(E3179:E3181)</f>
        <v>0</v>
      </c>
      <c r="F3178" s="25">
        <f t="shared" ref="F3178:G3178" si="526">SUM(F3179:F3181)</f>
        <v>0</v>
      </c>
      <c r="G3178" s="25">
        <f t="shared" si="526"/>
        <v>0</v>
      </c>
      <c r="H3178" s="27">
        <f t="shared" ref="H3178:H3181" si="527">+E3178+F3178-G3178</f>
        <v>0</v>
      </c>
      <c r="I3178" s="15"/>
      <c r="J3178" s="15"/>
      <c r="K3178" s="27">
        <f t="shared" ref="K3178:K3181" si="528">+H3178+I3178-J3178</f>
        <v>0</v>
      </c>
      <c r="L3178" s="15"/>
      <c r="M3178" s="15"/>
      <c r="N3178" s="27">
        <f t="shared" ref="N3178:N3181" si="529">+K3178+L3178-M3178</f>
        <v>0</v>
      </c>
      <c r="O3178" s="15"/>
      <c r="P3178" s="15"/>
      <c r="Q3178" s="27">
        <f t="shared" ref="Q3178:Q3181" si="530">+N3178+O3178-P3178</f>
        <v>0</v>
      </c>
      <c r="R3178" s="15"/>
      <c r="S3178" s="15"/>
      <c r="T3178" s="27">
        <f t="shared" ref="T3178:T3181" si="531">+Q3178+R3178-S3178</f>
        <v>0</v>
      </c>
      <c r="U3178" s="5"/>
    </row>
    <row r="3179" spans="1:21" x14ac:dyDescent="0.25">
      <c r="A3179" s="3">
        <v>3137</v>
      </c>
      <c r="B3179" s="6" t="s">
        <v>6053</v>
      </c>
      <c r="C3179" s="352" t="s">
        <v>6054</v>
      </c>
      <c r="D3179" s="348"/>
      <c r="E3179" s="20">
        <v>0</v>
      </c>
      <c r="F3179" s="20">
        <v>0</v>
      </c>
      <c r="G3179" s="20">
        <v>0</v>
      </c>
      <c r="H3179" s="27">
        <f t="shared" si="527"/>
        <v>0</v>
      </c>
      <c r="I3179" s="16"/>
      <c r="J3179" s="16"/>
      <c r="K3179" s="27">
        <f t="shared" si="528"/>
        <v>0</v>
      </c>
      <c r="L3179" s="16"/>
      <c r="M3179" s="16"/>
      <c r="N3179" s="27">
        <f t="shared" si="529"/>
        <v>0</v>
      </c>
      <c r="O3179" s="16"/>
      <c r="P3179" s="16"/>
      <c r="Q3179" s="27">
        <f t="shared" si="530"/>
        <v>0</v>
      </c>
      <c r="R3179" s="16"/>
      <c r="S3179" s="16"/>
      <c r="T3179" s="27">
        <f t="shared" si="531"/>
        <v>0</v>
      </c>
      <c r="U3179" s="3"/>
    </row>
    <row r="3180" spans="1:21" x14ac:dyDescent="0.25">
      <c r="A3180" s="3">
        <v>3138</v>
      </c>
      <c r="B3180" s="6" t="s">
        <v>6055</v>
      </c>
      <c r="C3180" s="352" t="s">
        <v>6056</v>
      </c>
      <c r="D3180" s="348"/>
      <c r="E3180" s="20">
        <v>0</v>
      </c>
      <c r="F3180" s="20">
        <v>0</v>
      </c>
      <c r="G3180" s="20">
        <v>0</v>
      </c>
      <c r="H3180" s="27">
        <f t="shared" si="527"/>
        <v>0</v>
      </c>
      <c r="I3180" s="16"/>
      <c r="J3180" s="16"/>
      <c r="K3180" s="27">
        <f t="shared" si="528"/>
        <v>0</v>
      </c>
      <c r="L3180" s="16"/>
      <c r="M3180" s="16"/>
      <c r="N3180" s="27">
        <f t="shared" si="529"/>
        <v>0</v>
      </c>
      <c r="O3180" s="16"/>
      <c r="P3180" s="16"/>
      <c r="Q3180" s="27">
        <f t="shared" si="530"/>
        <v>0</v>
      </c>
      <c r="R3180" s="16"/>
      <c r="S3180" s="16"/>
      <c r="T3180" s="27">
        <f t="shared" si="531"/>
        <v>0</v>
      </c>
      <c r="U3180" s="3"/>
    </row>
    <row r="3181" spans="1:21" x14ac:dyDescent="0.25">
      <c r="A3181" s="3">
        <v>3139</v>
      </c>
      <c r="B3181" s="6" t="s">
        <v>6057</v>
      </c>
      <c r="C3181" s="352" t="s">
        <v>6058</v>
      </c>
      <c r="D3181" s="348"/>
      <c r="E3181" s="20">
        <v>0</v>
      </c>
      <c r="F3181" s="20">
        <v>0</v>
      </c>
      <c r="G3181" s="20">
        <v>0</v>
      </c>
      <c r="H3181" s="27">
        <f t="shared" si="527"/>
        <v>0</v>
      </c>
      <c r="I3181" s="16"/>
      <c r="J3181" s="16"/>
      <c r="K3181" s="27">
        <f t="shared" si="528"/>
        <v>0</v>
      </c>
      <c r="L3181" s="16"/>
      <c r="M3181" s="16"/>
      <c r="N3181" s="27">
        <f t="shared" si="529"/>
        <v>0</v>
      </c>
      <c r="O3181" s="16"/>
      <c r="P3181" s="16"/>
      <c r="Q3181" s="27">
        <f t="shared" si="530"/>
        <v>0</v>
      </c>
      <c r="R3181" s="16"/>
      <c r="S3181" s="16"/>
      <c r="T3181" s="27">
        <f t="shared" si="531"/>
        <v>0</v>
      </c>
      <c r="U3181" s="3"/>
    </row>
    <row r="3182" spans="1:21" x14ac:dyDescent="0.25">
      <c r="A3182" s="3">
        <v>3140</v>
      </c>
      <c r="B3182" s="4" t="s">
        <v>6059</v>
      </c>
      <c r="C3182" s="350" t="s">
        <v>6060</v>
      </c>
      <c r="D3182" s="348"/>
      <c r="E3182" s="25">
        <f>+E3183+E3184+E3185+E3186+E3187+E3191+E3196</f>
        <v>2336678.6800000002</v>
      </c>
      <c r="F3182" s="25" t="s">
        <v>7276</v>
      </c>
      <c r="G3182" s="25">
        <f>+G3183+G3184+G3185+G3186+G3187+G3191+G3196</f>
        <v>0</v>
      </c>
      <c r="H3182" s="33" t="e">
        <f t="shared" ref="H3182" si="532">+H3183+H3184+H3185+H3186+H3187+H3191</f>
        <v>#VALUE!</v>
      </c>
      <c r="I3182" s="15"/>
      <c r="J3182" s="15"/>
      <c r="K3182" s="33" t="e">
        <f t="shared" ref="K3182" si="533">+K3183+K3184+K3185+K3186+K3187+K3191</f>
        <v>#VALUE!</v>
      </c>
      <c r="L3182" s="15"/>
      <c r="M3182" s="15"/>
      <c r="N3182" s="33" t="e">
        <f t="shared" ref="N3182" si="534">+N3183+N3184+N3185+N3186+N3187+N3191</f>
        <v>#VALUE!</v>
      </c>
      <c r="O3182" s="15"/>
      <c r="P3182" s="15"/>
      <c r="Q3182" s="33" t="e">
        <f t="shared" ref="Q3182" si="535">+Q3183+Q3184+Q3185+Q3186+Q3187+Q3191</f>
        <v>#VALUE!</v>
      </c>
      <c r="R3182" s="15"/>
      <c r="S3182" s="15"/>
      <c r="T3182" s="33" t="e">
        <f t="shared" ref="T3182" si="536">+T3183+T3184+T3185+T3186+T3187+T3191</f>
        <v>#VALUE!</v>
      </c>
      <c r="U3182" s="5"/>
    </row>
    <row r="3183" spans="1:21" x14ac:dyDescent="0.25">
      <c r="A3183" s="3">
        <v>3141</v>
      </c>
      <c r="B3183" s="6" t="s">
        <v>6061</v>
      </c>
      <c r="C3183" s="352" t="s">
        <v>6062</v>
      </c>
      <c r="D3183" s="348"/>
      <c r="E3183" s="20">
        <v>0</v>
      </c>
      <c r="F3183" s="20">
        <v>0</v>
      </c>
      <c r="G3183" s="20">
        <v>0</v>
      </c>
      <c r="H3183" s="27">
        <f t="shared" ref="H3183:H3184" si="537">+F3183-G3183</f>
        <v>0</v>
      </c>
      <c r="I3183" s="16"/>
      <c r="J3183" s="16"/>
      <c r="K3183" s="27">
        <f t="shared" ref="K3183:K3184" si="538">+I3183-J3183</f>
        <v>0</v>
      </c>
      <c r="L3183" s="16">
        <v>2892071.66</v>
      </c>
      <c r="M3183" s="16">
        <v>0</v>
      </c>
      <c r="N3183" s="27">
        <f t="shared" ref="N3183:N3184" si="539">+L3183-M3183</f>
        <v>2892071.66</v>
      </c>
      <c r="O3183" s="16">
        <v>305000</v>
      </c>
      <c r="P3183" s="16">
        <v>0</v>
      </c>
      <c r="Q3183" s="27">
        <f t="shared" ref="Q3183:Q3184" si="540">+O3183-P3183</f>
        <v>305000</v>
      </c>
      <c r="R3183" s="16">
        <v>502348.08</v>
      </c>
      <c r="S3183" s="16">
        <v>0</v>
      </c>
      <c r="T3183" s="27">
        <f t="shared" ref="T3183:T3184" si="541">+R3183-S3183</f>
        <v>502348.08</v>
      </c>
      <c r="U3183" s="3"/>
    </row>
    <row r="3184" spans="1:21" x14ac:dyDescent="0.25">
      <c r="A3184" s="3">
        <v>3142</v>
      </c>
      <c r="B3184" s="6" t="s">
        <v>6063</v>
      </c>
      <c r="C3184" s="352" t="s">
        <v>6064</v>
      </c>
      <c r="D3184" s="348"/>
      <c r="E3184" s="20">
        <v>0</v>
      </c>
      <c r="F3184" s="20">
        <v>0</v>
      </c>
      <c r="G3184" s="20">
        <v>0</v>
      </c>
      <c r="H3184" s="27">
        <f t="shared" si="537"/>
        <v>0</v>
      </c>
      <c r="I3184" s="16"/>
      <c r="J3184" s="16"/>
      <c r="K3184" s="27">
        <f t="shared" si="538"/>
        <v>0</v>
      </c>
      <c r="L3184" s="16"/>
      <c r="M3184" s="16"/>
      <c r="N3184" s="27">
        <f t="shared" si="539"/>
        <v>0</v>
      </c>
      <c r="O3184" s="16"/>
      <c r="P3184" s="16"/>
      <c r="Q3184" s="27">
        <f t="shared" si="540"/>
        <v>0</v>
      </c>
      <c r="R3184" s="16"/>
      <c r="S3184" s="16"/>
      <c r="T3184" s="27">
        <f t="shared" si="541"/>
        <v>0</v>
      </c>
      <c r="U3184" s="3"/>
    </row>
    <row r="3185" spans="1:21" x14ac:dyDescent="0.25">
      <c r="A3185" s="3">
        <v>3143</v>
      </c>
      <c r="B3185" s="6" t="s">
        <v>6065</v>
      </c>
      <c r="C3185" s="352" t="s">
        <v>6066</v>
      </c>
      <c r="D3185" s="348"/>
      <c r="E3185" s="20">
        <v>2336678.6800000002</v>
      </c>
      <c r="F3185" s="20">
        <v>17841</v>
      </c>
      <c r="G3185" s="20">
        <v>0</v>
      </c>
      <c r="H3185" s="27">
        <f>+F3185-G3185</f>
        <v>17841</v>
      </c>
      <c r="I3185" s="16">
        <v>319810.2</v>
      </c>
      <c r="J3185" s="16">
        <v>4513.7299999999996</v>
      </c>
      <c r="K3185" s="27">
        <f>+I3185-J3185</f>
        <v>315296.47000000003</v>
      </c>
      <c r="L3185" s="16">
        <v>160032.66</v>
      </c>
      <c r="M3185" s="16">
        <v>0</v>
      </c>
      <c r="N3185" s="27">
        <f>+L3185-M3185</f>
        <v>160032.66</v>
      </c>
      <c r="O3185" s="16">
        <v>9859.86</v>
      </c>
      <c r="P3185" s="16">
        <v>0</v>
      </c>
      <c r="Q3185" s="27">
        <f>+O3185-P3185</f>
        <v>9859.86</v>
      </c>
      <c r="R3185" s="16">
        <v>161630.14000000001</v>
      </c>
      <c r="S3185" s="16">
        <v>0</v>
      </c>
      <c r="T3185" s="27">
        <f>+R3185-S3185</f>
        <v>161630.14000000001</v>
      </c>
      <c r="U3185" s="3"/>
    </row>
    <row r="3186" spans="1:21" x14ac:dyDescent="0.25">
      <c r="A3186" s="3">
        <v>3144</v>
      </c>
      <c r="B3186" s="6" t="s">
        <v>6067</v>
      </c>
      <c r="C3186" s="352" t="s">
        <v>6068</v>
      </c>
      <c r="D3186" s="348"/>
      <c r="E3186" s="20">
        <v>0</v>
      </c>
      <c r="F3186" s="20">
        <v>0</v>
      </c>
      <c r="G3186" s="20">
        <v>0</v>
      </c>
      <c r="H3186" s="27">
        <f>+E3186+F3186-G3186</f>
        <v>0</v>
      </c>
      <c r="I3186" s="16"/>
      <c r="J3186" s="16"/>
      <c r="K3186" s="27">
        <f>+H3186+I3186-J3186</f>
        <v>0</v>
      </c>
      <c r="L3186" s="16"/>
      <c r="M3186" s="16"/>
      <c r="N3186" s="27">
        <f>+K3186+L3186-M3186</f>
        <v>0</v>
      </c>
      <c r="O3186" s="16"/>
      <c r="P3186" s="16"/>
      <c r="Q3186" s="27">
        <f>+N3186+O3186-P3186</f>
        <v>0</v>
      </c>
      <c r="R3186" s="16"/>
      <c r="S3186" s="16"/>
      <c r="T3186" s="27">
        <f>+Q3186+R3186-S3186</f>
        <v>0</v>
      </c>
      <c r="U3186" s="3"/>
    </row>
    <row r="3187" spans="1:21" x14ac:dyDescent="0.25">
      <c r="A3187" s="3">
        <v>3145</v>
      </c>
      <c r="B3187" s="4" t="s">
        <v>6069</v>
      </c>
      <c r="C3187" s="350" t="s">
        <v>6070</v>
      </c>
      <c r="D3187" s="348"/>
      <c r="E3187" s="25">
        <f>SUM(E3188:E3190)</f>
        <v>0</v>
      </c>
      <c r="F3187" s="25">
        <f t="shared" ref="F3187:G3187" si="542">SUM(F3188:F3190)</f>
        <v>0</v>
      </c>
      <c r="G3187" s="25">
        <f t="shared" si="542"/>
        <v>0</v>
      </c>
      <c r="H3187" s="27">
        <f t="shared" ref="H3187:H3190" si="543">+E3187+F3187-G3187</f>
        <v>0</v>
      </c>
      <c r="I3187" s="15"/>
      <c r="J3187" s="15"/>
      <c r="K3187" s="27">
        <f t="shared" ref="K3187:K3190" si="544">+H3187+I3187-J3187</f>
        <v>0</v>
      </c>
      <c r="L3187" s="15"/>
      <c r="M3187" s="15"/>
      <c r="N3187" s="27">
        <f t="shared" ref="N3187:N3190" si="545">+K3187+L3187-M3187</f>
        <v>0</v>
      </c>
      <c r="O3187" s="15"/>
      <c r="P3187" s="15"/>
      <c r="Q3187" s="27">
        <f t="shared" ref="Q3187:Q3190" si="546">+N3187+O3187-P3187</f>
        <v>0</v>
      </c>
      <c r="R3187" s="15"/>
      <c r="S3187" s="15"/>
      <c r="T3187" s="27">
        <f t="shared" ref="T3187:T3190" si="547">+Q3187+R3187-S3187</f>
        <v>0</v>
      </c>
      <c r="U3187" s="5"/>
    </row>
    <row r="3188" spans="1:21" x14ac:dyDescent="0.25">
      <c r="A3188" s="3">
        <v>3146</v>
      </c>
      <c r="B3188" s="6" t="s">
        <v>6071</v>
      </c>
      <c r="C3188" s="352" t="s">
        <v>6072</v>
      </c>
      <c r="D3188" s="348"/>
      <c r="E3188" s="20">
        <v>0</v>
      </c>
      <c r="F3188" s="20">
        <v>0</v>
      </c>
      <c r="G3188" s="20">
        <v>0</v>
      </c>
      <c r="H3188" s="27">
        <f t="shared" si="543"/>
        <v>0</v>
      </c>
      <c r="I3188" s="16"/>
      <c r="J3188" s="16"/>
      <c r="K3188" s="27">
        <f t="shared" si="544"/>
        <v>0</v>
      </c>
      <c r="L3188" s="16"/>
      <c r="M3188" s="16"/>
      <c r="N3188" s="27">
        <f t="shared" si="545"/>
        <v>0</v>
      </c>
      <c r="O3188" s="16">
        <v>3090002.32</v>
      </c>
      <c r="P3188" s="16">
        <v>0</v>
      </c>
      <c r="Q3188" s="27">
        <f t="shared" si="546"/>
        <v>3090002.32</v>
      </c>
      <c r="R3188" s="16"/>
      <c r="S3188" s="16"/>
      <c r="T3188" s="27">
        <f t="shared" si="547"/>
        <v>3090002.32</v>
      </c>
      <c r="U3188" s="3"/>
    </row>
    <row r="3189" spans="1:21" x14ac:dyDescent="0.25">
      <c r="A3189" s="3">
        <v>3147</v>
      </c>
      <c r="B3189" s="6" t="s">
        <v>6073</v>
      </c>
      <c r="C3189" s="352" t="s">
        <v>6074</v>
      </c>
      <c r="D3189" s="348"/>
      <c r="E3189" s="20">
        <v>0</v>
      </c>
      <c r="F3189" s="20">
        <v>0</v>
      </c>
      <c r="G3189" s="20">
        <v>0</v>
      </c>
      <c r="H3189" s="27">
        <f t="shared" si="543"/>
        <v>0</v>
      </c>
      <c r="I3189" s="16"/>
      <c r="J3189" s="16"/>
      <c r="K3189" s="27">
        <f t="shared" si="544"/>
        <v>0</v>
      </c>
      <c r="L3189" s="16"/>
      <c r="M3189" s="16"/>
      <c r="N3189" s="27">
        <f t="shared" si="545"/>
        <v>0</v>
      </c>
      <c r="O3189" s="16"/>
      <c r="P3189" s="16"/>
      <c r="Q3189" s="27">
        <f t="shared" si="546"/>
        <v>0</v>
      </c>
      <c r="R3189" s="16"/>
      <c r="S3189" s="16"/>
      <c r="T3189" s="27">
        <f t="shared" si="547"/>
        <v>0</v>
      </c>
      <c r="U3189" s="3"/>
    </row>
    <row r="3190" spans="1:21" x14ac:dyDescent="0.25">
      <c r="A3190" s="3">
        <v>3148</v>
      </c>
      <c r="B3190" s="6" t="s">
        <v>6075</v>
      </c>
      <c r="C3190" s="352" t="s">
        <v>6076</v>
      </c>
      <c r="D3190" s="348"/>
      <c r="E3190" s="20">
        <v>0</v>
      </c>
      <c r="F3190" s="20">
        <v>0</v>
      </c>
      <c r="G3190" s="20">
        <v>0</v>
      </c>
      <c r="H3190" s="27">
        <f t="shared" si="543"/>
        <v>0</v>
      </c>
      <c r="I3190" s="16"/>
      <c r="J3190" s="16"/>
      <c r="K3190" s="27">
        <f t="shared" si="544"/>
        <v>0</v>
      </c>
      <c r="L3190" s="16"/>
      <c r="M3190" s="16"/>
      <c r="N3190" s="27">
        <f t="shared" si="545"/>
        <v>0</v>
      </c>
      <c r="O3190" s="16">
        <v>1208839.2</v>
      </c>
      <c r="P3190" s="16"/>
      <c r="Q3190" s="27">
        <f t="shared" si="546"/>
        <v>1208839.2</v>
      </c>
      <c r="R3190" s="16"/>
      <c r="S3190" s="16"/>
      <c r="T3190" s="27">
        <f t="shared" si="547"/>
        <v>1208839.2</v>
      </c>
      <c r="U3190" s="3"/>
    </row>
    <row r="3191" spans="1:21" x14ac:dyDescent="0.25">
      <c r="A3191" s="3">
        <v>3149</v>
      </c>
      <c r="B3191" s="4" t="s">
        <v>6077</v>
      </c>
      <c r="C3191" s="350" t="s">
        <v>6078</v>
      </c>
      <c r="D3191" s="348"/>
      <c r="E3191" s="25">
        <f>SUM(E3192:E3196)</f>
        <v>0</v>
      </c>
      <c r="F3191" s="25" t="s">
        <v>7276</v>
      </c>
      <c r="G3191" s="25">
        <f t="shared" ref="G3191" si="548">SUM(G3192:G3196)</f>
        <v>0</v>
      </c>
      <c r="H3191" s="33" t="e">
        <f>SUM(H3192:H3196)</f>
        <v>#VALUE!</v>
      </c>
      <c r="I3191" s="15"/>
      <c r="J3191" s="15"/>
      <c r="K3191" s="33" t="e">
        <f>SUM(K3192:K3196)</f>
        <v>#VALUE!</v>
      </c>
      <c r="L3191" s="15"/>
      <c r="M3191" s="15"/>
      <c r="N3191" s="33" t="e">
        <f>SUM(N3192:N3196)</f>
        <v>#VALUE!</v>
      </c>
      <c r="O3191" s="15"/>
      <c r="P3191" s="15"/>
      <c r="Q3191" s="33" t="e">
        <f>SUM(Q3192:Q3196)</f>
        <v>#VALUE!</v>
      </c>
      <c r="R3191" s="15"/>
      <c r="S3191" s="15"/>
      <c r="T3191" s="33" t="e">
        <f>SUM(T3192:T3196)</f>
        <v>#VALUE!</v>
      </c>
      <c r="U3191" s="5"/>
    </row>
    <row r="3192" spans="1:21" x14ac:dyDescent="0.25">
      <c r="A3192" s="3">
        <v>3150</v>
      </c>
      <c r="B3192" s="6" t="s">
        <v>6079</v>
      </c>
      <c r="C3192" s="352" t="s">
        <v>6080</v>
      </c>
      <c r="D3192" s="348"/>
      <c r="E3192" s="20">
        <v>0</v>
      </c>
      <c r="F3192" s="20">
        <v>20874524.5</v>
      </c>
      <c r="G3192" s="20"/>
      <c r="H3192" s="27">
        <f>+E3192+F3192-G3192</f>
        <v>20874524.5</v>
      </c>
      <c r="I3192" s="16"/>
      <c r="J3192" s="16"/>
      <c r="K3192" s="27">
        <f>+H3192+I3192-J3192</f>
        <v>20874524.5</v>
      </c>
      <c r="L3192" s="16">
        <v>470003.20000000001</v>
      </c>
      <c r="M3192" s="16">
        <v>5337612</v>
      </c>
      <c r="N3192" s="27">
        <f>+K3192+L3192-M3192</f>
        <v>16006915.699999999</v>
      </c>
      <c r="O3192" s="16">
        <v>14394165.1</v>
      </c>
      <c r="P3192" s="16">
        <v>0</v>
      </c>
      <c r="Q3192" s="27">
        <f>+N3192+O3192-P3192</f>
        <v>30401080.799999997</v>
      </c>
      <c r="R3192" s="16"/>
      <c r="S3192" s="16"/>
      <c r="T3192" s="27">
        <f>+Q3192+R3192-S3192</f>
        <v>30401080.799999997</v>
      </c>
      <c r="U3192" s="3"/>
    </row>
    <row r="3193" spans="1:21" x14ac:dyDescent="0.25">
      <c r="A3193" s="3">
        <v>3151</v>
      </c>
      <c r="B3193" s="6" t="s">
        <v>6081</v>
      </c>
      <c r="C3193" s="352" t="s">
        <v>6082</v>
      </c>
      <c r="D3193" s="348"/>
      <c r="E3193" s="20">
        <v>0</v>
      </c>
      <c r="F3193" s="20">
        <v>0</v>
      </c>
      <c r="G3193" s="20">
        <v>0</v>
      </c>
      <c r="H3193" s="27">
        <f t="shared" ref="H3193:H3195" si="549">+E3193+F3193-G3193</f>
        <v>0</v>
      </c>
      <c r="I3193" s="16"/>
      <c r="J3193" s="16"/>
      <c r="K3193" s="27">
        <f t="shared" ref="K3193:K3195" si="550">+H3193+I3193-J3193</f>
        <v>0</v>
      </c>
      <c r="L3193" s="16"/>
      <c r="M3193" s="16"/>
      <c r="N3193" s="27">
        <f t="shared" ref="N3193:N3195" si="551">+K3193+L3193-M3193</f>
        <v>0</v>
      </c>
      <c r="O3193" s="16"/>
      <c r="P3193" s="16"/>
      <c r="Q3193" s="27">
        <f t="shared" ref="Q3193:Q3195" si="552">+N3193+O3193-P3193</f>
        <v>0</v>
      </c>
      <c r="R3193" s="16"/>
      <c r="S3193" s="16"/>
      <c r="T3193" s="27">
        <f t="shared" ref="T3193:T3195" si="553">+Q3193+R3193-S3193</f>
        <v>0</v>
      </c>
      <c r="U3193" s="3"/>
    </row>
    <row r="3194" spans="1:21" x14ac:dyDescent="0.25">
      <c r="A3194" s="3">
        <v>3152</v>
      </c>
      <c r="B3194" s="6" t="s">
        <v>6083</v>
      </c>
      <c r="C3194" s="352" t="s">
        <v>6084</v>
      </c>
      <c r="D3194" s="348"/>
      <c r="E3194" s="20">
        <v>0</v>
      </c>
      <c r="F3194" s="20">
        <v>0</v>
      </c>
      <c r="G3194" s="20">
        <v>0</v>
      </c>
      <c r="H3194" s="27">
        <f t="shared" si="549"/>
        <v>0</v>
      </c>
      <c r="I3194" s="16"/>
      <c r="J3194" s="16"/>
      <c r="K3194" s="27">
        <f t="shared" si="550"/>
        <v>0</v>
      </c>
      <c r="L3194" s="16"/>
      <c r="M3194" s="16"/>
      <c r="N3194" s="27">
        <f t="shared" si="551"/>
        <v>0</v>
      </c>
      <c r="O3194" s="16"/>
      <c r="P3194" s="16"/>
      <c r="Q3194" s="27">
        <f t="shared" si="552"/>
        <v>0</v>
      </c>
      <c r="R3194" s="16"/>
      <c r="S3194" s="16"/>
      <c r="T3194" s="27">
        <f t="shared" si="553"/>
        <v>0</v>
      </c>
      <c r="U3194" s="3"/>
    </row>
    <row r="3195" spans="1:21" x14ac:dyDescent="0.25">
      <c r="A3195" s="3">
        <v>3153</v>
      </c>
      <c r="B3195" s="6" t="s">
        <v>6085</v>
      </c>
      <c r="C3195" s="352" t="s">
        <v>6086</v>
      </c>
      <c r="D3195" s="348"/>
      <c r="E3195" s="20">
        <v>0</v>
      </c>
      <c r="F3195" s="20">
        <v>0</v>
      </c>
      <c r="G3195" s="20">
        <v>0</v>
      </c>
      <c r="H3195" s="27">
        <f t="shared" si="549"/>
        <v>0</v>
      </c>
      <c r="I3195" s="16"/>
      <c r="J3195" s="16"/>
      <c r="K3195" s="27">
        <f t="shared" si="550"/>
        <v>0</v>
      </c>
      <c r="L3195" s="16"/>
      <c r="M3195" s="16"/>
      <c r="N3195" s="27">
        <f t="shared" si="551"/>
        <v>0</v>
      </c>
      <c r="O3195" s="16"/>
      <c r="P3195" s="16"/>
      <c r="Q3195" s="27">
        <f t="shared" si="552"/>
        <v>0</v>
      </c>
      <c r="R3195" s="16"/>
      <c r="S3195" s="16"/>
      <c r="T3195" s="27">
        <f t="shared" si="553"/>
        <v>0</v>
      </c>
      <c r="U3195" s="3"/>
    </row>
    <row r="3196" spans="1:21" x14ac:dyDescent="0.25">
      <c r="A3196" s="3">
        <v>3154</v>
      </c>
      <c r="B3196" s="6" t="s">
        <v>6087</v>
      </c>
      <c r="C3196" s="352" t="s">
        <v>6088</v>
      </c>
      <c r="D3196" s="348"/>
      <c r="E3196" s="20">
        <v>0</v>
      </c>
      <c r="F3196" s="20" t="s">
        <v>7276</v>
      </c>
      <c r="G3196" s="20">
        <v>0</v>
      </c>
      <c r="H3196" s="27" t="e">
        <f>+E3196+F3196-G3196</f>
        <v>#VALUE!</v>
      </c>
      <c r="I3196" s="16"/>
      <c r="J3196" s="16"/>
      <c r="K3196" s="27" t="e">
        <f>+H3196+I3196-J3196</f>
        <v>#VALUE!</v>
      </c>
      <c r="L3196" s="16"/>
      <c r="M3196" s="16"/>
      <c r="N3196" s="27" t="e">
        <f>+K3196+L3196-M3196</f>
        <v>#VALUE!</v>
      </c>
      <c r="O3196" s="16"/>
      <c r="P3196" s="16"/>
      <c r="Q3196" s="27" t="e">
        <f>+N3196+O3196-P3196</f>
        <v>#VALUE!</v>
      </c>
      <c r="R3196" s="16"/>
      <c r="S3196" s="16"/>
      <c r="T3196" s="27" t="e">
        <f>+Q3196+R3196-S3196</f>
        <v>#VALUE!</v>
      </c>
      <c r="U3196" s="3"/>
    </row>
    <row r="3197" spans="1:21" x14ac:dyDescent="0.25">
      <c r="A3197" s="3">
        <v>3155</v>
      </c>
      <c r="B3197" s="4" t="s">
        <v>6089</v>
      </c>
      <c r="C3197" s="350" t="s">
        <v>6090</v>
      </c>
      <c r="D3197" s="348"/>
      <c r="E3197" s="25">
        <f>+E3198+E3202+E3206+E3213+E3232</f>
        <v>4151205778.2600002</v>
      </c>
      <c r="F3197" s="25" t="s">
        <v>7276</v>
      </c>
      <c r="G3197" s="25" t="s">
        <v>7276</v>
      </c>
      <c r="H3197" s="33">
        <f t="shared" ref="H3197" si="554">+H3198+H3202+H3206+H3213+H3232</f>
        <v>4219779641.9200001</v>
      </c>
      <c r="I3197" s="15"/>
      <c r="J3197" s="15"/>
      <c r="K3197" s="33">
        <f t="shared" ref="K3197" si="555">+K3198+K3202+K3206+K3213+K3232</f>
        <v>4607744905.2799997</v>
      </c>
      <c r="L3197" s="15"/>
      <c r="M3197" s="15"/>
      <c r="N3197" s="33">
        <f t="shared" ref="N3197" si="556">+N3198+N3202+N3206+N3213+N3232</f>
        <v>4867561655.2799997</v>
      </c>
      <c r="O3197" s="15"/>
      <c r="P3197" s="15"/>
      <c r="Q3197" s="33">
        <f t="shared" ref="Q3197" si="557">+Q3198+Q3202+Q3206+Q3213+Q3232</f>
        <v>5138745466.0599995</v>
      </c>
      <c r="R3197" s="15"/>
      <c r="S3197" s="15"/>
      <c r="T3197" s="33">
        <f t="shared" ref="T3197" si="558">+T3198+T3202+T3206+T3213+T3232</f>
        <v>5236434472.2399988</v>
      </c>
      <c r="U3197" s="5"/>
    </row>
    <row r="3198" spans="1:21" x14ac:dyDescent="0.25">
      <c r="A3198" s="3">
        <v>3156</v>
      </c>
      <c r="B3198" s="4" t="s">
        <v>6091</v>
      </c>
      <c r="C3198" s="350" t="s">
        <v>6092</v>
      </c>
      <c r="D3198" s="348"/>
      <c r="E3198" s="25">
        <f>SUM(E3199:E3201)</f>
        <v>41983677.740000002</v>
      </c>
      <c r="F3198" s="25">
        <f t="shared" ref="F3198:H3198" si="559">SUM(F3199:F3201)</f>
        <v>0</v>
      </c>
      <c r="G3198" s="25">
        <f t="shared" si="559"/>
        <v>0</v>
      </c>
      <c r="H3198" s="33">
        <f t="shared" si="559"/>
        <v>41983677.740000002</v>
      </c>
      <c r="I3198" s="15"/>
      <c r="J3198" s="15"/>
      <c r="K3198" s="33">
        <f t="shared" ref="K3198" si="560">SUM(K3199:K3201)</f>
        <v>45130830.190000005</v>
      </c>
      <c r="L3198" s="15"/>
      <c r="M3198" s="15"/>
      <c r="N3198" s="33">
        <f t="shared" ref="N3198" si="561">SUM(N3199:N3201)</f>
        <v>45514262.040000007</v>
      </c>
      <c r="O3198" s="15"/>
      <c r="P3198" s="15"/>
      <c r="Q3198" s="33">
        <f t="shared" ref="Q3198" si="562">SUM(Q3199:Q3201)</f>
        <v>45706626.040000007</v>
      </c>
      <c r="R3198" s="15"/>
      <c r="S3198" s="15"/>
      <c r="T3198" s="33">
        <f t="shared" ref="T3198" si="563">SUM(T3199:T3201)</f>
        <v>45992621.450000003</v>
      </c>
      <c r="U3198" s="5"/>
    </row>
    <row r="3199" spans="1:21" x14ac:dyDescent="0.25">
      <c r="A3199" s="3">
        <v>3157</v>
      </c>
      <c r="B3199" s="6" t="s">
        <v>6093</v>
      </c>
      <c r="C3199" s="352" t="s">
        <v>6094</v>
      </c>
      <c r="D3199" s="348"/>
      <c r="E3199" s="20">
        <v>41983677.740000002</v>
      </c>
      <c r="F3199" s="20"/>
      <c r="G3199" s="20"/>
      <c r="H3199" s="27">
        <f t="shared" ref="H3199:H3200" si="564">+E3199+F3199-G3199</f>
        <v>41983677.740000002</v>
      </c>
      <c r="I3199" s="16">
        <v>3147152.45</v>
      </c>
      <c r="J3199" s="16">
        <v>0</v>
      </c>
      <c r="K3199" s="27">
        <f t="shared" ref="K3199:K3200" si="565">+H3199+I3199-J3199</f>
        <v>45130830.190000005</v>
      </c>
      <c r="L3199" s="16">
        <v>383431.85</v>
      </c>
      <c r="M3199" s="16">
        <v>0</v>
      </c>
      <c r="N3199" s="27">
        <f t="shared" ref="N3199:N3200" si="566">+K3199+L3199-M3199</f>
        <v>45514262.040000007</v>
      </c>
      <c r="O3199" s="16">
        <v>2779348.8</v>
      </c>
      <c r="P3199" s="16">
        <v>2586984.7999999998</v>
      </c>
      <c r="Q3199" s="27">
        <f t="shared" ref="Q3199:Q3200" si="567">+N3199+O3199-P3199</f>
        <v>45706626.040000007</v>
      </c>
      <c r="R3199" s="16">
        <v>285995.40999999997</v>
      </c>
      <c r="S3199" s="16">
        <v>0</v>
      </c>
      <c r="T3199" s="27">
        <f t="shared" ref="T3199:T3200" si="568">+Q3199+R3199-S3199</f>
        <v>45992621.450000003</v>
      </c>
      <c r="U3199" s="3"/>
    </row>
    <row r="3200" spans="1:21" x14ac:dyDescent="0.25">
      <c r="A3200" s="3">
        <v>3158</v>
      </c>
      <c r="B3200" s="6" t="s">
        <v>6095</v>
      </c>
      <c r="C3200" s="352" t="s">
        <v>6096</v>
      </c>
      <c r="D3200" s="348"/>
      <c r="E3200" s="20">
        <v>0</v>
      </c>
      <c r="F3200" s="20"/>
      <c r="G3200" s="20"/>
      <c r="H3200" s="27">
        <f t="shared" si="564"/>
        <v>0</v>
      </c>
      <c r="I3200" s="16"/>
      <c r="J3200" s="16"/>
      <c r="K3200" s="27">
        <f t="shared" si="565"/>
        <v>0</v>
      </c>
      <c r="L3200" s="16"/>
      <c r="M3200" s="16"/>
      <c r="N3200" s="27">
        <f t="shared" si="566"/>
        <v>0</v>
      </c>
      <c r="O3200" s="16"/>
      <c r="P3200" s="16"/>
      <c r="Q3200" s="27">
        <f t="shared" si="567"/>
        <v>0</v>
      </c>
      <c r="R3200" s="16"/>
      <c r="S3200" s="16"/>
      <c r="T3200" s="27">
        <f t="shared" si="568"/>
        <v>0</v>
      </c>
      <c r="U3200" s="3"/>
    </row>
    <row r="3201" spans="1:21" x14ac:dyDescent="0.25">
      <c r="A3201" s="3">
        <v>3159</v>
      </c>
      <c r="B3201" s="6" t="s">
        <v>6097</v>
      </c>
      <c r="C3201" s="352" t="s">
        <v>6098</v>
      </c>
      <c r="D3201" s="348"/>
      <c r="E3201" s="20">
        <v>0</v>
      </c>
      <c r="F3201" s="20"/>
      <c r="G3201" s="20"/>
      <c r="H3201" s="27">
        <f>+E3201+F3201-G3201</f>
        <v>0</v>
      </c>
      <c r="I3201" s="16"/>
      <c r="J3201" s="16"/>
      <c r="K3201" s="27">
        <f>+H3201+I3201-J3201</f>
        <v>0</v>
      </c>
      <c r="L3201" s="16"/>
      <c r="M3201" s="16"/>
      <c r="N3201" s="27">
        <f>+K3201+L3201-M3201</f>
        <v>0</v>
      </c>
      <c r="O3201" s="16"/>
      <c r="P3201" s="16"/>
      <c r="Q3201" s="27">
        <f>+N3201+O3201-P3201</f>
        <v>0</v>
      </c>
      <c r="R3201" s="16"/>
      <c r="S3201" s="16"/>
      <c r="T3201" s="27">
        <f>+Q3201+R3201-S3201</f>
        <v>0</v>
      </c>
      <c r="U3201" s="3"/>
    </row>
    <row r="3202" spans="1:21" x14ac:dyDescent="0.25">
      <c r="A3202" s="3">
        <v>3160</v>
      </c>
      <c r="B3202" s="4" t="s">
        <v>6099</v>
      </c>
      <c r="C3202" s="350" t="s">
        <v>6100</v>
      </c>
      <c r="D3202" s="348"/>
      <c r="E3202" s="25">
        <f>SUM(E3203:E3205)</f>
        <v>1073741</v>
      </c>
      <c r="F3202" s="25">
        <f t="shared" ref="F3202:H3202" si="569">SUM(F3203:F3205)</f>
        <v>0</v>
      </c>
      <c r="G3202" s="25">
        <f t="shared" si="569"/>
        <v>0</v>
      </c>
      <c r="H3202" s="33">
        <f t="shared" si="569"/>
        <v>1073741</v>
      </c>
      <c r="I3202" s="15"/>
      <c r="J3202" s="15"/>
      <c r="K3202" s="33">
        <f t="shared" ref="K3202" si="570">SUM(K3203:K3205)</f>
        <v>1073741</v>
      </c>
      <c r="L3202" s="15"/>
      <c r="M3202" s="15"/>
      <c r="N3202" s="33">
        <f t="shared" ref="N3202" si="571">SUM(N3203:N3205)</f>
        <v>1073741</v>
      </c>
      <c r="O3202" s="15"/>
      <c r="P3202" s="15"/>
      <c r="Q3202" s="33">
        <f t="shared" ref="Q3202" si="572">SUM(Q3203:Q3205)</f>
        <v>1073741</v>
      </c>
      <c r="R3202" s="15"/>
      <c r="S3202" s="15"/>
      <c r="T3202" s="33">
        <f t="shared" ref="T3202" si="573">SUM(T3203:T3205)</f>
        <v>1073741</v>
      </c>
      <c r="U3202" s="5"/>
    </row>
    <row r="3203" spans="1:21" x14ac:dyDescent="0.25">
      <c r="A3203" s="3">
        <v>3161</v>
      </c>
      <c r="B3203" s="6" t="s">
        <v>6101</v>
      </c>
      <c r="C3203" s="352" t="s">
        <v>6102</v>
      </c>
      <c r="D3203" s="348"/>
      <c r="E3203" s="20">
        <v>0</v>
      </c>
      <c r="F3203" s="20"/>
      <c r="G3203" s="20"/>
      <c r="H3203" s="27">
        <f t="shared" ref="H3203:H3204" si="574">+E3203+F3203-G3203</f>
        <v>0</v>
      </c>
      <c r="I3203" s="16"/>
      <c r="J3203" s="16"/>
      <c r="K3203" s="27">
        <f t="shared" ref="K3203:K3204" si="575">+H3203+I3203-J3203</f>
        <v>0</v>
      </c>
      <c r="L3203" s="16"/>
      <c r="M3203" s="16"/>
      <c r="N3203" s="27">
        <f t="shared" ref="N3203:N3204" si="576">+K3203+L3203-M3203</f>
        <v>0</v>
      </c>
      <c r="O3203" s="16"/>
      <c r="P3203" s="16"/>
      <c r="Q3203" s="27">
        <f t="shared" ref="Q3203:Q3204" si="577">+N3203+O3203-P3203</f>
        <v>0</v>
      </c>
      <c r="R3203" s="16"/>
      <c r="S3203" s="16"/>
      <c r="T3203" s="27">
        <f t="shared" ref="T3203:T3204" si="578">+Q3203+R3203-S3203</f>
        <v>0</v>
      </c>
      <c r="U3203" s="3"/>
    </row>
    <row r="3204" spans="1:21" x14ac:dyDescent="0.25">
      <c r="A3204" s="3">
        <v>3162</v>
      </c>
      <c r="B3204" s="6" t="s">
        <v>6103</v>
      </c>
      <c r="C3204" s="352" t="s">
        <v>6104</v>
      </c>
      <c r="D3204" s="348"/>
      <c r="E3204" s="20">
        <v>0</v>
      </c>
      <c r="F3204" s="20"/>
      <c r="G3204" s="20"/>
      <c r="H3204" s="27">
        <f t="shared" si="574"/>
        <v>0</v>
      </c>
      <c r="I3204" s="16"/>
      <c r="J3204" s="16"/>
      <c r="K3204" s="27">
        <f t="shared" si="575"/>
        <v>0</v>
      </c>
      <c r="L3204" s="16"/>
      <c r="M3204" s="16"/>
      <c r="N3204" s="27">
        <f t="shared" si="576"/>
        <v>0</v>
      </c>
      <c r="O3204" s="16"/>
      <c r="P3204" s="16"/>
      <c r="Q3204" s="27">
        <f t="shared" si="577"/>
        <v>0</v>
      </c>
      <c r="R3204" s="16"/>
      <c r="S3204" s="16"/>
      <c r="T3204" s="27">
        <f t="shared" si="578"/>
        <v>0</v>
      </c>
      <c r="U3204" s="3"/>
    </row>
    <row r="3205" spans="1:21" x14ac:dyDescent="0.25">
      <c r="A3205" s="3">
        <v>3163</v>
      </c>
      <c r="B3205" s="6" t="s">
        <v>6105</v>
      </c>
      <c r="C3205" s="352" t="s">
        <v>6106</v>
      </c>
      <c r="D3205" s="348"/>
      <c r="E3205" s="20">
        <v>1073741</v>
      </c>
      <c r="F3205" s="20"/>
      <c r="G3205" s="20"/>
      <c r="H3205" s="27">
        <f>+E3205+F3205-G3205</f>
        <v>1073741</v>
      </c>
      <c r="I3205" s="16"/>
      <c r="J3205" s="16"/>
      <c r="K3205" s="27">
        <f>+H3205+I3205-J3205</f>
        <v>1073741</v>
      </c>
      <c r="L3205" s="16"/>
      <c r="M3205" s="16"/>
      <c r="N3205" s="27">
        <f>+K3205+L3205-M3205</f>
        <v>1073741</v>
      </c>
      <c r="O3205" s="16"/>
      <c r="P3205" s="16"/>
      <c r="Q3205" s="27">
        <f>+N3205+O3205-P3205</f>
        <v>1073741</v>
      </c>
      <c r="R3205" s="16"/>
      <c r="S3205" s="16"/>
      <c r="T3205" s="27">
        <f>+Q3205+R3205-S3205</f>
        <v>1073741</v>
      </c>
      <c r="U3205" s="3"/>
    </row>
    <row r="3206" spans="1:21" x14ac:dyDescent="0.25">
      <c r="A3206" s="3">
        <v>3164</v>
      </c>
      <c r="B3206" s="4" t="s">
        <v>6107</v>
      </c>
      <c r="C3206" s="350" t="s">
        <v>6108</v>
      </c>
      <c r="D3206" s="348"/>
      <c r="E3206" s="25">
        <f>SUM(E3207:E3212)</f>
        <v>8363494.6200000001</v>
      </c>
      <c r="F3206" s="25">
        <f t="shared" ref="F3206:H3206" si="579">SUM(F3207:F3212)</f>
        <v>0</v>
      </c>
      <c r="G3206" s="25">
        <f t="shared" si="579"/>
        <v>0</v>
      </c>
      <c r="H3206" s="33">
        <f t="shared" si="579"/>
        <v>8363494.6200000001</v>
      </c>
      <c r="I3206" s="15"/>
      <c r="J3206" s="15"/>
      <c r="K3206" s="33">
        <f t="shared" ref="K3206" si="580">SUM(K3207:K3212)</f>
        <v>8363494.6200000001</v>
      </c>
      <c r="L3206" s="15"/>
      <c r="M3206" s="15"/>
      <c r="N3206" s="33">
        <f t="shared" ref="N3206" si="581">SUM(N3207:N3212)</f>
        <v>8363494.6200000001</v>
      </c>
      <c r="O3206" s="15"/>
      <c r="P3206" s="15"/>
      <c r="Q3206" s="33">
        <f t="shared" ref="Q3206" si="582">SUM(Q3207:Q3212)</f>
        <v>8967477.620000001</v>
      </c>
      <c r="R3206" s="15"/>
      <c r="S3206" s="15"/>
      <c r="T3206" s="33">
        <f t="shared" ref="T3206" si="583">SUM(T3207:T3212)</f>
        <v>8967477.620000001</v>
      </c>
      <c r="U3206" s="5"/>
    </row>
    <row r="3207" spans="1:21" x14ac:dyDescent="0.25">
      <c r="A3207" s="3">
        <v>3165</v>
      </c>
      <c r="B3207" s="6" t="s">
        <v>6109</v>
      </c>
      <c r="C3207" s="352" t="s">
        <v>6110</v>
      </c>
      <c r="D3207" s="348"/>
      <c r="E3207" s="20">
        <v>0</v>
      </c>
      <c r="F3207" s="20"/>
      <c r="G3207" s="20"/>
      <c r="H3207" s="27">
        <f t="shared" ref="H3207:H3211" si="584">+E3207+F3207-G3207</f>
        <v>0</v>
      </c>
      <c r="I3207" s="16"/>
      <c r="J3207" s="16"/>
      <c r="K3207" s="27">
        <f t="shared" ref="K3207:K3211" si="585">+H3207+I3207-J3207</f>
        <v>0</v>
      </c>
      <c r="L3207" s="16"/>
      <c r="M3207" s="16"/>
      <c r="N3207" s="27">
        <f t="shared" ref="N3207:N3211" si="586">+K3207+L3207-M3207</f>
        <v>0</v>
      </c>
      <c r="O3207" s="16">
        <v>603983</v>
      </c>
      <c r="P3207" s="16"/>
      <c r="Q3207" s="27">
        <f t="shared" ref="Q3207:Q3211" si="587">+N3207+O3207-P3207</f>
        <v>603983</v>
      </c>
      <c r="R3207" s="16"/>
      <c r="S3207" s="16"/>
      <c r="T3207" s="27">
        <f t="shared" ref="T3207:T3211" si="588">+Q3207+R3207-S3207</f>
        <v>603983</v>
      </c>
      <c r="U3207" s="3"/>
    </row>
    <row r="3208" spans="1:21" x14ac:dyDescent="0.25">
      <c r="A3208" s="3">
        <v>3166</v>
      </c>
      <c r="B3208" s="6">
        <v>51030302</v>
      </c>
      <c r="C3208" s="352" t="s">
        <v>6111</v>
      </c>
      <c r="D3208" s="348"/>
      <c r="E3208" s="20">
        <f>8225487.72+138006.9</f>
        <v>8363494.6200000001</v>
      </c>
      <c r="F3208" s="20"/>
      <c r="G3208" s="20"/>
      <c r="H3208" s="27">
        <f t="shared" si="584"/>
        <v>8363494.6200000001</v>
      </c>
      <c r="I3208" s="16"/>
      <c r="J3208" s="16"/>
      <c r="K3208" s="27">
        <f t="shared" si="585"/>
        <v>8363494.6200000001</v>
      </c>
      <c r="L3208" s="16"/>
      <c r="M3208" s="16"/>
      <c r="N3208" s="27">
        <f t="shared" si="586"/>
        <v>8363494.6200000001</v>
      </c>
      <c r="O3208" s="16"/>
      <c r="P3208" s="16"/>
      <c r="Q3208" s="27">
        <f t="shared" si="587"/>
        <v>8363494.6200000001</v>
      </c>
      <c r="R3208" s="16"/>
      <c r="S3208" s="16"/>
      <c r="T3208" s="27">
        <f t="shared" si="588"/>
        <v>8363494.6200000001</v>
      </c>
      <c r="U3208" s="3"/>
    </row>
    <row r="3209" spans="1:21" x14ac:dyDescent="0.25">
      <c r="A3209" s="3">
        <v>3167</v>
      </c>
      <c r="B3209" s="6" t="s">
        <v>6112</v>
      </c>
      <c r="C3209" s="352" t="s">
        <v>6113</v>
      </c>
      <c r="D3209" s="348"/>
      <c r="E3209" s="20">
        <v>0</v>
      </c>
      <c r="F3209" s="20"/>
      <c r="G3209" s="20"/>
      <c r="H3209" s="27">
        <f t="shared" si="584"/>
        <v>0</v>
      </c>
      <c r="I3209" s="16"/>
      <c r="J3209" s="16"/>
      <c r="K3209" s="27">
        <f t="shared" si="585"/>
        <v>0</v>
      </c>
      <c r="L3209" s="16"/>
      <c r="M3209" s="16"/>
      <c r="N3209" s="27">
        <f t="shared" si="586"/>
        <v>0</v>
      </c>
      <c r="O3209" s="16"/>
      <c r="P3209" s="16"/>
      <c r="Q3209" s="27">
        <f t="shared" si="587"/>
        <v>0</v>
      </c>
      <c r="R3209" s="16"/>
      <c r="S3209" s="16"/>
      <c r="T3209" s="27">
        <f t="shared" si="588"/>
        <v>0</v>
      </c>
      <c r="U3209" s="3"/>
    </row>
    <row r="3210" spans="1:21" x14ac:dyDescent="0.25">
      <c r="A3210" s="3">
        <v>3168</v>
      </c>
      <c r="B3210" s="6" t="s">
        <v>6114</v>
      </c>
      <c r="C3210" s="352" t="s">
        <v>6115</v>
      </c>
      <c r="D3210" s="348"/>
      <c r="E3210" s="20">
        <v>0</v>
      </c>
      <c r="F3210" s="20"/>
      <c r="G3210" s="20"/>
      <c r="H3210" s="27">
        <f t="shared" si="584"/>
        <v>0</v>
      </c>
      <c r="I3210" s="16"/>
      <c r="J3210" s="16"/>
      <c r="K3210" s="27">
        <f t="shared" si="585"/>
        <v>0</v>
      </c>
      <c r="L3210" s="16"/>
      <c r="M3210" s="16"/>
      <c r="N3210" s="27">
        <f t="shared" si="586"/>
        <v>0</v>
      </c>
      <c r="O3210" s="16"/>
      <c r="P3210" s="16"/>
      <c r="Q3210" s="27">
        <f t="shared" si="587"/>
        <v>0</v>
      </c>
      <c r="R3210" s="16"/>
      <c r="S3210" s="16"/>
      <c r="T3210" s="27">
        <f t="shared" si="588"/>
        <v>0</v>
      </c>
      <c r="U3210" s="3"/>
    </row>
    <row r="3211" spans="1:21" x14ac:dyDescent="0.25">
      <c r="A3211" s="3">
        <v>3169</v>
      </c>
      <c r="B3211" s="6" t="s">
        <v>6116</v>
      </c>
      <c r="C3211" s="352" t="s">
        <v>6117</v>
      </c>
      <c r="D3211" s="348"/>
      <c r="E3211" s="20">
        <v>0</v>
      </c>
      <c r="F3211" s="20"/>
      <c r="G3211" s="20"/>
      <c r="H3211" s="27">
        <f t="shared" si="584"/>
        <v>0</v>
      </c>
      <c r="I3211" s="16"/>
      <c r="J3211" s="16"/>
      <c r="K3211" s="27">
        <f t="shared" si="585"/>
        <v>0</v>
      </c>
      <c r="L3211" s="16"/>
      <c r="M3211" s="16"/>
      <c r="N3211" s="27">
        <f t="shared" si="586"/>
        <v>0</v>
      </c>
      <c r="O3211" s="16"/>
      <c r="P3211" s="16"/>
      <c r="Q3211" s="27">
        <f t="shared" si="587"/>
        <v>0</v>
      </c>
      <c r="R3211" s="16"/>
      <c r="S3211" s="16"/>
      <c r="T3211" s="27">
        <f t="shared" si="588"/>
        <v>0</v>
      </c>
      <c r="U3211" s="3"/>
    </row>
    <row r="3212" spans="1:21" x14ac:dyDescent="0.25">
      <c r="A3212" s="3">
        <v>3170</v>
      </c>
      <c r="B3212" s="6" t="s">
        <v>6118</v>
      </c>
      <c r="C3212" s="352" t="s">
        <v>6119</v>
      </c>
      <c r="D3212" s="348"/>
      <c r="E3212" s="20">
        <v>0</v>
      </c>
      <c r="F3212" s="20"/>
      <c r="G3212" s="20"/>
      <c r="H3212" s="27">
        <f>+E3212+F3212-G3212</f>
        <v>0</v>
      </c>
      <c r="I3212" s="16"/>
      <c r="J3212" s="16"/>
      <c r="K3212" s="27">
        <f>+H3212+I3212-J3212</f>
        <v>0</v>
      </c>
      <c r="L3212" s="16"/>
      <c r="M3212" s="16"/>
      <c r="N3212" s="27">
        <f>+K3212+L3212-M3212</f>
        <v>0</v>
      </c>
      <c r="O3212" s="16"/>
      <c r="P3212" s="16"/>
      <c r="Q3212" s="27">
        <f>+N3212+O3212-P3212</f>
        <v>0</v>
      </c>
      <c r="R3212" s="16"/>
      <c r="S3212" s="16"/>
      <c r="T3212" s="27">
        <f>+Q3212+R3212-S3212</f>
        <v>0</v>
      </c>
      <c r="U3212" s="3"/>
    </row>
    <row r="3213" spans="1:21" x14ac:dyDescent="0.25">
      <c r="A3213" s="3">
        <v>3171</v>
      </c>
      <c r="B3213" s="4" t="s">
        <v>6120</v>
      </c>
      <c r="C3213" s="350" t="s">
        <v>6121</v>
      </c>
      <c r="D3213" s="348"/>
      <c r="E3213" s="25">
        <f>SUM(E3214:E3215)</f>
        <v>4065734138.4200001</v>
      </c>
      <c r="F3213" s="25" t="s">
        <v>7276</v>
      </c>
      <c r="G3213" s="25">
        <f t="shared" ref="G3213:H3213" si="589">SUM(G3214:G3215)</f>
        <v>0</v>
      </c>
      <c r="H3213" s="33">
        <f t="shared" si="589"/>
        <v>4133701378.48</v>
      </c>
      <c r="I3213" s="15"/>
      <c r="J3213" s="15"/>
      <c r="K3213" s="33">
        <f t="shared" ref="K3213" si="590">SUM(K3214:K3215)</f>
        <v>4513642567.7299995</v>
      </c>
      <c r="L3213" s="15"/>
      <c r="M3213" s="15"/>
      <c r="N3213" s="33">
        <f t="shared" ref="N3213" si="591">SUM(N3214:N3215)</f>
        <v>4762240892.1099997</v>
      </c>
      <c r="O3213" s="15"/>
      <c r="P3213" s="15"/>
      <c r="Q3213" s="33">
        <f t="shared" ref="Q3213" si="592">SUM(Q3214:Q3215)</f>
        <v>5030153793.0299997</v>
      </c>
      <c r="R3213" s="15"/>
      <c r="S3213" s="15"/>
      <c r="T3213" s="33">
        <f t="shared" ref="T3213" si="593">SUM(T3214:T3215)</f>
        <v>5123743711.2599993</v>
      </c>
      <c r="U3213" s="5"/>
    </row>
    <row r="3214" spans="1:21" x14ac:dyDescent="0.25">
      <c r="A3214" s="3">
        <v>3172</v>
      </c>
      <c r="B3214" s="6" t="s">
        <v>6122</v>
      </c>
      <c r="C3214" s="352" t="s">
        <v>6123</v>
      </c>
      <c r="D3214" s="348"/>
      <c r="E3214" s="20">
        <v>4065734138.4200001</v>
      </c>
      <c r="F3214" s="20">
        <v>67967240.060000002</v>
      </c>
      <c r="G3214" s="20">
        <v>0</v>
      </c>
      <c r="H3214" s="27">
        <f>+E3214+F3214-G3214</f>
        <v>4133701378.48</v>
      </c>
      <c r="I3214" s="16">
        <v>379967237.58999997</v>
      </c>
      <c r="J3214" s="16">
        <v>26048.34</v>
      </c>
      <c r="K3214" s="27">
        <f>+H3214+I3214-J3214</f>
        <v>4513642567.7299995</v>
      </c>
      <c r="L3214" s="16">
        <v>321572307.72000003</v>
      </c>
      <c r="M3214" s="16">
        <v>72973983.340000004</v>
      </c>
      <c r="N3214" s="27">
        <f>+K3214+L3214-M3214</f>
        <v>4762240892.1099997</v>
      </c>
      <c r="O3214" s="16">
        <v>267912900.91999999</v>
      </c>
      <c r="P3214" s="16">
        <v>0</v>
      </c>
      <c r="Q3214" s="27">
        <f>+N3214+O3214-P3214</f>
        <v>5030153793.0299997</v>
      </c>
      <c r="R3214" s="16">
        <v>93859713.230000004</v>
      </c>
      <c r="S3214" s="16">
        <v>269795</v>
      </c>
      <c r="T3214" s="27">
        <f>+Q3214+R3214-S3214</f>
        <v>5123743711.2599993</v>
      </c>
      <c r="U3214" s="3"/>
    </row>
    <row r="3215" spans="1:21" x14ac:dyDescent="0.25">
      <c r="A3215" s="3">
        <v>3173</v>
      </c>
      <c r="B3215" s="6" t="s">
        <v>6124</v>
      </c>
      <c r="C3215" s="352" t="s">
        <v>6125</v>
      </c>
      <c r="D3215" s="348"/>
      <c r="E3215" s="20">
        <v>0</v>
      </c>
      <c r="F3215" s="20"/>
      <c r="G3215" s="20"/>
      <c r="H3215" s="27"/>
      <c r="I3215" s="16"/>
      <c r="J3215" s="16"/>
      <c r="K3215" s="27"/>
      <c r="L3215" s="16"/>
      <c r="M3215" s="16"/>
      <c r="N3215" s="27"/>
      <c r="O3215" s="16"/>
      <c r="P3215" s="16"/>
      <c r="Q3215" s="27"/>
      <c r="R3215" s="16"/>
      <c r="S3215" s="16"/>
      <c r="T3215" s="27"/>
      <c r="U3215" s="3"/>
    </row>
    <row r="3216" spans="1:21" x14ac:dyDescent="0.25">
      <c r="A3216" s="3">
        <v>3174</v>
      </c>
      <c r="B3216" s="4" t="s">
        <v>6126</v>
      </c>
      <c r="C3216" s="350" t="s">
        <v>6127</v>
      </c>
      <c r="D3216" s="348"/>
      <c r="E3216" s="25">
        <f>SUM(E3217:E3219)</f>
        <v>0</v>
      </c>
      <c r="F3216" s="25" t="s">
        <v>7276</v>
      </c>
      <c r="G3216" s="25">
        <f t="shared" ref="G3216:H3216" si="594">SUM(G3217:G3219)</f>
        <v>0</v>
      </c>
      <c r="H3216" s="33">
        <f t="shared" si="594"/>
        <v>9971369.2699999996</v>
      </c>
      <c r="I3216" s="15"/>
      <c r="J3216" s="15"/>
      <c r="K3216" s="33">
        <f t="shared" ref="K3216" si="595">SUM(K3217:K3219)</f>
        <v>12487059.629999999</v>
      </c>
      <c r="L3216" s="15"/>
      <c r="M3216" s="15"/>
      <c r="N3216" s="33">
        <f t="shared" ref="N3216" si="596">SUM(N3217:N3219)</f>
        <v>30258412.459999997</v>
      </c>
      <c r="O3216" s="15"/>
      <c r="P3216" s="15"/>
      <c r="Q3216" s="33">
        <f t="shared" ref="Q3216" si="597">SUM(Q3217:Q3219)</f>
        <v>41921186.469999999</v>
      </c>
      <c r="R3216" s="15"/>
      <c r="S3216" s="15"/>
      <c r="T3216" s="33">
        <f t="shared" ref="T3216" si="598">SUM(T3217:T3219)</f>
        <v>42726729.990000002</v>
      </c>
      <c r="U3216" s="5"/>
    </row>
    <row r="3217" spans="1:21" x14ac:dyDescent="0.25">
      <c r="A3217" s="3">
        <v>3175</v>
      </c>
      <c r="B3217" s="6" t="s">
        <v>6128</v>
      </c>
      <c r="C3217" s="352" t="s">
        <v>6129</v>
      </c>
      <c r="D3217" s="348"/>
      <c r="E3217" s="20">
        <v>0</v>
      </c>
      <c r="F3217" s="20">
        <v>9971369.2699999996</v>
      </c>
      <c r="G3217" s="20">
        <v>0</v>
      </c>
      <c r="H3217" s="27">
        <f>+E3217+F3217-G3217</f>
        <v>9971369.2699999996</v>
      </c>
      <c r="I3217" s="16">
        <v>2515690.36</v>
      </c>
      <c r="J3217" s="16">
        <v>0</v>
      </c>
      <c r="K3217" s="27">
        <f>+H3217+I3217-J3217</f>
        <v>12487059.629999999</v>
      </c>
      <c r="L3217" s="16">
        <v>18531508.829999998</v>
      </c>
      <c r="M3217" s="16">
        <v>760156</v>
      </c>
      <c r="N3217" s="27">
        <f>+K3217+L3217-M3217</f>
        <v>30258412.459999997</v>
      </c>
      <c r="O3217" s="16">
        <v>14671774.01</v>
      </c>
      <c r="P3217" s="16">
        <v>3009000</v>
      </c>
      <c r="Q3217" s="27">
        <f>+N3217+O3217-P3217</f>
        <v>41921186.469999999</v>
      </c>
      <c r="R3217" s="16">
        <v>805543.52</v>
      </c>
      <c r="S3217" s="16">
        <v>0</v>
      </c>
      <c r="T3217" s="27">
        <f>+Q3217+R3217-S3217</f>
        <v>42726729.990000002</v>
      </c>
      <c r="U3217" s="3"/>
    </row>
    <row r="3218" spans="1:21" x14ac:dyDescent="0.25">
      <c r="A3218" s="3">
        <v>3176</v>
      </c>
      <c r="B3218" s="6" t="s">
        <v>6130</v>
      </c>
      <c r="C3218" s="352" t="s">
        <v>6131</v>
      </c>
      <c r="D3218" s="348"/>
      <c r="E3218" s="20"/>
      <c r="F3218" s="20"/>
      <c r="G3218" s="20"/>
      <c r="H3218" s="27"/>
      <c r="I3218" s="16"/>
      <c r="J3218" s="16"/>
      <c r="K3218" s="27"/>
      <c r="L3218" s="16"/>
      <c r="M3218" s="16"/>
      <c r="N3218" s="27"/>
      <c r="O3218" s="16"/>
      <c r="P3218" s="16"/>
      <c r="Q3218" s="27"/>
      <c r="R3218" s="16"/>
      <c r="S3218" s="16"/>
      <c r="T3218" s="27"/>
      <c r="U3218" s="3"/>
    </row>
    <row r="3219" spans="1:21" x14ac:dyDescent="0.25">
      <c r="A3219" s="3">
        <v>3177</v>
      </c>
      <c r="B3219" s="6" t="s">
        <v>6132</v>
      </c>
      <c r="C3219" s="352" t="s">
        <v>6133</v>
      </c>
      <c r="D3219" s="348"/>
      <c r="E3219" s="20"/>
      <c r="F3219" s="20"/>
      <c r="G3219" s="20"/>
      <c r="H3219" s="27"/>
      <c r="I3219" s="16"/>
      <c r="J3219" s="16"/>
      <c r="K3219" s="27"/>
      <c r="L3219" s="16"/>
      <c r="M3219" s="16"/>
      <c r="N3219" s="27"/>
      <c r="O3219" s="16"/>
      <c r="P3219" s="16"/>
      <c r="Q3219" s="27"/>
      <c r="R3219" s="16"/>
      <c r="S3219" s="16"/>
      <c r="T3219" s="27"/>
      <c r="U3219" s="3"/>
    </row>
    <row r="3220" spans="1:21" x14ac:dyDescent="0.25">
      <c r="A3220" s="3">
        <v>3178</v>
      </c>
      <c r="B3220" s="4" t="s">
        <v>6134</v>
      </c>
      <c r="C3220" s="350" t="s">
        <v>6135</v>
      </c>
      <c r="D3220" s="348"/>
      <c r="E3220" s="25"/>
      <c r="F3220" s="25"/>
      <c r="G3220" s="25"/>
      <c r="H3220" s="33"/>
      <c r="I3220" s="15"/>
      <c r="J3220" s="15"/>
      <c r="K3220" s="33"/>
      <c r="L3220" s="15"/>
      <c r="M3220" s="15"/>
      <c r="N3220" s="33"/>
      <c r="O3220" s="15"/>
      <c r="P3220" s="15"/>
      <c r="Q3220" s="33"/>
      <c r="R3220" s="15"/>
      <c r="S3220" s="15"/>
      <c r="T3220" s="33"/>
      <c r="U3220" s="5"/>
    </row>
    <row r="3221" spans="1:21" x14ac:dyDescent="0.25">
      <c r="A3221" s="3">
        <v>3179</v>
      </c>
      <c r="B3221" s="6" t="s">
        <v>6136</v>
      </c>
      <c r="C3221" s="352" t="s">
        <v>6137</v>
      </c>
      <c r="D3221" s="348"/>
      <c r="E3221" s="20"/>
      <c r="F3221" s="20"/>
      <c r="G3221" s="20"/>
      <c r="H3221" s="27"/>
      <c r="I3221" s="16"/>
      <c r="J3221" s="16"/>
      <c r="K3221" s="27"/>
      <c r="L3221" s="16"/>
      <c r="M3221" s="16"/>
      <c r="N3221" s="27"/>
      <c r="O3221" s="16"/>
      <c r="P3221" s="16"/>
      <c r="Q3221" s="27"/>
      <c r="R3221" s="16"/>
      <c r="S3221" s="16"/>
      <c r="T3221" s="27"/>
      <c r="U3221" s="3"/>
    </row>
    <row r="3222" spans="1:21" x14ac:dyDescent="0.25">
      <c r="A3222" s="3">
        <v>3180</v>
      </c>
      <c r="B3222" s="6" t="s">
        <v>6138</v>
      </c>
      <c r="C3222" s="352" t="s">
        <v>6139</v>
      </c>
      <c r="D3222" s="348"/>
      <c r="E3222" s="20"/>
      <c r="F3222" s="20"/>
      <c r="G3222" s="20"/>
      <c r="H3222" s="27"/>
      <c r="I3222" s="16"/>
      <c r="J3222" s="16"/>
      <c r="K3222" s="27"/>
      <c r="L3222" s="16"/>
      <c r="M3222" s="16"/>
      <c r="N3222" s="27"/>
      <c r="O3222" s="16"/>
      <c r="P3222" s="16"/>
      <c r="Q3222" s="27"/>
      <c r="R3222" s="16"/>
      <c r="S3222" s="16"/>
      <c r="T3222" s="27"/>
      <c r="U3222" s="3"/>
    </row>
    <row r="3223" spans="1:21" x14ac:dyDescent="0.25">
      <c r="A3223" s="3">
        <v>3181</v>
      </c>
      <c r="B3223" s="6" t="s">
        <v>6140</v>
      </c>
      <c r="C3223" s="352" t="s">
        <v>6141</v>
      </c>
      <c r="D3223" s="348"/>
      <c r="E3223" s="20"/>
      <c r="F3223" s="20"/>
      <c r="G3223" s="20"/>
      <c r="H3223" s="27"/>
      <c r="I3223" s="16">
        <v>977040</v>
      </c>
      <c r="J3223" s="16">
        <v>0</v>
      </c>
      <c r="K3223" s="27"/>
      <c r="L3223" s="16">
        <v>781042</v>
      </c>
      <c r="M3223" s="16">
        <v>0</v>
      </c>
      <c r="N3223" s="27"/>
      <c r="O3223" s="16">
        <v>397896</v>
      </c>
      <c r="P3223" s="16">
        <v>0</v>
      </c>
      <c r="Q3223" s="27"/>
      <c r="R3223" s="16"/>
      <c r="S3223" s="16"/>
      <c r="T3223" s="27"/>
      <c r="U3223" s="3"/>
    </row>
    <row r="3224" spans="1:21" x14ac:dyDescent="0.25">
      <c r="A3224" s="3">
        <v>3182</v>
      </c>
      <c r="B3224" s="6" t="s">
        <v>6142</v>
      </c>
      <c r="C3224" s="352" t="s">
        <v>6143</v>
      </c>
      <c r="D3224" s="348"/>
      <c r="E3224" s="20"/>
      <c r="F3224" s="20"/>
      <c r="G3224" s="20"/>
      <c r="H3224" s="27"/>
      <c r="I3224" s="16"/>
      <c r="J3224" s="16"/>
      <c r="K3224" s="27"/>
      <c r="L3224" s="16"/>
      <c r="M3224" s="16"/>
      <c r="N3224" s="27"/>
      <c r="O3224" s="16"/>
      <c r="P3224" s="16"/>
      <c r="Q3224" s="27"/>
      <c r="R3224" s="16"/>
      <c r="S3224" s="16"/>
      <c r="T3224" s="27"/>
      <c r="U3224" s="3"/>
    </row>
    <row r="3225" spans="1:21" x14ac:dyDescent="0.25">
      <c r="A3225" s="3">
        <v>3183</v>
      </c>
      <c r="B3225" s="6" t="s">
        <v>6144</v>
      </c>
      <c r="C3225" s="352" t="s">
        <v>6145</v>
      </c>
      <c r="D3225" s="348"/>
      <c r="E3225" s="20"/>
      <c r="F3225" s="20"/>
      <c r="G3225" s="20"/>
      <c r="H3225" s="27"/>
      <c r="I3225" s="16"/>
      <c r="J3225" s="16"/>
      <c r="K3225" s="27"/>
      <c r="L3225" s="16"/>
      <c r="M3225" s="16"/>
      <c r="N3225" s="27"/>
      <c r="O3225" s="16"/>
      <c r="P3225" s="16"/>
      <c r="Q3225" s="27"/>
      <c r="R3225" s="16"/>
      <c r="S3225" s="16"/>
      <c r="T3225" s="27"/>
      <c r="U3225" s="3"/>
    </row>
    <row r="3226" spans="1:21" x14ac:dyDescent="0.25">
      <c r="A3226" s="3">
        <v>3184</v>
      </c>
      <c r="B3226" s="4" t="s">
        <v>6146</v>
      </c>
      <c r="C3226" s="350" t="s">
        <v>6147</v>
      </c>
      <c r="D3226" s="348"/>
      <c r="E3226" s="25"/>
      <c r="F3226" s="25"/>
      <c r="G3226" s="25"/>
      <c r="H3226" s="33"/>
      <c r="I3226" s="15"/>
      <c r="J3226" s="15"/>
      <c r="K3226" s="33"/>
      <c r="L3226" s="15"/>
      <c r="M3226" s="15"/>
      <c r="N3226" s="33"/>
      <c r="O3226" s="15"/>
      <c r="P3226" s="15"/>
      <c r="Q3226" s="33"/>
      <c r="R3226" s="15"/>
      <c r="S3226" s="15"/>
      <c r="T3226" s="33"/>
      <c r="U3226" s="5"/>
    </row>
    <row r="3227" spans="1:21" x14ac:dyDescent="0.25">
      <c r="A3227" s="3">
        <v>3185</v>
      </c>
      <c r="B3227" s="6" t="s">
        <v>6148</v>
      </c>
      <c r="C3227" s="352" t="s">
        <v>6149</v>
      </c>
      <c r="D3227" s="348"/>
      <c r="E3227" s="20"/>
      <c r="F3227" s="20"/>
      <c r="G3227" s="20"/>
      <c r="H3227" s="27"/>
      <c r="I3227" s="16"/>
      <c r="J3227" s="16"/>
      <c r="K3227" s="27"/>
      <c r="L3227" s="16"/>
      <c r="M3227" s="16"/>
      <c r="N3227" s="27"/>
      <c r="O3227" s="16"/>
      <c r="P3227" s="16"/>
      <c r="Q3227" s="27"/>
      <c r="R3227" s="16"/>
      <c r="S3227" s="16"/>
      <c r="T3227" s="27"/>
      <c r="U3227" s="3"/>
    </row>
    <row r="3228" spans="1:21" x14ac:dyDescent="0.25">
      <c r="A3228" s="3">
        <v>3186</v>
      </c>
      <c r="B3228" s="6" t="s">
        <v>6150</v>
      </c>
      <c r="C3228" s="352" t="s">
        <v>6151</v>
      </c>
      <c r="D3228" s="348"/>
      <c r="E3228" s="20"/>
      <c r="F3228" s="20"/>
      <c r="G3228" s="20"/>
      <c r="H3228" s="27"/>
      <c r="I3228" s="16"/>
      <c r="J3228" s="16"/>
      <c r="K3228" s="27"/>
      <c r="L3228" s="16"/>
      <c r="M3228" s="16"/>
      <c r="N3228" s="27"/>
      <c r="O3228" s="16"/>
      <c r="P3228" s="16"/>
      <c r="Q3228" s="27"/>
      <c r="R3228" s="16"/>
      <c r="S3228" s="16"/>
      <c r="T3228" s="27"/>
      <c r="U3228" s="3"/>
    </row>
    <row r="3229" spans="1:21" x14ac:dyDescent="0.25">
      <c r="A3229" s="3">
        <v>3187</v>
      </c>
      <c r="B3229" s="6" t="s">
        <v>6152</v>
      </c>
      <c r="C3229" s="352" t="s">
        <v>6153</v>
      </c>
      <c r="D3229" s="348"/>
      <c r="E3229" s="20"/>
      <c r="F3229" s="20"/>
      <c r="G3229" s="20"/>
      <c r="H3229" s="27"/>
      <c r="I3229" s="16"/>
      <c r="J3229" s="16"/>
      <c r="K3229" s="27"/>
      <c r="L3229" s="16"/>
      <c r="M3229" s="16"/>
      <c r="N3229" s="27"/>
      <c r="O3229" s="16"/>
      <c r="P3229" s="16"/>
      <c r="Q3229" s="27"/>
      <c r="R3229" s="16"/>
      <c r="S3229" s="16"/>
      <c r="T3229" s="27"/>
      <c r="U3229" s="3"/>
    </row>
    <row r="3230" spans="1:21" x14ac:dyDescent="0.25">
      <c r="A3230" s="3">
        <v>3188</v>
      </c>
      <c r="B3230" s="6">
        <v>51030704</v>
      </c>
      <c r="C3230" s="352" t="s">
        <v>6154</v>
      </c>
      <c r="D3230" s="348"/>
      <c r="E3230" s="20"/>
      <c r="F3230" s="20"/>
      <c r="G3230" s="20"/>
      <c r="H3230" s="27"/>
      <c r="I3230" s="16"/>
      <c r="J3230" s="16"/>
      <c r="K3230" s="27"/>
      <c r="L3230" s="16"/>
      <c r="M3230" s="16"/>
      <c r="N3230" s="27"/>
      <c r="O3230" s="16"/>
      <c r="P3230" s="16"/>
      <c r="Q3230" s="27"/>
      <c r="R3230" s="16"/>
      <c r="S3230" s="16"/>
      <c r="T3230" s="27"/>
      <c r="U3230" s="3"/>
    </row>
    <row r="3231" spans="1:21" x14ac:dyDescent="0.25">
      <c r="A3231" s="3">
        <v>3189</v>
      </c>
      <c r="B3231" s="6" t="s">
        <v>6155</v>
      </c>
      <c r="C3231" s="352" t="s">
        <v>6156</v>
      </c>
      <c r="D3231" s="348"/>
      <c r="E3231" s="20"/>
      <c r="F3231" s="20"/>
      <c r="G3231" s="20"/>
      <c r="H3231" s="27"/>
      <c r="I3231" s="16"/>
      <c r="J3231" s="16"/>
      <c r="K3231" s="27"/>
      <c r="L3231" s="16"/>
      <c r="M3231" s="16"/>
      <c r="N3231" s="27"/>
      <c r="O3231" s="16"/>
      <c r="P3231" s="16"/>
      <c r="Q3231" s="27"/>
      <c r="R3231" s="16"/>
      <c r="S3231" s="16"/>
      <c r="T3231" s="27"/>
      <c r="U3231" s="3"/>
    </row>
    <row r="3232" spans="1:21" x14ac:dyDescent="0.25">
      <c r="A3232" s="3">
        <v>3190</v>
      </c>
      <c r="B3232" s="4" t="s">
        <v>6157</v>
      </c>
      <c r="C3232" s="350" t="s">
        <v>6158</v>
      </c>
      <c r="D3232" s="348"/>
      <c r="E3232" s="25">
        <f>SUM(E3233:E3236)</f>
        <v>34050726.479999997</v>
      </c>
      <c r="F3232" s="25" t="s">
        <v>7276</v>
      </c>
      <c r="G3232" s="25" t="s">
        <v>7276</v>
      </c>
      <c r="H3232" s="33">
        <f t="shared" ref="H3232" si="599">SUM(H3233:H3236)</f>
        <v>34657350.079999998</v>
      </c>
      <c r="I3232" s="15"/>
      <c r="J3232" s="15"/>
      <c r="K3232" s="33">
        <f t="shared" ref="K3232" si="600">SUM(K3233:K3236)</f>
        <v>39534271.739999995</v>
      </c>
      <c r="L3232" s="15"/>
      <c r="M3232" s="15"/>
      <c r="N3232" s="33">
        <f t="shared" ref="N3232" si="601">SUM(N3233:N3236)</f>
        <v>50369265.50999999</v>
      </c>
      <c r="O3232" s="15"/>
      <c r="P3232" s="15"/>
      <c r="Q3232" s="33">
        <f t="shared" ref="Q3232" si="602">SUM(Q3233:Q3236)</f>
        <v>52843828.36999999</v>
      </c>
      <c r="R3232" s="15"/>
      <c r="S3232" s="15"/>
      <c r="T3232" s="33">
        <f t="shared" ref="T3232" si="603">SUM(T3233:T3236)</f>
        <v>56656920.909999989</v>
      </c>
      <c r="U3232" s="5"/>
    </row>
    <row r="3233" spans="1:21" x14ac:dyDescent="0.25">
      <c r="A3233" s="3">
        <v>3191</v>
      </c>
      <c r="B3233" s="6" t="s">
        <v>6159</v>
      </c>
      <c r="C3233" s="352" t="s">
        <v>6160</v>
      </c>
      <c r="D3233" s="348"/>
      <c r="E3233" s="20">
        <v>34050726.479999997</v>
      </c>
      <c r="F3233" s="20">
        <v>1032530.75</v>
      </c>
      <c r="G3233" s="20">
        <v>425907.15</v>
      </c>
      <c r="H3233" s="27">
        <f>+E3233+F3233-G3233</f>
        <v>34657350.079999998</v>
      </c>
      <c r="I3233" s="16">
        <v>4876921.66</v>
      </c>
      <c r="J3233" s="16"/>
      <c r="K3233" s="27">
        <f>+H3233+I3233-J3233</f>
        <v>39534271.739999995</v>
      </c>
      <c r="L3233" s="16">
        <v>10834993.77</v>
      </c>
      <c r="M3233" s="16">
        <v>0</v>
      </c>
      <c r="N3233" s="27">
        <f>+K3233+L3233-M3233</f>
        <v>50369265.50999999</v>
      </c>
      <c r="O3233" s="16">
        <v>2474562.86</v>
      </c>
      <c r="P3233" s="16">
        <v>0</v>
      </c>
      <c r="Q3233" s="27">
        <f>+N3233+O3233-P3233</f>
        <v>52843828.36999999</v>
      </c>
      <c r="R3233" s="16">
        <v>3813092.54</v>
      </c>
      <c r="S3233" s="16">
        <v>0</v>
      </c>
      <c r="T3233" s="27">
        <f>+Q3233+R3233-S3233</f>
        <v>56656920.909999989</v>
      </c>
      <c r="U3233" s="3"/>
    </row>
    <row r="3234" spans="1:21" x14ac:dyDescent="0.25">
      <c r="A3234" s="3">
        <v>3192</v>
      </c>
      <c r="B3234" s="6" t="s">
        <v>6161</v>
      </c>
      <c r="C3234" s="352" t="s">
        <v>6162</v>
      </c>
      <c r="D3234" s="348"/>
      <c r="E3234" s="20">
        <v>0</v>
      </c>
      <c r="F3234" s="20"/>
      <c r="G3234" s="20"/>
      <c r="H3234" s="27"/>
      <c r="I3234" s="16"/>
      <c r="J3234" s="16"/>
      <c r="K3234" s="27"/>
      <c r="L3234" s="16"/>
      <c r="M3234" s="16"/>
      <c r="N3234" s="27"/>
      <c r="O3234" s="16"/>
      <c r="P3234" s="16"/>
      <c r="Q3234" s="27"/>
      <c r="R3234" s="16"/>
      <c r="S3234" s="16"/>
      <c r="T3234" s="27"/>
      <c r="U3234" s="3"/>
    </row>
    <row r="3235" spans="1:21" x14ac:dyDescent="0.25">
      <c r="A3235" s="3">
        <v>3193</v>
      </c>
      <c r="B3235" s="6" t="s">
        <v>6163</v>
      </c>
      <c r="C3235" s="352" t="s">
        <v>6164</v>
      </c>
      <c r="D3235" s="348"/>
      <c r="E3235" s="20">
        <v>0</v>
      </c>
      <c r="F3235" s="20"/>
      <c r="G3235" s="20"/>
      <c r="H3235" s="27"/>
      <c r="I3235" s="16"/>
      <c r="J3235" s="16"/>
      <c r="K3235" s="27"/>
      <c r="L3235" s="16"/>
      <c r="M3235" s="16"/>
      <c r="N3235" s="27"/>
      <c r="O3235" s="16"/>
      <c r="P3235" s="16"/>
      <c r="Q3235" s="27"/>
      <c r="R3235" s="16"/>
      <c r="S3235" s="16"/>
      <c r="T3235" s="27"/>
      <c r="U3235" s="3"/>
    </row>
    <row r="3236" spans="1:21" x14ac:dyDescent="0.25">
      <c r="A3236" s="3">
        <v>3194</v>
      </c>
      <c r="B3236" s="6" t="s">
        <v>6165</v>
      </c>
      <c r="C3236" s="352" t="s">
        <v>6166</v>
      </c>
      <c r="D3236" s="348"/>
      <c r="E3236" s="20">
        <v>0</v>
      </c>
      <c r="F3236" s="20"/>
      <c r="G3236" s="20"/>
      <c r="H3236" s="27"/>
      <c r="I3236" s="16"/>
      <c r="J3236" s="16"/>
      <c r="K3236" s="27"/>
      <c r="L3236" s="16"/>
      <c r="M3236" s="16"/>
      <c r="N3236" s="27"/>
      <c r="O3236" s="16"/>
      <c r="P3236" s="16"/>
      <c r="Q3236" s="27"/>
      <c r="R3236" s="16"/>
      <c r="S3236" s="16"/>
      <c r="T3236" s="27"/>
      <c r="U3236" s="3"/>
    </row>
    <row r="3237" spans="1:21" x14ac:dyDescent="0.25">
      <c r="A3237" s="3">
        <v>3195</v>
      </c>
      <c r="B3237" s="4" t="s">
        <v>6167</v>
      </c>
      <c r="C3237" s="350" t="s">
        <v>6168</v>
      </c>
      <c r="D3237" s="348"/>
      <c r="E3237" s="25">
        <f>SUM(E3238:E3239)</f>
        <v>0</v>
      </c>
      <c r="F3237" s="25" t="s">
        <v>7276</v>
      </c>
      <c r="G3237" s="25">
        <f t="shared" ref="G3237:H3237" si="604">SUM(G3238:G3239)</f>
        <v>0</v>
      </c>
      <c r="H3237" s="33">
        <f t="shared" si="604"/>
        <v>28320</v>
      </c>
      <c r="I3237" s="15"/>
      <c r="J3237" s="15"/>
      <c r="K3237" s="33">
        <f t="shared" ref="K3237" si="605">SUM(K3238:K3239)</f>
        <v>28320</v>
      </c>
      <c r="L3237" s="15"/>
      <c r="M3237" s="15"/>
      <c r="N3237" s="33">
        <f t="shared" ref="N3237" si="606">SUM(N3238:N3239)</f>
        <v>28320</v>
      </c>
      <c r="O3237" s="15"/>
      <c r="P3237" s="15"/>
      <c r="Q3237" s="33">
        <f t="shared" ref="Q3237" si="607">SUM(Q3238:Q3239)</f>
        <v>28320</v>
      </c>
      <c r="R3237" s="15"/>
      <c r="S3237" s="15"/>
      <c r="T3237" s="33">
        <f t="shared" ref="T3237" si="608">SUM(T3238:T3239)</f>
        <v>28320</v>
      </c>
      <c r="U3237" s="5"/>
    </row>
    <row r="3238" spans="1:21" x14ac:dyDescent="0.25">
      <c r="A3238" s="3">
        <v>3196</v>
      </c>
      <c r="B3238" s="6" t="s">
        <v>6169</v>
      </c>
      <c r="C3238" s="352" t="s">
        <v>6170</v>
      </c>
      <c r="D3238" s="348"/>
      <c r="E3238" s="20"/>
      <c r="F3238" s="20"/>
      <c r="G3238" s="20"/>
      <c r="H3238" s="27"/>
      <c r="I3238" s="16"/>
      <c r="J3238" s="16"/>
      <c r="K3238" s="27"/>
      <c r="L3238" s="16"/>
      <c r="M3238" s="16"/>
      <c r="N3238" s="27"/>
      <c r="O3238" s="16"/>
      <c r="P3238" s="16"/>
      <c r="Q3238" s="27"/>
      <c r="R3238" s="16"/>
      <c r="S3238" s="16"/>
      <c r="T3238" s="27"/>
      <c r="U3238" s="3"/>
    </row>
    <row r="3239" spans="1:21" x14ac:dyDescent="0.25">
      <c r="A3239" s="3">
        <v>3197</v>
      </c>
      <c r="B3239" s="6" t="s">
        <v>6171</v>
      </c>
      <c r="C3239" s="352" t="s">
        <v>6172</v>
      </c>
      <c r="D3239" s="348"/>
      <c r="E3239" s="20">
        <v>0</v>
      </c>
      <c r="F3239" s="20">
        <v>28320</v>
      </c>
      <c r="G3239" s="20">
        <v>0</v>
      </c>
      <c r="H3239" s="27">
        <f>+E3239+F3239-G3239</f>
        <v>28320</v>
      </c>
      <c r="I3239" s="16"/>
      <c r="J3239" s="16"/>
      <c r="K3239" s="27">
        <f>+H3239+I3239-J3239</f>
        <v>28320</v>
      </c>
      <c r="L3239" s="16"/>
      <c r="M3239" s="16"/>
      <c r="N3239" s="27">
        <f>+K3239+L3239-M3239</f>
        <v>28320</v>
      </c>
      <c r="O3239" s="16"/>
      <c r="P3239" s="16"/>
      <c r="Q3239" s="27">
        <f>+N3239+O3239-P3239</f>
        <v>28320</v>
      </c>
      <c r="R3239" s="16"/>
      <c r="S3239" s="16"/>
      <c r="T3239" s="27">
        <f>+Q3239+R3239-S3239</f>
        <v>28320</v>
      </c>
      <c r="U3239" s="3"/>
    </row>
    <row r="3240" spans="1:21" x14ac:dyDescent="0.25">
      <c r="A3240" s="3">
        <v>3198</v>
      </c>
      <c r="B3240" s="4" t="s">
        <v>6173</v>
      </c>
      <c r="C3240" s="350" t="s">
        <v>6174</v>
      </c>
      <c r="D3240" s="348"/>
      <c r="E3240" s="25">
        <f>SUM(E3241:E3248)</f>
        <v>0</v>
      </c>
      <c r="F3240" s="25" t="s">
        <v>7276</v>
      </c>
      <c r="G3240" s="25">
        <f t="shared" ref="G3240:H3240" si="609">SUM(G3241:G3248)</f>
        <v>0</v>
      </c>
      <c r="H3240" s="33">
        <f t="shared" si="609"/>
        <v>1835825.12</v>
      </c>
      <c r="I3240" s="15"/>
      <c r="J3240" s="15"/>
      <c r="K3240" s="33">
        <f t="shared" ref="K3240" si="610">SUM(K3241:K3248)</f>
        <v>1943636.65</v>
      </c>
      <c r="L3240" s="15"/>
      <c r="M3240" s="15"/>
      <c r="N3240" s="33">
        <f t="shared" ref="N3240" si="611">SUM(N3241:N3248)</f>
        <v>11210902.029999999</v>
      </c>
      <c r="O3240" s="15"/>
      <c r="P3240" s="15"/>
      <c r="Q3240" s="33">
        <f t="shared" ref="Q3240" si="612">SUM(Q3241:Q3248)</f>
        <v>11210902.029999999</v>
      </c>
      <c r="R3240" s="15"/>
      <c r="S3240" s="15"/>
      <c r="T3240" s="33">
        <f t="shared" ref="T3240" si="613">SUM(T3241:T3248)</f>
        <v>12144721.58</v>
      </c>
      <c r="U3240" s="5"/>
    </row>
    <row r="3241" spans="1:21" x14ac:dyDescent="0.25">
      <c r="A3241" s="3">
        <v>3199</v>
      </c>
      <c r="B3241" s="6" t="s">
        <v>6175</v>
      </c>
      <c r="C3241" s="352" t="s">
        <v>6176</v>
      </c>
      <c r="D3241" s="348"/>
      <c r="E3241" s="20">
        <v>0</v>
      </c>
      <c r="F3241" s="20">
        <v>1427918</v>
      </c>
      <c r="G3241" s="20">
        <v>0</v>
      </c>
      <c r="H3241" s="27">
        <f t="shared" ref="H3241:H3245" si="614">+E3241+F3241-G3241</f>
        <v>1427918</v>
      </c>
      <c r="I3241" s="16">
        <v>107811.53</v>
      </c>
      <c r="J3241" s="16"/>
      <c r="K3241" s="27">
        <f t="shared" ref="K3241:K3245" si="615">+H3241+I3241-J3241</f>
        <v>1535729.53</v>
      </c>
      <c r="L3241" s="16">
        <v>262150.33</v>
      </c>
      <c r="M3241" s="16">
        <v>0</v>
      </c>
      <c r="N3241" s="27">
        <f t="shared" ref="N3241:N3245" si="616">+K3241+L3241-M3241</f>
        <v>1797879.86</v>
      </c>
      <c r="O3241" s="16"/>
      <c r="P3241" s="16"/>
      <c r="Q3241" s="27">
        <f t="shared" ref="Q3241:Q3245" si="617">+N3241+O3241-P3241</f>
        <v>1797879.86</v>
      </c>
      <c r="R3241" s="16">
        <v>933819.55</v>
      </c>
      <c r="S3241" s="16">
        <v>0</v>
      </c>
      <c r="T3241" s="27">
        <f t="shared" ref="T3241:T3245" si="618">+Q3241+R3241-S3241</f>
        <v>2731699.41</v>
      </c>
      <c r="U3241" s="3"/>
    </row>
    <row r="3242" spans="1:21" x14ac:dyDescent="0.25">
      <c r="A3242" s="3">
        <v>3200</v>
      </c>
      <c r="B3242" s="6" t="s">
        <v>6177</v>
      </c>
      <c r="C3242" s="352" t="s">
        <v>6178</v>
      </c>
      <c r="D3242" s="348"/>
      <c r="E3242" s="20"/>
      <c r="F3242" s="20"/>
      <c r="G3242" s="20"/>
      <c r="H3242" s="27">
        <f t="shared" si="614"/>
        <v>0</v>
      </c>
      <c r="I3242" s="16"/>
      <c r="J3242" s="16"/>
      <c r="K3242" s="27">
        <f t="shared" si="615"/>
        <v>0</v>
      </c>
      <c r="L3242" s="39">
        <v>9005115.0500000007</v>
      </c>
      <c r="M3242" s="16">
        <v>0</v>
      </c>
      <c r="N3242" s="27">
        <f t="shared" si="616"/>
        <v>9005115.0500000007</v>
      </c>
      <c r="O3242" s="16"/>
      <c r="P3242" s="16"/>
      <c r="Q3242" s="27">
        <f t="shared" si="617"/>
        <v>9005115.0500000007</v>
      </c>
      <c r="R3242" s="16"/>
      <c r="S3242" s="16"/>
      <c r="T3242" s="27">
        <f t="shared" si="618"/>
        <v>9005115.0500000007</v>
      </c>
      <c r="U3242" s="3"/>
    </row>
    <row r="3243" spans="1:21" x14ac:dyDescent="0.25">
      <c r="A3243" s="3">
        <v>3201</v>
      </c>
      <c r="B3243" s="6" t="s">
        <v>6179</v>
      </c>
      <c r="C3243" s="352" t="s">
        <v>6180</v>
      </c>
      <c r="D3243" s="348"/>
      <c r="E3243" s="20"/>
      <c r="F3243" s="20"/>
      <c r="G3243" s="20"/>
      <c r="H3243" s="27">
        <f t="shared" si="614"/>
        <v>0</v>
      </c>
      <c r="I3243" s="16"/>
      <c r="J3243" s="16"/>
      <c r="K3243" s="27">
        <f t="shared" si="615"/>
        <v>0</v>
      </c>
      <c r="L3243" s="16"/>
      <c r="M3243" s="16"/>
      <c r="N3243" s="27">
        <f t="shared" si="616"/>
        <v>0</v>
      </c>
      <c r="O3243" s="16"/>
      <c r="P3243" s="16"/>
      <c r="Q3243" s="27">
        <f t="shared" si="617"/>
        <v>0</v>
      </c>
      <c r="R3243" s="16"/>
      <c r="S3243" s="16"/>
      <c r="T3243" s="27">
        <f t="shared" si="618"/>
        <v>0</v>
      </c>
      <c r="U3243" s="3"/>
    </row>
    <row r="3244" spans="1:21" x14ac:dyDescent="0.25">
      <c r="A3244" s="3">
        <v>3202</v>
      </c>
      <c r="B3244" s="6" t="s">
        <v>6181</v>
      </c>
      <c r="C3244" s="352" t="s">
        <v>6182</v>
      </c>
      <c r="D3244" s="348"/>
      <c r="E3244" s="20"/>
      <c r="F3244" s="20"/>
      <c r="G3244" s="20"/>
      <c r="H3244" s="27">
        <f t="shared" si="614"/>
        <v>0</v>
      </c>
      <c r="I3244" s="16"/>
      <c r="J3244" s="16"/>
      <c r="K3244" s="27">
        <f t="shared" si="615"/>
        <v>0</v>
      </c>
      <c r="L3244" s="16"/>
      <c r="M3244" s="16"/>
      <c r="N3244" s="27">
        <f t="shared" si="616"/>
        <v>0</v>
      </c>
      <c r="O3244" s="16"/>
      <c r="P3244" s="16"/>
      <c r="Q3244" s="27">
        <f t="shared" si="617"/>
        <v>0</v>
      </c>
      <c r="R3244" s="16"/>
      <c r="S3244" s="16"/>
      <c r="T3244" s="27">
        <f t="shared" si="618"/>
        <v>0</v>
      </c>
      <c r="U3244" s="3"/>
    </row>
    <row r="3245" spans="1:21" x14ac:dyDescent="0.25">
      <c r="A3245" s="3">
        <v>3203</v>
      </c>
      <c r="B3245" s="6" t="s">
        <v>6183</v>
      </c>
      <c r="C3245" s="352" t="s">
        <v>6184</v>
      </c>
      <c r="D3245" s="348"/>
      <c r="E3245" s="20"/>
      <c r="F3245" s="20"/>
      <c r="G3245" s="20"/>
      <c r="H3245" s="27">
        <f t="shared" si="614"/>
        <v>0</v>
      </c>
      <c r="I3245" s="16"/>
      <c r="J3245" s="16"/>
      <c r="K3245" s="27">
        <f t="shared" si="615"/>
        <v>0</v>
      </c>
      <c r="L3245" s="16"/>
      <c r="M3245" s="16"/>
      <c r="N3245" s="27">
        <f t="shared" si="616"/>
        <v>0</v>
      </c>
      <c r="O3245" s="16"/>
      <c r="P3245" s="16"/>
      <c r="Q3245" s="27">
        <f t="shared" si="617"/>
        <v>0</v>
      </c>
      <c r="R3245" s="16"/>
      <c r="S3245" s="16"/>
      <c r="T3245" s="27">
        <f t="shared" si="618"/>
        <v>0</v>
      </c>
      <c r="U3245" s="3"/>
    </row>
    <row r="3246" spans="1:21" x14ac:dyDescent="0.25">
      <c r="A3246" s="3">
        <v>3204</v>
      </c>
      <c r="B3246" s="6" t="s">
        <v>6185</v>
      </c>
      <c r="C3246" s="352" t="s">
        <v>6186</v>
      </c>
      <c r="D3246" s="348"/>
      <c r="E3246" s="20">
        <v>0</v>
      </c>
      <c r="F3246" s="20">
        <v>407907.12</v>
      </c>
      <c r="G3246" s="20">
        <v>0</v>
      </c>
      <c r="H3246" s="27">
        <f>+E3246+F3246-G3246</f>
        <v>407907.12</v>
      </c>
      <c r="I3246" s="16"/>
      <c r="J3246" s="16"/>
      <c r="K3246" s="27">
        <f>+H3246+I3246-J3246</f>
        <v>407907.12</v>
      </c>
      <c r="L3246" s="16"/>
      <c r="M3246" s="16"/>
      <c r="N3246" s="27">
        <f>+K3246+L3246-M3246</f>
        <v>407907.12</v>
      </c>
      <c r="O3246" s="16"/>
      <c r="P3246" s="16"/>
      <c r="Q3246" s="27">
        <f>+N3246+O3246-P3246</f>
        <v>407907.12</v>
      </c>
      <c r="R3246" s="16"/>
      <c r="S3246" s="16"/>
      <c r="T3246" s="27">
        <f>+Q3246+R3246-S3246</f>
        <v>407907.12</v>
      </c>
      <c r="U3246" s="3"/>
    </row>
    <row r="3247" spans="1:21" x14ac:dyDescent="0.25">
      <c r="A3247" s="3">
        <v>3205</v>
      </c>
      <c r="B3247" s="6" t="s">
        <v>6187</v>
      </c>
      <c r="C3247" s="352" t="s">
        <v>6188</v>
      </c>
      <c r="D3247" s="348"/>
      <c r="E3247" s="20"/>
      <c r="F3247" s="20"/>
      <c r="G3247" s="20"/>
      <c r="H3247" s="27"/>
      <c r="I3247" s="16"/>
      <c r="J3247" s="16"/>
      <c r="K3247" s="27"/>
      <c r="L3247" s="16"/>
      <c r="M3247" s="16"/>
      <c r="N3247" s="27"/>
      <c r="O3247" s="16"/>
      <c r="P3247" s="16"/>
      <c r="Q3247" s="27"/>
      <c r="R3247" s="16"/>
      <c r="S3247" s="16"/>
      <c r="T3247" s="27"/>
      <c r="U3247" s="3"/>
    </row>
    <row r="3248" spans="1:21" x14ac:dyDescent="0.25">
      <c r="A3248" s="3">
        <v>3206</v>
      </c>
      <c r="B3248" s="6" t="s">
        <v>6189</v>
      </c>
      <c r="C3248" s="352" t="s">
        <v>6190</v>
      </c>
      <c r="D3248" s="348"/>
      <c r="E3248" s="20"/>
      <c r="F3248" s="20"/>
      <c r="G3248" s="20"/>
      <c r="H3248" s="27"/>
      <c r="I3248" s="16"/>
      <c r="J3248" s="16"/>
      <c r="K3248" s="27"/>
      <c r="L3248" s="16"/>
      <c r="M3248" s="16"/>
      <c r="N3248" s="27"/>
      <c r="O3248" s="16"/>
      <c r="P3248" s="16"/>
      <c r="Q3248" s="27"/>
      <c r="R3248" s="16"/>
      <c r="S3248" s="16"/>
      <c r="T3248" s="27"/>
      <c r="U3248" s="3"/>
    </row>
    <row r="3249" spans="1:21" x14ac:dyDescent="0.25">
      <c r="A3249" s="3">
        <v>3207</v>
      </c>
      <c r="B3249" s="4" t="s">
        <v>6191</v>
      </c>
      <c r="C3249" s="350" t="s">
        <v>6192</v>
      </c>
      <c r="D3249" s="348"/>
      <c r="E3249" s="25">
        <f>+E3250</f>
        <v>920248882.84000003</v>
      </c>
      <c r="F3249" s="25"/>
      <c r="G3249" s="25">
        <f t="shared" ref="G3249:H3250" si="619">+G3250</f>
        <v>0</v>
      </c>
      <c r="H3249" s="33">
        <f t="shared" si="619"/>
        <v>1011351786.84</v>
      </c>
      <c r="I3249" s="15"/>
      <c r="J3249" s="15"/>
      <c r="K3249" s="33">
        <f t="shared" ref="K3249:K3250" si="620">+K3250</f>
        <v>1011351786.84</v>
      </c>
      <c r="L3249" s="15"/>
      <c r="M3249" s="15"/>
      <c r="N3249" s="33">
        <f t="shared" ref="N3249:N3250" si="621">+N3250</f>
        <v>1011351786.84</v>
      </c>
      <c r="O3249" s="15"/>
      <c r="P3249" s="15"/>
      <c r="Q3249" s="33">
        <f t="shared" ref="Q3249:Q3250" si="622">+Q3250</f>
        <v>1011351786.84</v>
      </c>
      <c r="R3249" s="15"/>
      <c r="S3249" s="15"/>
      <c r="T3249" s="33">
        <f t="shared" ref="T3249:T3250" si="623">+T3250</f>
        <v>1011351786.84</v>
      </c>
      <c r="U3249" s="5"/>
    </row>
    <row r="3250" spans="1:21" x14ac:dyDescent="0.25">
      <c r="A3250" s="3">
        <v>3208</v>
      </c>
      <c r="B3250" s="4" t="s">
        <v>6193</v>
      </c>
      <c r="C3250" s="350" t="s">
        <v>6194</v>
      </c>
      <c r="D3250" s="348"/>
      <c r="E3250" s="25">
        <f>+E3251</f>
        <v>920248882.84000003</v>
      </c>
      <c r="F3250" s="25"/>
      <c r="G3250" s="25">
        <f t="shared" si="619"/>
        <v>0</v>
      </c>
      <c r="H3250" s="33">
        <f t="shared" si="619"/>
        <v>1011351786.84</v>
      </c>
      <c r="I3250" s="15"/>
      <c r="J3250" s="15"/>
      <c r="K3250" s="33">
        <f t="shared" si="620"/>
        <v>1011351786.84</v>
      </c>
      <c r="L3250" s="15"/>
      <c r="M3250" s="15"/>
      <c r="N3250" s="33">
        <f t="shared" si="621"/>
        <v>1011351786.84</v>
      </c>
      <c r="O3250" s="15"/>
      <c r="P3250" s="15"/>
      <c r="Q3250" s="33">
        <f t="shared" si="622"/>
        <v>1011351786.84</v>
      </c>
      <c r="R3250" s="15"/>
      <c r="S3250" s="15"/>
      <c r="T3250" s="33">
        <f t="shared" si="623"/>
        <v>1011351786.84</v>
      </c>
      <c r="U3250" s="5"/>
    </row>
    <row r="3251" spans="1:21" x14ac:dyDescent="0.25">
      <c r="A3251" s="3">
        <v>3209</v>
      </c>
      <c r="B3251" s="4" t="s">
        <v>6195</v>
      </c>
      <c r="C3251" s="350" t="s">
        <v>6196</v>
      </c>
      <c r="D3251" s="348"/>
      <c r="E3251" s="25">
        <f>SUM(E3252:E3260)</f>
        <v>920248882.84000003</v>
      </c>
      <c r="F3251" s="25"/>
      <c r="G3251" s="25">
        <f t="shared" ref="G3251:H3251" si="624">SUM(G3252:G3260)</f>
        <v>0</v>
      </c>
      <c r="H3251" s="33">
        <f t="shared" si="624"/>
        <v>1011351786.84</v>
      </c>
      <c r="I3251" s="15"/>
      <c r="J3251" s="15"/>
      <c r="K3251" s="33">
        <f t="shared" ref="K3251" si="625">SUM(K3252:K3260)</f>
        <v>1011351786.84</v>
      </c>
      <c r="L3251" s="15"/>
      <c r="M3251" s="15"/>
      <c r="N3251" s="33">
        <f t="shared" ref="N3251" si="626">SUM(N3252:N3260)</f>
        <v>1011351786.84</v>
      </c>
      <c r="O3251" s="15"/>
      <c r="P3251" s="15"/>
      <c r="Q3251" s="33">
        <f t="shared" ref="Q3251" si="627">SUM(Q3252:Q3260)</f>
        <v>1011351786.84</v>
      </c>
      <c r="R3251" s="15"/>
      <c r="S3251" s="15"/>
      <c r="T3251" s="33">
        <f t="shared" ref="T3251" si="628">SUM(T3252:T3260)</f>
        <v>1011351786.84</v>
      </c>
      <c r="U3251" s="5"/>
    </row>
    <row r="3252" spans="1:21" x14ac:dyDescent="0.25">
      <c r="A3252" s="3">
        <v>3210</v>
      </c>
      <c r="B3252" s="6" t="s">
        <v>6197</v>
      </c>
      <c r="C3252" s="352" t="s">
        <v>6198</v>
      </c>
      <c r="D3252" s="348"/>
      <c r="E3252" s="20">
        <v>0</v>
      </c>
      <c r="F3252" s="20"/>
      <c r="G3252" s="20"/>
      <c r="H3252" s="27">
        <f>+E3252+F3252-G3252</f>
        <v>0</v>
      </c>
      <c r="I3252" s="16"/>
      <c r="J3252" s="16"/>
      <c r="K3252" s="27">
        <f>+H3252+I3252-J3252</f>
        <v>0</v>
      </c>
      <c r="L3252" s="16"/>
      <c r="M3252" s="16"/>
      <c r="N3252" s="27">
        <f>+K3252+L3252-M3252</f>
        <v>0</v>
      </c>
      <c r="O3252" s="16"/>
      <c r="P3252" s="16"/>
      <c r="Q3252" s="27">
        <f>+N3252+O3252-P3252</f>
        <v>0</v>
      </c>
      <c r="R3252" s="16"/>
      <c r="S3252" s="16"/>
      <c r="T3252" s="27">
        <f>+Q3252+R3252-S3252</f>
        <v>0</v>
      </c>
      <c r="U3252" s="3"/>
    </row>
    <row r="3253" spans="1:21" x14ac:dyDescent="0.25">
      <c r="A3253" s="3">
        <v>3211</v>
      </c>
      <c r="B3253" s="6" t="s">
        <v>6199</v>
      </c>
      <c r="C3253" s="352" t="s">
        <v>6200</v>
      </c>
      <c r="D3253" s="348"/>
      <c r="E3253" s="20">
        <v>64657341.950000003</v>
      </c>
      <c r="F3253" s="20">
        <v>6985253.0499999998</v>
      </c>
      <c r="G3253" s="20">
        <v>0</v>
      </c>
      <c r="H3253" s="27">
        <f t="shared" ref="H3253:H3274" si="629">+E3253+F3253-G3253</f>
        <v>71642595</v>
      </c>
      <c r="I3253" s="16"/>
      <c r="J3253" s="16"/>
      <c r="K3253" s="27">
        <f t="shared" ref="K3253:K3274" si="630">+H3253+I3253-J3253</f>
        <v>71642595</v>
      </c>
      <c r="L3253" s="16"/>
      <c r="M3253" s="16"/>
      <c r="N3253" s="27">
        <f t="shared" ref="N3253:N3274" si="631">+K3253+L3253-M3253</f>
        <v>71642595</v>
      </c>
      <c r="O3253" s="16"/>
      <c r="P3253" s="16"/>
      <c r="Q3253" s="27">
        <f t="shared" ref="Q3253:Q3274" si="632">+N3253+O3253-P3253</f>
        <v>71642595</v>
      </c>
      <c r="R3253" s="16"/>
      <c r="S3253" s="16"/>
      <c r="T3253" s="27">
        <f t="shared" ref="T3253:T3274" si="633">+Q3253+R3253-S3253</f>
        <v>71642595</v>
      </c>
      <c r="U3253" s="3"/>
    </row>
    <row r="3254" spans="1:21" x14ac:dyDescent="0.25">
      <c r="A3254" s="3">
        <v>3212</v>
      </c>
      <c r="B3254" s="6" t="s">
        <v>6201</v>
      </c>
      <c r="C3254" s="352" t="s">
        <v>6202</v>
      </c>
      <c r="D3254" s="348"/>
      <c r="E3254" s="20">
        <v>108969159.45</v>
      </c>
      <c r="F3254" s="20">
        <v>398083.15</v>
      </c>
      <c r="G3254" s="20">
        <v>0</v>
      </c>
      <c r="H3254" s="27">
        <f t="shared" si="629"/>
        <v>109367242.60000001</v>
      </c>
      <c r="I3254" s="16"/>
      <c r="J3254" s="16"/>
      <c r="K3254" s="27">
        <f t="shared" si="630"/>
        <v>109367242.60000001</v>
      </c>
      <c r="L3254" s="16"/>
      <c r="M3254" s="16"/>
      <c r="N3254" s="27">
        <f t="shared" si="631"/>
        <v>109367242.60000001</v>
      </c>
      <c r="O3254" s="16"/>
      <c r="P3254" s="16"/>
      <c r="Q3254" s="27">
        <f t="shared" si="632"/>
        <v>109367242.60000001</v>
      </c>
      <c r="R3254" s="16"/>
      <c r="S3254" s="16"/>
      <c r="T3254" s="27">
        <f t="shared" si="633"/>
        <v>109367242.60000001</v>
      </c>
      <c r="U3254" s="3"/>
    </row>
    <row r="3255" spans="1:21" x14ac:dyDescent="0.25">
      <c r="A3255" s="3">
        <v>3213</v>
      </c>
      <c r="B3255" s="6" t="s">
        <v>6203</v>
      </c>
      <c r="C3255" s="352" t="s">
        <v>6204</v>
      </c>
      <c r="D3255" s="348"/>
      <c r="E3255" s="20">
        <v>533771193.91000003</v>
      </c>
      <c r="F3255" s="20">
        <v>63807026.909999996</v>
      </c>
      <c r="G3255" s="20">
        <v>0</v>
      </c>
      <c r="H3255" s="27">
        <f t="shared" si="629"/>
        <v>597578220.82000005</v>
      </c>
      <c r="I3255" s="16"/>
      <c r="J3255" s="16"/>
      <c r="K3255" s="27">
        <f t="shared" si="630"/>
        <v>597578220.82000005</v>
      </c>
      <c r="L3255" s="16"/>
      <c r="M3255" s="16"/>
      <c r="N3255" s="27">
        <f t="shared" si="631"/>
        <v>597578220.82000005</v>
      </c>
      <c r="O3255" s="16"/>
      <c r="P3255" s="16"/>
      <c r="Q3255" s="27">
        <f t="shared" si="632"/>
        <v>597578220.82000005</v>
      </c>
      <c r="R3255" s="16"/>
      <c r="S3255" s="16"/>
      <c r="T3255" s="27">
        <f t="shared" si="633"/>
        <v>597578220.82000005</v>
      </c>
      <c r="U3255" s="3"/>
    </row>
    <row r="3256" spans="1:21" x14ac:dyDescent="0.25">
      <c r="A3256" s="3">
        <v>3214</v>
      </c>
      <c r="B3256" s="6" t="s">
        <v>6205</v>
      </c>
      <c r="C3256" s="352" t="s">
        <v>6206</v>
      </c>
      <c r="D3256" s="348"/>
      <c r="E3256" s="20">
        <v>6798771.5899999999</v>
      </c>
      <c r="F3256" s="20">
        <v>16500030.710000001</v>
      </c>
      <c r="G3256" s="20">
        <v>0</v>
      </c>
      <c r="H3256" s="27">
        <f t="shared" si="629"/>
        <v>23298802.300000001</v>
      </c>
      <c r="I3256" s="16"/>
      <c r="J3256" s="16"/>
      <c r="K3256" s="27">
        <f t="shared" si="630"/>
        <v>23298802.300000001</v>
      </c>
      <c r="L3256" s="16"/>
      <c r="M3256" s="16"/>
      <c r="N3256" s="27">
        <f t="shared" si="631"/>
        <v>23298802.300000001</v>
      </c>
      <c r="O3256" s="16"/>
      <c r="P3256" s="16"/>
      <c r="Q3256" s="27">
        <f t="shared" si="632"/>
        <v>23298802.300000001</v>
      </c>
      <c r="R3256" s="16"/>
      <c r="S3256" s="16"/>
      <c r="T3256" s="27">
        <f t="shared" si="633"/>
        <v>23298802.300000001</v>
      </c>
      <c r="U3256" s="3"/>
    </row>
    <row r="3257" spans="1:21" x14ac:dyDescent="0.25">
      <c r="A3257" s="3">
        <v>3215</v>
      </c>
      <c r="B3257" s="6" t="s">
        <v>6207</v>
      </c>
      <c r="C3257" s="352" t="s">
        <v>6208</v>
      </c>
      <c r="D3257" s="348"/>
      <c r="E3257" s="20">
        <v>182223.28</v>
      </c>
      <c r="F3257" s="20"/>
      <c r="G3257" s="20"/>
      <c r="H3257" s="27">
        <f t="shared" si="629"/>
        <v>182223.28</v>
      </c>
      <c r="I3257" s="16"/>
      <c r="J3257" s="16"/>
      <c r="K3257" s="27">
        <f t="shared" si="630"/>
        <v>182223.28</v>
      </c>
      <c r="L3257" s="16"/>
      <c r="M3257" s="16"/>
      <c r="N3257" s="27">
        <f t="shared" si="631"/>
        <v>182223.28</v>
      </c>
      <c r="O3257" s="16"/>
      <c r="P3257" s="16"/>
      <c r="Q3257" s="27">
        <f t="shared" si="632"/>
        <v>182223.28</v>
      </c>
      <c r="R3257" s="16"/>
      <c r="S3257" s="16"/>
      <c r="T3257" s="27">
        <f t="shared" si="633"/>
        <v>182223.28</v>
      </c>
      <c r="U3257" s="3"/>
    </row>
    <row r="3258" spans="1:21" x14ac:dyDescent="0.25">
      <c r="A3258" s="3">
        <v>3216</v>
      </c>
      <c r="B3258" s="6" t="s">
        <v>6209</v>
      </c>
      <c r="C3258" s="352" t="s">
        <v>6210</v>
      </c>
      <c r="D3258" s="348"/>
      <c r="E3258" s="20">
        <v>0</v>
      </c>
      <c r="F3258" s="20">
        <v>466788.62</v>
      </c>
      <c r="G3258" s="20">
        <v>0</v>
      </c>
      <c r="H3258" s="27">
        <f t="shared" si="629"/>
        <v>466788.62</v>
      </c>
      <c r="I3258" s="16"/>
      <c r="J3258" s="16"/>
      <c r="K3258" s="27">
        <f t="shared" si="630"/>
        <v>466788.62</v>
      </c>
      <c r="L3258" s="16"/>
      <c r="M3258" s="16"/>
      <c r="N3258" s="27">
        <f t="shared" si="631"/>
        <v>466788.62</v>
      </c>
      <c r="O3258" s="16"/>
      <c r="P3258" s="16"/>
      <c r="Q3258" s="27">
        <f t="shared" si="632"/>
        <v>466788.62</v>
      </c>
      <c r="R3258" s="16"/>
      <c r="S3258" s="16"/>
      <c r="T3258" s="27">
        <f t="shared" si="633"/>
        <v>466788.62</v>
      </c>
      <c r="U3258" s="3"/>
    </row>
    <row r="3259" spans="1:21" x14ac:dyDescent="0.25">
      <c r="A3259" s="3">
        <v>3217</v>
      </c>
      <c r="B3259" s="6" t="s">
        <v>6211</v>
      </c>
      <c r="C3259" s="352" t="s">
        <v>6212</v>
      </c>
      <c r="D3259" s="348"/>
      <c r="E3259" s="20">
        <v>0</v>
      </c>
      <c r="F3259" s="20"/>
      <c r="G3259" s="20"/>
      <c r="H3259" s="27">
        <f t="shared" si="629"/>
        <v>0</v>
      </c>
      <c r="I3259" s="16"/>
      <c r="J3259" s="16"/>
      <c r="K3259" s="27">
        <f t="shared" si="630"/>
        <v>0</v>
      </c>
      <c r="L3259" s="16"/>
      <c r="M3259" s="16"/>
      <c r="N3259" s="27">
        <f t="shared" si="631"/>
        <v>0</v>
      </c>
      <c r="O3259" s="16"/>
      <c r="P3259" s="16"/>
      <c r="Q3259" s="27">
        <f t="shared" si="632"/>
        <v>0</v>
      </c>
      <c r="R3259" s="16"/>
      <c r="S3259" s="16"/>
      <c r="T3259" s="27">
        <f t="shared" si="633"/>
        <v>0</v>
      </c>
      <c r="U3259" s="3"/>
    </row>
    <row r="3260" spans="1:21" x14ac:dyDescent="0.25">
      <c r="A3260" s="3">
        <v>3218</v>
      </c>
      <c r="B3260" s="6" t="s">
        <v>6213</v>
      </c>
      <c r="C3260" s="352" t="s">
        <v>6214</v>
      </c>
      <c r="D3260" s="348"/>
      <c r="E3260" s="20">
        <v>205870192.66</v>
      </c>
      <c r="F3260" s="20">
        <v>2945721.56</v>
      </c>
      <c r="G3260" s="20"/>
      <c r="H3260" s="27">
        <f t="shared" si="629"/>
        <v>208815914.22</v>
      </c>
      <c r="I3260" s="16"/>
      <c r="J3260" s="16"/>
      <c r="K3260" s="27">
        <f t="shared" si="630"/>
        <v>208815914.22</v>
      </c>
      <c r="L3260" s="16"/>
      <c r="M3260" s="16"/>
      <c r="N3260" s="27">
        <f t="shared" si="631"/>
        <v>208815914.22</v>
      </c>
      <c r="O3260" s="16"/>
      <c r="P3260" s="16"/>
      <c r="Q3260" s="27">
        <f t="shared" si="632"/>
        <v>208815914.22</v>
      </c>
      <c r="R3260" s="16"/>
      <c r="S3260" s="16"/>
      <c r="T3260" s="27">
        <f t="shared" si="633"/>
        <v>208815914.22</v>
      </c>
      <c r="U3260" s="3"/>
    </row>
    <row r="3261" spans="1:21" x14ac:dyDescent="0.25">
      <c r="A3261" s="3">
        <v>3219</v>
      </c>
      <c r="B3261" s="4" t="s">
        <v>6215</v>
      </c>
      <c r="C3261" s="350" t="s">
        <v>6216</v>
      </c>
      <c r="D3261" s="348"/>
      <c r="E3261" s="25"/>
      <c r="F3261" s="25"/>
      <c r="G3261" s="25"/>
      <c r="H3261" s="27">
        <f t="shared" si="629"/>
        <v>0</v>
      </c>
      <c r="I3261" s="15"/>
      <c r="J3261" s="15"/>
      <c r="K3261" s="27">
        <f t="shared" si="630"/>
        <v>0</v>
      </c>
      <c r="L3261" s="15"/>
      <c r="M3261" s="15"/>
      <c r="N3261" s="27">
        <f t="shared" si="631"/>
        <v>0</v>
      </c>
      <c r="O3261" s="15"/>
      <c r="P3261" s="15"/>
      <c r="Q3261" s="27">
        <f t="shared" si="632"/>
        <v>0</v>
      </c>
      <c r="R3261" s="15"/>
      <c r="S3261" s="15"/>
      <c r="T3261" s="27">
        <f t="shared" si="633"/>
        <v>0</v>
      </c>
      <c r="U3261" s="5"/>
    </row>
    <row r="3262" spans="1:21" x14ac:dyDescent="0.25">
      <c r="A3262" s="3">
        <v>3220</v>
      </c>
      <c r="B3262" s="6" t="s">
        <v>6217</v>
      </c>
      <c r="C3262" s="352" t="s">
        <v>6198</v>
      </c>
      <c r="D3262" s="348"/>
      <c r="E3262" s="20"/>
      <c r="F3262" s="20"/>
      <c r="G3262" s="20"/>
      <c r="H3262" s="27">
        <f t="shared" si="629"/>
        <v>0</v>
      </c>
      <c r="I3262" s="16"/>
      <c r="J3262" s="16"/>
      <c r="K3262" s="27">
        <f t="shared" si="630"/>
        <v>0</v>
      </c>
      <c r="L3262" s="16"/>
      <c r="M3262" s="16"/>
      <c r="N3262" s="27">
        <f t="shared" si="631"/>
        <v>0</v>
      </c>
      <c r="O3262" s="16"/>
      <c r="P3262" s="16"/>
      <c r="Q3262" s="27">
        <f t="shared" si="632"/>
        <v>0</v>
      </c>
      <c r="R3262" s="16"/>
      <c r="S3262" s="16"/>
      <c r="T3262" s="27">
        <f t="shared" si="633"/>
        <v>0</v>
      </c>
      <c r="U3262" s="3"/>
    </row>
    <row r="3263" spans="1:21" x14ac:dyDescent="0.25">
      <c r="A3263" s="3">
        <v>3221</v>
      </c>
      <c r="B3263" s="6" t="s">
        <v>6218</v>
      </c>
      <c r="C3263" s="352" t="s">
        <v>6219</v>
      </c>
      <c r="D3263" s="348"/>
      <c r="E3263" s="20"/>
      <c r="F3263" s="20"/>
      <c r="G3263" s="20"/>
      <c r="H3263" s="27">
        <f t="shared" si="629"/>
        <v>0</v>
      </c>
      <c r="I3263" s="16"/>
      <c r="J3263" s="16"/>
      <c r="K3263" s="27">
        <f t="shared" si="630"/>
        <v>0</v>
      </c>
      <c r="L3263" s="16"/>
      <c r="M3263" s="16"/>
      <c r="N3263" s="27">
        <f t="shared" si="631"/>
        <v>0</v>
      </c>
      <c r="O3263" s="16"/>
      <c r="P3263" s="16"/>
      <c r="Q3263" s="27">
        <f t="shared" si="632"/>
        <v>0</v>
      </c>
      <c r="R3263" s="16"/>
      <c r="S3263" s="16"/>
      <c r="T3263" s="27">
        <f t="shared" si="633"/>
        <v>0</v>
      </c>
      <c r="U3263" s="3"/>
    </row>
    <row r="3264" spans="1:21" x14ac:dyDescent="0.25">
      <c r="A3264" s="3">
        <v>3222</v>
      </c>
      <c r="B3264" s="4" t="s">
        <v>6220</v>
      </c>
      <c r="C3264" s="350" t="s">
        <v>6221</v>
      </c>
      <c r="D3264" s="348"/>
      <c r="E3264" s="25"/>
      <c r="F3264" s="25"/>
      <c r="G3264" s="25"/>
      <c r="H3264" s="27">
        <f t="shared" si="629"/>
        <v>0</v>
      </c>
      <c r="I3264" s="15"/>
      <c r="J3264" s="15"/>
      <c r="K3264" s="27">
        <f t="shared" si="630"/>
        <v>0</v>
      </c>
      <c r="L3264" s="15"/>
      <c r="M3264" s="15"/>
      <c r="N3264" s="27">
        <f t="shared" si="631"/>
        <v>0</v>
      </c>
      <c r="O3264" s="15"/>
      <c r="P3264" s="15"/>
      <c r="Q3264" s="27">
        <f t="shared" si="632"/>
        <v>0</v>
      </c>
      <c r="R3264" s="15"/>
      <c r="S3264" s="15"/>
      <c r="T3264" s="27">
        <f t="shared" si="633"/>
        <v>0</v>
      </c>
      <c r="U3264" s="5"/>
    </row>
    <row r="3265" spans="1:21" x14ac:dyDescent="0.25">
      <c r="A3265" s="3">
        <v>3223</v>
      </c>
      <c r="B3265" s="6" t="s">
        <v>6222</v>
      </c>
      <c r="C3265" s="352" t="s">
        <v>6223</v>
      </c>
      <c r="D3265" s="348"/>
      <c r="E3265" s="20"/>
      <c r="F3265" s="20"/>
      <c r="G3265" s="20"/>
      <c r="H3265" s="27">
        <f t="shared" si="629"/>
        <v>0</v>
      </c>
      <c r="I3265" s="16"/>
      <c r="J3265" s="16"/>
      <c r="K3265" s="27">
        <f t="shared" si="630"/>
        <v>0</v>
      </c>
      <c r="L3265" s="16"/>
      <c r="M3265" s="16"/>
      <c r="N3265" s="27">
        <f t="shared" si="631"/>
        <v>0</v>
      </c>
      <c r="O3265" s="16"/>
      <c r="P3265" s="16"/>
      <c r="Q3265" s="27">
        <f t="shared" si="632"/>
        <v>0</v>
      </c>
      <c r="R3265" s="16"/>
      <c r="S3265" s="16"/>
      <c r="T3265" s="27">
        <f t="shared" si="633"/>
        <v>0</v>
      </c>
      <c r="U3265" s="3"/>
    </row>
    <row r="3266" spans="1:21" x14ac:dyDescent="0.25">
      <c r="A3266" s="3">
        <v>3224</v>
      </c>
      <c r="B3266" s="6" t="s">
        <v>6224</v>
      </c>
      <c r="C3266" s="352" t="s">
        <v>6225</v>
      </c>
      <c r="D3266" s="348"/>
      <c r="E3266" s="20"/>
      <c r="F3266" s="20"/>
      <c r="G3266" s="20"/>
      <c r="H3266" s="27">
        <f t="shared" si="629"/>
        <v>0</v>
      </c>
      <c r="I3266" s="16"/>
      <c r="J3266" s="16"/>
      <c r="K3266" s="27">
        <f t="shared" si="630"/>
        <v>0</v>
      </c>
      <c r="L3266" s="16"/>
      <c r="M3266" s="16"/>
      <c r="N3266" s="27">
        <f t="shared" si="631"/>
        <v>0</v>
      </c>
      <c r="O3266" s="16"/>
      <c r="P3266" s="16"/>
      <c r="Q3266" s="27">
        <f t="shared" si="632"/>
        <v>0</v>
      </c>
      <c r="R3266" s="16"/>
      <c r="S3266" s="16"/>
      <c r="T3266" s="27">
        <f t="shared" si="633"/>
        <v>0</v>
      </c>
      <c r="U3266" s="3"/>
    </row>
    <row r="3267" spans="1:21" x14ac:dyDescent="0.25">
      <c r="A3267" s="3">
        <v>3225</v>
      </c>
      <c r="B3267" s="4" t="s">
        <v>6226</v>
      </c>
      <c r="C3267" s="350" t="s">
        <v>6227</v>
      </c>
      <c r="D3267" s="348"/>
      <c r="E3267" s="25"/>
      <c r="F3267" s="25"/>
      <c r="G3267" s="25"/>
      <c r="H3267" s="27">
        <f t="shared" si="629"/>
        <v>0</v>
      </c>
      <c r="I3267" s="15"/>
      <c r="J3267" s="15"/>
      <c r="K3267" s="27">
        <f t="shared" si="630"/>
        <v>0</v>
      </c>
      <c r="L3267" s="15"/>
      <c r="M3267" s="15"/>
      <c r="N3267" s="27">
        <f t="shared" si="631"/>
        <v>0</v>
      </c>
      <c r="O3267" s="15"/>
      <c r="P3267" s="15"/>
      <c r="Q3267" s="27">
        <f t="shared" si="632"/>
        <v>0</v>
      </c>
      <c r="R3267" s="15"/>
      <c r="S3267" s="15"/>
      <c r="T3267" s="27">
        <f t="shared" si="633"/>
        <v>0</v>
      </c>
      <c r="U3267" s="5"/>
    </row>
    <row r="3268" spans="1:21" x14ac:dyDescent="0.25">
      <c r="A3268" s="3">
        <v>3226</v>
      </c>
      <c r="B3268" s="6" t="s">
        <v>6228</v>
      </c>
      <c r="C3268" s="352" t="s">
        <v>6229</v>
      </c>
      <c r="D3268" s="348"/>
      <c r="E3268" s="20"/>
      <c r="F3268" s="20"/>
      <c r="G3268" s="20"/>
      <c r="H3268" s="27">
        <f t="shared" si="629"/>
        <v>0</v>
      </c>
      <c r="I3268" s="16"/>
      <c r="J3268" s="16"/>
      <c r="K3268" s="27">
        <f t="shared" si="630"/>
        <v>0</v>
      </c>
      <c r="L3268" s="16"/>
      <c r="M3268" s="16"/>
      <c r="N3268" s="27">
        <f t="shared" si="631"/>
        <v>0</v>
      </c>
      <c r="O3268" s="16"/>
      <c r="P3268" s="16"/>
      <c r="Q3268" s="27">
        <f t="shared" si="632"/>
        <v>0</v>
      </c>
      <c r="R3268" s="16"/>
      <c r="S3268" s="16"/>
      <c r="T3268" s="27">
        <f t="shared" si="633"/>
        <v>0</v>
      </c>
      <c r="U3268" s="3"/>
    </row>
    <row r="3269" spans="1:21" x14ac:dyDescent="0.25">
      <c r="A3269" s="3">
        <v>3227</v>
      </c>
      <c r="B3269" s="6" t="s">
        <v>6230</v>
      </c>
      <c r="C3269" s="352" t="s">
        <v>6231</v>
      </c>
      <c r="D3269" s="348"/>
      <c r="E3269" s="20"/>
      <c r="F3269" s="20"/>
      <c r="G3269" s="20"/>
      <c r="H3269" s="27">
        <f t="shared" si="629"/>
        <v>0</v>
      </c>
      <c r="I3269" s="16"/>
      <c r="J3269" s="16"/>
      <c r="K3269" s="27">
        <f t="shared" si="630"/>
        <v>0</v>
      </c>
      <c r="L3269" s="16"/>
      <c r="M3269" s="16"/>
      <c r="N3269" s="27">
        <f t="shared" si="631"/>
        <v>0</v>
      </c>
      <c r="O3269" s="16"/>
      <c r="P3269" s="16"/>
      <c r="Q3269" s="27">
        <f t="shared" si="632"/>
        <v>0</v>
      </c>
      <c r="R3269" s="16"/>
      <c r="S3269" s="16"/>
      <c r="T3269" s="27">
        <f t="shared" si="633"/>
        <v>0</v>
      </c>
      <c r="U3269" s="3"/>
    </row>
    <row r="3270" spans="1:21" x14ac:dyDescent="0.25">
      <c r="A3270" s="3">
        <v>3228</v>
      </c>
      <c r="B3270" s="6" t="s">
        <v>6232</v>
      </c>
      <c r="C3270" s="352" t="s">
        <v>6233</v>
      </c>
      <c r="D3270" s="348"/>
      <c r="E3270" s="20"/>
      <c r="F3270" s="20"/>
      <c r="G3270" s="20"/>
      <c r="H3270" s="27">
        <f t="shared" si="629"/>
        <v>0</v>
      </c>
      <c r="I3270" s="16"/>
      <c r="J3270" s="16"/>
      <c r="K3270" s="27">
        <f t="shared" si="630"/>
        <v>0</v>
      </c>
      <c r="L3270" s="16"/>
      <c r="M3270" s="16"/>
      <c r="N3270" s="27">
        <f t="shared" si="631"/>
        <v>0</v>
      </c>
      <c r="O3270" s="16"/>
      <c r="P3270" s="16"/>
      <c r="Q3270" s="27">
        <f t="shared" si="632"/>
        <v>0</v>
      </c>
      <c r="R3270" s="16"/>
      <c r="S3270" s="16"/>
      <c r="T3270" s="27">
        <f t="shared" si="633"/>
        <v>0</v>
      </c>
      <c r="U3270" s="3"/>
    </row>
    <row r="3271" spans="1:21" x14ac:dyDescent="0.25">
      <c r="A3271" s="3">
        <v>3229</v>
      </c>
      <c r="B3271" s="6" t="s">
        <v>6234</v>
      </c>
      <c r="C3271" s="352" t="s">
        <v>6235</v>
      </c>
      <c r="D3271" s="348"/>
      <c r="E3271" s="20"/>
      <c r="F3271" s="20"/>
      <c r="G3271" s="20"/>
      <c r="H3271" s="27">
        <f t="shared" si="629"/>
        <v>0</v>
      </c>
      <c r="I3271" s="16"/>
      <c r="J3271" s="16"/>
      <c r="K3271" s="27">
        <f t="shared" si="630"/>
        <v>0</v>
      </c>
      <c r="L3271" s="16"/>
      <c r="M3271" s="16"/>
      <c r="N3271" s="27">
        <f t="shared" si="631"/>
        <v>0</v>
      </c>
      <c r="O3271" s="16"/>
      <c r="P3271" s="16"/>
      <c r="Q3271" s="27">
        <f t="shared" si="632"/>
        <v>0</v>
      </c>
      <c r="R3271" s="16"/>
      <c r="S3271" s="16"/>
      <c r="T3271" s="27">
        <f t="shared" si="633"/>
        <v>0</v>
      </c>
      <c r="U3271" s="3"/>
    </row>
    <row r="3272" spans="1:21" x14ac:dyDescent="0.25">
      <c r="A3272" s="3">
        <v>3230</v>
      </c>
      <c r="B3272" s="4" t="s">
        <v>6236</v>
      </c>
      <c r="C3272" s="350" t="s">
        <v>6237</v>
      </c>
      <c r="D3272" s="348"/>
      <c r="E3272" s="25"/>
      <c r="F3272" s="25"/>
      <c r="G3272" s="25"/>
      <c r="H3272" s="27">
        <f t="shared" si="629"/>
        <v>0</v>
      </c>
      <c r="I3272" s="15"/>
      <c r="J3272" s="15"/>
      <c r="K3272" s="27">
        <f t="shared" si="630"/>
        <v>0</v>
      </c>
      <c r="L3272" s="15"/>
      <c r="M3272" s="15"/>
      <c r="N3272" s="27">
        <f t="shared" si="631"/>
        <v>0</v>
      </c>
      <c r="O3272" s="15"/>
      <c r="P3272" s="15"/>
      <c r="Q3272" s="27">
        <f t="shared" si="632"/>
        <v>0</v>
      </c>
      <c r="R3272" s="15"/>
      <c r="S3272" s="15"/>
      <c r="T3272" s="27">
        <f t="shared" si="633"/>
        <v>0</v>
      </c>
      <c r="U3272" s="5"/>
    </row>
    <row r="3273" spans="1:21" x14ac:dyDescent="0.25">
      <c r="A3273" s="3">
        <v>3231</v>
      </c>
      <c r="B3273" s="6" t="s">
        <v>6238</v>
      </c>
      <c r="C3273" s="352" t="s">
        <v>6239</v>
      </c>
      <c r="D3273" s="348"/>
      <c r="E3273" s="20"/>
      <c r="F3273" s="20"/>
      <c r="G3273" s="20"/>
      <c r="H3273" s="27">
        <f t="shared" si="629"/>
        <v>0</v>
      </c>
      <c r="I3273" s="16"/>
      <c r="J3273" s="16"/>
      <c r="K3273" s="27">
        <f t="shared" si="630"/>
        <v>0</v>
      </c>
      <c r="L3273" s="16"/>
      <c r="M3273" s="16"/>
      <c r="N3273" s="27">
        <f t="shared" si="631"/>
        <v>0</v>
      </c>
      <c r="O3273" s="16"/>
      <c r="P3273" s="16"/>
      <c r="Q3273" s="27">
        <f t="shared" si="632"/>
        <v>0</v>
      </c>
      <c r="R3273" s="16"/>
      <c r="S3273" s="16"/>
      <c r="T3273" s="27">
        <f t="shared" si="633"/>
        <v>0</v>
      </c>
      <c r="U3273" s="3"/>
    </row>
    <row r="3274" spans="1:21" x14ac:dyDescent="0.25">
      <c r="A3274" s="3">
        <v>3232</v>
      </c>
      <c r="B3274" s="6" t="s">
        <v>6240</v>
      </c>
      <c r="C3274" s="352" t="s">
        <v>6241</v>
      </c>
      <c r="D3274" s="348"/>
      <c r="E3274" s="20"/>
      <c r="F3274" s="20"/>
      <c r="G3274" s="20"/>
      <c r="H3274" s="27">
        <f t="shared" si="629"/>
        <v>0</v>
      </c>
      <c r="I3274" s="16"/>
      <c r="J3274" s="16"/>
      <c r="K3274" s="27">
        <f t="shared" si="630"/>
        <v>0</v>
      </c>
      <c r="L3274" s="16"/>
      <c r="M3274" s="16"/>
      <c r="N3274" s="27">
        <f t="shared" si="631"/>
        <v>0</v>
      </c>
      <c r="O3274" s="16"/>
      <c r="P3274" s="16"/>
      <c r="Q3274" s="27">
        <f t="shared" si="632"/>
        <v>0</v>
      </c>
      <c r="R3274" s="16"/>
      <c r="S3274" s="16"/>
      <c r="T3274" s="27">
        <f t="shared" si="633"/>
        <v>0</v>
      </c>
      <c r="U3274" s="3"/>
    </row>
    <row r="3275" spans="1:21" x14ac:dyDescent="0.25">
      <c r="A3275" s="3">
        <v>3233</v>
      </c>
      <c r="B3275" s="4" t="s">
        <v>6242</v>
      </c>
      <c r="C3275" s="350" t="s">
        <v>6243</v>
      </c>
      <c r="D3275" s="348"/>
      <c r="E3275" s="25">
        <f>SUM(E3276:E3280)</f>
        <v>0</v>
      </c>
      <c r="F3275" s="25" t="s">
        <v>7276</v>
      </c>
      <c r="G3275" s="25">
        <f t="shared" ref="G3275:H3275" si="634">SUM(G3276:G3280)</f>
        <v>0</v>
      </c>
      <c r="H3275" s="33">
        <f t="shared" si="634"/>
        <v>3328732.42</v>
      </c>
      <c r="I3275" s="15"/>
      <c r="J3275" s="15"/>
      <c r="K3275" s="33">
        <f t="shared" ref="K3275" si="635">SUM(K3276:K3280)</f>
        <v>6335329.4399999995</v>
      </c>
      <c r="L3275" s="15"/>
      <c r="M3275" s="15"/>
      <c r="N3275" s="33">
        <f t="shared" ref="N3275" si="636">SUM(N3276:N3280)</f>
        <v>9664061.8599999994</v>
      </c>
      <c r="O3275" s="15"/>
      <c r="P3275" s="15"/>
      <c r="Q3275" s="33">
        <f t="shared" ref="Q3275" si="637">SUM(Q3276:Q3280)</f>
        <v>12885415.809999999</v>
      </c>
      <c r="R3275" s="15"/>
      <c r="S3275" s="15"/>
      <c r="T3275" s="33">
        <f t="shared" ref="T3275" si="638">SUM(T3276:T3280)</f>
        <v>16214148.229999999</v>
      </c>
      <c r="U3275" s="5"/>
    </row>
    <row r="3276" spans="1:21" x14ac:dyDescent="0.25">
      <c r="A3276" s="3">
        <v>3234</v>
      </c>
      <c r="B3276" s="6" t="s">
        <v>6244</v>
      </c>
      <c r="C3276" s="352" t="s">
        <v>6245</v>
      </c>
      <c r="D3276" s="348"/>
      <c r="E3276" s="20"/>
      <c r="F3276" s="20"/>
      <c r="G3276" s="20"/>
      <c r="H3276" s="27">
        <f>+E3276+F3276-G3276</f>
        <v>0</v>
      </c>
      <c r="I3276" s="16"/>
      <c r="J3276" s="16"/>
      <c r="K3276" s="27">
        <f>+H3276+I3276-J3276</f>
        <v>0</v>
      </c>
      <c r="L3276" s="16"/>
      <c r="M3276" s="16"/>
      <c r="N3276" s="27">
        <f>+K3276+L3276-M3276</f>
        <v>0</v>
      </c>
      <c r="O3276" s="16"/>
      <c r="P3276" s="16"/>
      <c r="Q3276" s="27">
        <f>+N3276+O3276-P3276</f>
        <v>0</v>
      </c>
      <c r="R3276" s="16"/>
      <c r="S3276" s="16"/>
      <c r="T3276" s="27">
        <f>+Q3276+R3276-S3276</f>
        <v>0</v>
      </c>
      <c r="U3276" s="3"/>
    </row>
    <row r="3277" spans="1:21" x14ac:dyDescent="0.25">
      <c r="A3277" s="3">
        <v>3235</v>
      </c>
      <c r="B3277" s="6" t="s">
        <v>6246</v>
      </c>
      <c r="C3277" s="352" t="s">
        <v>6247</v>
      </c>
      <c r="D3277" s="348"/>
      <c r="E3277" s="20"/>
      <c r="F3277" s="20"/>
      <c r="G3277" s="20"/>
      <c r="H3277" s="27">
        <f t="shared" ref="H3277:H3340" si="639">+E3277+F3277-G3277</f>
        <v>0</v>
      </c>
      <c r="I3277" s="16"/>
      <c r="J3277" s="16"/>
      <c r="K3277" s="27">
        <f t="shared" ref="K3277:K3340" si="640">+H3277+I3277-J3277</f>
        <v>0</v>
      </c>
      <c r="L3277" s="16"/>
      <c r="M3277" s="16"/>
      <c r="N3277" s="27">
        <f t="shared" ref="N3277:N3340" si="641">+K3277+L3277-M3277</f>
        <v>0</v>
      </c>
      <c r="O3277" s="16"/>
      <c r="P3277" s="16"/>
      <c r="Q3277" s="27">
        <f t="shared" ref="Q3277:Q3340" si="642">+N3277+O3277-P3277</f>
        <v>0</v>
      </c>
      <c r="R3277" s="16"/>
      <c r="S3277" s="16"/>
      <c r="T3277" s="27">
        <f t="shared" ref="T3277:T3340" si="643">+Q3277+R3277-S3277</f>
        <v>0</v>
      </c>
      <c r="U3277" s="3"/>
    </row>
    <row r="3278" spans="1:21" x14ac:dyDescent="0.25">
      <c r="A3278" s="3">
        <v>3236</v>
      </c>
      <c r="B3278" s="6">
        <v>5104010603</v>
      </c>
      <c r="C3278" s="352" t="s">
        <v>6248</v>
      </c>
      <c r="D3278" s="348"/>
      <c r="E3278" s="20"/>
      <c r="F3278" s="20"/>
      <c r="G3278" s="20"/>
      <c r="H3278" s="27">
        <f t="shared" si="639"/>
        <v>0</v>
      </c>
      <c r="I3278" s="16"/>
      <c r="J3278" s="16"/>
      <c r="K3278" s="27">
        <f t="shared" si="640"/>
        <v>0</v>
      </c>
      <c r="L3278" s="16"/>
      <c r="M3278" s="16"/>
      <c r="N3278" s="27">
        <f t="shared" si="641"/>
        <v>0</v>
      </c>
      <c r="O3278" s="16"/>
      <c r="P3278" s="16"/>
      <c r="Q3278" s="27">
        <f t="shared" si="642"/>
        <v>0</v>
      </c>
      <c r="R3278" s="16"/>
      <c r="S3278" s="16"/>
      <c r="T3278" s="27">
        <f t="shared" si="643"/>
        <v>0</v>
      </c>
      <c r="U3278" s="3"/>
    </row>
    <row r="3279" spans="1:21" x14ac:dyDescent="0.25">
      <c r="A3279" s="3">
        <v>3237</v>
      </c>
      <c r="B3279" s="6" t="s">
        <v>6249</v>
      </c>
      <c r="C3279" s="352" t="s">
        <v>6250</v>
      </c>
      <c r="D3279" s="348"/>
      <c r="E3279" s="20">
        <v>0</v>
      </c>
      <c r="F3279" s="20">
        <v>3328732.42</v>
      </c>
      <c r="G3279" s="20"/>
      <c r="H3279" s="27">
        <f t="shared" si="639"/>
        <v>3328732.42</v>
      </c>
      <c r="I3279" s="16">
        <v>3006597.02</v>
      </c>
      <c r="J3279" s="16">
        <v>0</v>
      </c>
      <c r="K3279" s="27">
        <f t="shared" si="640"/>
        <v>6335329.4399999995</v>
      </c>
      <c r="L3279" s="16">
        <v>3328732.42</v>
      </c>
      <c r="M3279" s="16">
        <v>0</v>
      </c>
      <c r="N3279" s="27">
        <f t="shared" si="641"/>
        <v>9664061.8599999994</v>
      </c>
      <c r="O3279" s="16">
        <v>3221353.95</v>
      </c>
      <c r="P3279" s="16">
        <v>0</v>
      </c>
      <c r="Q3279" s="27">
        <f t="shared" si="642"/>
        <v>12885415.809999999</v>
      </c>
      <c r="R3279" s="16">
        <v>3328732.42</v>
      </c>
      <c r="S3279" s="16">
        <v>0</v>
      </c>
      <c r="T3279" s="27">
        <f t="shared" si="643"/>
        <v>16214148.229999999</v>
      </c>
      <c r="U3279" s="3"/>
    </row>
    <row r="3280" spans="1:21" x14ac:dyDescent="0.25">
      <c r="A3280" s="3">
        <v>3238</v>
      </c>
      <c r="B3280" s="6" t="s">
        <v>6251</v>
      </c>
      <c r="C3280" s="352" t="s">
        <v>6252</v>
      </c>
      <c r="D3280" s="348"/>
      <c r="E3280" s="20"/>
      <c r="F3280" s="20"/>
      <c r="G3280" s="20"/>
      <c r="H3280" s="27">
        <f t="shared" si="639"/>
        <v>0</v>
      </c>
      <c r="I3280" s="16"/>
      <c r="J3280" s="16"/>
      <c r="K3280" s="27">
        <f t="shared" si="640"/>
        <v>0</v>
      </c>
      <c r="L3280" s="16"/>
      <c r="M3280" s="16"/>
      <c r="N3280" s="27">
        <f t="shared" si="641"/>
        <v>0</v>
      </c>
      <c r="O3280" s="16"/>
      <c r="P3280" s="16"/>
      <c r="Q3280" s="27">
        <f t="shared" si="642"/>
        <v>0</v>
      </c>
      <c r="R3280" s="16"/>
      <c r="S3280" s="16"/>
      <c r="T3280" s="27">
        <f t="shared" si="643"/>
        <v>0</v>
      </c>
      <c r="U3280" s="3"/>
    </row>
    <row r="3281" spans="1:21" x14ac:dyDescent="0.25">
      <c r="A3281" s="3">
        <v>3239</v>
      </c>
      <c r="B3281" s="4" t="s">
        <v>6253</v>
      </c>
      <c r="C3281" s="350" t="s">
        <v>6254</v>
      </c>
      <c r="D3281" s="348"/>
      <c r="E3281" s="25"/>
      <c r="F3281" s="25"/>
      <c r="G3281" s="25"/>
      <c r="H3281" s="27">
        <f t="shared" si="639"/>
        <v>0</v>
      </c>
      <c r="I3281" s="15"/>
      <c r="J3281" s="15"/>
      <c r="K3281" s="27">
        <f t="shared" si="640"/>
        <v>0</v>
      </c>
      <c r="L3281" s="15"/>
      <c r="M3281" s="15"/>
      <c r="N3281" s="27">
        <f t="shared" si="641"/>
        <v>0</v>
      </c>
      <c r="O3281" s="15"/>
      <c r="P3281" s="15"/>
      <c r="Q3281" s="27">
        <f t="shared" si="642"/>
        <v>0</v>
      </c>
      <c r="R3281" s="15"/>
      <c r="S3281" s="15"/>
      <c r="T3281" s="27">
        <f t="shared" si="643"/>
        <v>0</v>
      </c>
      <c r="U3281" s="5"/>
    </row>
    <row r="3282" spans="1:21" x14ac:dyDescent="0.25">
      <c r="A3282" s="3">
        <v>3240</v>
      </c>
      <c r="B3282" s="4" t="s">
        <v>6255</v>
      </c>
      <c r="C3282" s="350" t="s">
        <v>6256</v>
      </c>
      <c r="D3282" s="348"/>
      <c r="E3282" s="25"/>
      <c r="F3282" s="25"/>
      <c r="G3282" s="25"/>
      <c r="H3282" s="27">
        <f t="shared" si="639"/>
        <v>0</v>
      </c>
      <c r="I3282" s="15"/>
      <c r="J3282" s="15"/>
      <c r="K3282" s="27">
        <f t="shared" si="640"/>
        <v>0</v>
      </c>
      <c r="L3282" s="15"/>
      <c r="M3282" s="15"/>
      <c r="N3282" s="27">
        <f t="shared" si="641"/>
        <v>0</v>
      </c>
      <c r="O3282" s="15"/>
      <c r="P3282" s="15"/>
      <c r="Q3282" s="27">
        <f t="shared" si="642"/>
        <v>0</v>
      </c>
      <c r="R3282" s="15"/>
      <c r="S3282" s="15"/>
      <c r="T3282" s="27">
        <f t="shared" si="643"/>
        <v>0</v>
      </c>
      <c r="U3282" s="5"/>
    </row>
    <row r="3283" spans="1:21" x14ac:dyDescent="0.25">
      <c r="A3283" s="3">
        <v>3241</v>
      </c>
      <c r="B3283" s="6" t="s">
        <v>6257</v>
      </c>
      <c r="C3283" s="352" t="s">
        <v>6258</v>
      </c>
      <c r="D3283" s="348"/>
      <c r="E3283" s="20"/>
      <c r="F3283" s="20"/>
      <c r="G3283" s="20"/>
      <c r="H3283" s="27">
        <f t="shared" si="639"/>
        <v>0</v>
      </c>
      <c r="I3283" s="16"/>
      <c r="J3283" s="16"/>
      <c r="K3283" s="27">
        <f t="shared" si="640"/>
        <v>0</v>
      </c>
      <c r="L3283" s="16"/>
      <c r="M3283" s="16"/>
      <c r="N3283" s="27">
        <f t="shared" si="641"/>
        <v>0</v>
      </c>
      <c r="O3283" s="16"/>
      <c r="P3283" s="16"/>
      <c r="Q3283" s="27">
        <f t="shared" si="642"/>
        <v>0</v>
      </c>
      <c r="R3283" s="16"/>
      <c r="S3283" s="16"/>
      <c r="T3283" s="27">
        <f t="shared" si="643"/>
        <v>0</v>
      </c>
      <c r="U3283" s="3"/>
    </row>
    <row r="3284" spans="1:21" x14ac:dyDescent="0.25">
      <c r="A3284" s="3">
        <v>3242</v>
      </c>
      <c r="B3284" s="6" t="s">
        <v>6259</v>
      </c>
      <c r="C3284" s="352" t="s">
        <v>6260</v>
      </c>
      <c r="D3284" s="348"/>
      <c r="E3284" s="20"/>
      <c r="F3284" s="20"/>
      <c r="G3284" s="20"/>
      <c r="H3284" s="27">
        <f t="shared" si="639"/>
        <v>0</v>
      </c>
      <c r="I3284" s="16"/>
      <c r="J3284" s="16"/>
      <c r="K3284" s="27">
        <f t="shared" si="640"/>
        <v>0</v>
      </c>
      <c r="L3284" s="16"/>
      <c r="M3284" s="16"/>
      <c r="N3284" s="27">
        <f t="shared" si="641"/>
        <v>0</v>
      </c>
      <c r="O3284" s="16"/>
      <c r="P3284" s="16"/>
      <c r="Q3284" s="27">
        <f t="shared" si="642"/>
        <v>0</v>
      </c>
      <c r="R3284" s="16"/>
      <c r="S3284" s="16"/>
      <c r="T3284" s="27">
        <f t="shared" si="643"/>
        <v>0</v>
      </c>
      <c r="U3284" s="3"/>
    </row>
    <row r="3285" spans="1:21" x14ac:dyDescent="0.25">
      <c r="A3285" s="3">
        <v>3243</v>
      </c>
      <c r="B3285" s="6" t="s">
        <v>6261</v>
      </c>
      <c r="C3285" s="352" t="s">
        <v>6262</v>
      </c>
      <c r="D3285" s="348"/>
      <c r="E3285" s="20"/>
      <c r="F3285" s="20"/>
      <c r="G3285" s="20"/>
      <c r="H3285" s="27">
        <f t="shared" si="639"/>
        <v>0</v>
      </c>
      <c r="I3285" s="16"/>
      <c r="J3285" s="16"/>
      <c r="K3285" s="27">
        <f t="shared" si="640"/>
        <v>0</v>
      </c>
      <c r="L3285" s="16"/>
      <c r="M3285" s="16"/>
      <c r="N3285" s="27">
        <f t="shared" si="641"/>
        <v>0</v>
      </c>
      <c r="O3285" s="16"/>
      <c r="P3285" s="16"/>
      <c r="Q3285" s="27">
        <f t="shared" si="642"/>
        <v>0</v>
      </c>
      <c r="R3285" s="16"/>
      <c r="S3285" s="16"/>
      <c r="T3285" s="27">
        <f t="shared" si="643"/>
        <v>0</v>
      </c>
      <c r="U3285" s="3"/>
    </row>
    <row r="3286" spans="1:21" x14ac:dyDescent="0.25">
      <c r="A3286" s="3">
        <v>3244</v>
      </c>
      <c r="B3286" s="6" t="s">
        <v>6263</v>
      </c>
      <c r="C3286" s="352" t="s">
        <v>6264</v>
      </c>
      <c r="D3286" s="348"/>
      <c r="E3286" s="20"/>
      <c r="F3286" s="20"/>
      <c r="G3286" s="20"/>
      <c r="H3286" s="27">
        <f t="shared" si="639"/>
        <v>0</v>
      </c>
      <c r="I3286" s="16"/>
      <c r="J3286" s="16"/>
      <c r="K3286" s="27">
        <f t="shared" si="640"/>
        <v>0</v>
      </c>
      <c r="L3286" s="16"/>
      <c r="M3286" s="16"/>
      <c r="N3286" s="27">
        <f t="shared" si="641"/>
        <v>0</v>
      </c>
      <c r="O3286" s="16"/>
      <c r="P3286" s="16"/>
      <c r="Q3286" s="27">
        <f t="shared" si="642"/>
        <v>0</v>
      </c>
      <c r="R3286" s="16"/>
      <c r="S3286" s="16"/>
      <c r="T3286" s="27">
        <f t="shared" si="643"/>
        <v>0</v>
      </c>
      <c r="U3286" s="3"/>
    </row>
    <row r="3287" spans="1:21" x14ac:dyDescent="0.25">
      <c r="A3287" s="3">
        <v>3245</v>
      </c>
      <c r="B3287" s="6" t="s">
        <v>6265</v>
      </c>
      <c r="C3287" s="352" t="s">
        <v>6266</v>
      </c>
      <c r="D3287" s="348"/>
      <c r="E3287" s="20"/>
      <c r="F3287" s="20"/>
      <c r="G3287" s="20"/>
      <c r="H3287" s="27">
        <f t="shared" si="639"/>
        <v>0</v>
      </c>
      <c r="I3287" s="16"/>
      <c r="J3287" s="16"/>
      <c r="K3287" s="27">
        <f t="shared" si="640"/>
        <v>0</v>
      </c>
      <c r="L3287" s="16"/>
      <c r="M3287" s="16"/>
      <c r="N3287" s="27">
        <f t="shared" si="641"/>
        <v>0</v>
      </c>
      <c r="O3287" s="16"/>
      <c r="P3287" s="16"/>
      <c r="Q3287" s="27">
        <f t="shared" si="642"/>
        <v>0</v>
      </c>
      <c r="R3287" s="16"/>
      <c r="S3287" s="16"/>
      <c r="T3287" s="27">
        <f t="shared" si="643"/>
        <v>0</v>
      </c>
      <c r="U3287" s="3"/>
    </row>
    <row r="3288" spans="1:21" x14ac:dyDescent="0.25">
      <c r="A3288" s="3">
        <v>3246</v>
      </c>
      <c r="B3288" s="6" t="s">
        <v>6267</v>
      </c>
      <c r="C3288" s="352" t="s">
        <v>6268</v>
      </c>
      <c r="D3288" s="348"/>
      <c r="E3288" s="20"/>
      <c r="F3288" s="20"/>
      <c r="G3288" s="20"/>
      <c r="H3288" s="27">
        <f t="shared" si="639"/>
        <v>0</v>
      </c>
      <c r="I3288" s="16"/>
      <c r="J3288" s="16"/>
      <c r="K3288" s="27">
        <f t="shared" si="640"/>
        <v>0</v>
      </c>
      <c r="L3288" s="16"/>
      <c r="M3288" s="16"/>
      <c r="N3288" s="27">
        <f t="shared" si="641"/>
        <v>0</v>
      </c>
      <c r="O3288" s="16"/>
      <c r="P3288" s="16"/>
      <c r="Q3288" s="27">
        <f t="shared" si="642"/>
        <v>0</v>
      </c>
      <c r="R3288" s="16"/>
      <c r="S3288" s="16"/>
      <c r="T3288" s="27">
        <f t="shared" si="643"/>
        <v>0</v>
      </c>
      <c r="U3288" s="3"/>
    </row>
    <row r="3289" spans="1:21" x14ac:dyDescent="0.25">
      <c r="A3289" s="3">
        <v>3247</v>
      </c>
      <c r="B3289" s="6" t="s">
        <v>6269</v>
      </c>
      <c r="C3289" s="352" t="s">
        <v>6270</v>
      </c>
      <c r="D3289" s="348"/>
      <c r="E3289" s="20"/>
      <c r="F3289" s="20"/>
      <c r="G3289" s="20"/>
      <c r="H3289" s="27">
        <f t="shared" si="639"/>
        <v>0</v>
      </c>
      <c r="I3289" s="16"/>
      <c r="J3289" s="16"/>
      <c r="K3289" s="27">
        <f t="shared" si="640"/>
        <v>0</v>
      </c>
      <c r="L3289" s="16"/>
      <c r="M3289" s="16"/>
      <c r="N3289" s="27">
        <f t="shared" si="641"/>
        <v>0</v>
      </c>
      <c r="O3289" s="16"/>
      <c r="P3289" s="16"/>
      <c r="Q3289" s="27">
        <f t="shared" si="642"/>
        <v>0</v>
      </c>
      <c r="R3289" s="16"/>
      <c r="S3289" s="16"/>
      <c r="T3289" s="27">
        <f t="shared" si="643"/>
        <v>0</v>
      </c>
      <c r="U3289" s="3"/>
    </row>
    <row r="3290" spans="1:21" x14ac:dyDescent="0.25">
      <c r="A3290" s="3">
        <v>3248</v>
      </c>
      <c r="B3290" s="6" t="s">
        <v>6271</v>
      </c>
      <c r="C3290" s="352" t="s">
        <v>6272</v>
      </c>
      <c r="D3290" s="348"/>
      <c r="E3290" s="20"/>
      <c r="F3290" s="20"/>
      <c r="G3290" s="20"/>
      <c r="H3290" s="27">
        <f t="shared" si="639"/>
        <v>0</v>
      </c>
      <c r="I3290" s="16"/>
      <c r="J3290" s="16"/>
      <c r="K3290" s="27">
        <f t="shared" si="640"/>
        <v>0</v>
      </c>
      <c r="L3290" s="16"/>
      <c r="M3290" s="16"/>
      <c r="N3290" s="27">
        <f t="shared" si="641"/>
        <v>0</v>
      </c>
      <c r="O3290" s="16"/>
      <c r="P3290" s="16"/>
      <c r="Q3290" s="27">
        <f t="shared" si="642"/>
        <v>0</v>
      </c>
      <c r="R3290" s="16"/>
      <c r="S3290" s="16"/>
      <c r="T3290" s="27">
        <f t="shared" si="643"/>
        <v>0</v>
      </c>
      <c r="U3290" s="3"/>
    </row>
    <row r="3291" spans="1:21" x14ac:dyDescent="0.25">
      <c r="A3291" s="3">
        <v>3249</v>
      </c>
      <c r="B3291" s="6" t="s">
        <v>6273</v>
      </c>
      <c r="C3291" s="352" t="s">
        <v>6274</v>
      </c>
      <c r="D3291" s="348"/>
      <c r="E3291" s="20"/>
      <c r="F3291" s="20"/>
      <c r="G3291" s="20"/>
      <c r="H3291" s="27">
        <f t="shared" si="639"/>
        <v>0</v>
      </c>
      <c r="I3291" s="16"/>
      <c r="J3291" s="16"/>
      <c r="K3291" s="27">
        <f t="shared" si="640"/>
        <v>0</v>
      </c>
      <c r="L3291" s="16"/>
      <c r="M3291" s="16"/>
      <c r="N3291" s="27">
        <f t="shared" si="641"/>
        <v>0</v>
      </c>
      <c r="O3291" s="16"/>
      <c r="P3291" s="16"/>
      <c r="Q3291" s="27">
        <f t="shared" si="642"/>
        <v>0</v>
      </c>
      <c r="R3291" s="16"/>
      <c r="S3291" s="16"/>
      <c r="T3291" s="27">
        <f t="shared" si="643"/>
        <v>0</v>
      </c>
      <c r="U3291" s="3"/>
    </row>
    <row r="3292" spans="1:21" x14ac:dyDescent="0.25">
      <c r="A3292" s="3">
        <v>3250</v>
      </c>
      <c r="B3292" s="4" t="s">
        <v>6275</v>
      </c>
      <c r="C3292" s="350" t="s">
        <v>6276</v>
      </c>
      <c r="D3292" s="348"/>
      <c r="E3292" s="25"/>
      <c r="F3292" s="25"/>
      <c r="G3292" s="25"/>
      <c r="H3292" s="27">
        <f t="shared" si="639"/>
        <v>0</v>
      </c>
      <c r="I3292" s="15"/>
      <c r="J3292" s="15"/>
      <c r="K3292" s="27">
        <f t="shared" si="640"/>
        <v>0</v>
      </c>
      <c r="L3292" s="15"/>
      <c r="M3292" s="15"/>
      <c r="N3292" s="27">
        <f t="shared" si="641"/>
        <v>0</v>
      </c>
      <c r="O3292" s="15"/>
      <c r="P3292" s="15"/>
      <c r="Q3292" s="27">
        <f t="shared" si="642"/>
        <v>0</v>
      </c>
      <c r="R3292" s="15"/>
      <c r="S3292" s="15"/>
      <c r="T3292" s="27">
        <f t="shared" si="643"/>
        <v>0</v>
      </c>
      <c r="U3292" s="5"/>
    </row>
    <row r="3293" spans="1:21" x14ac:dyDescent="0.25">
      <c r="A3293" s="3">
        <v>3251</v>
      </c>
      <c r="B3293" s="6" t="s">
        <v>6277</v>
      </c>
      <c r="C3293" s="352" t="s">
        <v>6278</v>
      </c>
      <c r="D3293" s="348"/>
      <c r="E3293" s="20"/>
      <c r="F3293" s="20"/>
      <c r="G3293" s="20"/>
      <c r="H3293" s="27">
        <f t="shared" si="639"/>
        <v>0</v>
      </c>
      <c r="I3293" s="16"/>
      <c r="J3293" s="16"/>
      <c r="K3293" s="27">
        <f t="shared" si="640"/>
        <v>0</v>
      </c>
      <c r="L3293" s="16"/>
      <c r="M3293" s="16"/>
      <c r="N3293" s="27">
        <f t="shared" si="641"/>
        <v>0</v>
      </c>
      <c r="O3293" s="16"/>
      <c r="P3293" s="16"/>
      <c r="Q3293" s="27">
        <f t="shared" si="642"/>
        <v>0</v>
      </c>
      <c r="R3293" s="16"/>
      <c r="S3293" s="16"/>
      <c r="T3293" s="27">
        <f t="shared" si="643"/>
        <v>0</v>
      </c>
      <c r="U3293" s="3"/>
    </row>
    <row r="3294" spans="1:21" x14ac:dyDescent="0.25">
      <c r="A3294" s="3">
        <v>3252</v>
      </c>
      <c r="B3294" s="6" t="s">
        <v>6279</v>
      </c>
      <c r="C3294" s="352" t="s">
        <v>6280</v>
      </c>
      <c r="D3294" s="348"/>
      <c r="E3294" s="20"/>
      <c r="F3294" s="20"/>
      <c r="G3294" s="20"/>
      <c r="H3294" s="27">
        <f t="shared" si="639"/>
        <v>0</v>
      </c>
      <c r="I3294" s="16"/>
      <c r="J3294" s="16"/>
      <c r="K3294" s="27">
        <f t="shared" si="640"/>
        <v>0</v>
      </c>
      <c r="L3294" s="16"/>
      <c r="M3294" s="16"/>
      <c r="N3294" s="27">
        <f t="shared" si="641"/>
        <v>0</v>
      </c>
      <c r="O3294" s="16"/>
      <c r="P3294" s="16"/>
      <c r="Q3294" s="27">
        <f t="shared" si="642"/>
        <v>0</v>
      </c>
      <c r="R3294" s="16"/>
      <c r="S3294" s="16"/>
      <c r="T3294" s="27">
        <f t="shared" si="643"/>
        <v>0</v>
      </c>
      <c r="U3294" s="3"/>
    </row>
    <row r="3295" spans="1:21" x14ac:dyDescent="0.25">
      <c r="A3295" s="3">
        <v>3253</v>
      </c>
      <c r="B3295" s="4" t="s">
        <v>6281</v>
      </c>
      <c r="C3295" s="350" t="s">
        <v>6282</v>
      </c>
      <c r="D3295" s="348"/>
      <c r="E3295" s="25"/>
      <c r="F3295" s="25"/>
      <c r="G3295" s="25"/>
      <c r="H3295" s="27">
        <f t="shared" si="639"/>
        <v>0</v>
      </c>
      <c r="I3295" s="15"/>
      <c r="J3295" s="15"/>
      <c r="K3295" s="27">
        <f t="shared" si="640"/>
        <v>0</v>
      </c>
      <c r="L3295" s="15"/>
      <c r="M3295" s="15"/>
      <c r="N3295" s="27">
        <f t="shared" si="641"/>
        <v>0</v>
      </c>
      <c r="O3295" s="15"/>
      <c r="P3295" s="15"/>
      <c r="Q3295" s="27">
        <f t="shared" si="642"/>
        <v>0</v>
      </c>
      <c r="R3295" s="15"/>
      <c r="S3295" s="15"/>
      <c r="T3295" s="27">
        <f t="shared" si="643"/>
        <v>0</v>
      </c>
      <c r="U3295" s="5"/>
    </row>
    <row r="3296" spans="1:21" x14ac:dyDescent="0.25">
      <c r="A3296" s="3">
        <v>3254</v>
      </c>
      <c r="B3296" s="6" t="s">
        <v>6283</v>
      </c>
      <c r="C3296" s="352" t="s">
        <v>6284</v>
      </c>
      <c r="D3296" s="348"/>
      <c r="E3296" s="20"/>
      <c r="F3296" s="20"/>
      <c r="G3296" s="20"/>
      <c r="H3296" s="27">
        <f t="shared" si="639"/>
        <v>0</v>
      </c>
      <c r="I3296" s="16"/>
      <c r="J3296" s="16"/>
      <c r="K3296" s="27">
        <f t="shared" si="640"/>
        <v>0</v>
      </c>
      <c r="L3296" s="16"/>
      <c r="M3296" s="16"/>
      <c r="N3296" s="27">
        <f t="shared" si="641"/>
        <v>0</v>
      </c>
      <c r="O3296" s="16"/>
      <c r="P3296" s="16"/>
      <c r="Q3296" s="27">
        <f t="shared" si="642"/>
        <v>0</v>
      </c>
      <c r="R3296" s="16"/>
      <c r="S3296" s="16"/>
      <c r="T3296" s="27">
        <f t="shared" si="643"/>
        <v>0</v>
      </c>
      <c r="U3296" s="3"/>
    </row>
    <row r="3297" spans="1:21" x14ac:dyDescent="0.25">
      <c r="A3297" s="3">
        <v>3255</v>
      </c>
      <c r="B3297" s="6" t="s">
        <v>6285</v>
      </c>
      <c r="C3297" s="352" t="s">
        <v>6286</v>
      </c>
      <c r="D3297" s="348"/>
      <c r="E3297" s="20"/>
      <c r="F3297" s="20"/>
      <c r="G3297" s="20"/>
      <c r="H3297" s="27">
        <f t="shared" si="639"/>
        <v>0</v>
      </c>
      <c r="I3297" s="16"/>
      <c r="J3297" s="16"/>
      <c r="K3297" s="27">
        <f t="shared" si="640"/>
        <v>0</v>
      </c>
      <c r="L3297" s="16"/>
      <c r="M3297" s="16"/>
      <c r="N3297" s="27">
        <f t="shared" si="641"/>
        <v>0</v>
      </c>
      <c r="O3297" s="16"/>
      <c r="P3297" s="16"/>
      <c r="Q3297" s="27">
        <f t="shared" si="642"/>
        <v>0</v>
      </c>
      <c r="R3297" s="16"/>
      <c r="S3297" s="16"/>
      <c r="T3297" s="27">
        <f t="shared" si="643"/>
        <v>0</v>
      </c>
      <c r="U3297" s="3"/>
    </row>
    <row r="3298" spans="1:21" x14ac:dyDescent="0.25">
      <c r="A3298" s="3">
        <v>3256</v>
      </c>
      <c r="B3298" s="6" t="s">
        <v>6287</v>
      </c>
      <c r="C3298" s="352" t="s">
        <v>6288</v>
      </c>
      <c r="D3298" s="348"/>
      <c r="E3298" s="20"/>
      <c r="F3298" s="20"/>
      <c r="G3298" s="20"/>
      <c r="H3298" s="27">
        <f t="shared" si="639"/>
        <v>0</v>
      </c>
      <c r="I3298" s="16"/>
      <c r="J3298" s="16"/>
      <c r="K3298" s="27">
        <f t="shared" si="640"/>
        <v>0</v>
      </c>
      <c r="L3298" s="16"/>
      <c r="M3298" s="16"/>
      <c r="N3298" s="27">
        <f t="shared" si="641"/>
        <v>0</v>
      </c>
      <c r="O3298" s="16"/>
      <c r="P3298" s="16"/>
      <c r="Q3298" s="27">
        <f t="shared" si="642"/>
        <v>0</v>
      </c>
      <c r="R3298" s="16"/>
      <c r="S3298" s="16"/>
      <c r="T3298" s="27">
        <f t="shared" si="643"/>
        <v>0</v>
      </c>
      <c r="U3298" s="3"/>
    </row>
    <row r="3299" spans="1:21" x14ac:dyDescent="0.25">
      <c r="A3299" s="3">
        <v>3257</v>
      </c>
      <c r="B3299" s="6" t="s">
        <v>6289</v>
      </c>
      <c r="C3299" s="352" t="s">
        <v>6290</v>
      </c>
      <c r="D3299" s="348"/>
      <c r="E3299" s="20"/>
      <c r="F3299" s="20"/>
      <c r="G3299" s="20"/>
      <c r="H3299" s="27">
        <f t="shared" si="639"/>
        <v>0</v>
      </c>
      <c r="I3299" s="16"/>
      <c r="J3299" s="16"/>
      <c r="K3299" s="27">
        <f t="shared" si="640"/>
        <v>0</v>
      </c>
      <c r="L3299" s="16"/>
      <c r="M3299" s="16"/>
      <c r="N3299" s="27">
        <f t="shared" si="641"/>
        <v>0</v>
      </c>
      <c r="O3299" s="16"/>
      <c r="P3299" s="16"/>
      <c r="Q3299" s="27">
        <f t="shared" si="642"/>
        <v>0</v>
      </c>
      <c r="R3299" s="16"/>
      <c r="S3299" s="16"/>
      <c r="T3299" s="27">
        <f t="shared" si="643"/>
        <v>0</v>
      </c>
      <c r="U3299" s="3"/>
    </row>
    <row r="3300" spans="1:21" x14ac:dyDescent="0.25">
      <c r="A3300" s="3">
        <v>3258</v>
      </c>
      <c r="B3300" s="4" t="s">
        <v>6291</v>
      </c>
      <c r="C3300" s="350" t="s">
        <v>6292</v>
      </c>
      <c r="D3300" s="348"/>
      <c r="E3300" s="25"/>
      <c r="F3300" s="25"/>
      <c r="G3300" s="25"/>
      <c r="H3300" s="27">
        <f t="shared" si="639"/>
        <v>0</v>
      </c>
      <c r="I3300" s="15"/>
      <c r="J3300" s="15"/>
      <c r="K3300" s="27">
        <f t="shared" si="640"/>
        <v>0</v>
      </c>
      <c r="L3300" s="15"/>
      <c r="M3300" s="15"/>
      <c r="N3300" s="27">
        <f t="shared" si="641"/>
        <v>0</v>
      </c>
      <c r="O3300" s="15"/>
      <c r="P3300" s="15"/>
      <c r="Q3300" s="27">
        <f t="shared" si="642"/>
        <v>0</v>
      </c>
      <c r="R3300" s="15"/>
      <c r="S3300" s="15"/>
      <c r="T3300" s="27">
        <f t="shared" si="643"/>
        <v>0</v>
      </c>
      <c r="U3300" s="5"/>
    </row>
    <row r="3301" spans="1:21" x14ac:dyDescent="0.25">
      <c r="A3301" s="3">
        <v>3259</v>
      </c>
      <c r="B3301" s="6" t="s">
        <v>6293</v>
      </c>
      <c r="C3301" s="352" t="s">
        <v>6294</v>
      </c>
      <c r="D3301" s="348"/>
      <c r="E3301" s="20"/>
      <c r="F3301" s="20"/>
      <c r="G3301" s="20"/>
      <c r="H3301" s="27">
        <f t="shared" si="639"/>
        <v>0</v>
      </c>
      <c r="I3301" s="16"/>
      <c r="J3301" s="16"/>
      <c r="K3301" s="27">
        <f t="shared" si="640"/>
        <v>0</v>
      </c>
      <c r="L3301" s="16"/>
      <c r="M3301" s="16"/>
      <c r="N3301" s="27">
        <f t="shared" si="641"/>
        <v>0</v>
      </c>
      <c r="O3301" s="16"/>
      <c r="P3301" s="16"/>
      <c r="Q3301" s="27">
        <f t="shared" si="642"/>
        <v>0</v>
      </c>
      <c r="R3301" s="16"/>
      <c r="S3301" s="16"/>
      <c r="T3301" s="27">
        <f t="shared" si="643"/>
        <v>0</v>
      </c>
      <c r="U3301" s="3"/>
    </row>
    <row r="3302" spans="1:21" x14ac:dyDescent="0.25">
      <c r="A3302" s="3">
        <v>3260</v>
      </c>
      <c r="B3302" s="6" t="s">
        <v>6295</v>
      </c>
      <c r="C3302" s="352" t="s">
        <v>6296</v>
      </c>
      <c r="D3302" s="348"/>
      <c r="E3302" s="20"/>
      <c r="F3302" s="20"/>
      <c r="G3302" s="20"/>
      <c r="H3302" s="27">
        <f t="shared" si="639"/>
        <v>0</v>
      </c>
      <c r="I3302" s="16"/>
      <c r="J3302" s="16"/>
      <c r="K3302" s="27">
        <f t="shared" si="640"/>
        <v>0</v>
      </c>
      <c r="L3302" s="16"/>
      <c r="M3302" s="16"/>
      <c r="N3302" s="27">
        <f t="shared" si="641"/>
        <v>0</v>
      </c>
      <c r="O3302" s="16"/>
      <c r="P3302" s="16"/>
      <c r="Q3302" s="27">
        <f t="shared" si="642"/>
        <v>0</v>
      </c>
      <c r="R3302" s="16"/>
      <c r="S3302" s="16"/>
      <c r="T3302" s="27">
        <f t="shared" si="643"/>
        <v>0</v>
      </c>
      <c r="U3302" s="3"/>
    </row>
    <row r="3303" spans="1:21" x14ac:dyDescent="0.25">
      <c r="A3303" s="3">
        <v>3261</v>
      </c>
      <c r="B3303" s="4" t="s">
        <v>6297</v>
      </c>
      <c r="C3303" s="350" t="s">
        <v>6298</v>
      </c>
      <c r="D3303" s="348"/>
      <c r="E3303" s="25"/>
      <c r="F3303" s="25"/>
      <c r="G3303" s="25"/>
      <c r="H3303" s="27">
        <f t="shared" si="639"/>
        <v>0</v>
      </c>
      <c r="I3303" s="15"/>
      <c r="J3303" s="15"/>
      <c r="K3303" s="27">
        <f t="shared" si="640"/>
        <v>0</v>
      </c>
      <c r="L3303" s="15"/>
      <c r="M3303" s="15"/>
      <c r="N3303" s="27">
        <f t="shared" si="641"/>
        <v>0</v>
      </c>
      <c r="O3303" s="15"/>
      <c r="P3303" s="15"/>
      <c r="Q3303" s="27">
        <f t="shared" si="642"/>
        <v>0</v>
      </c>
      <c r="R3303" s="15"/>
      <c r="S3303" s="15"/>
      <c r="T3303" s="27">
        <f t="shared" si="643"/>
        <v>0</v>
      </c>
      <c r="U3303" s="5"/>
    </row>
    <row r="3304" spans="1:21" x14ac:dyDescent="0.25">
      <c r="A3304" s="3">
        <v>3262</v>
      </c>
      <c r="B3304" s="6" t="s">
        <v>6299</v>
      </c>
      <c r="C3304" s="352" t="s">
        <v>6300</v>
      </c>
      <c r="D3304" s="348"/>
      <c r="E3304" s="20"/>
      <c r="F3304" s="20"/>
      <c r="G3304" s="20"/>
      <c r="H3304" s="27">
        <f t="shared" si="639"/>
        <v>0</v>
      </c>
      <c r="I3304" s="16"/>
      <c r="J3304" s="16"/>
      <c r="K3304" s="27">
        <f t="shared" si="640"/>
        <v>0</v>
      </c>
      <c r="L3304" s="16"/>
      <c r="M3304" s="16"/>
      <c r="N3304" s="27">
        <f t="shared" si="641"/>
        <v>0</v>
      </c>
      <c r="O3304" s="16"/>
      <c r="P3304" s="16"/>
      <c r="Q3304" s="27">
        <f t="shared" si="642"/>
        <v>0</v>
      </c>
      <c r="R3304" s="16"/>
      <c r="S3304" s="16"/>
      <c r="T3304" s="27">
        <f t="shared" si="643"/>
        <v>0</v>
      </c>
      <c r="U3304" s="3"/>
    </row>
    <row r="3305" spans="1:21" x14ac:dyDescent="0.25">
      <c r="A3305" s="3">
        <v>3263</v>
      </c>
      <c r="B3305" s="6" t="s">
        <v>6301</v>
      </c>
      <c r="C3305" s="352" t="s">
        <v>6302</v>
      </c>
      <c r="D3305" s="348"/>
      <c r="E3305" s="20"/>
      <c r="F3305" s="20"/>
      <c r="G3305" s="20"/>
      <c r="H3305" s="27">
        <f t="shared" si="639"/>
        <v>0</v>
      </c>
      <c r="I3305" s="16"/>
      <c r="J3305" s="16"/>
      <c r="K3305" s="27">
        <f t="shared" si="640"/>
        <v>0</v>
      </c>
      <c r="L3305" s="16"/>
      <c r="M3305" s="16"/>
      <c r="N3305" s="27">
        <f t="shared" si="641"/>
        <v>0</v>
      </c>
      <c r="O3305" s="16"/>
      <c r="P3305" s="16"/>
      <c r="Q3305" s="27">
        <f t="shared" si="642"/>
        <v>0</v>
      </c>
      <c r="R3305" s="16"/>
      <c r="S3305" s="16"/>
      <c r="T3305" s="27">
        <f t="shared" si="643"/>
        <v>0</v>
      </c>
      <c r="U3305" s="3"/>
    </row>
    <row r="3306" spans="1:21" x14ac:dyDescent="0.25">
      <c r="A3306" s="3">
        <v>3264</v>
      </c>
      <c r="B3306" s="6" t="s">
        <v>6303</v>
      </c>
      <c r="C3306" s="352" t="s">
        <v>6304</v>
      </c>
      <c r="D3306" s="348"/>
      <c r="E3306" s="20"/>
      <c r="F3306" s="20"/>
      <c r="G3306" s="20"/>
      <c r="H3306" s="27">
        <f t="shared" si="639"/>
        <v>0</v>
      </c>
      <c r="I3306" s="16"/>
      <c r="J3306" s="16"/>
      <c r="K3306" s="27">
        <f t="shared" si="640"/>
        <v>0</v>
      </c>
      <c r="L3306" s="16"/>
      <c r="M3306" s="16"/>
      <c r="N3306" s="27">
        <f t="shared" si="641"/>
        <v>0</v>
      </c>
      <c r="O3306" s="16"/>
      <c r="P3306" s="16"/>
      <c r="Q3306" s="27">
        <f t="shared" si="642"/>
        <v>0</v>
      </c>
      <c r="R3306" s="16"/>
      <c r="S3306" s="16"/>
      <c r="T3306" s="27">
        <f t="shared" si="643"/>
        <v>0</v>
      </c>
      <c r="U3306" s="3"/>
    </row>
    <row r="3307" spans="1:21" x14ac:dyDescent="0.25">
      <c r="A3307" s="3">
        <v>3265</v>
      </c>
      <c r="B3307" s="6" t="s">
        <v>6305</v>
      </c>
      <c r="C3307" s="352" t="s">
        <v>6306</v>
      </c>
      <c r="D3307" s="348"/>
      <c r="E3307" s="20"/>
      <c r="F3307" s="20"/>
      <c r="G3307" s="20"/>
      <c r="H3307" s="27">
        <f t="shared" si="639"/>
        <v>0</v>
      </c>
      <c r="I3307" s="16"/>
      <c r="J3307" s="16"/>
      <c r="K3307" s="27">
        <f t="shared" si="640"/>
        <v>0</v>
      </c>
      <c r="L3307" s="16"/>
      <c r="M3307" s="16"/>
      <c r="N3307" s="27">
        <f t="shared" si="641"/>
        <v>0</v>
      </c>
      <c r="O3307" s="16"/>
      <c r="P3307" s="16"/>
      <c r="Q3307" s="27">
        <f t="shared" si="642"/>
        <v>0</v>
      </c>
      <c r="R3307" s="16"/>
      <c r="S3307" s="16"/>
      <c r="T3307" s="27">
        <f t="shared" si="643"/>
        <v>0</v>
      </c>
      <c r="U3307" s="3"/>
    </row>
    <row r="3308" spans="1:21" x14ac:dyDescent="0.25">
      <c r="A3308" s="3">
        <v>3266</v>
      </c>
      <c r="B3308" s="6" t="s">
        <v>6307</v>
      </c>
      <c r="C3308" s="352" t="s">
        <v>6308</v>
      </c>
      <c r="D3308" s="348"/>
      <c r="E3308" s="20"/>
      <c r="F3308" s="20"/>
      <c r="G3308" s="20"/>
      <c r="H3308" s="27">
        <f t="shared" si="639"/>
        <v>0</v>
      </c>
      <c r="I3308" s="16"/>
      <c r="J3308" s="16"/>
      <c r="K3308" s="27">
        <f t="shared" si="640"/>
        <v>0</v>
      </c>
      <c r="L3308" s="16"/>
      <c r="M3308" s="16"/>
      <c r="N3308" s="27">
        <f t="shared" si="641"/>
        <v>0</v>
      </c>
      <c r="O3308" s="16"/>
      <c r="P3308" s="16"/>
      <c r="Q3308" s="27">
        <f t="shared" si="642"/>
        <v>0</v>
      </c>
      <c r="R3308" s="16"/>
      <c r="S3308" s="16"/>
      <c r="T3308" s="27">
        <f t="shared" si="643"/>
        <v>0</v>
      </c>
      <c r="U3308" s="3"/>
    </row>
    <row r="3309" spans="1:21" x14ac:dyDescent="0.25">
      <c r="A3309" s="3">
        <v>3267</v>
      </c>
      <c r="B3309" s="4" t="s">
        <v>6309</v>
      </c>
      <c r="C3309" s="350" t="s">
        <v>6310</v>
      </c>
      <c r="D3309" s="348"/>
      <c r="E3309" s="25"/>
      <c r="F3309" s="25"/>
      <c r="G3309" s="25"/>
      <c r="H3309" s="27">
        <f t="shared" si="639"/>
        <v>0</v>
      </c>
      <c r="I3309" s="15"/>
      <c r="J3309" s="15"/>
      <c r="K3309" s="27">
        <f t="shared" si="640"/>
        <v>0</v>
      </c>
      <c r="L3309" s="15"/>
      <c r="M3309" s="15"/>
      <c r="N3309" s="27">
        <f t="shared" si="641"/>
        <v>0</v>
      </c>
      <c r="O3309" s="15"/>
      <c r="P3309" s="15"/>
      <c r="Q3309" s="27">
        <f t="shared" si="642"/>
        <v>0</v>
      </c>
      <c r="R3309" s="15"/>
      <c r="S3309" s="15"/>
      <c r="T3309" s="27">
        <f t="shared" si="643"/>
        <v>0</v>
      </c>
      <c r="U3309" s="5"/>
    </row>
    <row r="3310" spans="1:21" x14ac:dyDescent="0.25">
      <c r="A3310" s="3">
        <v>3268</v>
      </c>
      <c r="B3310" s="4" t="s">
        <v>6311</v>
      </c>
      <c r="C3310" s="350" t="s">
        <v>6312</v>
      </c>
      <c r="D3310" s="348"/>
      <c r="E3310" s="25"/>
      <c r="F3310" s="25"/>
      <c r="G3310" s="25"/>
      <c r="H3310" s="27">
        <f t="shared" si="639"/>
        <v>0</v>
      </c>
      <c r="I3310" s="15"/>
      <c r="J3310" s="15"/>
      <c r="K3310" s="27">
        <f t="shared" si="640"/>
        <v>0</v>
      </c>
      <c r="L3310" s="15"/>
      <c r="M3310" s="15"/>
      <c r="N3310" s="27">
        <f t="shared" si="641"/>
        <v>0</v>
      </c>
      <c r="O3310" s="15"/>
      <c r="P3310" s="15"/>
      <c r="Q3310" s="27">
        <f t="shared" si="642"/>
        <v>0</v>
      </c>
      <c r="R3310" s="15"/>
      <c r="S3310" s="15"/>
      <c r="T3310" s="27">
        <f t="shared" si="643"/>
        <v>0</v>
      </c>
      <c r="U3310" s="5"/>
    </row>
    <row r="3311" spans="1:21" x14ac:dyDescent="0.25">
      <c r="A3311" s="3">
        <v>3269</v>
      </c>
      <c r="B3311" s="6" t="s">
        <v>6313</v>
      </c>
      <c r="C3311" s="352" t="s">
        <v>6314</v>
      </c>
      <c r="D3311" s="348"/>
      <c r="E3311" s="20"/>
      <c r="F3311" s="20"/>
      <c r="G3311" s="20"/>
      <c r="H3311" s="27">
        <f t="shared" si="639"/>
        <v>0</v>
      </c>
      <c r="I3311" s="16"/>
      <c r="J3311" s="16"/>
      <c r="K3311" s="27">
        <f t="shared" si="640"/>
        <v>0</v>
      </c>
      <c r="L3311" s="16"/>
      <c r="M3311" s="16"/>
      <c r="N3311" s="27">
        <f t="shared" si="641"/>
        <v>0</v>
      </c>
      <c r="O3311" s="16"/>
      <c r="P3311" s="16"/>
      <c r="Q3311" s="27">
        <f t="shared" si="642"/>
        <v>0</v>
      </c>
      <c r="R3311" s="16"/>
      <c r="S3311" s="16"/>
      <c r="T3311" s="27">
        <f t="shared" si="643"/>
        <v>0</v>
      </c>
      <c r="U3311" s="3"/>
    </row>
    <row r="3312" spans="1:21" x14ac:dyDescent="0.25">
      <c r="A3312" s="3">
        <v>3270</v>
      </c>
      <c r="B3312" s="6" t="s">
        <v>6315</v>
      </c>
      <c r="C3312" s="352" t="s">
        <v>6316</v>
      </c>
      <c r="D3312" s="348"/>
      <c r="E3312" s="20"/>
      <c r="F3312" s="20"/>
      <c r="G3312" s="20"/>
      <c r="H3312" s="27">
        <f t="shared" si="639"/>
        <v>0</v>
      </c>
      <c r="I3312" s="16"/>
      <c r="J3312" s="16"/>
      <c r="K3312" s="27">
        <f t="shared" si="640"/>
        <v>0</v>
      </c>
      <c r="L3312" s="16"/>
      <c r="M3312" s="16"/>
      <c r="N3312" s="27">
        <f t="shared" si="641"/>
        <v>0</v>
      </c>
      <c r="O3312" s="16"/>
      <c r="P3312" s="16"/>
      <c r="Q3312" s="27">
        <f t="shared" si="642"/>
        <v>0</v>
      </c>
      <c r="R3312" s="16"/>
      <c r="S3312" s="16"/>
      <c r="T3312" s="27">
        <f t="shared" si="643"/>
        <v>0</v>
      </c>
      <c r="U3312" s="3"/>
    </row>
    <row r="3313" spans="1:21" x14ac:dyDescent="0.25">
      <c r="A3313" s="3">
        <v>3271</v>
      </c>
      <c r="B3313" s="6" t="s">
        <v>6317</v>
      </c>
      <c r="C3313" s="352" t="s">
        <v>6318</v>
      </c>
      <c r="D3313" s="348"/>
      <c r="E3313" s="20"/>
      <c r="F3313" s="20"/>
      <c r="G3313" s="20"/>
      <c r="H3313" s="27">
        <f t="shared" si="639"/>
        <v>0</v>
      </c>
      <c r="I3313" s="16"/>
      <c r="J3313" s="16"/>
      <c r="K3313" s="27">
        <f t="shared" si="640"/>
        <v>0</v>
      </c>
      <c r="L3313" s="16"/>
      <c r="M3313" s="16"/>
      <c r="N3313" s="27">
        <f t="shared" si="641"/>
        <v>0</v>
      </c>
      <c r="O3313" s="16"/>
      <c r="P3313" s="16"/>
      <c r="Q3313" s="27">
        <f t="shared" si="642"/>
        <v>0</v>
      </c>
      <c r="R3313" s="16"/>
      <c r="S3313" s="16"/>
      <c r="T3313" s="27">
        <f t="shared" si="643"/>
        <v>0</v>
      </c>
      <c r="U3313" s="3"/>
    </row>
    <row r="3314" spans="1:21" x14ac:dyDescent="0.25">
      <c r="A3314" s="3">
        <v>3272</v>
      </c>
      <c r="B3314" s="6" t="s">
        <v>6319</v>
      </c>
      <c r="C3314" s="352" t="s">
        <v>6320</v>
      </c>
      <c r="D3314" s="348"/>
      <c r="E3314" s="20"/>
      <c r="F3314" s="20"/>
      <c r="G3314" s="20"/>
      <c r="H3314" s="27">
        <f t="shared" si="639"/>
        <v>0</v>
      </c>
      <c r="I3314" s="16"/>
      <c r="J3314" s="16"/>
      <c r="K3314" s="27">
        <f t="shared" si="640"/>
        <v>0</v>
      </c>
      <c r="L3314" s="16"/>
      <c r="M3314" s="16"/>
      <c r="N3314" s="27">
        <f t="shared" si="641"/>
        <v>0</v>
      </c>
      <c r="O3314" s="16"/>
      <c r="P3314" s="16"/>
      <c r="Q3314" s="27">
        <f t="shared" si="642"/>
        <v>0</v>
      </c>
      <c r="R3314" s="16"/>
      <c r="S3314" s="16"/>
      <c r="T3314" s="27">
        <f t="shared" si="643"/>
        <v>0</v>
      </c>
      <c r="U3314" s="3"/>
    </row>
    <row r="3315" spans="1:21" x14ac:dyDescent="0.25">
      <c r="A3315" s="3">
        <v>3273</v>
      </c>
      <c r="B3315" s="6" t="s">
        <v>6321</v>
      </c>
      <c r="C3315" s="352" t="s">
        <v>6322</v>
      </c>
      <c r="D3315" s="348"/>
      <c r="E3315" s="20"/>
      <c r="F3315" s="20"/>
      <c r="G3315" s="20"/>
      <c r="H3315" s="27">
        <f t="shared" si="639"/>
        <v>0</v>
      </c>
      <c r="I3315" s="16"/>
      <c r="J3315" s="16"/>
      <c r="K3315" s="27">
        <f t="shared" si="640"/>
        <v>0</v>
      </c>
      <c r="L3315" s="16"/>
      <c r="M3315" s="16"/>
      <c r="N3315" s="27">
        <f t="shared" si="641"/>
        <v>0</v>
      </c>
      <c r="O3315" s="16"/>
      <c r="P3315" s="16"/>
      <c r="Q3315" s="27">
        <f t="shared" si="642"/>
        <v>0</v>
      </c>
      <c r="R3315" s="16"/>
      <c r="S3315" s="16"/>
      <c r="T3315" s="27">
        <f t="shared" si="643"/>
        <v>0</v>
      </c>
      <c r="U3315" s="3"/>
    </row>
    <row r="3316" spans="1:21" x14ac:dyDescent="0.25">
      <c r="A3316" s="3">
        <v>3274</v>
      </c>
      <c r="B3316" s="6" t="s">
        <v>6323</v>
      </c>
      <c r="C3316" s="352" t="s">
        <v>6324</v>
      </c>
      <c r="D3316" s="348"/>
      <c r="E3316" s="20"/>
      <c r="F3316" s="20"/>
      <c r="G3316" s="20"/>
      <c r="H3316" s="27">
        <f t="shared" si="639"/>
        <v>0</v>
      </c>
      <c r="I3316" s="16"/>
      <c r="J3316" s="16"/>
      <c r="K3316" s="27">
        <f t="shared" si="640"/>
        <v>0</v>
      </c>
      <c r="L3316" s="16"/>
      <c r="M3316" s="16"/>
      <c r="N3316" s="27">
        <f t="shared" si="641"/>
        <v>0</v>
      </c>
      <c r="O3316" s="16"/>
      <c r="P3316" s="16"/>
      <c r="Q3316" s="27">
        <f t="shared" si="642"/>
        <v>0</v>
      </c>
      <c r="R3316" s="16"/>
      <c r="S3316" s="16"/>
      <c r="T3316" s="27">
        <f t="shared" si="643"/>
        <v>0</v>
      </c>
      <c r="U3316" s="3"/>
    </row>
    <row r="3317" spans="1:21" x14ac:dyDescent="0.25">
      <c r="A3317" s="3">
        <v>3275</v>
      </c>
      <c r="B3317" s="6" t="s">
        <v>6325</v>
      </c>
      <c r="C3317" s="352" t="s">
        <v>6326</v>
      </c>
      <c r="D3317" s="348"/>
      <c r="E3317" s="20"/>
      <c r="F3317" s="20"/>
      <c r="G3317" s="20"/>
      <c r="H3317" s="27">
        <f t="shared" si="639"/>
        <v>0</v>
      </c>
      <c r="I3317" s="16"/>
      <c r="J3317" s="16"/>
      <c r="K3317" s="27">
        <f t="shared" si="640"/>
        <v>0</v>
      </c>
      <c r="L3317" s="16"/>
      <c r="M3317" s="16"/>
      <c r="N3317" s="27">
        <f t="shared" si="641"/>
        <v>0</v>
      </c>
      <c r="O3317" s="16"/>
      <c r="P3317" s="16"/>
      <c r="Q3317" s="27">
        <f t="shared" si="642"/>
        <v>0</v>
      </c>
      <c r="R3317" s="16"/>
      <c r="S3317" s="16"/>
      <c r="T3317" s="27">
        <f t="shared" si="643"/>
        <v>0</v>
      </c>
      <c r="U3317" s="3"/>
    </row>
    <row r="3318" spans="1:21" x14ac:dyDescent="0.25">
      <c r="A3318" s="3">
        <v>3276</v>
      </c>
      <c r="B3318" s="6" t="s">
        <v>6327</v>
      </c>
      <c r="C3318" s="352" t="s">
        <v>6328</v>
      </c>
      <c r="D3318" s="348"/>
      <c r="E3318" s="20"/>
      <c r="F3318" s="20"/>
      <c r="G3318" s="20"/>
      <c r="H3318" s="27">
        <f t="shared" si="639"/>
        <v>0</v>
      </c>
      <c r="I3318" s="16"/>
      <c r="J3318" s="16"/>
      <c r="K3318" s="27">
        <f t="shared" si="640"/>
        <v>0</v>
      </c>
      <c r="L3318" s="16"/>
      <c r="M3318" s="16"/>
      <c r="N3318" s="27">
        <f t="shared" si="641"/>
        <v>0</v>
      </c>
      <c r="O3318" s="16"/>
      <c r="P3318" s="16"/>
      <c r="Q3318" s="27">
        <f t="shared" si="642"/>
        <v>0</v>
      </c>
      <c r="R3318" s="16"/>
      <c r="S3318" s="16"/>
      <c r="T3318" s="27">
        <f t="shared" si="643"/>
        <v>0</v>
      </c>
      <c r="U3318" s="3"/>
    </row>
    <row r="3319" spans="1:21" x14ac:dyDescent="0.25">
      <c r="A3319" s="3">
        <v>3277</v>
      </c>
      <c r="B3319" s="6" t="s">
        <v>6329</v>
      </c>
      <c r="C3319" s="352" t="s">
        <v>6330</v>
      </c>
      <c r="D3319" s="348"/>
      <c r="E3319" s="20"/>
      <c r="F3319" s="20"/>
      <c r="G3319" s="20"/>
      <c r="H3319" s="27">
        <f t="shared" si="639"/>
        <v>0</v>
      </c>
      <c r="I3319" s="16"/>
      <c r="J3319" s="16"/>
      <c r="K3319" s="27">
        <f t="shared" si="640"/>
        <v>0</v>
      </c>
      <c r="L3319" s="16"/>
      <c r="M3319" s="16"/>
      <c r="N3319" s="27">
        <f t="shared" si="641"/>
        <v>0</v>
      </c>
      <c r="O3319" s="16"/>
      <c r="P3319" s="16"/>
      <c r="Q3319" s="27">
        <f t="shared" si="642"/>
        <v>0</v>
      </c>
      <c r="R3319" s="16"/>
      <c r="S3319" s="16"/>
      <c r="T3319" s="27">
        <f t="shared" si="643"/>
        <v>0</v>
      </c>
      <c r="U3319" s="3"/>
    </row>
    <row r="3320" spans="1:21" x14ac:dyDescent="0.25">
      <c r="A3320" s="3">
        <v>3278</v>
      </c>
      <c r="B3320" s="6" t="s">
        <v>6331</v>
      </c>
      <c r="C3320" s="352" t="s">
        <v>6332</v>
      </c>
      <c r="D3320" s="348"/>
      <c r="E3320" s="20"/>
      <c r="F3320" s="20"/>
      <c r="G3320" s="20"/>
      <c r="H3320" s="27">
        <f t="shared" si="639"/>
        <v>0</v>
      </c>
      <c r="I3320" s="16"/>
      <c r="J3320" s="16"/>
      <c r="K3320" s="27">
        <f t="shared" si="640"/>
        <v>0</v>
      </c>
      <c r="L3320" s="16"/>
      <c r="M3320" s="16"/>
      <c r="N3320" s="27">
        <f t="shared" si="641"/>
        <v>0</v>
      </c>
      <c r="O3320" s="16"/>
      <c r="P3320" s="16"/>
      <c r="Q3320" s="27">
        <f t="shared" si="642"/>
        <v>0</v>
      </c>
      <c r="R3320" s="16"/>
      <c r="S3320" s="16"/>
      <c r="T3320" s="27">
        <f t="shared" si="643"/>
        <v>0</v>
      </c>
      <c r="U3320" s="3"/>
    </row>
    <row r="3321" spans="1:21" x14ac:dyDescent="0.25">
      <c r="A3321" s="3">
        <v>3279</v>
      </c>
      <c r="B3321" s="4" t="s">
        <v>6333</v>
      </c>
      <c r="C3321" s="350" t="s">
        <v>6334</v>
      </c>
      <c r="D3321" s="348"/>
      <c r="E3321" s="25"/>
      <c r="F3321" s="25"/>
      <c r="G3321" s="25"/>
      <c r="H3321" s="27">
        <f t="shared" si="639"/>
        <v>0</v>
      </c>
      <c r="I3321" s="15"/>
      <c r="J3321" s="15"/>
      <c r="K3321" s="27">
        <f t="shared" si="640"/>
        <v>0</v>
      </c>
      <c r="L3321" s="15"/>
      <c r="M3321" s="15"/>
      <c r="N3321" s="27">
        <f t="shared" si="641"/>
        <v>0</v>
      </c>
      <c r="O3321" s="15"/>
      <c r="P3321" s="15"/>
      <c r="Q3321" s="27">
        <f t="shared" si="642"/>
        <v>0</v>
      </c>
      <c r="R3321" s="15"/>
      <c r="S3321" s="15"/>
      <c r="T3321" s="27">
        <f t="shared" si="643"/>
        <v>0</v>
      </c>
      <c r="U3321" s="5"/>
    </row>
    <row r="3322" spans="1:21" x14ac:dyDescent="0.25">
      <c r="A3322" s="3">
        <v>3280</v>
      </c>
      <c r="B3322" s="6" t="s">
        <v>6335</v>
      </c>
      <c r="C3322" s="352" t="s">
        <v>6336</v>
      </c>
      <c r="D3322" s="348"/>
      <c r="E3322" s="20"/>
      <c r="F3322" s="20"/>
      <c r="G3322" s="20"/>
      <c r="H3322" s="27">
        <f t="shared" si="639"/>
        <v>0</v>
      </c>
      <c r="I3322" s="16"/>
      <c r="J3322" s="16"/>
      <c r="K3322" s="27">
        <f t="shared" si="640"/>
        <v>0</v>
      </c>
      <c r="L3322" s="16"/>
      <c r="M3322" s="16"/>
      <c r="N3322" s="27">
        <f t="shared" si="641"/>
        <v>0</v>
      </c>
      <c r="O3322" s="16"/>
      <c r="P3322" s="16"/>
      <c r="Q3322" s="27">
        <f t="shared" si="642"/>
        <v>0</v>
      </c>
      <c r="R3322" s="16"/>
      <c r="S3322" s="16"/>
      <c r="T3322" s="27">
        <f t="shared" si="643"/>
        <v>0</v>
      </c>
      <c r="U3322" s="3"/>
    </row>
    <row r="3323" spans="1:21" x14ac:dyDescent="0.25">
      <c r="A3323" s="3">
        <v>3281</v>
      </c>
      <c r="B3323" s="6" t="s">
        <v>6337</v>
      </c>
      <c r="C3323" s="352" t="s">
        <v>6338</v>
      </c>
      <c r="D3323" s="348"/>
      <c r="E3323" s="20"/>
      <c r="F3323" s="20"/>
      <c r="G3323" s="20"/>
      <c r="H3323" s="27">
        <f t="shared" si="639"/>
        <v>0</v>
      </c>
      <c r="I3323" s="16"/>
      <c r="J3323" s="16"/>
      <c r="K3323" s="27">
        <f t="shared" si="640"/>
        <v>0</v>
      </c>
      <c r="L3323" s="16"/>
      <c r="M3323" s="16"/>
      <c r="N3323" s="27">
        <f t="shared" si="641"/>
        <v>0</v>
      </c>
      <c r="O3323" s="16"/>
      <c r="P3323" s="16"/>
      <c r="Q3323" s="27">
        <f t="shared" si="642"/>
        <v>0</v>
      </c>
      <c r="R3323" s="16"/>
      <c r="S3323" s="16"/>
      <c r="T3323" s="27">
        <f t="shared" si="643"/>
        <v>0</v>
      </c>
      <c r="U3323" s="3"/>
    </row>
    <row r="3324" spans="1:21" x14ac:dyDescent="0.25">
      <c r="A3324" s="3">
        <v>3282</v>
      </c>
      <c r="B3324" s="6" t="s">
        <v>6339</v>
      </c>
      <c r="C3324" s="352" t="s">
        <v>6340</v>
      </c>
      <c r="D3324" s="348"/>
      <c r="E3324" s="20"/>
      <c r="F3324" s="20"/>
      <c r="G3324" s="20"/>
      <c r="H3324" s="27">
        <f t="shared" si="639"/>
        <v>0</v>
      </c>
      <c r="I3324" s="16"/>
      <c r="J3324" s="16"/>
      <c r="K3324" s="27">
        <f t="shared" si="640"/>
        <v>0</v>
      </c>
      <c r="L3324" s="16"/>
      <c r="M3324" s="16"/>
      <c r="N3324" s="27">
        <f t="shared" si="641"/>
        <v>0</v>
      </c>
      <c r="O3324" s="16"/>
      <c r="P3324" s="16"/>
      <c r="Q3324" s="27">
        <f t="shared" si="642"/>
        <v>0</v>
      </c>
      <c r="R3324" s="16"/>
      <c r="S3324" s="16"/>
      <c r="T3324" s="27">
        <f t="shared" si="643"/>
        <v>0</v>
      </c>
      <c r="U3324" s="3"/>
    </row>
    <row r="3325" spans="1:21" x14ac:dyDescent="0.25">
      <c r="A3325" s="3">
        <v>3283</v>
      </c>
      <c r="B3325" s="6" t="s">
        <v>6341</v>
      </c>
      <c r="C3325" s="352" t="s">
        <v>6342</v>
      </c>
      <c r="D3325" s="348"/>
      <c r="E3325" s="20"/>
      <c r="F3325" s="20"/>
      <c r="G3325" s="20"/>
      <c r="H3325" s="27">
        <f t="shared" si="639"/>
        <v>0</v>
      </c>
      <c r="I3325" s="16"/>
      <c r="J3325" s="16"/>
      <c r="K3325" s="27">
        <f t="shared" si="640"/>
        <v>0</v>
      </c>
      <c r="L3325" s="16"/>
      <c r="M3325" s="16"/>
      <c r="N3325" s="27">
        <f t="shared" si="641"/>
        <v>0</v>
      </c>
      <c r="O3325" s="16"/>
      <c r="P3325" s="16"/>
      <c r="Q3325" s="27">
        <f t="shared" si="642"/>
        <v>0</v>
      </c>
      <c r="R3325" s="16"/>
      <c r="S3325" s="16"/>
      <c r="T3325" s="27">
        <f t="shared" si="643"/>
        <v>0</v>
      </c>
      <c r="U3325" s="3"/>
    </row>
    <row r="3326" spans="1:21" x14ac:dyDescent="0.25">
      <c r="A3326" s="3">
        <v>3284</v>
      </c>
      <c r="B3326" s="6" t="s">
        <v>6343</v>
      </c>
      <c r="C3326" s="352" t="s">
        <v>6344</v>
      </c>
      <c r="D3326" s="348"/>
      <c r="E3326" s="20"/>
      <c r="F3326" s="20"/>
      <c r="G3326" s="20"/>
      <c r="H3326" s="27">
        <f t="shared" si="639"/>
        <v>0</v>
      </c>
      <c r="I3326" s="16"/>
      <c r="J3326" s="16"/>
      <c r="K3326" s="27">
        <f t="shared" si="640"/>
        <v>0</v>
      </c>
      <c r="L3326" s="16"/>
      <c r="M3326" s="16"/>
      <c r="N3326" s="27">
        <f t="shared" si="641"/>
        <v>0</v>
      </c>
      <c r="O3326" s="16"/>
      <c r="P3326" s="16"/>
      <c r="Q3326" s="27">
        <f t="shared" si="642"/>
        <v>0</v>
      </c>
      <c r="R3326" s="16"/>
      <c r="S3326" s="16"/>
      <c r="T3326" s="27">
        <f t="shared" si="643"/>
        <v>0</v>
      </c>
      <c r="U3326" s="3"/>
    </row>
    <row r="3327" spans="1:21" x14ac:dyDescent="0.25">
      <c r="A3327" s="3">
        <v>3285</v>
      </c>
      <c r="B3327" s="6" t="s">
        <v>6345</v>
      </c>
      <c r="C3327" s="352" t="s">
        <v>6346</v>
      </c>
      <c r="D3327" s="348"/>
      <c r="E3327" s="20"/>
      <c r="F3327" s="20"/>
      <c r="G3327" s="20"/>
      <c r="H3327" s="27">
        <f t="shared" si="639"/>
        <v>0</v>
      </c>
      <c r="I3327" s="16"/>
      <c r="J3327" s="16"/>
      <c r="K3327" s="27">
        <f t="shared" si="640"/>
        <v>0</v>
      </c>
      <c r="L3327" s="16"/>
      <c r="M3327" s="16"/>
      <c r="N3327" s="27">
        <f t="shared" si="641"/>
        <v>0</v>
      </c>
      <c r="O3327" s="16"/>
      <c r="P3327" s="16"/>
      <c r="Q3327" s="27">
        <f t="shared" si="642"/>
        <v>0</v>
      </c>
      <c r="R3327" s="16"/>
      <c r="S3327" s="16"/>
      <c r="T3327" s="27">
        <f t="shared" si="643"/>
        <v>0</v>
      </c>
      <c r="U3327" s="3"/>
    </row>
    <row r="3328" spans="1:21" x14ac:dyDescent="0.25">
      <c r="A3328" s="3">
        <v>3286</v>
      </c>
      <c r="B3328" s="6" t="s">
        <v>6347</v>
      </c>
      <c r="C3328" s="352" t="s">
        <v>6348</v>
      </c>
      <c r="D3328" s="348"/>
      <c r="E3328" s="20"/>
      <c r="F3328" s="20"/>
      <c r="G3328" s="20"/>
      <c r="H3328" s="27">
        <f t="shared" si="639"/>
        <v>0</v>
      </c>
      <c r="I3328" s="16"/>
      <c r="J3328" s="16"/>
      <c r="K3328" s="27">
        <f t="shared" si="640"/>
        <v>0</v>
      </c>
      <c r="L3328" s="16"/>
      <c r="M3328" s="16"/>
      <c r="N3328" s="27">
        <f t="shared" si="641"/>
        <v>0</v>
      </c>
      <c r="O3328" s="16"/>
      <c r="P3328" s="16"/>
      <c r="Q3328" s="27">
        <f t="shared" si="642"/>
        <v>0</v>
      </c>
      <c r="R3328" s="16"/>
      <c r="S3328" s="16"/>
      <c r="T3328" s="27">
        <f t="shared" si="643"/>
        <v>0</v>
      </c>
      <c r="U3328" s="3"/>
    </row>
    <row r="3329" spans="1:21" x14ac:dyDescent="0.25">
      <c r="A3329" s="3">
        <v>3287</v>
      </c>
      <c r="B3329" s="6" t="s">
        <v>6349</v>
      </c>
      <c r="C3329" s="352" t="s">
        <v>6350</v>
      </c>
      <c r="D3329" s="348"/>
      <c r="E3329" s="20"/>
      <c r="F3329" s="20"/>
      <c r="G3329" s="20"/>
      <c r="H3329" s="27">
        <f t="shared" si="639"/>
        <v>0</v>
      </c>
      <c r="I3329" s="16"/>
      <c r="J3329" s="16"/>
      <c r="K3329" s="27">
        <f t="shared" si="640"/>
        <v>0</v>
      </c>
      <c r="L3329" s="16"/>
      <c r="M3329" s="16"/>
      <c r="N3329" s="27">
        <f t="shared" si="641"/>
        <v>0</v>
      </c>
      <c r="O3329" s="16"/>
      <c r="P3329" s="16"/>
      <c r="Q3329" s="27">
        <f t="shared" si="642"/>
        <v>0</v>
      </c>
      <c r="R3329" s="16"/>
      <c r="S3329" s="16"/>
      <c r="T3329" s="27">
        <f t="shared" si="643"/>
        <v>0</v>
      </c>
      <c r="U3329" s="3"/>
    </row>
    <row r="3330" spans="1:21" x14ac:dyDescent="0.25">
      <c r="A3330" s="3">
        <v>3288</v>
      </c>
      <c r="B3330" s="4" t="s">
        <v>6351</v>
      </c>
      <c r="C3330" s="350" t="s">
        <v>6352</v>
      </c>
      <c r="D3330" s="348"/>
      <c r="E3330" s="25"/>
      <c r="F3330" s="25"/>
      <c r="G3330" s="25"/>
      <c r="H3330" s="27">
        <f t="shared" si="639"/>
        <v>0</v>
      </c>
      <c r="I3330" s="15"/>
      <c r="J3330" s="15"/>
      <c r="K3330" s="27">
        <f t="shared" si="640"/>
        <v>0</v>
      </c>
      <c r="L3330" s="15"/>
      <c r="M3330" s="15"/>
      <c r="N3330" s="27">
        <f t="shared" si="641"/>
        <v>0</v>
      </c>
      <c r="O3330" s="15"/>
      <c r="P3330" s="15"/>
      <c r="Q3330" s="27">
        <f t="shared" si="642"/>
        <v>0</v>
      </c>
      <c r="R3330" s="15"/>
      <c r="S3330" s="15"/>
      <c r="T3330" s="27">
        <f t="shared" si="643"/>
        <v>0</v>
      </c>
      <c r="U3330" s="5"/>
    </row>
    <row r="3331" spans="1:21" x14ac:dyDescent="0.25">
      <c r="A3331" s="3">
        <v>3289</v>
      </c>
      <c r="B3331" s="6" t="s">
        <v>6353</v>
      </c>
      <c r="C3331" s="352" t="s">
        <v>6354</v>
      </c>
      <c r="D3331" s="348"/>
      <c r="E3331" s="20"/>
      <c r="F3331" s="20"/>
      <c r="G3331" s="20"/>
      <c r="H3331" s="27">
        <f t="shared" si="639"/>
        <v>0</v>
      </c>
      <c r="I3331" s="16"/>
      <c r="J3331" s="16"/>
      <c r="K3331" s="27">
        <f t="shared" si="640"/>
        <v>0</v>
      </c>
      <c r="L3331" s="16"/>
      <c r="M3331" s="16"/>
      <c r="N3331" s="27">
        <f t="shared" si="641"/>
        <v>0</v>
      </c>
      <c r="O3331" s="16"/>
      <c r="P3331" s="16"/>
      <c r="Q3331" s="27">
        <f t="shared" si="642"/>
        <v>0</v>
      </c>
      <c r="R3331" s="16"/>
      <c r="S3331" s="16"/>
      <c r="T3331" s="27">
        <f t="shared" si="643"/>
        <v>0</v>
      </c>
      <c r="U3331" s="3"/>
    </row>
    <row r="3332" spans="1:21" x14ac:dyDescent="0.25">
      <c r="A3332" s="3">
        <v>3290</v>
      </c>
      <c r="B3332" s="6" t="s">
        <v>6355</v>
      </c>
      <c r="C3332" s="352" t="s">
        <v>6356</v>
      </c>
      <c r="D3332" s="348"/>
      <c r="E3332" s="20"/>
      <c r="F3332" s="20"/>
      <c r="G3332" s="20"/>
      <c r="H3332" s="27">
        <f t="shared" si="639"/>
        <v>0</v>
      </c>
      <c r="I3332" s="16"/>
      <c r="J3332" s="16"/>
      <c r="K3332" s="27">
        <f t="shared" si="640"/>
        <v>0</v>
      </c>
      <c r="L3332" s="16"/>
      <c r="M3332" s="16"/>
      <c r="N3332" s="27">
        <f t="shared" si="641"/>
        <v>0</v>
      </c>
      <c r="O3332" s="16"/>
      <c r="P3332" s="16"/>
      <c r="Q3332" s="27">
        <f t="shared" si="642"/>
        <v>0</v>
      </c>
      <c r="R3332" s="16"/>
      <c r="S3332" s="16"/>
      <c r="T3332" s="27">
        <f t="shared" si="643"/>
        <v>0</v>
      </c>
      <c r="U3332" s="3"/>
    </row>
    <row r="3333" spans="1:21" x14ac:dyDescent="0.25">
      <c r="A3333" s="3">
        <v>3291</v>
      </c>
      <c r="B3333" s="6" t="s">
        <v>6357</v>
      </c>
      <c r="C3333" s="352" t="s">
        <v>6358</v>
      </c>
      <c r="D3333" s="348"/>
      <c r="E3333" s="20"/>
      <c r="F3333" s="20"/>
      <c r="G3333" s="20"/>
      <c r="H3333" s="27">
        <f t="shared" si="639"/>
        <v>0</v>
      </c>
      <c r="I3333" s="16"/>
      <c r="J3333" s="16"/>
      <c r="K3333" s="27">
        <f t="shared" si="640"/>
        <v>0</v>
      </c>
      <c r="L3333" s="16"/>
      <c r="M3333" s="16"/>
      <c r="N3333" s="27">
        <f t="shared" si="641"/>
        <v>0</v>
      </c>
      <c r="O3333" s="16"/>
      <c r="P3333" s="16"/>
      <c r="Q3333" s="27">
        <f t="shared" si="642"/>
        <v>0</v>
      </c>
      <c r="R3333" s="16"/>
      <c r="S3333" s="16"/>
      <c r="T3333" s="27">
        <f t="shared" si="643"/>
        <v>0</v>
      </c>
      <c r="U3333" s="3"/>
    </row>
    <row r="3334" spans="1:21" x14ac:dyDescent="0.25">
      <c r="A3334" s="3">
        <v>3292</v>
      </c>
      <c r="B3334" s="6" t="s">
        <v>6359</v>
      </c>
      <c r="C3334" s="352" t="s">
        <v>6360</v>
      </c>
      <c r="D3334" s="348"/>
      <c r="E3334" s="20"/>
      <c r="F3334" s="20"/>
      <c r="G3334" s="20"/>
      <c r="H3334" s="27">
        <f t="shared" si="639"/>
        <v>0</v>
      </c>
      <c r="I3334" s="16"/>
      <c r="J3334" s="16"/>
      <c r="K3334" s="27">
        <f t="shared" si="640"/>
        <v>0</v>
      </c>
      <c r="L3334" s="16"/>
      <c r="M3334" s="16"/>
      <c r="N3334" s="27">
        <f t="shared" si="641"/>
        <v>0</v>
      </c>
      <c r="O3334" s="16"/>
      <c r="P3334" s="16"/>
      <c r="Q3334" s="27">
        <f t="shared" si="642"/>
        <v>0</v>
      </c>
      <c r="R3334" s="16"/>
      <c r="S3334" s="16"/>
      <c r="T3334" s="27">
        <f t="shared" si="643"/>
        <v>0</v>
      </c>
      <c r="U3334" s="3"/>
    </row>
    <row r="3335" spans="1:21" x14ac:dyDescent="0.25">
      <c r="A3335" s="3">
        <v>3293</v>
      </c>
      <c r="B3335" s="6" t="s">
        <v>6361</v>
      </c>
      <c r="C3335" s="352" t="s">
        <v>6362</v>
      </c>
      <c r="D3335" s="348"/>
      <c r="E3335" s="20"/>
      <c r="F3335" s="20"/>
      <c r="G3335" s="20"/>
      <c r="H3335" s="27">
        <f t="shared" si="639"/>
        <v>0</v>
      </c>
      <c r="I3335" s="16"/>
      <c r="J3335" s="16"/>
      <c r="K3335" s="27">
        <f t="shared" si="640"/>
        <v>0</v>
      </c>
      <c r="L3335" s="16"/>
      <c r="M3335" s="16"/>
      <c r="N3335" s="27">
        <f t="shared" si="641"/>
        <v>0</v>
      </c>
      <c r="O3335" s="16"/>
      <c r="P3335" s="16"/>
      <c r="Q3335" s="27">
        <f t="shared" si="642"/>
        <v>0</v>
      </c>
      <c r="R3335" s="16"/>
      <c r="S3335" s="16"/>
      <c r="T3335" s="27">
        <f t="shared" si="643"/>
        <v>0</v>
      </c>
      <c r="U3335" s="3"/>
    </row>
    <row r="3336" spans="1:21" x14ac:dyDescent="0.25">
      <c r="A3336" s="3">
        <v>3294</v>
      </c>
      <c r="B3336" s="6" t="s">
        <v>6363</v>
      </c>
      <c r="C3336" s="352" t="s">
        <v>6364</v>
      </c>
      <c r="D3336" s="348"/>
      <c r="E3336" s="20"/>
      <c r="F3336" s="20"/>
      <c r="G3336" s="20"/>
      <c r="H3336" s="27">
        <f t="shared" si="639"/>
        <v>0</v>
      </c>
      <c r="I3336" s="16"/>
      <c r="J3336" s="16"/>
      <c r="K3336" s="27">
        <f t="shared" si="640"/>
        <v>0</v>
      </c>
      <c r="L3336" s="16"/>
      <c r="M3336" s="16"/>
      <c r="N3336" s="27">
        <f t="shared" si="641"/>
        <v>0</v>
      </c>
      <c r="O3336" s="16"/>
      <c r="P3336" s="16"/>
      <c r="Q3336" s="27">
        <f t="shared" si="642"/>
        <v>0</v>
      </c>
      <c r="R3336" s="16"/>
      <c r="S3336" s="16"/>
      <c r="T3336" s="27">
        <f t="shared" si="643"/>
        <v>0</v>
      </c>
      <c r="U3336" s="3"/>
    </row>
    <row r="3337" spans="1:21" x14ac:dyDescent="0.25">
      <c r="A3337" s="3">
        <v>3295</v>
      </c>
      <c r="B3337" s="6" t="s">
        <v>6365</v>
      </c>
      <c r="C3337" s="352" t="s">
        <v>6366</v>
      </c>
      <c r="D3337" s="348"/>
      <c r="E3337" s="20"/>
      <c r="F3337" s="20"/>
      <c r="G3337" s="20"/>
      <c r="H3337" s="27">
        <f t="shared" si="639"/>
        <v>0</v>
      </c>
      <c r="I3337" s="16"/>
      <c r="J3337" s="16"/>
      <c r="K3337" s="27">
        <f t="shared" si="640"/>
        <v>0</v>
      </c>
      <c r="L3337" s="16"/>
      <c r="M3337" s="16"/>
      <c r="N3337" s="27">
        <f t="shared" si="641"/>
        <v>0</v>
      </c>
      <c r="O3337" s="16"/>
      <c r="P3337" s="16"/>
      <c r="Q3337" s="27">
        <f t="shared" si="642"/>
        <v>0</v>
      </c>
      <c r="R3337" s="16"/>
      <c r="S3337" s="16"/>
      <c r="T3337" s="27">
        <f t="shared" si="643"/>
        <v>0</v>
      </c>
      <c r="U3337" s="3"/>
    </row>
    <row r="3338" spans="1:21" x14ac:dyDescent="0.25">
      <c r="A3338" s="3">
        <v>3296</v>
      </c>
      <c r="B3338" s="6" t="s">
        <v>6367</v>
      </c>
      <c r="C3338" s="352" t="s">
        <v>6368</v>
      </c>
      <c r="D3338" s="348"/>
      <c r="E3338" s="20"/>
      <c r="F3338" s="20"/>
      <c r="G3338" s="20"/>
      <c r="H3338" s="27">
        <f t="shared" si="639"/>
        <v>0</v>
      </c>
      <c r="I3338" s="16"/>
      <c r="J3338" s="16"/>
      <c r="K3338" s="27">
        <f t="shared" si="640"/>
        <v>0</v>
      </c>
      <c r="L3338" s="16"/>
      <c r="M3338" s="16"/>
      <c r="N3338" s="27">
        <f t="shared" si="641"/>
        <v>0</v>
      </c>
      <c r="O3338" s="16"/>
      <c r="P3338" s="16"/>
      <c r="Q3338" s="27">
        <f t="shared" si="642"/>
        <v>0</v>
      </c>
      <c r="R3338" s="16"/>
      <c r="S3338" s="16"/>
      <c r="T3338" s="27">
        <f t="shared" si="643"/>
        <v>0</v>
      </c>
      <c r="U3338" s="3"/>
    </row>
    <row r="3339" spans="1:21" x14ac:dyDescent="0.25">
      <c r="A3339" s="3">
        <v>3297</v>
      </c>
      <c r="B3339" s="6" t="s">
        <v>6369</v>
      </c>
      <c r="C3339" s="352" t="s">
        <v>6370</v>
      </c>
      <c r="D3339" s="348"/>
      <c r="E3339" s="20"/>
      <c r="F3339" s="20"/>
      <c r="G3339" s="20"/>
      <c r="H3339" s="27">
        <f t="shared" si="639"/>
        <v>0</v>
      </c>
      <c r="I3339" s="16"/>
      <c r="J3339" s="16"/>
      <c r="K3339" s="27">
        <f t="shared" si="640"/>
        <v>0</v>
      </c>
      <c r="L3339" s="16"/>
      <c r="M3339" s="16"/>
      <c r="N3339" s="27">
        <f t="shared" si="641"/>
        <v>0</v>
      </c>
      <c r="O3339" s="16"/>
      <c r="P3339" s="16"/>
      <c r="Q3339" s="27">
        <f t="shared" si="642"/>
        <v>0</v>
      </c>
      <c r="R3339" s="16"/>
      <c r="S3339" s="16"/>
      <c r="T3339" s="27">
        <f t="shared" si="643"/>
        <v>0</v>
      </c>
      <c r="U3339" s="3"/>
    </row>
    <row r="3340" spans="1:21" x14ac:dyDescent="0.25">
      <c r="A3340" s="3">
        <v>3298</v>
      </c>
      <c r="B3340" s="4" t="s">
        <v>6371</v>
      </c>
      <c r="C3340" s="350" t="s">
        <v>6372</v>
      </c>
      <c r="D3340" s="348"/>
      <c r="E3340" s="25"/>
      <c r="F3340" s="25"/>
      <c r="G3340" s="25"/>
      <c r="H3340" s="27">
        <f t="shared" si="639"/>
        <v>0</v>
      </c>
      <c r="I3340" s="15"/>
      <c r="J3340" s="15"/>
      <c r="K3340" s="27">
        <f t="shared" si="640"/>
        <v>0</v>
      </c>
      <c r="L3340" s="15"/>
      <c r="M3340" s="15"/>
      <c r="N3340" s="27">
        <f t="shared" si="641"/>
        <v>0</v>
      </c>
      <c r="O3340" s="15"/>
      <c r="P3340" s="15"/>
      <c r="Q3340" s="27">
        <f t="shared" si="642"/>
        <v>0</v>
      </c>
      <c r="R3340" s="15"/>
      <c r="S3340" s="15"/>
      <c r="T3340" s="27">
        <f t="shared" si="643"/>
        <v>0</v>
      </c>
      <c r="U3340" s="5"/>
    </row>
    <row r="3341" spans="1:21" x14ac:dyDescent="0.25">
      <c r="A3341" s="3">
        <v>3299</v>
      </c>
      <c r="B3341" s="6" t="s">
        <v>6373</v>
      </c>
      <c r="C3341" s="352" t="s">
        <v>6374</v>
      </c>
      <c r="D3341" s="348"/>
      <c r="E3341" s="20"/>
      <c r="F3341" s="20"/>
      <c r="G3341" s="20"/>
      <c r="H3341" s="27">
        <f t="shared" ref="H3341:H3372" si="644">+E3341+F3341-G3341</f>
        <v>0</v>
      </c>
      <c r="I3341" s="16"/>
      <c r="J3341" s="16"/>
      <c r="K3341" s="27">
        <f t="shared" ref="K3341:K3372" si="645">+H3341+I3341-J3341</f>
        <v>0</v>
      </c>
      <c r="L3341" s="16"/>
      <c r="M3341" s="16"/>
      <c r="N3341" s="27">
        <f t="shared" ref="N3341:N3372" si="646">+K3341+L3341-M3341</f>
        <v>0</v>
      </c>
      <c r="O3341" s="16"/>
      <c r="P3341" s="16"/>
      <c r="Q3341" s="27">
        <f t="shared" ref="Q3341:Q3372" si="647">+N3341+O3341-P3341</f>
        <v>0</v>
      </c>
      <c r="R3341" s="16"/>
      <c r="S3341" s="16"/>
      <c r="T3341" s="27">
        <f t="shared" ref="T3341:T3372" si="648">+Q3341+R3341-S3341</f>
        <v>0</v>
      </c>
      <c r="U3341" s="3"/>
    </row>
    <row r="3342" spans="1:21" x14ac:dyDescent="0.25">
      <c r="A3342" s="3">
        <v>3300</v>
      </c>
      <c r="B3342" s="6" t="s">
        <v>6375</v>
      </c>
      <c r="C3342" s="352" t="s">
        <v>6376</v>
      </c>
      <c r="D3342" s="348"/>
      <c r="E3342" s="20"/>
      <c r="F3342" s="20"/>
      <c r="G3342" s="20"/>
      <c r="H3342" s="27">
        <f t="shared" si="644"/>
        <v>0</v>
      </c>
      <c r="I3342" s="16"/>
      <c r="J3342" s="16"/>
      <c r="K3342" s="27">
        <f t="shared" si="645"/>
        <v>0</v>
      </c>
      <c r="L3342" s="16"/>
      <c r="M3342" s="16"/>
      <c r="N3342" s="27">
        <f t="shared" si="646"/>
        <v>0</v>
      </c>
      <c r="O3342" s="16"/>
      <c r="P3342" s="16"/>
      <c r="Q3342" s="27">
        <f t="shared" si="647"/>
        <v>0</v>
      </c>
      <c r="R3342" s="16"/>
      <c r="S3342" s="16"/>
      <c r="T3342" s="27">
        <f t="shared" si="648"/>
        <v>0</v>
      </c>
      <c r="U3342" s="3"/>
    </row>
    <row r="3343" spans="1:21" x14ac:dyDescent="0.25">
      <c r="A3343" s="3">
        <v>3301</v>
      </c>
      <c r="B3343" s="6" t="s">
        <v>6377</v>
      </c>
      <c r="C3343" s="352" t="s">
        <v>6378</v>
      </c>
      <c r="D3343" s="348"/>
      <c r="E3343" s="20"/>
      <c r="F3343" s="20"/>
      <c r="G3343" s="20"/>
      <c r="H3343" s="27">
        <f t="shared" si="644"/>
        <v>0</v>
      </c>
      <c r="I3343" s="16"/>
      <c r="J3343" s="16"/>
      <c r="K3343" s="27">
        <f t="shared" si="645"/>
        <v>0</v>
      </c>
      <c r="L3343" s="16"/>
      <c r="M3343" s="16"/>
      <c r="N3343" s="27">
        <f t="shared" si="646"/>
        <v>0</v>
      </c>
      <c r="O3343" s="16"/>
      <c r="P3343" s="16"/>
      <c r="Q3343" s="27">
        <f t="shared" si="647"/>
        <v>0</v>
      </c>
      <c r="R3343" s="16"/>
      <c r="S3343" s="16"/>
      <c r="T3343" s="27">
        <f t="shared" si="648"/>
        <v>0</v>
      </c>
      <c r="U3343" s="3"/>
    </row>
    <row r="3344" spans="1:21" x14ac:dyDescent="0.25">
      <c r="A3344" s="3">
        <v>3302</v>
      </c>
      <c r="B3344" s="4" t="s">
        <v>6379</v>
      </c>
      <c r="C3344" s="350" t="s">
        <v>6380</v>
      </c>
      <c r="D3344" s="348"/>
      <c r="E3344" s="25"/>
      <c r="F3344" s="25"/>
      <c r="G3344" s="25"/>
      <c r="H3344" s="27">
        <f t="shared" si="644"/>
        <v>0</v>
      </c>
      <c r="I3344" s="15"/>
      <c r="J3344" s="15"/>
      <c r="K3344" s="27">
        <f t="shared" si="645"/>
        <v>0</v>
      </c>
      <c r="L3344" s="15"/>
      <c r="M3344" s="15"/>
      <c r="N3344" s="27">
        <f t="shared" si="646"/>
        <v>0</v>
      </c>
      <c r="O3344" s="15"/>
      <c r="P3344" s="15"/>
      <c r="Q3344" s="27">
        <f t="shared" si="647"/>
        <v>0</v>
      </c>
      <c r="R3344" s="15"/>
      <c r="S3344" s="15"/>
      <c r="T3344" s="27">
        <f t="shared" si="648"/>
        <v>0</v>
      </c>
      <c r="U3344" s="5"/>
    </row>
    <row r="3345" spans="1:21" x14ac:dyDescent="0.25">
      <c r="A3345" s="3">
        <v>3303</v>
      </c>
      <c r="B3345" s="6" t="s">
        <v>6381</v>
      </c>
      <c r="C3345" s="352" t="s">
        <v>6382</v>
      </c>
      <c r="D3345" s="348"/>
      <c r="E3345" s="20"/>
      <c r="F3345" s="20"/>
      <c r="G3345" s="20"/>
      <c r="H3345" s="27">
        <f t="shared" si="644"/>
        <v>0</v>
      </c>
      <c r="I3345" s="16"/>
      <c r="J3345" s="16"/>
      <c r="K3345" s="27">
        <f t="shared" si="645"/>
        <v>0</v>
      </c>
      <c r="L3345" s="16"/>
      <c r="M3345" s="16"/>
      <c r="N3345" s="27">
        <f t="shared" si="646"/>
        <v>0</v>
      </c>
      <c r="O3345" s="16"/>
      <c r="P3345" s="16"/>
      <c r="Q3345" s="27">
        <f t="shared" si="647"/>
        <v>0</v>
      </c>
      <c r="R3345" s="16"/>
      <c r="S3345" s="16"/>
      <c r="T3345" s="27">
        <f t="shared" si="648"/>
        <v>0</v>
      </c>
      <c r="U3345" s="3"/>
    </row>
    <row r="3346" spans="1:21" x14ac:dyDescent="0.25">
      <c r="A3346" s="3">
        <v>3304</v>
      </c>
      <c r="B3346" s="6" t="s">
        <v>6383</v>
      </c>
      <c r="C3346" s="352" t="s">
        <v>6384</v>
      </c>
      <c r="D3346" s="348"/>
      <c r="E3346" s="20"/>
      <c r="F3346" s="20"/>
      <c r="G3346" s="20"/>
      <c r="H3346" s="27">
        <f t="shared" si="644"/>
        <v>0</v>
      </c>
      <c r="I3346" s="16"/>
      <c r="J3346" s="16"/>
      <c r="K3346" s="27">
        <f t="shared" si="645"/>
        <v>0</v>
      </c>
      <c r="L3346" s="16"/>
      <c r="M3346" s="16"/>
      <c r="N3346" s="27">
        <f t="shared" si="646"/>
        <v>0</v>
      </c>
      <c r="O3346" s="16"/>
      <c r="P3346" s="16"/>
      <c r="Q3346" s="27">
        <f t="shared" si="647"/>
        <v>0</v>
      </c>
      <c r="R3346" s="16"/>
      <c r="S3346" s="16"/>
      <c r="T3346" s="27">
        <f t="shared" si="648"/>
        <v>0</v>
      </c>
      <c r="U3346" s="3"/>
    </row>
    <row r="3347" spans="1:21" x14ac:dyDescent="0.25">
      <c r="A3347" s="3">
        <v>3305</v>
      </c>
      <c r="B3347" s="6" t="s">
        <v>6385</v>
      </c>
      <c r="C3347" s="352" t="s">
        <v>6386</v>
      </c>
      <c r="D3347" s="348"/>
      <c r="E3347" s="20"/>
      <c r="F3347" s="20"/>
      <c r="G3347" s="20"/>
      <c r="H3347" s="27">
        <f t="shared" si="644"/>
        <v>0</v>
      </c>
      <c r="I3347" s="16"/>
      <c r="J3347" s="16"/>
      <c r="K3347" s="27">
        <f t="shared" si="645"/>
        <v>0</v>
      </c>
      <c r="L3347" s="16"/>
      <c r="M3347" s="16"/>
      <c r="N3347" s="27">
        <f t="shared" si="646"/>
        <v>0</v>
      </c>
      <c r="O3347" s="16"/>
      <c r="P3347" s="16"/>
      <c r="Q3347" s="27">
        <f t="shared" si="647"/>
        <v>0</v>
      </c>
      <c r="R3347" s="16"/>
      <c r="S3347" s="16"/>
      <c r="T3347" s="27">
        <f t="shared" si="648"/>
        <v>0</v>
      </c>
      <c r="U3347" s="3"/>
    </row>
    <row r="3348" spans="1:21" x14ac:dyDescent="0.25">
      <c r="A3348" s="3">
        <v>3306</v>
      </c>
      <c r="B3348" s="6" t="s">
        <v>6387</v>
      </c>
      <c r="C3348" s="352" t="s">
        <v>6388</v>
      </c>
      <c r="D3348" s="348"/>
      <c r="E3348" s="20"/>
      <c r="F3348" s="20"/>
      <c r="G3348" s="20"/>
      <c r="H3348" s="27">
        <f t="shared" si="644"/>
        <v>0</v>
      </c>
      <c r="I3348" s="16"/>
      <c r="J3348" s="16"/>
      <c r="K3348" s="27">
        <f t="shared" si="645"/>
        <v>0</v>
      </c>
      <c r="L3348" s="16"/>
      <c r="M3348" s="16"/>
      <c r="N3348" s="27">
        <f t="shared" si="646"/>
        <v>0</v>
      </c>
      <c r="O3348" s="16"/>
      <c r="P3348" s="16"/>
      <c r="Q3348" s="27">
        <f t="shared" si="647"/>
        <v>0</v>
      </c>
      <c r="R3348" s="16"/>
      <c r="S3348" s="16"/>
      <c r="T3348" s="27">
        <f t="shared" si="648"/>
        <v>0</v>
      </c>
      <c r="U3348" s="3"/>
    </row>
    <row r="3349" spans="1:21" x14ac:dyDescent="0.25">
      <c r="A3349" s="3">
        <v>3307</v>
      </c>
      <c r="B3349" s="6" t="s">
        <v>6389</v>
      </c>
      <c r="C3349" s="352" t="s">
        <v>6390</v>
      </c>
      <c r="D3349" s="348"/>
      <c r="E3349" s="20"/>
      <c r="F3349" s="20"/>
      <c r="G3349" s="20"/>
      <c r="H3349" s="27">
        <f t="shared" si="644"/>
        <v>0</v>
      </c>
      <c r="I3349" s="16"/>
      <c r="J3349" s="16"/>
      <c r="K3349" s="27">
        <f t="shared" si="645"/>
        <v>0</v>
      </c>
      <c r="L3349" s="16"/>
      <c r="M3349" s="16"/>
      <c r="N3349" s="27">
        <f t="shared" si="646"/>
        <v>0</v>
      </c>
      <c r="O3349" s="16"/>
      <c r="P3349" s="16"/>
      <c r="Q3349" s="27">
        <f t="shared" si="647"/>
        <v>0</v>
      </c>
      <c r="R3349" s="16"/>
      <c r="S3349" s="16"/>
      <c r="T3349" s="27">
        <f t="shared" si="648"/>
        <v>0</v>
      </c>
      <c r="U3349" s="3"/>
    </row>
    <row r="3350" spans="1:21" x14ac:dyDescent="0.25">
      <c r="A3350" s="3">
        <v>3308</v>
      </c>
      <c r="B3350" s="6" t="s">
        <v>6391</v>
      </c>
      <c r="C3350" s="352" t="s">
        <v>6392</v>
      </c>
      <c r="D3350" s="348"/>
      <c r="E3350" s="20"/>
      <c r="F3350" s="20"/>
      <c r="G3350" s="20"/>
      <c r="H3350" s="27">
        <f t="shared" si="644"/>
        <v>0</v>
      </c>
      <c r="I3350" s="16"/>
      <c r="J3350" s="16"/>
      <c r="K3350" s="27">
        <f t="shared" si="645"/>
        <v>0</v>
      </c>
      <c r="L3350" s="16"/>
      <c r="M3350" s="16"/>
      <c r="N3350" s="27">
        <f t="shared" si="646"/>
        <v>0</v>
      </c>
      <c r="O3350" s="16"/>
      <c r="P3350" s="16"/>
      <c r="Q3350" s="27">
        <f t="shared" si="647"/>
        <v>0</v>
      </c>
      <c r="R3350" s="16"/>
      <c r="S3350" s="16"/>
      <c r="T3350" s="27">
        <f t="shared" si="648"/>
        <v>0</v>
      </c>
      <c r="U3350" s="3"/>
    </row>
    <row r="3351" spans="1:21" x14ac:dyDescent="0.25">
      <c r="A3351" s="3">
        <v>3309</v>
      </c>
      <c r="B3351" s="6" t="s">
        <v>6393</v>
      </c>
      <c r="C3351" s="352" t="s">
        <v>6394</v>
      </c>
      <c r="D3351" s="348"/>
      <c r="E3351" s="20"/>
      <c r="F3351" s="20"/>
      <c r="G3351" s="20"/>
      <c r="H3351" s="27">
        <f t="shared" si="644"/>
        <v>0</v>
      </c>
      <c r="I3351" s="16"/>
      <c r="J3351" s="16"/>
      <c r="K3351" s="27">
        <f t="shared" si="645"/>
        <v>0</v>
      </c>
      <c r="L3351" s="16"/>
      <c r="M3351" s="16"/>
      <c r="N3351" s="27">
        <f t="shared" si="646"/>
        <v>0</v>
      </c>
      <c r="O3351" s="16"/>
      <c r="P3351" s="16"/>
      <c r="Q3351" s="27">
        <f t="shared" si="647"/>
        <v>0</v>
      </c>
      <c r="R3351" s="16"/>
      <c r="S3351" s="16"/>
      <c r="T3351" s="27">
        <f t="shared" si="648"/>
        <v>0</v>
      </c>
      <c r="U3351" s="3"/>
    </row>
    <row r="3352" spans="1:21" x14ac:dyDescent="0.25">
      <c r="A3352" s="3">
        <v>3310</v>
      </c>
      <c r="B3352" s="6" t="s">
        <v>6395</v>
      </c>
      <c r="C3352" s="352" t="s">
        <v>6396</v>
      </c>
      <c r="D3352" s="348"/>
      <c r="E3352" s="20"/>
      <c r="F3352" s="20"/>
      <c r="G3352" s="20"/>
      <c r="H3352" s="27">
        <f t="shared" si="644"/>
        <v>0</v>
      </c>
      <c r="I3352" s="16"/>
      <c r="J3352" s="16"/>
      <c r="K3352" s="27">
        <f t="shared" si="645"/>
        <v>0</v>
      </c>
      <c r="L3352" s="16"/>
      <c r="M3352" s="16"/>
      <c r="N3352" s="27">
        <f t="shared" si="646"/>
        <v>0</v>
      </c>
      <c r="O3352" s="16"/>
      <c r="P3352" s="16"/>
      <c r="Q3352" s="27">
        <f t="shared" si="647"/>
        <v>0</v>
      </c>
      <c r="R3352" s="16"/>
      <c r="S3352" s="16"/>
      <c r="T3352" s="27">
        <f t="shared" si="648"/>
        <v>0</v>
      </c>
      <c r="U3352" s="3"/>
    </row>
    <row r="3353" spans="1:21" x14ac:dyDescent="0.25">
      <c r="A3353" s="3">
        <v>3311</v>
      </c>
      <c r="B3353" s="6" t="s">
        <v>6397</v>
      </c>
      <c r="C3353" s="352" t="s">
        <v>6398</v>
      </c>
      <c r="D3353" s="348"/>
      <c r="E3353" s="20"/>
      <c r="F3353" s="20"/>
      <c r="G3353" s="20"/>
      <c r="H3353" s="27">
        <f t="shared" si="644"/>
        <v>0</v>
      </c>
      <c r="I3353" s="16"/>
      <c r="J3353" s="16"/>
      <c r="K3353" s="27">
        <f t="shared" si="645"/>
        <v>0</v>
      </c>
      <c r="L3353" s="16"/>
      <c r="M3353" s="16"/>
      <c r="N3353" s="27">
        <f t="shared" si="646"/>
        <v>0</v>
      </c>
      <c r="O3353" s="16"/>
      <c r="P3353" s="16"/>
      <c r="Q3353" s="27">
        <f t="shared" si="647"/>
        <v>0</v>
      </c>
      <c r="R3353" s="16"/>
      <c r="S3353" s="16"/>
      <c r="T3353" s="27">
        <f t="shared" si="648"/>
        <v>0</v>
      </c>
      <c r="U3353" s="3"/>
    </row>
    <row r="3354" spans="1:21" x14ac:dyDescent="0.25">
      <c r="A3354" s="3">
        <v>3312</v>
      </c>
      <c r="B3354" s="6" t="s">
        <v>6399</v>
      </c>
      <c r="C3354" s="352" t="s">
        <v>6400</v>
      </c>
      <c r="D3354" s="348"/>
      <c r="E3354" s="20"/>
      <c r="F3354" s="20"/>
      <c r="G3354" s="20"/>
      <c r="H3354" s="27">
        <f t="shared" si="644"/>
        <v>0</v>
      </c>
      <c r="I3354" s="16"/>
      <c r="J3354" s="16"/>
      <c r="K3354" s="27">
        <f t="shared" si="645"/>
        <v>0</v>
      </c>
      <c r="L3354" s="16"/>
      <c r="M3354" s="16"/>
      <c r="N3354" s="27">
        <f t="shared" si="646"/>
        <v>0</v>
      </c>
      <c r="O3354" s="16"/>
      <c r="P3354" s="16"/>
      <c r="Q3354" s="27">
        <f t="shared" si="647"/>
        <v>0</v>
      </c>
      <c r="R3354" s="16"/>
      <c r="S3354" s="16"/>
      <c r="T3354" s="27">
        <f t="shared" si="648"/>
        <v>0</v>
      </c>
      <c r="U3354" s="3"/>
    </row>
    <row r="3355" spans="1:21" x14ac:dyDescent="0.25">
      <c r="A3355" s="3">
        <v>3313</v>
      </c>
      <c r="B3355" s="4" t="s">
        <v>6401</v>
      </c>
      <c r="C3355" s="350" t="s">
        <v>6402</v>
      </c>
      <c r="D3355" s="348"/>
      <c r="E3355" s="25"/>
      <c r="F3355" s="25"/>
      <c r="G3355" s="25"/>
      <c r="H3355" s="27">
        <f t="shared" si="644"/>
        <v>0</v>
      </c>
      <c r="I3355" s="15"/>
      <c r="J3355" s="15"/>
      <c r="K3355" s="27">
        <f t="shared" si="645"/>
        <v>0</v>
      </c>
      <c r="L3355" s="15"/>
      <c r="M3355" s="15"/>
      <c r="N3355" s="27">
        <f t="shared" si="646"/>
        <v>0</v>
      </c>
      <c r="O3355" s="15"/>
      <c r="P3355" s="15"/>
      <c r="Q3355" s="27">
        <f t="shared" si="647"/>
        <v>0</v>
      </c>
      <c r="R3355" s="15"/>
      <c r="S3355" s="15"/>
      <c r="T3355" s="27">
        <f t="shared" si="648"/>
        <v>0</v>
      </c>
      <c r="U3355" s="5"/>
    </row>
    <row r="3356" spans="1:21" x14ac:dyDescent="0.25">
      <c r="A3356" s="3">
        <v>3314</v>
      </c>
      <c r="B3356" s="6" t="s">
        <v>6403</v>
      </c>
      <c r="C3356" s="352" t="s">
        <v>6404</v>
      </c>
      <c r="D3356" s="348"/>
      <c r="E3356" s="20"/>
      <c r="F3356" s="20"/>
      <c r="G3356" s="20"/>
      <c r="H3356" s="27">
        <f t="shared" si="644"/>
        <v>0</v>
      </c>
      <c r="I3356" s="16"/>
      <c r="J3356" s="16"/>
      <c r="K3356" s="27">
        <f t="shared" si="645"/>
        <v>0</v>
      </c>
      <c r="L3356" s="16"/>
      <c r="M3356" s="16"/>
      <c r="N3356" s="27">
        <f t="shared" si="646"/>
        <v>0</v>
      </c>
      <c r="O3356" s="16"/>
      <c r="P3356" s="16"/>
      <c r="Q3356" s="27">
        <f t="shared" si="647"/>
        <v>0</v>
      </c>
      <c r="R3356" s="16"/>
      <c r="S3356" s="16"/>
      <c r="T3356" s="27">
        <f t="shared" si="648"/>
        <v>0</v>
      </c>
      <c r="U3356" s="3"/>
    </row>
    <row r="3357" spans="1:21" x14ac:dyDescent="0.25">
      <c r="A3357" s="3">
        <v>3315</v>
      </c>
      <c r="B3357" s="6" t="s">
        <v>6405</v>
      </c>
      <c r="C3357" s="352" t="s">
        <v>6406</v>
      </c>
      <c r="D3357" s="348"/>
      <c r="E3357" s="20"/>
      <c r="F3357" s="20"/>
      <c r="G3357" s="20"/>
      <c r="H3357" s="27">
        <f t="shared" si="644"/>
        <v>0</v>
      </c>
      <c r="I3357" s="16"/>
      <c r="J3357" s="16"/>
      <c r="K3357" s="27">
        <f t="shared" si="645"/>
        <v>0</v>
      </c>
      <c r="L3357" s="16"/>
      <c r="M3357" s="16"/>
      <c r="N3357" s="27">
        <f t="shared" si="646"/>
        <v>0</v>
      </c>
      <c r="O3357" s="16"/>
      <c r="P3357" s="16"/>
      <c r="Q3357" s="27">
        <f t="shared" si="647"/>
        <v>0</v>
      </c>
      <c r="R3357" s="16"/>
      <c r="S3357" s="16"/>
      <c r="T3357" s="27">
        <f t="shared" si="648"/>
        <v>0</v>
      </c>
      <c r="U3357" s="3"/>
    </row>
    <row r="3358" spans="1:21" x14ac:dyDescent="0.25">
      <c r="A3358" s="3">
        <v>3316</v>
      </c>
      <c r="B3358" s="6" t="s">
        <v>6407</v>
      </c>
      <c r="C3358" s="352" t="s">
        <v>6408</v>
      </c>
      <c r="D3358" s="348"/>
      <c r="E3358" s="20"/>
      <c r="F3358" s="20"/>
      <c r="G3358" s="20"/>
      <c r="H3358" s="27">
        <f t="shared" si="644"/>
        <v>0</v>
      </c>
      <c r="I3358" s="16"/>
      <c r="J3358" s="16"/>
      <c r="K3358" s="27">
        <f t="shared" si="645"/>
        <v>0</v>
      </c>
      <c r="L3358" s="16"/>
      <c r="M3358" s="16"/>
      <c r="N3358" s="27">
        <f t="shared" si="646"/>
        <v>0</v>
      </c>
      <c r="O3358" s="16"/>
      <c r="P3358" s="16"/>
      <c r="Q3358" s="27">
        <f t="shared" si="647"/>
        <v>0</v>
      </c>
      <c r="R3358" s="16"/>
      <c r="S3358" s="16"/>
      <c r="T3358" s="27">
        <f t="shared" si="648"/>
        <v>0</v>
      </c>
      <c r="U3358" s="3"/>
    </row>
    <row r="3359" spans="1:21" x14ac:dyDescent="0.25">
      <c r="A3359" s="3">
        <v>3317</v>
      </c>
      <c r="B3359" s="4" t="s">
        <v>6409</v>
      </c>
      <c r="C3359" s="350" t="s">
        <v>6410</v>
      </c>
      <c r="D3359" s="348"/>
      <c r="E3359" s="25"/>
      <c r="F3359" s="25"/>
      <c r="G3359" s="25"/>
      <c r="H3359" s="27">
        <f t="shared" si="644"/>
        <v>0</v>
      </c>
      <c r="I3359" s="15"/>
      <c r="J3359" s="15"/>
      <c r="K3359" s="27">
        <f t="shared" si="645"/>
        <v>0</v>
      </c>
      <c r="L3359" s="15"/>
      <c r="M3359" s="15"/>
      <c r="N3359" s="27">
        <f t="shared" si="646"/>
        <v>0</v>
      </c>
      <c r="O3359" s="15"/>
      <c r="P3359" s="15"/>
      <c r="Q3359" s="27">
        <f t="shared" si="647"/>
        <v>0</v>
      </c>
      <c r="R3359" s="15"/>
      <c r="S3359" s="15"/>
      <c r="T3359" s="27">
        <f t="shared" si="648"/>
        <v>0</v>
      </c>
      <c r="U3359" s="5"/>
    </row>
    <row r="3360" spans="1:21" x14ac:dyDescent="0.25">
      <c r="A3360" s="3">
        <v>3318</v>
      </c>
      <c r="B3360" s="6" t="s">
        <v>6411</v>
      </c>
      <c r="C3360" s="352" t="s">
        <v>6412</v>
      </c>
      <c r="D3360" s="348"/>
      <c r="E3360" s="20"/>
      <c r="F3360" s="20"/>
      <c r="G3360" s="20"/>
      <c r="H3360" s="27">
        <f t="shared" si="644"/>
        <v>0</v>
      </c>
      <c r="I3360" s="16"/>
      <c r="J3360" s="16"/>
      <c r="K3360" s="27">
        <f t="shared" si="645"/>
        <v>0</v>
      </c>
      <c r="L3360" s="16"/>
      <c r="M3360" s="16"/>
      <c r="N3360" s="27">
        <f t="shared" si="646"/>
        <v>0</v>
      </c>
      <c r="O3360" s="16"/>
      <c r="P3360" s="16"/>
      <c r="Q3360" s="27">
        <f t="shared" si="647"/>
        <v>0</v>
      </c>
      <c r="R3360" s="16"/>
      <c r="S3360" s="16"/>
      <c r="T3360" s="27">
        <f t="shared" si="648"/>
        <v>0</v>
      </c>
      <c r="U3360" s="3"/>
    </row>
    <row r="3361" spans="1:21" x14ac:dyDescent="0.25">
      <c r="A3361" s="3">
        <v>3319</v>
      </c>
      <c r="B3361" s="6" t="s">
        <v>6413</v>
      </c>
      <c r="C3361" s="352" t="s">
        <v>6414</v>
      </c>
      <c r="D3361" s="348"/>
      <c r="E3361" s="20"/>
      <c r="F3361" s="20"/>
      <c r="G3361" s="20"/>
      <c r="H3361" s="27">
        <f t="shared" si="644"/>
        <v>0</v>
      </c>
      <c r="I3361" s="16"/>
      <c r="J3361" s="16"/>
      <c r="K3361" s="27">
        <f t="shared" si="645"/>
        <v>0</v>
      </c>
      <c r="L3361" s="16"/>
      <c r="M3361" s="16"/>
      <c r="N3361" s="27">
        <f t="shared" si="646"/>
        <v>0</v>
      </c>
      <c r="O3361" s="16"/>
      <c r="P3361" s="16"/>
      <c r="Q3361" s="27">
        <f t="shared" si="647"/>
        <v>0</v>
      </c>
      <c r="R3361" s="16"/>
      <c r="S3361" s="16"/>
      <c r="T3361" s="27">
        <f t="shared" si="648"/>
        <v>0</v>
      </c>
      <c r="U3361" s="3"/>
    </row>
    <row r="3362" spans="1:21" x14ac:dyDescent="0.25">
      <c r="A3362" s="3">
        <v>3320</v>
      </c>
      <c r="B3362" s="4" t="s">
        <v>6415</v>
      </c>
      <c r="C3362" s="350" t="s">
        <v>6416</v>
      </c>
      <c r="D3362" s="348"/>
      <c r="E3362" s="25"/>
      <c r="F3362" s="25"/>
      <c r="G3362" s="25"/>
      <c r="H3362" s="27">
        <f t="shared" si="644"/>
        <v>0</v>
      </c>
      <c r="I3362" s="15"/>
      <c r="J3362" s="15"/>
      <c r="K3362" s="27">
        <f t="shared" si="645"/>
        <v>0</v>
      </c>
      <c r="L3362" s="15"/>
      <c r="M3362" s="15"/>
      <c r="N3362" s="27">
        <f t="shared" si="646"/>
        <v>0</v>
      </c>
      <c r="O3362" s="15"/>
      <c r="P3362" s="15"/>
      <c r="Q3362" s="27">
        <f t="shared" si="647"/>
        <v>0</v>
      </c>
      <c r="R3362" s="15"/>
      <c r="S3362" s="15"/>
      <c r="T3362" s="27">
        <f t="shared" si="648"/>
        <v>0</v>
      </c>
      <c r="U3362" s="5"/>
    </row>
    <row r="3363" spans="1:21" x14ac:dyDescent="0.25">
      <c r="A3363" s="3">
        <v>3321</v>
      </c>
      <c r="B3363" s="6" t="s">
        <v>6417</v>
      </c>
      <c r="C3363" s="352" t="s">
        <v>6418</v>
      </c>
      <c r="D3363" s="348"/>
      <c r="E3363" s="20"/>
      <c r="F3363" s="20"/>
      <c r="G3363" s="20"/>
      <c r="H3363" s="27">
        <f t="shared" si="644"/>
        <v>0</v>
      </c>
      <c r="I3363" s="16"/>
      <c r="J3363" s="16"/>
      <c r="K3363" s="27">
        <f t="shared" si="645"/>
        <v>0</v>
      </c>
      <c r="L3363" s="16"/>
      <c r="M3363" s="16"/>
      <c r="N3363" s="27">
        <f t="shared" si="646"/>
        <v>0</v>
      </c>
      <c r="O3363" s="16"/>
      <c r="P3363" s="16"/>
      <c r="Q3363" s="27">
        <f t="shared" si="647"/>
        <v>0</v>
      </c>
      <c r="R3363" s="16"/>
      <c r="S3363" s="16"/>
      <c r="T3363" s="27">
        <f t="shared" si="648"/>
        <v>0</v>
      </c>
      <c r="U3363" s="3"/>
    </row>
    <row r="3364" spans="1:21" x14ac:dyDescent="0.25">
      <c r="A3364" s="3">
        <v>3322</v>
      </c>
      <c r="B3364" s="6" t="s">
        <v>6419</v>
      </c>
      <c r="C3364" s="352" t="s">
        <v>6420</v>
      </c>
      <c r="D3364" s="348"/>
      <c r="E3364" s="20"/>
      <c r="F3364" s="20"/>
      <c r="G3364" s="20"/>
      <c r="H3364" s="27">
        <f t="shared" si="644"/>
        <v>0</v>
      </c>
      <c r="I3364" s="16"/>
      <c r="J3364" s="16"/>
      <c r="K3364" s="27">
        <f t="shared" si="645"/>
        <v>0</v>
      </c>
      <c r="L3364" s="16"/>
      <c r="M3364" s="16"/>
      <c r="N3364" s="27">
        <f t="shared" si="646"/>
        <v>0</v>
      </c>
      <c r="O3364" s="16"/>
      <c r="P3364" s="16"/>
      <c r="Q3364" s="27">
        <f t="shared" si="647"/>
        <v>0</v>
      </c>
      <c r="R3364" s="16"/>
      <c r="S3364" s="16"/>
      <c r="T3364" s="27">
        <f t="shared" si="648"/>
        <v>0</v>
      </c>
      <c r="U3364" s="3"/>
    </row>
    <row r="3365" spans="1:21" x14ac:dyDescent="0.25">
      <c r="A3365" s="3">
        <v>3323</v>
      </c>
      <c r="B3365" s="6" t="s">
        <v>6421</v>
      </c>
      <c r="C3365" s="352" t="s">
        <v>6422</v>
      </c>
      <c r="D3365" s="348"/>
      <c r="E3365" s="20"/>
      <c r="F3365" s="20"/>
      <c r="G3365" s="20"/>
      <c r="H3365" s="27">
        <f t="shared" si="644"/>
        <v>0</v>
      </c>
      <c r="I3365" s="16"/>
      <c r="J3365" s="16"/>
      <c r="K3365" s="27">
        <f t="shared" si="645"/>
        <v>0</v>
      </c>
      <c r="L3365" s="16"/>
      <c r="M3365" s="16"/>
      <c r="N3365" s="27">
        <f t="shared" si="646"/>
        <v>0</v>
      </c>
      <c r="O3365" s="16"/>
      <c r="P3365" s="16"/>
      <c r="Q3365" s="27">
        <f t="shared" si="647"/>
        <v>0</v>
      </c>
      <c r="R3365" s="16"/>
      <c r="S3365" s="16"/>
      <c r="T3365" s="27">
        <f t="shared" si="648"/>
        <v>0</v>
      </c>
      <c r="U3365" s="3"/>
    </row>
    <row r="3366" spans="1:21" x14ac:dyDescent="0.25">
      <c r="A3366" s="3">
        <v>3324</v>
      </c>
      <c r="B3366" s="6" t="s">
        <v>6423</v>
      </c>
      <c r="C3366" s="352" t="s">
        <v>6424</v>
      </c>
      <c r="D3366" s="348"/>
      <c r="E3366" s="20"/>
      <c r="F3366" s="20"/>
      <c r="G3366" s="20"/>
      <c r="H3366" s="27">
        <f t="shared" si="644"/>
        <v>0</v>
      </c>
      <c r="I3366" s="16"/>
      <c r="J3366" s="16"/>
      <c r="K3366" s="27">
        <f t="shared" si="645"/>
        <v>0</v>
      </c>
      <c r="L3366" s="16"/>
      <c r="M3366" s="16"/>
      <c r="N3366" s="27">
        <f t="shared" si="646"/>
        <v>0</v>
      </c>
      <c r="O3366" s="16"/>
      <c r="P3366" s="16"/>
      <c r="Q3366" s="27">
        <f t="shared" si="647"/>
        <v>0</v>
      </c>
      <c r="R3366" s="16"/>
      <c r="S3366" s="16"/>
      <c r="T3366" s="27">
        <f t="shared" si="648"/>
        <v>0</v>
      </c>
      <c r="U3366" s="3"/>
    </row>
    <row r="3367" spans="1:21" x14ac:dyDescent="0.25">
      <c r="A3367" s="3">
        <v>3325</v>
      </c>
      <c r="B3367" s="6" t="s">
        <v>6425</v>
      </c>
      <c r="C3367" s="352" t="s">
        <v>6426</v>
      </c>
      <c r="D3367" s="348"/>
      <c r="E3367" s="20"/>
      <c r="F3367" s="20"/>
      <c r="G3367" s="20"/>
      <c r="H3367" s="27">
        <f t="shared" si="644"/>
        <v>0</v>
      </c>
      <c r="I3367" s="16"/>
      <c r="J3367" s="16"/>
      <c r="K3367" s="27">
        <f t="shared" si="645"/>
        <v>0</v>
      </c>
      <c r="L3367" s="16"/>
      <c r="M3367" s="16"/>
      <c r="N3367" s="27">
        <f t="shared" si="646"/>
        <v>0</v>
      </c>
      <c r="O3367" s="16"/>
      <c r="P3367" s="16"/>
      <c r="Q3367" s="27">
        <f t="shared" si="647"/>
        <v>0</v>
      </c>
      <c r="R3367" s="16"/>
      <c r="S3367" s="16"/>
      <c r="T3367" s="27">
        <f t="shared" si="648"/>
        <v>0</v>
      </c>
      <c r="U3367" s="3"/>
    </row>
    <row r="3368" spans="1:21" x14ac:dyDescent="0.25">
      <c r="A3368" s="3">
        <v>3326</v>
      </c>
      <c r="B3368" s="6" t="s">
        <v>6427</v>
      </c>
      <c r="C3368" s="352" t="s">
        <v>6428</v>
      </c>
      <c r="D3368" s="348"/>
      <c r="E3368" s="20"/>
      <c r="F3368" s="20"/>
      <c r="G3368" s="20"/>
      <c r="H3368" s="27">
        <f t="shared" si="644"/>
        <v>0</v>
      </c>
      <c r="I3368" s="16"/>
      <c r="J3368" s="16"/>
      <c r="K3368" s="27">
        <f t="shared" si="645"/>
        <v>0</v>
      </c>
      <c r="L3368" s="16"/>
      <c r="M3368" s="16"/>
      <c r="N3368" s="27">
        <f t="shared" si="646"/>
        <v>0</v>
      </c>
      <c r="O3368" s="16"/>
      <c r="P3368" s="16"/>
      <c r="Q3368" s="27">
        <f t="shared" si="647"/>
        <v>0</v>
      </c>
      <c r="R3368" s="16"/>
      <c r="S3368" s="16"/>
      <c r="T3368" s="27">
        <f t="shared" si="648"/>
        <v>0</v>
      </c>
      <c r="U3368" s="3"/>
    </row>
    <row r="3369" spans="1:21" x14ac:dyDescent="0.25">
      <c r="A3369" s="3">
        <v>3327</v>
      </c>
      <c r="B3369" s="4" t="s">
        <v>6429</v>
      </c>
      <c r="C3369" s="350" t="s">
        <v>6430</v>
      </c>
      <c r="D3369" s="348"/>
      <c r="E3369" s="25"/>
      <c r="F3369" s="25"/>
      <c r="G3369" s="25"/>
      <c r="H3369" s="27">
        <f t="shared" si="644"/>
        <v>0</v>
      </c>
      <c r="I3369" s="15"/>
      <c r="J3369" s="15"/>
      <c r="K3369" s="27">
        <f t="shared" si="645"/>
        <v>0</v>
      </c>
      <c r="L3369" s="15"/>
      <c r="M3369" s="15"/>
      <c r="N3369" s="27">
        <f t="shared" si="646"/>
        <v>0</v>
      </c>
      <c r="O3369" s="15"/>
      <c r="P3369" s="15"/>
      <c r="Q3369" s="27">
        <f t="shared" si="647"/>
        <v>0</v>
      </c>
      <c r="R3369" s="15"/>
      <c r="S3369" s="15"/>
      <c r="T3369" s="27">
        <f t="shared" si="648"/>
        <v>0</v>
      </c>
      <c r="U3369" s="5"/>
    </row>
    <row r="3370" spans="1:21" x14ac:dyDescent="0.25">
      <c r="A3370" s="3">
        <v>3328</v>
      </c>
      <c r="B3370" s="6" t="s">
        <v>6431</v>
      </c>
      <c r="C3370" s="352" t="s">
        <v>6432</v>
      </c>
      <c r="D3370" s="348"/>
      <c r="E3370" s="20"/>
      <c r="F3370" s="20"/>
      <c r="G3370" s="20"/>
      <c r="H3370" s="27">
        <f t="shared" si="644"/>
        <v>0</v>
      </c>
      <c r="I3370" s="16"/>
      <c r="J3370" s="16"/>
      <c r="K3370" s="27">
        <f t="shared" si="645"/>
        <v>0</v>
      </c>
      <c r="L3370" s="16"/>
      <c r="M3370" s="16"/>
      <c r="N3370" s="27">
        <f t="shared" si="646"/>
        <v>0</v>
      </c>
      <c r="O3370" s="16"/>
      <c r="P3370" s="16"/>
      <c r="Q3370" s="27">
        <f t="shared" si="647"/>
        <v>0</v>
      </c>
      <c r="R3370" s="16"/>
      <c r="S3370" s="16"/>
      <c r="T3370" s="27">
        <f t="shared" si="648"/>
        <v>0</v>
      </c>
      <c r="U3370" s="3"/>
    </row>
    <row r="3371" spans="1:21" x14ac:dyDescent="0.25">
      <c r="A3371" s="3">
        <v>3329</v>
      </c>
      <c r="B3371" s="4" t="s">
        <v>6433</v>
      </c>
      <c r="C3371" s="350" t="s">
        <v>6434</v>
      </c>
      <c r="D3371" s="348"/>
      <c r="E3371" s="25"/>
      <c r="F3371" s="25"/>
      <c r="G3371" s="25"/>
      <c r="H3371" s="27">
        <f t="shared" si="644"/>
        <v>0</v>
      </c>
      <c r="I3371" s="15"/>
      <c r="J3371" s="15"/>
      <c r="K3371" s="27">
        <f t="shared" si="645"/>
        <v>0</v>
      </c>
      <c r="L3371" s="15"/>
      <c r="M3371" s="15"/>
      <c r="N3371" s="27">
        <f t="shared" si="646"/>
        <v>0</v>
      </c>
      <c r="O3371" s="15"/>
      <c r="P3371" s="15"/>
      <c r="Q3371" s="27">
        <f t="shared" si="647"/>
        <v>0</v>
      </c>
      <c r="R3371" s="15"/>
      <c r="S3371" s="15"/>
      <c r="T3371" s="27">
        <f t="shared" si="648"/>
        <v>0</v>
      </c>
      <c r="U3371" s="5"/>
    </row>
    <row r="3372" spans="1:21" x14ac:dyDescent="0.25">
      <c r="A3372" s="3">
        <v>3330</v>
      </c>
      <c r="B3372" s="4" t="s">
        <v>6435</v>
      </c>
      <c r="C3372" s="350" t="s">
        <v>6436</v>
      </c>
      <c r="D3372" s="348"/>
      <c r="E3372" s="25"/>
      <c r="F3372" s="25"/>
      <c r="G3372" s="25"/>
      <c r="H3372" s="27">
        <f t="shared" si="644"/>
        <v>0</v>
      </c>
      <c r="I3372" s="15"/>
      <c r="J3372" s="15"/>
      <c r="K3372" s="27">
        <f t="shared" si="645"/>
        <v>0</v>
      </c>
      <c r="L3372" s="15"/>
      <c r="M3372" s="15"/>
      <c r="N3372" s="27">
        <f t="shared" si="646"/>
        <v>0</v>
      </c>
      <c r="O3372" s="15"/>
      <c r="P3372" s="15"/>
      <c r="Q3372" s="27">
        <f t="shared" si="647"/>
        <v>0</v>
      </c>
      <c r="R3372" s="15"/>
      <c r="S3372" s="15"/>
      <c r="T3372" s="27">
        <f t="shared" si="648"/>
        <v>0</v>
      </c>
      <c r="U3372" s="5"/>
    </row>
    <row r="3373" spans="1:21" x14ac:dyDescent="0.25">
      <c r="A3373" s="3">
        <v>3331</v>
      </c>
      <c r="B3373" s="4" t="s">
        <v>6437</v>
      </c>
      <c r="C3373" s="350" t="s">
        <v>6438</v>
      </c>
      <c r="D3373" s="348"/>
      <c r="E3373" s="25">
        <f>SUM(E3374:E3383)</f>
        <v>0</v>
      </c>
      <c r="F3373" s="25" t="s">
        <v>7276</v>
      </c>
      <c r="G3373" s="25">
        <f t="shared" ref="G3373:H3373" si="649">SUM(G3374:G3383)</f>
        <v>0</v>
      </c>
      <c r="H3373" s="33">
        <f t="shared" si="649"/>
        <v>69094576.829999998</v>
      </c>
      <c r="I3373" s="15"/>
      <c r="J3373" s="15"/>
      <c r="K3373" s="33">
        <f t="shared" ref="K3373" si="650">SUM(K3374:K3383)</f>
        <v>69094576.829999998</v>
      </c>
      <c r="L3373" s="15"/>
      <c r="M3373" s="15"/>
      <c r="N3373" s="33">
        <f t="shared" ref="N3373" si="651">SUM(N3374:N3383)</f>
        <v>69094576.829999998</v>
      </c>
      <c r="O3373" s="15"/>
      <c r="P3373" s="15"/>
      <c r="Q3373" s="33">
        <f t="shared" ref="Q3373" si="652">SUM(Q3374:Q3383)</f>
        <v>69094576.829999998</v>
      </c>
      <c r="R3373" s="15"/>
      <c r="S3373" s="15"/>
      <c r="T3373" s="33">
        <f t="shared" ref="T3373" si="653">SUM(T3374:T3383)</f>
        <v>69094576.829999998</v>
      </c>
      <c r="U3373" s="5"/>
    </row>
    <row r="3374" spans="1:21" x14ac:dyDescent="0.25">
      <c r="A3374" s="3">
        <v>3332</v>
      </c>
      <c r="B3374" s="6" t="s">
        <v>6439</v>
      </c>
      <c r="C3374" s="352" t="s">
        <v>6440</v>
      </c>
      <c r="D3374" s="348"/>
      <c r="E3374" s="20"/>
      <c r="F3374" s="20"/>
      <c r="G3374" s="20"/>
      <c r="H3374" s="27"/>
      <c r="I3374" s="16"/>
      <c r="J3374" s="16"/>
      <c r="K3374" s="27"/>
      <c r="L3374" s="16"/>
      <c r="M3374" s="16"/>
      <c r="N3374" s="27"/>
      <c r="O3374" s="16"/>
      <c r="P3374" s="16"/>
      <c r="Q3374" s="27"/>
      <c r="R3374" s="16"/>
      <c r="S3374" s="16"/>
      <c r="T3374" s="27"/>
      <c r="U3374" s="3"/>
    </row>
    <row r="3375" spans="1:21" x14ac:dyDescent="0.25">
      <c r="A3375" s="3">
        <v>3333</v>
      </c>
      <c r="B3375" s="6" t="s">
        <v>6441</v>
      </c>
      <c r="C3375" s="352" t="s">
        <v>6442</v>
      </c>
      <c r="D3375" s="348"/>
      <c r="E3375" s="20"/>
      <c r="F3375" s="20"/>
      <c r="G3375" s="20"/>
      <c r="H3375" s="27"/>
      <c r="I3375" s="16"/>
      <c r="J3375" s="16"/>
      <c r="K3375" s="27"/>
      <c r="L3375" s="16"/>
      <c r="M3375" s="16"/>
      <c r="N3375" s="27"/>
      <c r="O3375" s="16"/>
      <c r="P3375" s="16"/>
      <c r="Q3375" s="27"/>
      <c r="R3375" s="16"/>
      <c r="S3375" s="16"/>
      <c r="T3375" s="27"/>
      <c r="U3375" s="3"/>
    </row>
    <row r="3376" spans="1:21" x14ac:dyDescent="0.25">
      <c r="A3376" s="3">
        <v>3334</v>
      </c>
      <c r="B3376" s="6" t="s">
        <v>6443</v>
      </c>
      <c r="C3376" s="352" t="s">
        <v>6444</v>
      </c>
      <c r="D3376" s="348"/>
      <c r="E3376" s="20">
        <v>0</v>
      </c>
      <c r="F3376" s="20">
        <v>69094576.829999998</v>
      </c>
      <c r="G3376" s="20">
        <v>0</v>
      </c>
      <c r="H3376" s="27">
        <f>+E3376+F3376-G3376</f>
        <v>69094576.829999998</v>
      </c>
      <c r="I3376" s="16"/>
      <c r="J3376" s="16"/>
      <c r="K3376" s="27">
        <f>+H3376+I3376-J3376</f>
        <v>69094576.829999998</v>
      </c>
      <c r="L3376" s="16"/>
      <c r="M3376" s="16"/>
      <c r="N3376" s="27">
        <f>+K3376+L3376-M3376</f>
        <v>69094576.829999998</v>
      </c>
      <c r="O3376" s="16"/>
      <c r="P3376" s="16"/>
      <c r="Q3376" s="27">
        <f>+N3376+O3376-P3376</f>
        <v>69094576.829999998</v>
      </c>
      <c r="R3376" s="16"/>
      <c r="S3376" s="16"/>
      <c r="T3376" s="27">
        <f>+Q3376+R3376-S3376</f>
        <v>69094576.829999998</v>
      </c>
      <c r="U3376" s="3"/>
    </row>
    <row r="3377" spans="1:21" x14ac:dyDescent="0.25">
      <c r="A3377" s="3">
        <v>3335</v>
      </c>
      <c r="B3377" s="6" t="s">
        <v>6445</v>
      </c>
      <c r="C3377" s="352" t="s">
        <v>6446</v>
      </c>
      <c r="D3377" s="348"/>
      <c r="E3377" s="20"/>
      <c r="F3377" s="20"/>
      <c r="G3377" s="20"/>
      <c r="H3377" s="27"/>
      <c r="I3377" s="16"/>
      <c r="J3377" s="16"/>
      <c r="K3377" s="27"/>
      <c r="L3377" s="16"/>
      <c r="M3377" s="16"/>
      <c r="N3377" s="27"/>
      <c r="O3377" s="16"/>
      <c r="P3377" s="16"/>
      <c r="Q3377" s="27"/>
      <c r="R3377" s="16"/>
      <c r="S3377" s="16"/>
      <c r="T3377" s="27"/>
      <c r="U3377" s="3"/>
    </row>
    <row r="3378" spans="1:21" x14ac:dyDescent="0.25">
      <c r="A3378" s="3">
        <v>3336</v>
      </c>
      <c r="B3378" s="6" t="s">
        <v>6447</v>
      </c>
      <c r="C3378" s="352" t="s">
        <v>6448</v>
      </c>
      <c r="D3378" s="348"/>
      <c r="E3378" s="20"/>
      <c r="F3378" s="20"/>
      <c r="G3378" s="20"/>
      <c r="H3378" s="27"/>
      <c r="I3378" s="16"/>
      <c r="J3378" s="16"/>
      <c r="K3378" s="27"/>
      <c r="L3378" s="16"/>
      <c r="M3378" s="16"/>
      <c r="N3378" s="27"/>
      <c r="O3378" s="16"/>
      <c r="P3378" s="16"/>
      <c r="Q3378" s="27"/>
      <c r="R3378" s="16"/>
      <c r="S3378" s="16"/>
      <c r="T3378" s="27"/>
      <c r="U3378" s="3"/>
    </row>
    <row r="3379" spans="1:21" x14ac:dyDescent="0.25">
      <c r="A3379" s="3">
        <v>3337</v>
      </c>
      <c r="B3379" s="6" t="s">
        <v>6449</v>
      </c>
      <c r="C3379" s="352" t="s">
        <v>6450</v>
      </c>
      <c r="D3379" s="348"/>
      <c r="E3379" s="20"/>
      <c r="F3379" s="20"/>
      <c r="G3379" s="20"/>
      <c r="H3379" s="27"/>
      <c r="I3379" s="16"/>
      <c r="J3379" s="16"/>
      <c r="K3379" s="27"/>
      <c r="L3379" s="16"/>
      <c r="M3379" s="16"/>
      <c r="N3379" s="27"/>
      <c r="O3379" s="16"/>
      <c r="P3379" s="16"/>
      <c r="Q3379" s="27"/>
      <c r="R3379" s="16"/>
      <c r="S3379" s="16"/>
      <c r="T3379" s="27"/>
      <c r="U3379" s="3"/>
    </row>
    <row r="3380" spans="1:21" x14ac:dyDescent="0.25">
      <c r="A3380" s="3">
        <v>3338</v>
      </c>
      <c r="B3380" s="6" t="s">
        <v>6451</v>
      </c>
      <c r="C3380" s="352" t="s">
        <v>6452</v>
      </c>
      <c r="D3380" s="348"/>
      <c r="E3380" s="20"/>
      <c r="F3380" s="20"/>
      <c r="G3380" s="20"/>
      <c r="H3380" s="27"/>
      <c r="I3380" s="16"/>
      <c r="J3380" s="16"/>
      <c r="K3380" s="27"/>
      <c r="L3380" s="16"/>
      <c r="M3380" s="16"/>
      <c r="N3380" s="27"/>
      <c r="O3380" s="16"/>
      <c r="P3380" s="16"/>
      <c r="Q3380" s="27"/>
      <c r="R3380" s="16"/>
      <c r="S3380" s="16"/>
      <c r="T3380" s="27"/>
      <c r="U3380" s="3"/>
    </row>
    <row r="3381" spans="1:21" x14ac:dyDescent="0.25">
      <c r="A3381" s="3">
        <v>3339</v>
      </c>
      <c r="B3381" s="6" t="s">
        <v>6453</v>
      </c>
      <c r="C3381" s="352" t="s">
        <v>6454</v>
      </c>
      <c r="D3381" s="348"/>
      <c r="E3381" s="20"/>
      <c r="F3381" s="20"/>
      <c r="G3381" s="20"/>
      <c r="H3381" s="27"/>
      <c r="I3381" s="16"/>
      <c r="J3381" s="16"/>
      <c r="K3381" s="27"/>
      <c r="L3381" s="16"/>
      <c r="M3381" s="16"/>
      <c r="N3381" s="27"/>
      <c r="O3381" s="16"/>
      <c r="P3381" s="16"/>
      <c r="Q3381" s="27"/>
      <c r="R3381" s="16"/>
      <c r="S3381" s="16"/>
      <c r="T3381" s="27"/>
      <c r="U3381" s="3"/>
    </row>
    <row r="3382" spans="1:21" x14ac:dyDescent="0.25">
      <c r="A3382" s="3">
        <v>3340</v>
      </c>
      <c r="B3382" s="6" t="s">
        <v>6455</v>
      </c>
      <c r="C3382" s="352" t="s">
        <v>6456</v>
      </c>
      <c r="D3382" s="348"/>
      <c r="E3382" s="20"/>
      <c r="F3382" s="20"/>
      <c r="G3382" s="20"/>
      <c r="H3382" s="27"/>
      <c r="I3382" s="16"/>
      <c r="J3382" s="16"/>
      <c r="K3382" s="27"/>
      <c r="L3382" s="16"/>
      <c r="M3382" s="16"/>
      <c r="N3382" s="27"/>
      <c r="O3382" s="16"/>
      <c r="P3382" s="16"/>
      <c r="Q3382" s="27"/>
      <c r="R3382" s="16"/>
      <c r="S3382" s="16"/>
      <c r="T3382" s="27"/>
      <c r="U3382" s="3"/>
    </row>
    <row r="3383" spans="1:21" x14ac:dyDescent="0.25">
      <c r="A3383" s="3">
        <v>3341</v>
      </c>
      <c r="B3383" s="6" t="s">
        <v>6457</v>
      </c>
      <c r="C3383" s="352" t="s">
        <v>6458</v>
      </c>
      <c r="D3383" s="348"/>
      <c r="E3383" s="20"/>
      <c r="F3383" s="20"/>
      <c r="G3383" s="20"/>
      <c r="H3383" s="27"/>
      <c r="I3383" s="16"/>
      <c r="J3383" s="16"/>
      <c r="K3383" s="27"/>
      <c r="L3383" s="16"/>
      <c r="M3383" s="16"/>
      <c r="N3383" s="27"/>
      <c r="O3383" s="16"/>
      <c r="P3383" s="16"/>
      <c r="Q3383" s="27"/>
      <c r="R3383" s="16"/>
      <c r="S3383" s="16"/>
      <c r="T3383" s="27"/>
      <c r="U3383" s="3"/>
    </row>
    <row r="3384" spans="1:21" x14ac:dyDescent="0.25">
      <c r="A3384" s="3">
        <v>3342</v>
      </c>
      <c r="B3384" s="4" t="s">
        <v>6459</v>
      </c>
      <c r="C3384" s="350" t="s">
        <v>6460</v>
      </c>
      <c r="D3384" s="348"/>
      <c r="E3384" s="25"/>
      <c r="F3384" s="25"/>
      <c r="G3384" s="25"/>
      <c r="H3384" s="33"/>
      <c r="I3384" s="15"/>
      <c r="J3384" s="15"/>
      <c r="K3384" s="33"/>
      <c r="L3384" s="15"/>
      <c r="M3384" s="15"/>
      <c r="N3384" s="33"/>
      <c r="O3384" s="15"/>
      <c r="P3384" s="15"/>
      <c r="Q3384" s="33"/>
      <c r="R3384" s="15"/>
      <c r="S3384" s="15"/>
      <c r="T3384" s="33"/>
      <c r="U3384" s="5"/>
    </row>
    <row r="3385" spans="1:21" x14ac:dyDescent="0.25">
      <c r="A3385" s="3">
        <v>3343</v>
      </c>
      <c r="B3385" s="6" t="s">
        <v>6461</v>
      </c>
      <c r="C3385" s="352" t="s">
        <v>6440</v>
      </c>
      <c r="D3385" s="348"/>
      <c r="E3385" s="20"/>
      <c r="F3385" s="20"/>
      <c r="G3385" s="20"/>
      <c r="H3385" s="27"/>
      <c r="I3385" s="16"/>
      <c r="J3385" s="16"/>
      <c r="K3385" s="27"/>
      <c r="L3385" s="16"/>
      <c r="M3385" s="16"/>
      <c r="N3385" s="27"/>
      <c r="O3385" s="16"/>
      <c r="P3385" s="16"/>
      <c r="Q3385" s="27"/>
      <c r="R3385" s="16"/>
      <c r="S3385" s="16"/>
      <c r="T3385" s="27"/>
      <c r="U3385" s="3"/>
    </row>
    <row r="3386" spans="1:21" x14ac:dyDescent="0.25">
      <c r="A3386" s="3">
        <v>3344</v>
      </c>
      <c r="B3386" s="6" t="s">
        <v>6462</v>
      </c>
      <c r="C3386" s="352" t="s">
        <v>6442</v>
      </c>
      <c r="D3386" s="348"/>
      <c r="E3386" s="20"/>
      <c r="F3386" s="20"/>
      <c r="G3386" s="20"/>
      <c r="H3386" s="27"/>
      <c r="I3386" s="16"/>
      <c r="J3386" s="16"/>
      <c r="K3386" s="27"/>
      <c r="L3386" s="16"/>
      <c r="M3386" s="16"/>
      <c r="N3386" s="27"/>
      <c r="O3386" s="16"/>
      <c r="P3386" s="16"/>
      <c r="Q3386" s="27"/>
      <c r="R3386" s="16"/>
      <c r="S3386" s="16"/>
      <c r="T3386" s="27"/>
      <c r="U3386" s="3"/>
    </row>
    <row r="3387" spans="1:21" x14ac:dyDescent="0.25">
      <c r="A3387" s="3">
        <v>3345</v>
      </c>
      <c r="B3387" s="4" t="s">
        <v>6463</v>
      </c>
      <c r="C3387" s="350" t="s">
        <v>6464</v>
      </c>
      <c r="D3387" s="348"/>
      <c r="E3387" s="25"/>
      <c r="F3387" s="25"/>
      <c r="G3387" s="25"/>
      <c r="H3387" s="33"/>
      <c r="I3387" s="15"/>
      <c r="J3387" s="15"/>
      <c r="K3387" s="33"/>
      <c r="L3387" s="15"/>
      <c r="M3387" s="15"/>
      <c r="N3387" s="33"/>
      <c r="O3387" s="15"/>
      <c r="P3387" s="15"/>
      <c r="Q3387" s="33"/>
      <c r="R3387" s="15"/>
      <c r="S3387" s="15"/>
      <c r="T3387" s="33"/>
      <c r="U3387" s="5"/>
    </row>
    <row r="3388" spans="1:21" x14ac:dyDescent="0.25">
      <c r="A3388" s="3">
        <v>3346</v>
      </c>
      <c r="B3388" s="6" t="s">
        <v>6465</v>
      </c>
      <c r="C3388" s="352" t="s">
        <v>6466</v>
      </c>
      <c r="D3388" s="348"/>
      <c r="E3388" s="20"/>
      <c r="F3388" s="20"/>
      <c r="G3388" s="20"/>
      <c r="H3388" s="27"/>
      <c r="I3388" s="16"/>
      <c r="J3388" s="16"/>
      <c r="K3388" s="27"/>
      <c r="L3388" s="16"/>
      <c r="M3388" s="16"/>
      <c r="N3388" s="27"/>
      <c r="O3388" s="16"/>
      <c r="P3388" s="16"/>
      <c r="Q3388" s="27"/>
      <c r="R3388" s="16"/>
      <c r="S3388" s="16"/>
      <c r="T3388" s="27"/>
      <c r="U3388" s="3"/>
    </row>
    <row r="3389" spans="1:21" x14ac:dyDescent="0.25">
      <c r="A3389" s="3">
        <v>3347</v>
      </c>
      <c r="B3389" s="6" t="s">
        <v>6467</v>
      </c>
      <c r="C3389" s="352" t="s">
        <v>6468</v>
      </c>
      <c r="D3389" s="348"/>
      <c r="E3389" s="20"/>
      <c r="F3389" s="20"/>
      <c r="G3389" s="20"/>
      <c r="H3389" s="27"/>
      <c r="I3389" s="16"/>
      <c r="J3389" s="16"/>
      <c r="K3389" s="27"/>
      <c r="L3389" s="16"/>
      <c r="M3389" s="16"/>
      <c r="N3389" s="27"/>
      <c r="O3389" s="16"/>
      <c r="P3389" s="16"/>
      <c r="Q3389" s="27"/>
      <c r="R3389" s="16"/>
      <c r="S3389" s="16"/>
      <c r="T3389" s="27"/>
      <c r="U3389" s="3"/>
    </row>
    <row r="3390" spans="1:21" x14ac:dyDescent="0.25">
      <c r="A3390" s="3">
        <v>3348</v>
      </c>
      <c r="B3390" s="4" t="s">
        <v>6469</v>
      </c>
      <c r="C3390" s="350" t="s">
        <v>6470</v>
      </c>
      <c r="D3390" s="348"/>
      <c r="E3390" s="25"/>
      <c r="F3390" s="25"/>
      <c r="G3390" s="25"/>
      <c r="H3390" s="33"/>
      <c r="I3390" s="15"/>
      <c r="J3390" s="15"/>
      <c r="K3390" s="33"/>
      <c r="L3390" s="15"/>
      <c r="M3390" s="15"/>
      <c r="N3390" s="33"/>
      <c r="O3390" s="15"/>
      <c r="P3390" s="15"/>
      <c r="Q3390" s="33"/>
      <c r="R3390" s="15"/>
      <c r="S3390" s="15"/>
      <c r="T3390" s="33"/>
      <c r="U3390" s="5"/>
    </row>
    <row r="3391" spans="1:21" x14ac:dyDescent="0.25">
      <c r="A3391" s="3">
        <v>3349</v>
      </c>
      <c r="B3391" s="6" t="s">
        <v>6471</v>
      </c>
      <c r="C3391" s="352" t="s">
        <v>6472</v>
      </c>
      <c r="D3391" s="348"/>
      <c r="E3391" s="20"/>
      <c r="F3391" s="20"/>
      <c r="G3391" s="20"/>
      <c r="H3391" s="27"/>
      <c r="I3391" s="16"/>
      <c r="J3391" s="16"/>
      <c r="K3391" s="27"/>
      <c r="L3391" s="16"/>
      <c r="M3391" s="16"/>
      <c r="N3391" s="27"/>
      <c r="O3391" s="16"/>
      <c r="P3391" s="16"/>
      <c r="Q3391" s="27"/>
      <c r="R3391" s="16"/>
      <c r="S3391" s="16"/>
      <c r="T3391" s="27"/>
      <c r="U3391" s="3"/>
    </row>
    <row r="3392" spans="1:21" x14ac:dyDescent="0.25">
      <c r="A3392" s="3">
        <v>3350</v>
      </c>
      <c r="B3392" s="6" t="s">
        <v>6473</v>
      </c>
      <c r="C3392" s="352" t="s">
        <v>6474</v>
      </c>
      <c r="D3392" s="348"/>
      <c r="E3392" s="20"/>
      <c r="F3392" s="20"/>
      <c r="G3392" s="20"/>
      <c r="H3392" s="27"/>
      <c r="I3392" s="16"/>
      <c r="J3392" s="16"/>
      <c r="K3392" s="27"/>
      <c r="L3392" s="16"/>
      <c r="M3392" s="16"/>
      <c r="N3392" s="27"/>
      <c r="O3392" s="16"/>
      <c r="P3392" s="16"/>
      <c r="Q3392" s="27"/>
      <c r="R3392" s="16"/>
      <c r="S3392" s="16"/>
      <c r="T3392" s="27"/>
      <c r="U3392" s="3"/>
    </row>
    <row r="3393" spans="1:21" x14ac:dyDescent="0.25">
      <c r="A3393" s="3">
        <v>3351</v>
      </c>
      <c r="B3393" s="6" t="s">
        <v>6475</v>
      </c>
      <c r="C3393" s="352" t="s">
        <v>6476</v>
      </c>
      <c r="D3393" s="348"/>
      <c r="E3393" s="20"/>
      <c r="F3393" s="20"/>
      <c r="G3393" s="20"/>
      <c r="H3393" s="27"/>
      <c r="I3393" s="16"/>
      <c r="J3393" s="16"/>
      <c r="K3393" s="27"/>
      <c r="L3393" s="16"/>
      <c r="M3393" s="16"/>
      <c r="N3393" s="27"/>
      <c r="O3393" s="16"/>
      <c r="P3393" s="16"/>
      <c r="Q3393" s="27"/>
      <c r="R3393" s="16"/>
      <c r="S3393" s="16"/>
      <c r="T3393" s="27"/>
      <c r="U3393" s="3"/>
    </row>
    <row r="3394" spans="1:21" x14ac:dyDescent="0.25">
      <c r="A3394" s="3">
        <v>3352</v>
      </c>
      <c r="B3394" s="6" t="s">
        <v>6477</v>
      </c>
      <c r="C3394" s="352" t="s">
        <v>6478</v>
      </c>
      <c r="D3394" s="348"/>
      <c r="E3394" s="20"/>
      <c r="F3394" s="20"/>
      <c r="G3394" s="20"/>
      <c r="H3394" s="27"/>
      <c r="I3394" s="16"/>
      <c r="J3394" s="16"/>
      <c r="K3394" s="27"/>
      <c r="L3394" s="16"/>
      <c r="M3394" s="16"/>
      <c r="N3394" s="27"/>
      <c r="O3394" s="16"/>
      <c r="P3394" s="16"/>
      <c r="Q3394" s="27"/>
      <c r="R3394" s="16"/>
      <c r="S3394" s="16"/>
      <c r="T3394" s="27"/>
      <c r="U3394" s="3"/>
    </row>
    <row r="3395" spans="1:21" x14ac:dyDescent="0.25">
      <c r="A3395" s="3">
        <v>3353</v>
      </c>
      <c r="B3395" s="6" t="s">
        <v>6479</v>
      </c>
      <c r="C3395" s="352" t="s">
        <v>6480</v>
      </c>
      <c r="D3395" s="348"/>
      <c r="E3395" s="20"/>
      <c r="F3395" s="20"/>
      <c r="G3395" s="20"/>
      <c r="H3395" s="27"/>
      <c r="I3395" s="16"/>
      <c r="J3395" s="16"/>
      <c r="K3395" s="27"/>
      <c r="L3395" s="16"/>
      <c r="M3395" s="16"/>
      <c r="N3395" s="27"/>
      <c r="O3395" s="16"/>
      <c r="P3395" s="16"/>
      <c r="Q3395" s="27"/>
      <c r="R3395" s="16"/>
      <c r="S3395" s="16"/>
      <c r="T3395" s="27"/>
      <c r="U3395" s="3"/>
    </row>
    <row r="3396" spans="1:21" x14ac:dyDescent="0.25">
      <c r="A3396" s="3">
        <v>3354</v>
      </c>
      <c r="B3396" s="4" t="s">
        <v>6481</v>
      </c>
      <c r="C3396" s="350" t="s">
        <v>6482</v>
      </c>
      <c r="D3396" s="348"/>
      <c r="E3396" s="25"/>
      <c r="F3396" s="25"/>
      <c r="G3396" s="25"/>
      <c r="H3396" s="33"/>
      <c r="I3396" s="15"/>
      <c r="J3396" s="15"/>
      <c r="K3396" s="33"/>
      <c r="L3396" s="15"/>
      <c r="M3396" s="15"/>
      <c r="N3396" s="33"/>
      <c r="O3396" s="15"/>
      <c r="P3396" s="15"/>
      <c r="Q3396" s="33"/>
      <c r="R3396" s="15"/>
      <c r="S3396" s="15"/>
      <c r="T3396" s="33"/>
      <c r="U3396" s="5"/>
    </row>
    <row r="3397" spans="1:21" x14ac:dyDescent="0.25">
      <c r="A3397" s="3">
        <v>3355</v>
      </c>
      <c r="B3397" s="6" t="s">
        <v>6483</v>
      </c>
      <c r="C3397" s="352" t="s">
        <v>6484</v>
      </c>
      <c r="D3397" s="348"/>
      <c r="E3397" s="20"/>
      <c r="F3397" s="20"/>
      <c r="G3397" s="20"/>
      <c r="H3397" s="27"/>
      <c r="I3397" s="16"/>
      <c r="J3397" s="16"/>
      <c r="K3397" s="27"/>
      <c r="L3397" s="16"/>
      <c r="M3397" s="16"/>
      <c r="N3397" s="27"/>
      <c r="O3397" s="16"/>
      <c r="P3397" s="16"/>
      <c r="Q3397" s="27"/>
      <c r="R3397" s="16"/>
      <c r="S3397" s="16"/>
      <c r="T3397" s="27"/>
      <c r="U3397" s="3"/>
    </row>
    <row r="3398" spans="1:21" x14ac:dyDescent="0.25">
      <c r="A3398" s="3">
        <v>3356</v>
      </c>
      <c r="B3398" s="6" t="s">
        <v>6485</v>
      </c>
      <c r="C3398" s="352" t="s">
        <v>6486</v>
      </c>
      <c r="D3398" s="348"/>
      <c r="E3398" s="20"/>
      <c r="F3398" s="20"/>
      <c r="G3398" s="20"/>
      <c r="H3398" s="27"/>
      <c r="I3398" s="16"/>
      <c r="J3398" s="16"/>
      <c r="K3398" s="27"/>
      <c r="L3398" s="16"/>
      <c r="M3398" s="16"/>
      <c r="N3398" s="27"/>
      <c r="O3398" s="16"/>
      <c r="P3398" s="16"/>
      <c r="Q3398" s="27"/>
      <c r="R3398" s="16"/>
      <c r="S3398" s="16"/>
      <c r="T3398" s="27"/>
      <c r="U3398" s="3"/>
    </row>
    <row r="3399" spans="1:21" x14ac:dyDescent="0.25">
      <c r="A3399" s="3">
        <v>3357</v>
      </c>
      <c r="B3399" s="4" t="s">
        <v>6487</v>
      </c>
      <c r="C3399" s="350" t="s">
        <v>6488</v>
      </c>
      <c r="D3399" s="348"/>
      <c r="E3399" s="25"/>
      <c r="F3399" s="25"/>
      <c r="G3399" s="25"/>
      <c r="H3399" s="33"/>
      <c r="I3399" s="15"/>
      <c r="J3399" s="15"/>
      <c r="K3399" s="33"/>
      <c r="L3399" s="15"/>
      <c r="M3399" s="15"/>
      <c r="N3399" s="33"/>
      <c r="O3399" s="15"/>
      <c r="P3399" s="15"/>
      <c r="Q3399" s="33"/>
      <c r="R3399" s="15"/>
      <c r="S3399" s="15"/>
      <c r="T3399" s="33"/>
      <c r="U3399" s="5"/>
    </row>
    <row r="3400" spans="1:21" x14ac:dyDescent="0.25">
      <c r="A3400" s="3">
        <v>3358</v>
      </c>
      <c r="B3400" s="6" t="s">
        <v>6489</v>
      </c>
      <c r="C3400" s="352" t="s">
        <v>6484</v>
      </c>
      <c r="D3400" s="348"/>
      <c r="E3400" s="20"/>
      <c r="F3400" s="20"/>
      <c r="G3400" s="20"/>
      <c r="H3400" s="27"/>
      <c r="I3400" s="16"/>
      <c r="J3400" s="16"/>
      <c r="K3400" s="27"/>
      <c r="L3400" s="16"/>
      <c r="M3400" s="16"/>
      <c r="N3400" s="27"/>
      <c r="O3400" s="16"/>
      <c r="P3400" s="16"/>
      <c r="Q3400" s="27"/>
      <c r="R3400" s="16"/>
      <c r="S3400" s="16"/>
      <c r="T3400" s="27"/>
      <c r="U3400" s="3"/>
    </row>
    <row r="3401" spans="1:21" x14ac:dyDescent="0.25">
      <c r="A3401" s="3">
        <v>3359</v>
      </c>
      <c r="B3401" s="6" t="s">
        <v>6490</v>
      </c>
      <c r="C3401" s="352" t="s">
        <v>6486</v>
      </c>
      <c r="D3401" s="348"/>
      <c r="E3401" s="20"/>
      <c r="F3401" s="20"/>
      <c r="G3401" s="20"/>
      <c r="H3401" s="27"/>
      <c r="I3401" s="16"/>
      <c r="J3401" s="16"/>
      <c r="K3401" s="27"/>
      <c r="L3401" s="16"/>
      <c r="M3401" s="16"/>
      <c r="N3401" s="27"/>
      <c r="O3401" s="16"/>
      <c r="P3401" s="16"/>
      <c r="Q3401" s="27"/>
      <c r="R3401" s="16"/>
      <c r="S3401" s="16"/>
      <c r="T3401" s="27"/>
      <c r="U3401" s="3"/>
    </row>
    <row r="3402" spans="1:21" x14ac:dyDescent="0.25">
      <c r="A3402" s="3">
        <v>3360</v>
      </c>
      <c r="B3402" s="4" t="s">
        <v>6491</v>
      </c>
      <c r="C3402" s="350" t="s">
        <v>6492</v>
      </c>
      <c r="D3402" s="348"/>
      <c r="E3402" s="25"/>
      <c r="F3402" s="25"/>
      <c r="G3402" s="25"/>
      <c r="H3402" s="33"/>
      <c r="I3402" s="15"/>
      <c r="J3402" s="15"/>
      <c r="K3402" s="33"/>
      <c r="L3402" s="15"/>
      <c r="M3402" s="15"/>
      <c r="N3402" s="33"/>
      <c r="O3402" s="15"/>
      <c r="P3402" s="15"/>
      <c r="Q3402" s="33"/>
      <c r="R3402" s="15"/>
      <c r="S3402" s="15"/>
      <c r="T3402" s="33"/>
      <c r="U3402" s="5"/>
    </row>
    <row r="3403" spans="1:21" x14ac:dyDescent="0.25">
      <c r="A3403" s="3">
        <v>3361</v>
      </c>
      <c r="B3403" s="6" t="s">
        <v>6493</v>
      </c>
      <c r="C3403" s="352" t="s">
        <v>6494</v>
      </c>
      <c r="D3403" s="348"/>
      <c r="E3403" s="20"/>
      <c r="F3403" s="20"/>
      <c r="G3403" s="20"/>
      <c r="H3403" s="27"/>
      <c r="I3403" s="16"/>
      <c r="J3403" s="16"/>
      <c r="K3403" s="27"/>
      <c r="L3403" s="16"/>
      <c r="M3403" s="16"/>
      <c r="N3403" s="27"/>
      <c r="O3403" s="16"/>
      <c r="P3403" s="16"/>
      <c r="Q3403" s="27"/>
      <c r="R3403" s="16"/>
      <c r="S3403" s="16"/>
      <c r="T3403" s="27"/>
      <c r="U3403" s="3"/>
    </row>
    <row r="3404" spans="1:21" x14ac:dyDescent="0.25">
      <c r="A3404" s="3">
        <v>3362</v>
      </c>
      <c r="B3404" s="6" t="s">
        <v>6495</v>
      </c>
      <c r="C3404" s="352" t="s">
        <v>6496</v>
      </c>
      <c r="D3404" s="348"/>
      <c r="E3404" s="20"/>
      <c r="F3404" s="20"/>
      <c r="G3404" s="20"/>
      <c r="H3404" s="27"/>
      <c r="I3404" s="16"/>
      <c r="J3404" s="16"/>
      <c r="K3404" s="27"/>
      <c r="L3404" s="16"/>
      <c r="M3404" s="16"/>
      <c r="N3404" s="27"/>
      <c r="O3404" s="16"/>
      <c r="P3404" s="16"/>
      <c r="Q3404" s="27"/>
      <c r="R3404" s="16"/>
      <c r="S3404" s="16"/>
      <c r="T3404" s="27"/>
      <c r="U3404" s="3"/>
    </row>
    <row r="3405" spans="1:21" x14ac:dyDescent="0.25">
      <c r="A3405" s="3">
        <v>3363</v>
      </c>
      <c r="B3405" s="6" t="s">
        <v>6497</v>
      </c>
      <c r="C3405" s="352" t="s">
        <v>6498</v>
      </c>
      <c r="D3405" s="348"/>
      <c r="E3405" s="20"/>
      <c r="F3405" s="20"/>
      <c r="G3405" s="20"/>
      <c r="H3405" s="27"/>
      <c r="I3405" s="16"/>
      <c r="J3405" s="16"/>
      <c r="K3405" s="27"/>
      <c r="L3405" s="16"/>
      <c r="M3405" s="16"/>
      <c r="N3405" s="27"/>
      <c r="O3405" s="16"/>
      <c r="P3405" s="16"/>
      <c r="Q3405" s="27"/>
      <c r="R3405" s="16"/>
      <c r="S3405" s="16"/>
      <c r="T3405" s="27"/>
      <c r="U3405" s="3"/>
    </row>
    <row r="3406" spans="1:21" x14ac:dyDescent="0.25">
      <c r="A3406" s="3">
        <v>3364</v>
      </c>
      <c r="B3406" s="6" t="s">
        <v>6499</v>
      </c>
      <c r="C3406" s="352" t="s">
        <v>6500</v>
      </c>
      <c r="D3406" s="348"/>
      <c r="E3406" s="20"/>
      <c r="F3406" s="20"/>
      <c r="G3406" s="20"/>
      <c r="H3406" s="27"/>
      <c r="I3406" s="16"/>
      <c r="J3406" s="16"/>
      <c r="K3406" s="27"/>
      <c r="L3406" s="16"/>
      <c r="M3406" s="16"/>
      <c r="N3406" s="27"/>
      <c r="O3406" s="16"/>
      <c r="P3406" s="16"/>
      <c r="Q3406" s="27"/>
      <c r="R3406" s="16"/>
      <c r="S3406" s="16"/>
      <c r="T3406" s="27"/>
      <c r="U3406" s="3"/>
    </row>
    <row r="3407" spans="1:21" x14ac:dyDescent="0.25">
      <c r="A3407" s="3">
        <v>3365</v>
      </c>
      <c r="B3407" s="6" t="s">
        <v>6501</v>
      </c>
      <c r="C3407" s="352" t="s">
        <v>6502</v>
      </c>
      <c r="D3407" s="348"/>
      <c r="E3407" s="20"/>
      <c r="F3407" s="20"/>
      <c r="G3407" s="20"/>
      <c r="H3407" s="27"/>
      <c r="I3407" s="16"/>
      <c r="J3407" s="16"/>
      <c r="K3407" s="27"/>
      <c r="L3407" s="16"/>
      <c r="M3407" s="16"/>
      <c r="N3407" s="27"/>
      <c r="O3407" s="16"/>
      <c r="P3407" s="16"/>
      <c r="Q3407" s="27"/>
      <c r="R3407" s="16"/>
      <c r="S3407" s="16"/>
      <c r="T3407" s="27"/>
      <c r="U3407" s="3"/>
    </row>
    <row r="3408" spans="1:21" x14ac:dyDescent="0.25">
      <c r="A3408" s="3">
        <v>3366</v>
      </c>
      <c r="B3408" s="4" t="s">
        <v>6503</v>
      </c>
      <c r="C3408" s="350" t="s">
        <v>6504</v>
      </c>
      <c r="D3408" s="348"/>
      <c r="E3408" s="25"/>
      <c r="F3408" s="25"/>
      <c r="G3408" s="25"/>
      <c r="H3408" s="33"/>
      <c r="I3408" s="15"/>
      <c r="J3408" s="15"/>
      <c r="K3408" s="33"/>
      <c r="L3408" s="15"/>
      <c r="M3408" s="15"/>
      <c r="N3408" s="33"/>
      <c r="O3408" s="15"/>
      <c r="P3408" s="15"/>
      <c r="Q3408" s="33"/>
      <c r="R3408" s="15"/>
      <c r="S3408" s="15"/>
      <c r="T3408" s="33"/>
      <c r="U3408" s="5"/>
    </row>
    <row r="3409" spans="1:21" x14ac:dyDescent="0.25">
      <c r="A3409" s="3">
        <v>3367</v>
      </c>
      <c r="B3409" s="4" t="s">
        <v>6505</v>
      </c>
      <c r="C3409" s="350" t="s">
        <v>6506</v>
      </c>
      <c r="D3409" s="348"/>
      <c r="E3409" s="25"/>
      <c r="F3409" s="25"/>
      <c r="G3409" s="25"/>
      <c r="H3409" s="33"/>
      <c r="I3409" s="15"/>
      <c r="J3409" s="15"/>
      <c r="K3409" s="33"/>
      <c r="L3409" s="15"/>
      <c r="M3409" s="15"/>
      <c r="N3409" s="33"/>
      <c r="O3409" s="15"/>
      <c r="P3409" s="15"/>
      <c r="Q3409" s="33"/>
      <c r="R3409" s="15"/>
      <c r="S3409" s="15"/>
      <c r="T3409" s="33"/>
      <c r="U3409" s="5"/>
    </row>
    <row r="3410" spans="1:21" x14ac:dyDescent="0.25">
      <c r="A3410" s="3">
        <v>3368</v>
      </c>
      <c r="B3410" s="6" t="s">
        <v>6507</v>
      </c>
      <c r="C3410" s="352" t="s">
        <v>6508</v>
      </c>
      <c r="D3410" s="348"/>
      <c r="E3410" s="20"/>
      <c r="F3410" s="20"/>
      <c r="G3410" s="20"/>
      <c r="H3410" s="27"/>
      <c r="I3410" s="16"/>
      <c r="J3410" s="16"/>
      <c r="K3410" s="27"/>
      <c r="L3410" s="16"/>
      <c r="M3410" s="16"/>
      <c r="N3410" s="27"/>
      <c r="O3410" s="16"/>
      <c r="P3410" s="16"/>
      <c r="Q3410" s="27"/>
      <c r="R3410" s="16"/>
      <c r="S3410" s="16"/>
      <c r="T3410" s="27"/>
      <c r="U3410" s="3"/>
    </row>
    <row r="3411" spans="1:21" x14ac:dyDescent="0.25">
      <c r="A3411" s="3">
        <v>3369</v>
      </c>
      <c r="B3411" s="6" t="s">
        <v>6509</v>
      </c>
      <c r="C3411" s="352" t="s">
        <v>6510</v>
      </c>
      <c r="D3411" s="348"/>
      <c r="E3411" s="20"/>
      <c r="F3411" s="20"/>
      <c r="G3411" s="20"/>
      <c r="H3411" s="27"/>
      <c r="I3411" s="16"/>
      <c r="J3411" s="16"/>
      <c r="K3411" s="27"/>
      <c r="L3411" s="16"/>
      <c r="M3411" s="16"/>
      <c r="N3411" s="27"/>
      <c r="O3411" s="16"/>
      <c r="P3411" s="16"/>
      <c r="Q3411" s="27"/>
      <c r="R3411" s="16"/>
      <c r="S3411" s="16"/>
      <c r="T3411" s="27"/>
      <c r="U3411" s="3"/>
    </row>
    <row r="3412" spans="1:21" x14ac:dyDescent="0.25">
      <c r="A3412" s="3">
        <v>3370</v>
      </c>
      <c r="B3412" s="6" t="s">
        <v>6511</v>
      </c>
      <c r="C3412" s="352" t="s">
        <v>6512</v>
      </c>
      <c r="D3412" s="348"/>
      <c r="E3412" s="20"/>
      <c r="F3412" s="20"/>
      <c r="G3412" s="20"/>
      <c r="H3412" s="27"/>
      <c r="I3412" s="16"/>
      <c r="J3412" s="16"/>
      <c r="K3412" s="27"/>
      <c r="L3412" s="16"/>
      <c r="M3412" s="16"/>
      <c r="N3412" s="27"/>
      <c r="O3412" s="16"/>
      <c r="P3412" s="16"/>
      <c r="Q3412" s="27"/>
      <c r="R3412" s="16"/>
      <c r="S3412" s="16"/>
      <c r="T3412" s="27"/>
      <c r="U3412" s="3"/>
    </row>
    <row r="3413" spans="1:21" x14ac:dyDescent="0.25">
      <c r="A3413" s="3">
        <v>3371</v>
      </c>
      <c r="B3413" s="6" t="s">
        <v>6513</v>
      </c>
      <c r="C3413" s="352" t="s">
        <v>6514</v>
      </c>
      <c r="D3413" s="348"/>
      <c r="E3413" s="20"/>
      <c r="F3413" s="20"/>
      <c r="G3413" s="20"/>
      <c r="H3413" s="27"/>
      <c r="I3413" s="16"/>
      <c r="J3413" s="16"/>
      <c r="K3413" s="27"/>
      <c r="L3413" s="16"/>
      <c r="M3413" s="16"/>
      <c r="N3413" s="27"/>
      <c r="O3413" s="16"/>
      <c r="P3413" s="16"/>
      <c r="Q3413" s="27"/>
      <c r="R3413" s="16"/>
      <c r="S3413" s="16"/>
      <c r="T3413" s="27"/>
      <c r="U3413" s="3"/>
    </row>
    <row r="3414" spans="1:21" x14ac:dyDescent="0.25">
      <c r="A3414" s="3">
        <v>3372</v>
      </c>
      <c r="B3414" s="6" t="s">
        <v>6515</v>
      </c>
      <c r="C3414" s="352" t="s">
        <v>6516</v>
      </c>
      <c r="D3414" s="348"/>
      <c r="E3414" s="20"/>
      <c r="F3414" s="20"/>
      <c r="G3414" s="20"/>
      <c r="H3414" s="27"/>
      <c r="I3414" s="16"/>
      <c r="J3414" s="16"/>
      <c r="K3414" s="27"/>
      <c r="L3414" s="16"/>
      <c r="M3414" s="16"/>
      <c r="N3414" s="27"/>
      <c r="O3414" s="16"/>
      <c r="P3414" s="16"/>
      <c r="Q3414" s="27"/>
      <c r="R3414" s="16"/>
      <c r="S3414" s="16"/>
      <c r="T3414" s="27"/>
      <c r="U3414" s="3"/>
    </row>
    <row r="3415" spans="1:21" x14ac:dyDescent="0.25">
      <c r="A3415" s="3">
        <v>3373</v>
      </c>
      <c r="B3415" s="6" t="s">
        <v>6517</v>
      </c>
      <c r="C3415" s="352" t="s">
        <v>6518</v>
      </c>
      <c r="D3415" s="348"/>
      <c r="E3415" s="20"/>
      <c r="F3415" s="20"/>
      <c r="G3415" s="20"/>
      <c r="H3415" s="27"/>
      <c r="I3415" s="16"/>
      <c r="J3415" s="16"/>
      <c r="K3415" s="27"/>
      <c r="L3415" s="16"/>
      <c r="M3415" s="16"/>
      <c r="N3415" s="27"/>
      <c r="O3415" s="16"/>
      <c r="P3415" s="16"/>
      <c r="Q3415" s="27"/>
      <c r="R3415" s="16"/>
      <c r="S3415" s="16"/>
      <c r="T3415" s="27"/>
      <c r="U3415" s="3"/>
    </row>
    <row r="3416" spans="1:21" x14ac:dyDescent="0.25">
      <c r="A3416" s="3">
        <v>3374</v>
      </c>
      <c r="B3416" s="6" t="s">
        <v>6519</v>
      </c>
      <c r="C3416" s="352" t="s">
        <v>6520</v>
      </c>
      <c r="D3416" s="348"/>
      <c r="E3416" s="20"/>
      <c r="F3416" s="20"/>
      <c r="G3416" s="20"/>
      <c r="H3416" s="27"/>
      <c r="I3416" s="16"/>
      <c r="J3416" s="16"/>
      <c r="K3416" s="27"/>
      <c r="L3416" s="16"/>
      <c r="M3416" s="16"/>
      <c r="N3416" s="27"/>
      <c r="O3416" s="16"/>
      <c r="P3416" s="16"/>
      <c r="Q3416" s="27"/>
      <c r="R3416" s="16"/>
      <c r="S3416" s="16"/>
      <c r="T3416" s="27"/>
      <c r="U3416" s="3"/>
    </row>
    <row r="3417" spans="1:21" x14ac:dyDescent="0.25">
      <c r="A3417" s="3">
        <v>3375</v>
      </c>
      <c r="B3417" s="6" t="s">
        <v>6521</v>
      </c>
      <c r="C3417" s="352" t="s">
        <v>6522</v>
      </c>
      <c r="D3417" s="348"/>
      <c r="E3417" s="20"/>
      <c r="F3417" s="20"/>
      <c r="G3417" s="20"/>
      <c r="H3417" s="27"/>
      <c r="I3417" s="16"/>
      <c r="J3417" s="16"/>
      <c r="K3417" s="27"/>
      <c r="L3417" s="16"/>
      <c r="M3417" s="16"/>
      <c r="N3417" s="27"/>
      <c r="O3417" s="16"/>
      <c r="P3417" s="16"/>
      <c r="Q3417" s="27"/>
      <c r="R3417" s="16"/>
      <c r="S3417" s="16"/>
      <c r="T3417" s="27"/>
      <c r="U3417" s="3"/>
    </row>
    <row r="3418" spans="1:21" x14ac:dyDescent="0.25">
      <c r="A3418" s="3">
        <v>3376</v>
      </c>
      <c r="B3418" s="6" t="s">
        <v>6523</v>
      </c>
      <c r="C3418" s="352" t="s">
        <v>6524</v>
      </c>
      <c r="D3418" s="348"/>
      <c r="E3418" s="20"/>
      <c r="F3418" s="20"/>
      <c r="G3418" s="20"/>
      <c r="H3418" s="27"/>
      <c r="I3418" s="16"/>
      <c r="J3418" s="16"/>
      <c r="K3418" s="27"/>
      <c r="L3418" s="16"/>
      <c r="M3418" s="16"/>
      <c r="N3418" s="27"/>
      <c r="O3418" s="16"/>
      <c r="P3418" s="16"/>
      <c r="Q3418" s="27"/>
      <c r="R3418" s="16"/>
      <c r="S3418" s="16"/>
      <c r="T3418" s="27"/>
      <c r="U3418" s="3"/>
    </row>
    <row r="3419" spans="1:21" x14ac:dyDescent="0.25">
      <c r="A3419" s="3">
        <v>3377</v>
      </c>
      <c r="B3419" s="6" t="s">
        <v>6525</v>
      </c>
      <c r="C3419" s="352" t="s">
        <v>6526</v>
      </c>
      <c r="D3419" s="348"/>
      <c r="E3419" s="20"/>
      <c r="F3419" s="20"/>
      <c r="G3419" s="20"/>
      <c r="H3419" s="27"/>
      <c r="I3419" s="16"/>
      <c r="J3419" s="16"/>
      <c r="K3419" s="27"/>
      <c r="L3419" s="16"/>
      <c r="M3419" s="16"/>
      <c r="N3419" s="27"/>
      <c r="O3419" s="16"/>
      <c r="P3419" s="16"/>
      <c r="Q3419" s="27"/>
      <c r="R3419" s="16"/>
      <c r="S3419" s="16"/>
      <c r="T3419" s="27"/>
      <c r="U3419" s="3"/>
    </row>
    <row r="3420" spans="1:21" x14ac:dyDescent="0.25">
      <c r="A3420" s="3">
        <v>3378</v>
      </c>
      <c r="B3420" s="4" t="s">
        <v>6527</v>
      </c>
      <c r="C3420" s="350" t="s">
        <v>6528</v>
      </c>
      <c r="D3420" s="348"/>
      <c r="E3420" s="25"/>
      <c r="F3420" s="25"/>
      <c r="G3420" s="25"/>
      <c r="H3420" s="33"/>
      <c r="I3420" s="15"/>
      <c r="J3420" s="15"/>
      <c r="K3420" s="33"/>
      <c r="L3420" s="15"/>
      <c r="M3420" s="15"/>
      <c r="N3420" s="33"/>
      <c r="O3420" s="15"/>
      <c r="P3420" s="15"/>
      <c r="Q3420" s="33"/>
      <c r="R3420" s="15"/>
      <c r="S3420" s="15"/>
      <c r="T3420" s="33"/>
      <c r="U3420" s="5"/>
    </row>
    <row r="3421" spans="1:21" x14ac:dyDescent="0.25">
      <c r="A3421" s="3">
        <v>3379</v>
      </c>
      <c r="B3421" s="6" t="s">
        <v>6529</v>
      </c>
      <c r="C3421" s="352" t="s">
        <v>6530</v>
      </c>
      <c r="D3421" s="348"/>
      <c r="E3421" s="20"/>
      <c r="F3421" s="20"/>
      <c r="G3421" s="20"/>
      <c r="H3421" s="27"/>
      <c r="I3421" s="16"/>
      <c r="J3421" s="16"/>
      <c r="K3421" s="27"/>
      <c r="L3421" s="16"/>
      <c r="M3421" s="16"/>
      <c r="N3421" s="27"/>
      <c r="O3421" s="16"/>
      <c r="P3421" s="16"/>
      <c r="Q3421" s="27"/>
      <c r="R3421" s="16"/>
      <c r="S3421" s="16"/>
      <c r="T3421" s="27"/>
      <c r="U3421" s="3"/>
    </row>
    <row r="3422" spans="1:21" x14ac:dyDescent="0.25">
      <c r="A3422" s="3">
        <v>3380</v>
      </c>
      <c r="B3422" s="6" t="s">
        <v>6531</v>
      </c>
      <c r="C3422" s="352" t="s">
        <v>6532</v>
      </c>
      <c r="D3422" s="348"/>
      <c r="E3422" s="20"/>
      <c r="F3422" s="20"/>
      <c r="G3422" s="20"/>
      <c r="H3422" s="27"/>
      <c r="I3422" s="16"/>
      <c r="J3422" s="16"/>
      <c r="K3422" s="27"/>
      <c r="L3422" s="16"/>
      <c r="M3422" s="16"/>
      <c r="N3422" s="27"/>
      <c r="O3422" s="16"/>
      <c r="P3422" s="16"/>
      <c r="Q3422" s="27"/>
      <c r="R3422" s="16"/>
      <c r="S3422" s="16"/>
      <c r="T3422" s="27"/>
      <c r="U3422" s="3"/>
    </row>
    <row r="3423" spans="1:21" x14ac:dyDescent="0.25">
      <c r="A3423" s="3">
        <v>3381</v>
      </c>
      <c r="B3423" s="4" t="s">
        <v>6533</v>
      </c>
      <c r="C3423" s="350" t="s">
        <v>6534</v>
      </c>
      <c r="D3423" s="348"/>
      <c r="E3423" s="25"/>
      <c r="F3423" s="25"/>
      <c r="G3423" s="25"/>
      <c r="H3423" s="33"/>
      <c r="I3423" s="15"/>
      <c r="J3423" s="15"/>
      <c r="K3423" s="33"/>
      <c r="L3423" s="15"/>
      <c r="M3423" s="15"/>
      <c r="N3423" s="33"/>
      <c r="O3423" s="15"/>
      <c r="P3423" s="15"/>
      <c r="Q3423" s="33"/>
      <c r="R3423" s="15"/>
      <c r="S3423" s="15"/>
      <c r="T3423" s="33"/>
      <c r="U3423" s="5"/>
    </row>
    <row r="3424" spans="1:21" x14ac:dyDescent="0.25">
      <c r="A3424" s="3">
        <v>3382</v>
      </c>
      <c r="B3424" s="6" t="s">
        <v>6535</v>
      </c>
      <c r="C3424" s="352" t="s">
        <v>6536</v>
      </c>
      <c r="D3424" s="348"/>
      <c r="E3424" s="20"/>
      <c r="F3424" s="20"/>
      <c r="G3424" s="20"/>
      <c r="H3424" s="27"/>
      <c r="I3424" s="16"/>
      <c r="J3424" s="16"/>
      <c r="K3424" s="27"/>
      <c r="L3424" s="16"/>
      <c r="M3424" s="16"/>
      <c r="N3424" s="27"/>
      <c r="O3424" s="16"/>
      <c r="P3424" s="16"/>
      <c r="Q3424" s="27"/>
      <c r="R3424" s="16"/>
      <c r="S3424" s="16"/>
      <c r="T3424" s="27"/>
      <c r="U3424" s="3"/>
    </row>
    <row r="3425" spans="1:21" x14ac:dyDescent="0.25">
      <c r="A3425" s="3">
        <v>3383</v>
      </c>
      <c r="B3425" s="6" t="s">
        <v>6537</v>
      </c>
      <c r="C3425" s="352" t="s">
        <v>6538</v>
      </c>
      <c r="D3425" s="348"/>
      <c r="E3425" s="20"/>
      <c r="F3425" s="20"/>
      <c r="G3425" s="20"/>
      <c r="H3425" s="27"/>
      <c r="I3425" s="16"/>
      <c r="J3425" s="16"/>
      <c r="K3425" s="27"/>
      <c r="L3425" s="16"/>
      <c r="M3425" s="16"/>
      <c r="N3425" s="27"/>
      <c r="O3425" s="16"/>
      <c r="P3425" s="16"/>
      <c r="Q3425" s="27"/>
      <c r="R3425" s="16"/>
      <c r="S3425" s="16"/>
      <c r="T3425" s="27"/>
      <c r="U3425" s="3"/>
    </row>
    <row r="3426" spans="1:21" x14ac:dyDescent="0.25">
      <c r="A3426" s="3">
        <v>3384</v>
      </c>
      <c r="B3426" s="6" t="s">
        <v>6539</v>
      </c>
      <c r="C3426" s="352" t="s">
        <v>6540</v>
      </c>
      <c r="D3426" s="348"/>
      <c r="E3426" s="20"/>
      <c r="F3426" s="20"/>
      <c r="G3426" s="20"/>
      <c r="H3426" s="27"/>
      <c r="I3426" s="16"/>
      <c r="J3426" s="16"/>
      <c r="K3426" s="27"/>
      <c r="L3426" s="16"/>
      <c r="M3426" s="16"/>
      <c r="N3426" s="27"/>
      <c r="O3426" s="16"/>
      <c r="P3426" s="16"/>
      <c r="Q3426" s="27"/>
      <c r="R3426" s="16"/>
      <c r="S3426" s="16"/>
      <c r="T3426" s="27"/>
      <c r="U3426" s="3"/>
    </row>
    <row r="3427" spans="1:21" x14ac:dyDescent="0.25">
      <c r="A3427" s="3">
        <v>3385</v>
      </c>
      <c r="B3427" s="6" t="s">
        <v>6541</v>
      </c>
      <c r="C3427" s="352" t="s">
        <v>6542</v>
      </c>
      <c r="D3427" s="348"/>
      <c r="E3427" s="20"/>
      <c r="F3427" s="20"/>
      <c r="G3427" s="20"/>
      <c r="H3427" s="27"/>
      <c r="I3427" s="16"/>
      <c r="J3427" s="16"/>
      <c r="K3427" s="27"/>
      <c r="L3427" s="16"/>
      <c r="M3427" s="16"/>
      <c r="N3427" s="27"/>
      <c r="O3427" s="16"/>
      <c r="P3427" s="16"/>
      <c r="Q3427" s="27"/>
      <c r="R3427" s="16"/>
      <c r="S3427" s="16"/>
      <c r="T3427" s="27"/>
      <c r="U3427" s="3"/>
    </row>
    <row r="3428" spans="1:21" x14ac:dyDescent="0.25">
      <c r="A3428" s="3">
        <v>3386</v>
      </c>
      <c r="B3428" s="4" t="s">
        <v>6543</v>
      </c>
      <c r="C3428" s="350" t="s">
        <v>6544</v>
      </c>
      <c r="D3428" s="348"/>
      <c r="E3428" s="25"/>
      <c r="F3428" s="25"/>
      <c r="G3428" s="25"/>
      <c r="H3428" s="33"/>
      <c r="I3428" s="15"/>
      <c r="J3428" s="15"/>
      <c r="K3428" s="33"/>
      <c r="L3428" s="15"/>
      <c r="M3428" s="15"/>
      <c r="N3428" s="33"/>
      <c r="O3428" s="15"/>
      <c r="P3428" s="15"/>
      <c r="Q3428" s="33"/>
      <c r="R3428" s="15"/>
      <c r="S3428" s="15"/>
      <c r="T3428" s="33"/>
      <c r="U3428" s="5"/>
    </row>
    <row r="3429" spans="1:21" x14ac:dyDescent="0.25">
      <c r="A3429" s="3">
        <v>3387</v>
      </c>
      <c r="B3429" s="6" t="s">
        <v>6545</v>
      </c>
      <c r="C3429" s="352" t="s">
        <v>6546</v>
      </c>
      <c r="D3429" s="348"/>
      <c r="E3429" s="20"/>
      <c r="F3429" s="20"/>
      <c r="G3429" s="20"/>
      <c r="H3429" s="27"/>
      <c r="I3429" s="16"/>
      <c r="J3429" s="16"/>
      <c r="K3429" s="27"/>
      <c r="L3429" s="16"/>
      <c r="M3429" s="16"/>
      <c r="N3429" s="27"/>
      <c r="O3429" s="16"/>
      <c r="P3429" s="16"/>
      <c r="Q3429" s="27"/>
      <c r="R3429" s="16"/>
      <c r="S3429" s="16"/>
      <c r="T3429" s="27"/>
      <c r="U3429" s="3"/>
    </row>
    <row r="3430" spans="1:21" x14ac:dyDescent="0.25">
      <c r="A3430" s="3">
        <v>3388</v>
      </c>
      <c r="B3430" s="6" t="s">
        <v>6547</v>
      </c>
      <c r="C3430" s="352" t="s">
        <v>6548</v>
      </c>
      <c r="D3430" s="348"/>
      <c r="E3430" s="20"/>
      <c r="F3430" s="20"/>
      <c r="G3430" s="20"/>
      <c r="H3430" s="27"/>
      <c r="I3430" s="16"/>
      <c r="J3430" s="16"/>
      <c r="K3430" s="27"/>
      <c r="L3430" s="16"/>
      <c r="M3430" s="16"/>
      <c r="N3430" s="27"/>
      <c r="O3430" s="16"/>
      <c r="P3430" s="16"/>
      <c r="Q3430" s="27"/>
      <c r="R3430" s="16"/>
      <c r="S3430" s="16"/>
      <c r="T3430" s="27"/>
      <c r="U3430" s="3"/>
    </row>
    <row r="3431" spans="1:21" x14ac:dyDescent="0.25">
      <c r="A3431" s="3">
        <v>3389</v>
      </c>
      <c r="B3431" s="4" t="s">
        <v>6549</v>
      </c>
      <c r="C3431" s="350" t="s">
        <v>6550</v>
      </c>
      <c r="D3431" s="348"/>
      <c r="E3431" s="25"/>
      <c r="F3431" s="25"/>
      <c r="G3431" s="25"/>
      <c r="H3431" s="33"/>
      <c r="I3431" s="15"/>
      <c r="J3431" s="15"/>
      <c r="K3431" s="33"/>
      <c r="L3431" s="15"/>
      <c r="M3431" s="15"/>
      <c r="N3431" s="33"/>
      <c r="O3431" s="15"/>
      <c r="P3431" s="15"/>
      <c r="Q3431" s="33"/>
      <c r="R3431" s="15"/>
      <c r="S3431" s="15"/>
      <c r="T3431" s="33"/>
      <c r="U3431" s="5"/>
    </row>
    <row r="3432" spans="1:21" x14ac:dyDescent="0.25">
      <c r="A3432" s="3">
        <v>3390</v>
      </c>
      <c r="B3432" s="6" t="s">
        <v>6551</v>
      </c>
      <c r="C3432" s="352" t="s">
        <v>6552</v>
      </c>
      <c r="D3432" s="348"/>
      <c r="E3432" s="20"/>
      <c r="F3432" s="20"/>
      <c r="G3432" s="20"/>
      <c r="H3432" s="27"/>
      <c r="I3432" s="16"/>
      <c r="J3432" s="16"/>
      <c r="K3432" s="27"/>
      <c r="L3432" s="16"/>
      <c r="M3432" s="16"/>
      <c r="N3432" s="27"/>
      <c r="O3432" s="16"/>
      <c r="P3432" s="16"/>
      <c r="Q3432" s="27"/>
      <c r="R3432" s="16"/>
      <c r="S3432" s="16"/>
      <c r="T3432" s="27"/>
      <c r="U3432" s="3"/>
    </row>
    <row r="3433" spans="1:21" x14ac:dyDescent="0.25">
      <c r="A3433" s="3">
        <v>3391</v>
      </c>
      <c r="B3433" s="6" t="s">
        <v>6553</v>
      </c>
      <c r="C3433" s="352" t="s">
        <v>6554</v>
      </c>
      <c r="D3433" s="348"/>
      <c r="E3433" s="20"/>
      <c r="F3433" s="20"/>
      <c r="G3433" s="20"/>
      <c r="H3433" s="27"/>
      <c r="I3433" s="16"/>
      <c r="J3433" s="16"/>
      <c r="K3433" s="27"/>
      <c r="L3433" s="16"/>
      <c r="M3433" s="16"/>
      <c r="N3433" s="27"/>
      <c r="O3433" s="16"/>
      <c r="P3433" s="16"/>
      <c r="Q3433" s="27"/>
      <c r="R3433" s="16"/>
      <c r="S3433" s="16"/>
      <c r="T3433" s="27"/>
      <c r="U3433" s="3"/>
    </row>
    <row r="3434" spans="1:21" x14ac:dyDescent="0.25">
      <c r="A3434" s="3">
        <v>3392</v>
      </c>
      <c r="B3434" s="6" t="s">
        <v>6555</v>
      </c>
      <c r="C3434" s="352" t="s">
        <v>6556</v>
      </c>
      <c r="D3434" s="348"/>
      <c r="E3434" s="20"/>
      <c r="F3434" s="20"/>
      <c r="G3434" s="20"/>
      <c r="H3434" s="27"/>
      <c r="I3434" s="16"/>
      <c r="J3434" s="16"/>
      <c r="K3434" s="27"/>
      <c r="L3434" s="16"/>
      <c r="M3434" s="16"/>
      <c r="N3434" s="27"/>
      <c r="O3434" s="16"/>
      <c r="P3434" s="16"/>
      <c r="Q3434" s="27"/>
      <c r="R3434" s="16"/>
      <c r="S3434" s="16"/>
      <c r="T3434" s="27"/>
      <c r="U3434" s="3"/>
    </row>
    <row r="3435" spans="1:21" x14ac:dyDescent="0.25">
      <c r="A3435" s="3">
        <v>3393</v>
      </c>
      <c r="B3435" s="6" t="s">
        <v>6557</v>
      </c>
      <c r="C3435" s="352" t="s">
        <v>6558</v>
      </c>
      <c r="D3435" s="348"/>
      <c r="E3435" s="20"/>
      <c r="F3435" s="20"/>
      <c r="G3435" s="20"/>
      <c r="H3435" s="27"/>
      <c r="I3435" s="16"/>
      <c r="J3435" s="16"/>
      <c r="K3435" s="27"/>
      <c r="L3435" s="16"/>
      <c r="M3435" s="16"/>
      <c r="N3435" s="27"/>
      <c r="O3435" s="16"/>
      <c r="P3435" s="16"/>
      <c r="Q3435" s="27"/>
      <c r="R3435" s="16"/>
      <c r="S3435" s="16"/>
      <c r="T3435" s="27"/>
      <c r="U3435" s="3"/>
    </row>
    <row r="3436" spans="1:21" x14ac:dyDescent="0.25">
      <c r="A3436" s="3">
        <v>3394</v>
      </c>
      <c r="B3436" s="6" t="s">
        <v>6559</v>
      </c>
      <c r="C3436" s="352" t="s">
        <v>6560</v>
      </c>
      <c r="D3436" s="348"/>
      <c r="E3436" s="20"/>
      <c r="F3436" s="20"/>
      <c r="G3436" s="20"/>
      <c r="H3436" s="27"/>
      <c r="I3436" s="16"/>
      <c r="J3436" s="16"/>
      <c r="K3436" s="27"/>
      <c r="L3436" s="16"/>
      <c r="M3436" s="16"/>
      <c r="N3436" s="27"/>
      <c r="O3436" s="16"/>
      <c r="P3436" s="16"/>
      <c r="Q3436" s="27"/>
      <c r="R3436" s="16"/>
      <c r="S3436" s="16"/>
      <c r="T3436" s="27"/>
      <c r="U3436" s="3"/>
    </row>
    <row r="3437" spans="1:21" x14ac:dyDescent="0.25">
      <c r="A3437" s="3">
        <v>3395</v>
      </c>
      <c r="B3437" s="4" t="s">
        <v>6561</v>
      </c>
      <c r="C3437" s="350" t="s">
        <v>6562</v>
      </c>
      <c r="D3437" s="348"/>
      <c r="E3437" s="25">
        <f>+E3438+E3443</f>
        <v>182793241.41999999</v>
      </c>
      <c r="F3437" s="25">
        <f t="shared" ref="F3437:H3437" si="654">+F3438+F3443</f>
        <v>0</v>
      </c>
      <c r="G3437" s="25">
        <f t="shared" si="654"/>
        <v>0</v>
      </c>
      <c r="H3437" s="33">
        <f t="shared" si="654"/>
        <v>182793241.41999999</v>
      </c>
      <c r="I3437" s="15"/>
      <c r="J3437" s="15"/>
      <c r="K3437" s="33">
        <f t="shared" ref="K3437" si="655">+K3438+K3443</f>
        <v>182793241.41999999</v>
      </c>
      <c r="L3437" s="15"/>
      <c r="M3437" s="15"/>
      <c r="N3437" s="33">
        <f t="shared" ref="N3437" si="656">+N3438+N3443</f>
        <v>182793241.41999999</v>
      </c>
      <c r="O3437" s="15"/>
      <c r="P3437" s="15"/>
      <c r="Q3437" s="33">
        <f t="shared" ref="Q3437" si="657">+Q3438+Q3443</f>
        <v>182793241.41999999</v>
      </c>
      <c r="R3437" s="15"/>
      <c r="S3437" s="15"/>
      <c r="T3437" s="33">
        <f t="shared" ref="T3437" si="658">+T3438+T3443</f>
        <v>300062202.12</v>
      </c>
      <c r="U3437" s="5"/>
    </row>
    <row r="3438" spans="1:21" x14ac:dyDescent="0.25">
      <c r="A3438" s="3">
        <v>3396</v>
      </c>
      <c r="B3438" s="4" t="s">
        <v>6563</v>
      </c>
      <c r="C3438" s="350" t="s">
        <v>6562</v>
      </c>
      <c r="D3438" s="348"/>
      <c r="E3438" s="25">
        <f>SUM(E3439:E3441)</f>
        <v>182793241.41999999</v>
      </c>
      <c r="F3438" s="25">
        <f t="shared" ref="F3438:H3438" si="659">SUM(F3439:F3441)</f>
        <v>0</v>
      </c>
      <c r="G3438" s="25">
        <f t="shared" si="659"/>
        <v>0</v>
      </c>
      <c r="H3438" s="33">
        <f t="shared" si="659"/>
        <v>182793241.41999999</v>
      </c>
      <c r="I3438" s="15"/>
      <c r="J3438" s="15"/>
      <c r="K3438" s="33">
        <f t="shared" ref="K3438" si="660">SUM(K3439:K3441)</f>
        <v>182793241.41999999</v>
      </c>
      <c r="L3438" s="15"/>
      <c r="M3438" s="15"/>
      <c r="N3438" s="33">
        <f t="shared" ref="N3438" si="661">SUM(N3439:N3441)</f>
        <v>182793241.41999999</v>
      </c>
      <c r="O3438" s="15"/>
      <c r="P3438" s="15"/>
      <c r="Q3438" s="33">
        <f t="shared" ref="Q3438" si="662">SUM(Q3439:Q3441)</f>
        <v>182793241.41999999</v>
      </c>
      <c r="R3438" s="15"/>
      <c r="S3438" s="15"/>
      <c r="T3438" s="33">
        <f t="shared" ref="T3438" si="663">SUM(T3439:T3441)</f>
        <v>300062202.12</v>
      </c>
      <c r="U3438" s="5"/>
    </row>
    <row r="3439" spans="1:21" x14ac:dyDescent="0.25">
      <c r="A3439" s="3">
        <v>3397</v>
      </c>
      <c r="B3439" s="6" t="s">
        <v>6564</v>
      </c>
      <c r="C3439" s="352" t="s">
        <v>6565</v>
      </c>
      <c r="D3439" s="348"/>
      <c r="E3439" s="20">
        <v>0</v>
      </c>
      <c r="F3439" s="20">
        <v>0</v>
      </c>
      <c r="G3439" s="20">
        <v>0</v>
      </c>
      <c r="H3439" s="27">
        <f>+E3439+F3439-G3439</f>
        <v>0</v>
      </c>
      <c r="I3439" s="16"/>
      <c r="J3439" s="16"/>
      <c r="K3439" s="27">
        <f>+H3439+I3439-J3439</f>
        <v>0</v>
      </c>
      <c r="L3439" s="16"/>
      <c r="M3439" s="16"/>
      <c r="N3439" s="27">
        <f>+K3439+L3439-M3439</f>
        <v>0</v>
      </c>
      <c r="O3439" s="16"/>
      <c r="P3439" s="16"/>
      <c r="Q3439" s="27">
        <f>+N3439+O3439-P3439</f>
        <v>0</v>
      </c>
      <c r="R3439" s="16"/>
      <c r="S3439" s="16"/>
      <c r="T3439" s="27">
        <f>+Q3439+R3439-S3439</f>
        <v>0</v>
      </c>
      <c r="U3439" s="3"/>
    </row>
    <row r="3440" spans="1:21" x14ac:dyDescent="0.25">
      <c r="A3440" s="3">
        <v>3398</v>
      </c>
      <c r="B3440" s="6" t="s">
        <v>6566</v>
      </c>
      <c r="C3440" s="352" t="s">
        <v>6567</v>
      </c>
      <c r="D3440" s="348"/>
      <c r="E3440" s="20">
        <v>182793241.41999999</v>
      </c>
      <c r="F3440" s="20">
        <v>0</v>
      </c>
      <c r="G3440" s="20">
        <v>0</v>
      </c>
      <c r="H3440" s="27">
        <f t="shared" ref="H3440:H3441" si="664">+E3440+F3440-G3440</f>
        <v>182793241.41999999</v>
      </c>
      <c r="I3440" s="16"/>
      <c r="J3440" s="16"/>
      <c r="K3440" s="27">
        <f t="shared" ref="K3440:K3441" si="665">+H3440+I3440-J3440</f>
        <v>182793241.41999999</v>
      </c>
      <c r="L3440" s="16"/>
      <c r="M3440" s="16"/>
      <c r="N3440" s="27">
        <f t="shared" ref="N3440:N3441" si="666">+K3440+L3440-M3440</f>
        <v>182793241.41999999</v>
      </c>
      <c r="O3440" s="16"/>
      <c r="P3440" s="16"/>
      <c r="Q3440" s="27">
        <f t="shared" ref="Q3440:Q3441" si="667">+N3440+O3440-P3440</f>
        <v>182793241.41999999</v>
      </c>
      <c r="R3440" s="16">
        <v>117268960.7</v>
      </c>
      <c r="S3440" s="16">
        <v>0</v>
      </c>
      <c r="T3440" s="27">
        <f t="shared" ref="T3440:T3441" si="668">+Q3440+R3440-S3440</f>
        <v>300062202.12</v>
      </c>
      <c r="U3440" s="3"/>
    </row>
    <row r="3441" spans="1:21" x14ac:dyDescent="0.25">
      <c r="A3441" s="3">
        <v>3399</v>
      </c>
      <c r="B3441" s="6" t="s">
        <v>6568</v>
      </c>
      <c r="C3441" s="352" t="s">
        <v>6569</v>
      </c>
      <c r="D3441" s="348"/>
      <c r="E3441" s="20"/>
      <c r="F3441" s="20">
        <v>0</v>
      </c>
      <c r="G3441" s="20">
        <v>0</v>
      </c>
      <c r="H3441" s="27">
        <f t="shared" si="664"/>
        <v>0</v>
      </c>
      <c r="I3441" s="16"/>
      <c r="J3441" s="16"/>
      <c r="K3441" s="27">
        <f t="shared" si="665"/>
        <v>0</v>
      </c>
      <c r="L3441" s="16"/>
      <c r="M3441" s="16"/>
      <c r="N3441" s="27">
        <f t="shared" si="666"/>
        <v>0</v>
      </c>
      <c r="O3441" s="16"/>
      <c r="P3441" s="16"/>
      <c r="Q3441" s="27">
        <f t="shared" si="667"/>
        <v>0</v>
      </c>
      <c r="R3441" s="16"/>
      <c r="S3441" s="16"/>
      <c r="T3441" s="27">
        <f t="shared" si="668"/>
        <v>0</v>
      </c>
      <c r="U3441" s="3"/>
    </row>
    <row r="3442" spans="1:21" s="44" customFormat="1" x14ac:dyDescent="0.25">
      <c r="A3442" s="41"/>
      <c r="B3442" s="42">
        <v>51070104</v>
      </c>
      <c r="C3442" s="377" t="s">
        <v>7278</v>
      </c>
      <c r="D3442" s="378"/>
      <c r="E3442" s="43"/>
      <c r="F3442" s="43"/>
      <c r="G3442" s="43"/>
      <c r="H3442" s="43"/>
      <c r="I3442" s="43">
        <v>4914810.33</v>
      </c>
      <c r="J3442" s="43">
        <v>0</v>
      </c>
      <c r="K3442" s="43"/>
      <c r="L3442" s="43">
        <v>219925147.28999999</v>
      </c>
      <c r="M3442" s="43">
        <v>1203883.2</v>
      </c>
      <c r="N3442" s="43"/>
      <c r="O3442" s="43">
        <v>240256072.91</v>
      </c>
      <c r="P3442" s="43">
        <v>0</v>
      </c>
      <c r="Q3442" s="43"/>
      <c r="R3442" s="43">
        <v>345435963.48000002</v>
      </c>
      <c r="S3442" s="43">
        <v>0</v>
      </c>
      <c r="T3442" s="43"/>
      <c r="U3442" s="41"/>
    </row>
    <row r="3443" spans="1:21" x14ac:dyDescent="0.25">
      <c r="A3443" s="3">
        <v>3400</v>
      </c>
      <c r="B3443" s="4" t="s">
        <v>6570</v>
      </c>
      <c r="C3443" s="350" t="s">
        <v>6571</v>
      </c>
      <c r="D3443" s="348"/>
      <c r="E3443" s="25">
        <v>0</v>
      </c>
      <c r="F3443" s="25"/>
      <c r="G3443" s="25"/>
      <c r="H3443" s="33"/>
      <c r="I3443" s="15"/>
      <c r="J3443" s="15"/>
      <c r="K3443" s="33"/>
      <c r="L3443" s="15"/>
      <c r="M3443" s="15"/>
      <c r="N3443" s="33"/>
      <c r="O3443" s="15"/>
      <c r="P3443" s="15"/>
      <c r="Q3443" s="33"/>
      <c r="R3443" s="15"/>
      <c r="S3443" s="15"/>
      <c r="T3443" s="33"/>
      <c r="U3443" s="5"/>
    </row>
    <row r="3444" spans="1:21" x14ac:dyDescent="0.25">
      <c r="A3444" s="3">
        <v>3401</v>
      </c>
      <c r="B3444" s="6" t="s">
        <v>6572</v>
      </c>
      <c r="C3444" s="352" t="s">
        <v>6573</v>
      </c>
      <c r="D3444" s="348"/>
      <c r="E3444" s="20">
        <v>0</v>
      </c>
      <c r="F3444" s="20"/>
      <c r="G3444" s="20"/>
      <c r="H3444" s="27"/>
      <c r="I3444" s="16"/>
      <c r="J3444" s="16"/>
      <c r="K3444" s="27"/>
      <c r="L3444" s="16"/>
      <c r="M3444" s="16"/>
      <c r="N3444" s="27"/>
      <c r="O3444" s="16"/>
      <c r="P3444" s="16"/>
      <c r="Q3444" s="27"/>
      <c r="R3444" s="16"/>
      <c r="S3444" s="16"/>
      <c r="T3444" s="27"/>
      <c r="U3444" s="3"/>
    </row>
    <row r="3445" spans="1:21" x14ac:dyDescent="0.25">
      <c r="A3445" s="3">
        <v>3402</v>
      </c>
      <c r="B3445" s="6" t="s">
        <v>6574</v>
      </c>
      <c r="C3445" s="352" t="s">
        <v>6575</v>
      </c>
      <c r="D3445" s="348"/>
      <c r="E3445" s="20">
        <v>0</v>
      </c>
      <c r="F3445" s="20"/>
      <c r="G3445" s="20"/>
      <c r="H3445" s="27"/>
      <c r="I3445" s="16"/>
      <c r="J3445" s="16"/>
      <c r="K3445" s="27"/>
      <c r="L3445" s="16"/>
      <c r="M3445" s="16"/>
      <c r="N3445" s="27"/>
      <c r="O3445" s="16"/>
      <c r="P3445" s="16"/>
      <c r="Q3445" s="27"/>
      <c r="R3445" s="16"/>
      <c r="S3445" s="16"/>
      <c r="T3445" s="27"/>
      <c r="U3445" s="3"/>
    </row>
    <row r="3446" spans="1:21" x14ac:dyDescent="0.25">
      <c r="A3446" s="3">
        <v>3403</v>
      </c>
      <c r="B3446" s="6" t="s">
        <v>6576</v>
      </c>
      <c r="C3446" s="352" t="s">
        <v>6577</v>
      </c>
      <c r="D3446" s="348"/>
      <c r="E3446" s="20">
        <v>0</v>
      </c>
      <c r="F3446" s="20"/>
      <c r="G3446" s="20"/>
      <c r="H3446" s="27"/>
      <c r="I3446" s="16"/>
      <c r="J3446" s="16"/>
      <c r="K3446" s="27"/>
      <c r="L3446" s="16"/>
      <c r="M3446" s="16"/>
      <c r="N3446" s="27"/>
      <c r="O3446" s="16"/>
      <c r="P3446" s="16"/>
      <c r="Q3446" s="27"/>
      <c r="R3446" s="16"/>
      <c r="S3446" s="16"/>
      <c r="T3446" s="27"/>
      <c r="U3446" s="3"/>
    </row>
    <row r="3447" spans="1:21" x14ac:dyDescent="0.25">
      <c r="A3447" s="3">
        <v>3404</v>
      </c>
      <c r="B3447" s="6" t="s">
        <v>6578</v>
      </c>
      <c r="C3447" s="352" t="s">
        <v>6579</v>
      </c>
      <c r="D3447" s="348"/>
      <c r="E3447" s="20">
        <v>0</v>
      </c>
      <c r="F3447" s="20"/>
      <c r="G3447" s="20"/>
      <c r="H3447" s="27"/>
      <c r="I3447" s="16"/>
      <c r="J3447" s="16"/>
      <c r="K3447" s="27"/>
      <c r="L3447" s="16"/>
      <c r="M3447" s="16"/>
      <c r="N3447" s="27"/>
      <c r="O3447" s="16"/>
      <c r="P3447" s="16"/>
      <c r="Q3447" s="27"/>
      <c r="R3447" s="16"/>
      <c r="S3447" s="16"/>
      <c r="T3447" s="27"/>
      <c r="U3447" s="3"/>
    </row>
    <row r="3448" spans="1:21" x14ac:dyDescent="0.25">
      <c r="A3448" s="3">
        <v>3405</v>
      </c>
      <c r="B3448" s="6" t="s">
        <v>6580</v>
      </c>
      <c r="C3448" s="352" t="s">
        <v>6581</v>
      </c>
      <c r="D3448" s="348"/>
      <c r="E3448" s="20">
        <v>0</v>
      </c>
      <c r="F3448" s="20"/>
      <c r="G3448" s="20"/>
      <c r="H3448" s="27"/>
      <c r="I3448" s="16"/>
      <c r="J3448" s="16"/>
      <c r="K3448" s="27"/>
      <c r="L3448" s="16"/>
      <c r="M3448" s="16"/>
      <c r="N3448" s="27"/>
      <c r="O3448" s="16"/>
      <c r="P3448" s="16"/>
      <c r="Q3448" s="27"/>
      <c r="R3448" s="16"/>
      <c r="S3448" s="16"/>
      <c r="T3448" s="27"/>
      <c r="U3448" s="3"/>
    </row>
    <row r="3449" spans="1:21" x14ac:dyDescent="0.25">
      <c r="A3449" s="3">
        <v>3406</v>
      </c>
      <c r="B3449" s="6" t="s">
        <v>6582</v>
      </c>
      <c r="C3449" s="352" t="s">
        <v>6583</v>
      </c>
      <c r="D3449" s="348"/>
      <c r="E3449" s="20">
        <v>0</v>
      </c>
      <c r="F3449" s="20"/>
      <c r="G3449" s="20"/>
      <c r="H3449" s="27"/>
      <c r="I3449" s="16"/>
      <c r="J3449" s="16"/>
      <c r="K3449" s="27"/>
      <c r="L3449" s="16"/>
      <c r="M3449" s="16"/>
      <c r="N3449" s="27"/>
      <c r="O3449" s="16"/>
      <c r="P3449" s="16"/>
      <c r="Q3449" s="27"/>
      <c r="R3449" s="16"/>
      <c r="S3449" s="16"/>
      <c r="T3449" s="27"/>
      <c r="U3449" s="3"/>
    </row>
    <row r="3450" spans="1:21" x14ac:dyDescent="0.25">
      <c r="A3450" s="3">
        <v>3407</v>
      </c>
      <c r="B3450" s="4" t="s">
        <v>1219</v>
      </c>
      <c r="C3450" s="350" t="s">
        <v>4915</v>
      </c>
      <c r="D3450" s="348"/>
      <c r="E3450" s="25">
        <f>+E3451+E3486</f>
        <v>4176158456.3000002</v>
      </c>
      <c r="F3450" s="25"/>
      <c r="G3450" s="25">
        <f>+G3451+G3486</f>
        <v>0</v>
      </c>
      <c r="H3450" s="33">
        <f>+H3451+H3486</f>
        <v>4279922683.6400003</v>
      </c>
      <c r="I3450" s="15"/>
      <c r="J3450" s="15"/>
      <c r="K3450" s="33">
        <f>+K3451+K3486</f>
        <v>4381540675.3600006</v>
      </c>
      <c r="L3450" s="15"/>
      <c r="M3450" s="15"/>
      <c r="N3450" s="33">
        <f>+N3451+N3486</f>
        <v>4511066845.3800001</v>
      </c>
      <c r="O3450" s="15"/>
      <c r="P3450" s="15"/>
      <c r="Q3450" s="33">
        <f>+Q3451+Q3486</f>
        <v>4643152442.2200003</v>
      </c>
      <c r="R3450" s="15"/>
      <c r="S3450" s="15"/>
      <c r="T3450" s="33">
        <f>+T3451+T3486</f>
        <v>4666265185.3400002</v>
      </c>
      <c r="U3450" s="5"/>
    </row>
    <row r="3451" spans="1:21" x14ac:dyDescent="0.25">
      <c r="A3451" s="3">
        <v>3408</v>
      </c>
      <c r="B3451" s="4" t="s">
        <v>6584</v>
      </c>
      <c r="C3451" s="350" t="s">
        <v>4917</v>
      </c>
      <c r="D3451" s="348"/>
      <c r="E3451" s="25">
        <f>+E3452+E3465+E3477+E3481</f>
        <v>4176158456.3000002</v>
      </c>
      <c r="F3451" s="25"/>
      <c r="G3451" s="25">
        <f>+G3452+G3465+G3477+G3481</f>
        <v>0</v>
      </c>
      <c r="H3451" s="33">
        <f>+H3452+H3465+H3477+H3481</f>
        <v>4279922683.6400003</v>
      </c>
      <c r="I3451" s="15"/>
      <c r="J3451" s="15"/>
      <c r="K3451" s="33">
        <f>+K3452+K3465+K3477+K3481</f>
        <v>4381540675.3600006</v>
      </c>
      <c r="L3451" s="15"/>
      <c r="M3451" s="15"/>
      <c r="N3451" s="33">
        <f>+N3452+N3465+N3477+N3481</f>
        <v>4511066845.3800001</v>
      </c>
      <c r="O3451" s="15"/>
      <c r="P3451" s="15"/>
      <c r="Q3451" s="33">
        <f>+Q3452+Q3465+Q3477+Q3481</f>
        <v>4643152442.2200003</v>
      </c>
      <c r="R3451" s="15"/>
      <c r="S3451" s="15"/>
      <c r="T3451" s="33">
        <f>+T3452+T3465+T3477+T3481</f>
        <v>4666265185.3400002</v>
      </c>
      <c r="U3451" s="5"/>
    </row>
    <row r="3452" spans="1:21" x14ac:dyDescent="0.25">
      <c r="A3452" s="3">
        <v>3409</v>
      </c>
      <c r="B3452" s="4" t="s">
        <v>6585</v>
      </c>
      <c r="C3452" s="350" t="s">
        <v>6586</v>
      </c>
      <c r="D3452" s="348"/>
      <c r="E3452" s="25">
        <f>+E3453</f>
        <v>34054002.590000004</v>
      </c>
      <c r="F3452" s="25"/>
      <c r="G3452" s="25">
        <f t="shared" ref="G3452:H3453" si="669">+G3453</f>
        <v>0</v>
      </c>
      <c r="H3452" s="33">
        <f>+H3453</f>
        <v>34309352.590000004</v>
      </c>
      <c r="I3452" s="15"/>
      <c r="J3452" s="15"/>
      <c r="K3452" s="33">
        <f>+K3453</f>
        <v>34309352.590000004</v>
      </c>
      <c r="L3452" s="15"/>
      <c r="M3452" s="15"/>
      <c r="N3452" s="33">
        <f>+N3453</f>
        <v>64063049.480000004</v>
      </c>
      <c r="O3452" s="15"/>
      <c r="P3452" s="15"/>
      <c r="Q3452" s="33">
        <f>+Q3453</f>
        <v>114306386.44</v>
      </c>
      <c r="R3452" s="15"/>
      <c r="S3452" s="15"/>
      <c r="T3452" s="33">
        <f>+T3453</f>
        <v>36192103.830000006</v>
      </c>
      <c r="U3452" s="5"/>
    </row>
    <row r="3453" spans="1:21" x14ac:dyDescent="0.25">
      <c r="A3453" s="3">
        <v>3410</v>
      </c>
      <c r="B3453" s="4" t="s">
        <v>6587</v>
      </c>
      <c r="C3453" s="350" t="s">
        <v>6588</v>
      </c>
      <c r="D3453" s="348"/>
      <c r="E3453" s="25">
        <f>+E3454</f>
        <v>34054002.590000004</v>
      </c>
      <c r="F3453" s="25"/>
      <c r="G3453" s="25">
        <f t="shared" si="669"/>
        <v>0</v>
      </c>
      <c r="H3453" s="33">
        <f t="shared" si="669"/>
        <v>34309352.590000004</v>
      </c>
      <c r="I3453" s="15"/>
      <c r="J3453" s="15"/>
      <c r="K3453" s="33">
        <f t="shared" ref="K3453" si="670">+K3454</f>
        <v>34309352.590000004</v>
      </c>
      <c r="L3453" s="15"/>
      <c r="M3453" s="15"/>
      <c r="N3453" s="33">
        <f t="shared" ref="N3453" si="671">+N3454</f>
        <v>64063049.480000004</v>
      </c>
      <c r="O3453" s="15"/>
      <c r="P3453" s="15"/>
      <c r="Q3453" s="33">
        <f t="shared" ref="Q3453" si="672">+Q3454</f>
        <v>114306386.44</v>
      </c>
      <c r="R3453" s="15"/>
      <c r="S3453" s="15"/>
      <c r="T3453" s="33">
        <f t="shared" ref="T3453" si="673">+T3454</f>
        <v>36192103.830000006</v>
      </c>
      <c r="U3453" s="5"/>
    </row>
    <row r="3454" spans="1:21" x14ac:dyDescent="0.25">
      <c r="A3454" s="3">
        <v>3411</v>
      </c>
      <c r="B3454" s="4" t="s">
        <v>6589</v>
      </c>
      <c r="C3454" s="350" t="s">
        <v>6590</v>
      </c>
      <c r="D3454" s="348"/>
      <c r="E3454" s="25">
        <f>SUM(E3455:E3464)</f>
        <v>34054002.590000004</v>
      </c>
      <c r="F3454" s="25"/>
      <c r="G3454" s="25">
        <f t="shared" ref="G3454" si="674">SUM(G3455:G3464)</f>
        <v>0</v>
      </c>
      <c r="H3454" s="33">
        <f>SUM(H3455:H3464)</f>
        <v>34309352.590000004</v>
      </c>
      <c r="I3454" s="15"/>
      <c r="J3454" s="15"/>
      <c r="K3454" s="33">
        <f>SUM(K3455:K3464)</f>
        <v>34309352.590000004</v>
      </c>
      <c r="L3454" s="15"/>
      <c r="M3454" s="15"/>
      <c r="N3454" s="33">
        <f>SUM(N3455:N3464)</f>
        <v>64063049.480000004</v>
      </c>
      <c r="O3454" s="15"/>
      <c r="P3454" s="15"/>
      <c r="Q3454" s="33">
        <f>SUM(Q3455:Q3464)</f>
        <v>114306386.44</v>
      </c>
      <c r="R3454" s="15"/>
      <c r="S3454" s="15"/>
      <c r="T3454" s="33">
        <f>SUM(T3455:T3464)</f>
        <v>36192103.830000006</v>
      </c>
      <c r="U3454" s="5"/>
    </row>
    <row r="3455" spans="1:21" x14ac:dyDescent="0.25">
      <c r="A3455" s="3">
        <v>3412</v>
      </c>
      <c r="B3455" s="6" t="s">
        <v>6591</v>
      </c>
      <c r="C3455" s="352" t="s">
        <v>6592</v>
      </c>
      <c r="D3455" s="348"/>
      <c r="E3455" s="20">
        <v>34054002.590000004</v>
      </c>
      <c r="F3455" s="20">
        <v>0</v>
      </c>
      <c r="G3455" s="20">
        <v>0</v>
      </c>
      <c r="H3455" s="27">
        <f>+E3455+F3455-G3455</f>
        <v>34054002.590000004</v>
      </c>
      <c r="I3455" s="16"/>
      <c r="J3455" s="16"/>
      <c r="K3455" s="27">
        <f>+H3455+I3455-J3455</f>
        <v>34054002.590000004</v>
      </c>
      <c r="L3455" s="16"/>
      <c r="M3455" s="16"/>
      <c r="N3455" s="27">
        <f>+K3455+L3455-M3455</f>
        <v>34054002.590000004</v>
      </c>
      <c r="O3455" s="16"/>
      <c r="P3455" s="16"/>
      <c r="Q3455" s="27">
        <f>+N3455+O3455-P3455</f>
        <v>34054002.590000004</v>
      </c>
      <c r="R3455" s="16"/>
      <c r="S3455" s="16"/>
      <c r="T3455" s="27">
        <f>+Q3455+R3455-S3455</f>
        <v>34054002.590000004</v>
      </c>
      <c r="U3455" s="3"/>
    </row>
    <row r="3456" spans="1:21" x14ac:dyDescent="0.25">
      <c r="A3456" s="3">
        <v>3413</v>
      </c>
      <c r="B3456" s="6" t="s">
        <v>6593</v>
      </c>
      <c r="C3456" s="352" t="s">
        <v>6594</v>
      </c>
      <c r="D3456" s="348"/>
      <c r="E3456" s="20">
        <v>0</v>
      </c>
      <c r="F3456" s="20"/>
      <c r="G3456" s="20"/>
      <c r="H3456" s="27">
        <f t="shared" ref="H3456:H3464" si="675">+E3456+F3456-G3456</f>
        <v>0</v>
      </c>
      <c r="I3456" s="16"/>
      <c r="J3456" s="16"/>
      <c r="K3456" s="27">
        <f t="shared" ref="K3456:K3464" si="676">+H3456+I3456-J3456</f>
        <v>0</v>
      </c>
      <c r="L3456" s="16"/>
      <c r="M3456" s="16"/>
      <c r="N3456" s="27">
        <f t="shared" ref="N3456:N3464" si="677">+K3456+L3456-M3456</f>
        <v>0</v>
      </c>
      <c r="O3456" s="16"/>
      <c r="P3456" s="16"/>
      <c r="Q3456" s="27">
        <f t="shared" ref="Q3456:Q3464" si="678">+N3456+O3456-P3456</f>
        <v>0</v>
      </c>
      <c r="R3456" s="16"/>
      <c r="S3456" s="16"/>
      <c r="T3456" s="27">
        <f t="shared" ref="T3456:T3464" si="679">+Q3456+R3456-S3456</f>
        <v>0</v>
      </c>
      <c r="U3456" s="3"/>
    </row>
    <row r="3457" spans="1:21" x14ac:dyDescent="0.25">
      <c r="A3457" s="3">
        <v>3414</v>
      </c>
      <c r="B3457" s="6" t="s">
        <v>6595</v>
      </c>
      <c r="C3457" s="352" t="s">
        <v>6596</v>
      </c>
      <c r="D3457" s="348"/>
      <c r="E3457" s="20">
        <v>0</v>
      </c>
      <c r="F3457" s="20"/>
      <c r="G3457" s="20"/>
      <c r="H3457" s="27">
        <f t="shared" si="675"/>
        <v>0</v>
      </c>
      <c r="I3457" s="16"/>
      <c r="J3457" s="16"/>
      <c r="K3457" s="27">
        <f t="shared" si="676"/>
        <v>0</v>
      </c>
      <c r="L3457" s="16">
        <v>29673968.890000001</v>
      </c>
      <c r="M3457" s="16">
        <v>0</v>
      </c>
      <c r="N3457" s="27">
        <f t="shared" si="677"/>
        <v>29673968.890000001</v>
      </c>
      <c r="O3457" s="16">
        <v>49284745.719999999</v>
      </c>
      <c r="P3457" s="16">
        <v>0</v>
      </c>
      <c r="Q3457" s="27">
        <f t="shared" si="678"/>
        <v>78958714.609999999</v>
      </c>
      <c r="R3457" s="16">
        <v>0</v>
      </c>
      <c r="S3457" s="16">
        <v>78958714.609999999</v>
      </c>
      <c r="T3457" s="27">
        <f t="shared" si="679"/>
        <v>0</v>
      </c>
      <c r="U3457" s="3"/>
    </row>
    <row r="3458" spans="1:21" x14ac:dyDescent="0.25">
      <c r="A3458" s="3">
        <v>3415</v>
      </c>
      <c r="B3458" s="6" t="s">
        <v>6597</v>
      </c>
      <c r="C3458" s="352" t="s">
        <v>6598</v>
      </c>
      <c r="D3458" s="348"/>
      <c r="E3458" s="20">
        <v>0</v>
      </c>
      <c r="F3458" s="20"/>
      <c r="G3458" s="20"/>
      <c r="H3458" s="27">
        <f t="shared" si="675"/>
        <v>0</v>
      </c>
      <c r="I3458" s="16"/>
      <c r="J3458" s="16"/>
      <c r="K3458" s="27">
        <f t="shared" si="676"/>
        <v>0</v>
      </c>
      <c r="L3458" s="16"/>
      <c r="M3458" s="16"/>
      <c r="N3458" s="27">
        <f t="shared" si="677"/>
        <v>0</v>
      </c>
      <c r="O3458" s="16"/>
      <c r="P3458" s="16"/>
      <c r="Q3458" s="27">
        <f t="shared" si="678"/>
        <v>0</v>
      </c>
      <c r="R3458" s="16"/>
      <c r="S3458" s="16"/>
      <c r="T3458" s="27">
        <f t="shared" si="679"/>
        <v>0</v>
      </c>
      <c r="U3458" s="3"/>
    </row>
    <row r="3459" spans="1:21" x14ac:dyDescent="0.25">
      <c r="A3459" s="3">
        <v>3416</v>
      </c>
      <c r="B3459" s="6" t="s">
        <v>6599</v>
      </c>
      <c r="C3459" s="352" t="s">
        <v>6600</v>
      </c>
      <c r="D3459" s="348"/>
      <c r="E3459" s="20">
        <v>0</v>
      </c>
      <c r="F3459" s="20">
        <v>5350</v>
      </c>
      <c r="G3459" s="20">
        <v>0</v>
      </c>
      <c r="H3459" s="27">
        <f t="shared" si="675"/>
        <v>5350</v>
      </c>
      <c r="I3459" s="16"/>
      <c r="J3459" s="16"/>
      <c r="K3459" s="27">
        <f t="shared" si="676"/>
        <v>5350</v>
      </c>
      <c r="L3459" s="16"/>
      <c r="M3459" s="16"/>
      <c r="N3459" s="27">
        <f t="shared" si="677"/>
        <v>5350</v>
      </c>
      <c r="O3459" s="16">
        <v>658591.24</v>
      </c>
      <c r="P3459" s="16">
        <v>0</v>
      </c>
      <c r="Q3459" s="27">
        <f t="shared" si="678"/>
        <v>663941.24</v>
      </c>
      <c r="R3459" s="16">
        <v>521932</v>
      </c>
      <c r="S3459" s="16">
        <v>0</v>
      </c>
      <c r="T3459" s="27">
        <f t="shared" si="679"/>
        <v>1185873.24</v>
      </c>
      <c r="U3459" s="3"/>
    </row>
    <row r="3460" spans="1:21" x14ac:dyDescent="0.25">
      <c r="A3460" s="3">
        <v>3417</v>
      </c>
      <c r="B3460" s="6" t="s">
        <v>6601</v>
      </c>
      <c r="C3460" s="352" t="s">
        <v>6602</v>
      </c>
      <c r="D3460" s="348"/>
      <c r="E3460" s="20">
        <v>0</v>
      </c>
      <c r="F3460" s="20"/>
      <c r="G3460" s="20"/>
      <c r="H3460" s="27">
        <f t="shared" si="675"/>
        <v>0</v>
      </c>
      <c r="I3460" s="16"/>
      <c r="J3460" s="16"/>
      <c r="K3460" s="27">
        <f t="shared" si="676"/>
        <v>0</v>
      </c>
      <c r="L3460" s="16"/>
      <c r="M3460" s="16"/>
      <c r="N3460" s="27">
        <f t="shared" si="677"/>
        <v>0</v>
      </c>
      <c r="O3460" s="16"/>
      <c r="P3460" s="16"/>
      <c r="Q3460" s="27">
        <f t="shared" si="678"/>
        <v>0</v>
      </c>
      <c r="R3460" s="16"/>
      <c r="S3460" s="16"/>
      <c r="T3460" s="27">
        <f t="shared" si="679"/>
        <v>0</v>
      </c>
      <c r="U3460" s="3"/>
    </row>
    <row r="3461" spans="1:21" x14ac:dyDescent="0.25">
      <c r="A3461" s="3">
        <v>3418</v>
      </c>
      <c r="B3461" s="6" t="s">
        <v>6603</v>
      </c>
      <c r="C3461" s="352" t="s">
        <v>6604</v>
      </c>
      <c r="D3461" s="348"/>
      <c r="E3461" s="20">
        <v>0</v>
      </c>
      <c r="F3461" s="20"/>
      <c r="G3461" s="20"/>
      <c r="H3461" s="27">
        <f t="shared" si="675"/>
        <v>0</v>
      </c>
      <c r="I3461" s="16"/>
      <c r="J3461" s="16"/>
      <c r="K3461" s="27">
        <f t="shared" si="676"/>
        <v>0</v>
      </c>
      <c r="L3461" s="16"/>
      <c r="M3461" s="16"/>
      <c r="N3461" s="27">
        <f t="shared" si="677"/>
        <v>0</v>
      </c>
      <c r="O3461" s="16"/>
      <c r="P3461" s="16"/>
      <c r="Q3461" s="27">
        <f t="shared" si="678"/>
        <v>0</v>
      </c>
      <c r="R3461" s="16"/>
      <c r="S3461" s="16"/>
      <c r="T3461" s="27">
        <f t="shared" si="679"/>
        <v>0</v>
      </c>
      <c r="U3461" s="3"/>
    </row>
    <row r="3462" spans="1:21" x14ac:dyDescent="0.25">
      <c r="A3462" s="3">
        <v>3419</v>
      </c>
      <c r="B3462" s="6" t="s">
        <v>6605</v>
      </c>
      <c r="C3462" s="352" t="s">
        <v>6606</v>
      </c>
      <c r="D3462" s="348"/>
      <c r="E3462" s="20">
        <v>0</v>
      </c>
      <c r="F3462" s="20"/>
      <c r="G3462" s="20"/>
      <c r="H3462" s="27">
        <f t="shared" si="675"/>
        <v>0</v>
      </c>
      <c r="I3462" s="16"/>
      <c r="J3462" s="16"/>
      <c r="K3462" s="27">
        <f t="shared" si="676"/>
        <v>0</v>
      </c>
      <c r="L3462" s="16"/>
      <c r="M3462" s="16"/>
      <c r="N3462" s="27">
        <f t="shared" si="677"/>
        <v>0</v>
      </c>
      <c r="O3462" s="16"/>
      <c r="P3462" s="16"/>
      <c r="Q3462" s="27">
        <f t="shared" si="678"/>
        <v>0</v>
      </c>
      <c r="R3462" s="16"/>
      <c r="S3462" s="16"/>
      <c r="T3462" s="27">
        <f t="shared" si="679"/>
        <v>0</v>
      </c>
      <c r="U3462" s="3"/>
    </row>
    <row r="3463" spans="1:21" x14ac:dyDescent="0.25">
      <c r="A3463" s="3">
        <v>3420</v>
      </c>
      <c r="B3463" s="6" t="s">
        <v>6607</v>
      </c>
      <c r="C3463" s="352" t="s">
        <v>6608</v>
      </c>
      <c r="D3463" s="348"/>
      <c r="E3463" s="20">
        <v>0</v>
      </c>
      <c r="F3463" s="20">
        <v>250000</v>
      </c>
      <c r="G3463" s="20">
        <v>0</v>
      </c>
      <c r="H3463" s="27">
        <f t="shared" si="675"/>
        <v>250000</v>
      </c>
      <c r="I3463" s="16"/>
      <c r="J3463" s="16"/>
      <c r="K3463" s="27">
        <f t="shared" si="676"/>
        <v>250000</v>
      </c>
      <c r="L3463" s="16">
        <v>79728</v>
      </c>
      <c r="M3463" s="16">
        <v>0</v>
      </c>
      <c r="N3463" s="27">
        <f t="shared" si="677"/>
        <v>329728</v>
      </c>
      <c r="O3463" s="16">
        <v>300000</v>
      </c>
      <c r="P3463" s="16">
        <v>0</v>
      </c>
      <c r="Q3463" s="27">
        <f t="shared" si="678"/>
        <v>629728</v>
      </c>
      <c r="R3463" s="16">
        <v>322500</v>
      </c>
      <c r="S3463" s="16">
        <v>0</v>
      </c>
      <c r="T3463" s="27">
        <f t="shared" si="679"/>
        <v>952228</v>
      </c>
      <c r="U3463" s="3"/>
    </row>
    <row r="3464" spans="1:21" x14ac:dyDescent="0.25">
      <c r="A3464" s="3">
        <v>3421</v>
      </c>
      <c r="B3464" s="6" t="s">
        <v>6609</v>
      </c>
      <c r="C3464" s="352" t="s">
        <v>6610</v>
      </c>
      <c r="D3464" s="348"/>
      <c r="E3464" s="20">
        <v>0</v>
      </c>
      <c r="F3464" s="20"/>
      <c r="G3464" s="20"/>
      <c r="H3464" s="27">
        <f t="shared" si="675"/>
        <v>0</v>
      </c>
      <c r="I3464" s="16"/>
      <c r="J3464" s="16"/>
      <c r="K3464" s="27">
        <f t="shared" si="676"/>
        <v>0</v>
      </c>
      <c r="L3464" s="16"/>
      <c r="M3464" s="16"/>
      <c r="N3464" s="27">
        <f t="shared" si="677"/>
        <v>0</v>
      </c>
      <c r="O3464" s="16"/>
      <c r="P3464" s="16"/>
      <c r="Q3464" s="27">
        <f t="shared" si="678"/>
        <v>0</v>
      </c>
      <c r="R3464" s="16"/>
      <c r="S3464" s="16"/>
      <c r="T3464" s="27">
        <f t="shared" si="679"/>
        <v>0</v>
      </c>
      <c r="U3464" s="3"/>
    </row>
    <row r="3465" spans="1:21" x14ac:dyDescent="0.25">
      <c r="A3465" s="3">
        <v>3422</v>
      </c>
      <c r="B3465" s="4" t="s">
        <v>6611</v>
      </c>
      <c r="C3465" s="350" t="s">
        <v>6612</v>
      </c>
      <c r="D3465" s="348"/>
      <c r="E3465" s="25">
        <f>SUM(E3466:E3474)</f>
        <v>4142104453.71</v>
      </c>
      <c r="F3465" s="25"/>
      <c r="G3465" s="25">
        <f t="shared" ref="G3465:H3465" si="680">SUM(G3466:G3474)</f>
        <v>0</v>
      </c>
      <c r="H3465" s="33">
        <f t="shared" si="680"/>
        <v>4245613331.0500002</v>
      </c>
      <c r="I3465" s="15"/>
      <c r="J3465" s="15"/>
      <c r="K3465" s="33">
        <f t="shared" ref="K3465" si="681">SUM(K3466:K3474)</f>
        <v>4347231322.7700005</v>
      </c>
      <c r="L3465" s="15"/>
      <c r="M3465" s="15"/>
      <c r="N3465" s="33">
        <f t="shared" ref="N3465" si="682">SUM(N3466:N3474)</f>
        <v>4447003795.9000006</v>
      </c>
      <c r="O3465" s="15"/>
      <c r="P3465" s="15"/>
      <c r="Q3465" s="33">
        <f t="shared" ref="Q3465" si="683">SUM(Q3466:Q3474)</f>
        <v>4528846055.7800007</v>
      </c>
      <c r="R3465" s="15"/>
      <c r="S3465" s="15"/>
      <c r="T3465" s="33">
        <f t="shared" ref="T3465" si="684">SUM(T3466:T3474)</f>
        <v>4630073081.5100002</v>
      </c>
      <c r="U3465" s="5"/>
    </row>
    <row r="3466" spans="1:21" x14ac:dyDescent="0.25">
      <c r="A3466" s="3">
        <v>3423</v>
      </c>
      <c r="B3466" s="6" t="s">
        <v>6613</v>
      </c>
      <c r="C3466" s="352" t="s">
        <v>6614</v>
      </c>
      <c r="D3466" s="348"/>
      <c r="E3466" s="20">
        <v>0</v>
      </c>
      <c r="F3466" s="20"/>
      <c r="G3466" s="20"/>
      <c r="H3466" s="27"/>
      <c r="I3466" s="16"/>
      <c r="J3466" s="16"/>
      <c r="K3466" s="27"/>
      <c r="L3466" s="16"/>
      <c r="M3466" s="16"/>
      <c r="N3466" s="27"/>
      <c r="O3466" s="16"/>
      <c r="P3466" s="16"/>
      <c r="Q3466" s="27"/>
      <c r="R3466" s="16"/>
      <c r="S3466" s="16"/>
      <c r="T3466" s="27"/>
      <c r="U3466" s="3"/>
    </row>
    <row r="3467" spans="1:21" x14ac:dyDescent="0.25">
      <c r="A3467" s="3">
        <v>3424</v>
      </c>
      <c r="B3467" s="6" t="s">
        <v>6615</v>
      </c>
      <c r="C3467" s="352" t="s">
        <v>6616</v>
      </c>
      <c r="D3467" s="348"/>
      <c r="E3467" s="20">
        <v>0</v>
      </c>
      <c r="F3467" s="20"/>
      <c r="G3467" s="20"/>
      <c r="H3467" s="27"/>
      <c r="I3467" s="16"/>
      <c r="J3467" s="16"/>
      <c r="K3467" s="27"/>
      <c r="L3467" s="16"/>
      <c r="M3467" s="16"/>
      <c r="N3467" s="27"/>
      <c r="O3467" s="16"/>
      <c r="P3467" s="16"/>
      <c r="Q3467" s="27"/>
      <c r="R3467" s="16"/>
      <c r="S3467" s="16"/>
      <c r="T3467" s="27"/>
      <c r="U3467" s="3"/>
    </row>
    <row r="3468" spans="1:21" x14ac:dyDescent="0.25">
      <c r="A3468" s="3">
        <v>3425</v>
      </c>
      <c r="B3468" s="6" t="s">
        <v>6617</v>
      </c>
      <c r="C3468" s="352" t="s">
        <v>6618</v>
      </c>
      <c r="D3468" s="348"/>
      <c r="E3468" s="20">
        <v>0</v>
      </c>
      <c r="F3468" s="20"/>
      <c r="G3468" s="20"/>
      <c r="H3468" s="27"/>
      <c r="I3468" s="16"/>
      <c r="J3468" s="16"/>
      <c r="K3468" s="27"/>
      <c r="L3468" s="16"/>
      <c r="M3468" s="16"/>
      <c r="N3468" s="27"/>
      <c r="O3468" s="16"/>
      <c r="P3468" s="16"/>
      <c r="Q3468" s="27"/>
      <c r="R3468" s="16"/>
      <c r="S3468" s="16"/>
      <c r="T3468" s="27"/>
      <c r="U3468" s="3"/>
    </row>
    <row r="3469" spans="1:21" x14ac:dyDescent="0.25">
      <c r="A3469" s="3">
        <v>3426</v>
      </c>
      <c r="B3469" s="6" t="s">
        <v>6619</v>
      </c>
      <c r="C3469" s="352" t="s">
        <v>6620</v>
      </c>
      <c r="D3469" s="348"/>
      <c r="E3469" s="20">
        <v>0</v>
      </c>
      <c r="F3469" s="20"/>
      <c r="G3469" s="20"/>
      <c r="H3469" s="27"/>
      <c r="I3469" s="16"/>
      <c r="J3469" s="16"/>
      <c r="K3469" s="27"/>
      <c r="L3469" s="16"/>
      <c r="M3469" s="16"/>
      <c r="N3469" s="27"/>
      <c r="O3469" s="16"/>
      <c r="P3469" s="16"/>
      <c r="Q3469" s="27"/>
      <c r="R3469" s="16"/>
      <c r="S3469" s="16"/>
      <c r="T3469" s="27"/>
      <c r="U3469" s="3"/>
    </row>
    <row r="3470" spans="1:21" x14ac:dyDescent="0.25">
      <c r="A3470" s="3">
        <v>3427</v>
      </c>
      <c r="B3470" s="6" t="s">
        <v>6621</v>
      </c>
      <c r="C3470" s="352" t="s">
        <v>6622</v>
      </c>
      <c r="D3470" s="348"/>
      <c r="E3470" s="20">
        <v>0</v>
      </c>
      <c r="F3470" s="20"/>
      <c r="G3470" s="20"/>
      <c r="H3470" s="27"/>
      <c r="I3470" s="16"/>
      <c r="J3470" s="16"/>
      <c r="K3470" s="27"/>
      <c r="L3470" s="16"/>
      <c r="M3470" s="16"/>
      <c r="N3470" s="27"/>
      <c r="O3470" s="16"/>
      <c r="P3470" s="16"/>
      <c r="Q3470" s="27"/>
      <c r="R3470" s="16"/>
      <c r="S3470" s="16"/>
      <c r="T3470" s="27"/>
      <c r="U3470" s="3"/>
    </row>
    <row r="3471" spans="1:21" x14ac:dyDescent="0.25">
      <c r="A3471" s="3">
        <v>3428</v>
      </c>
      <c r="B3471" s="6" t="s">
        <v>6623</v>
      </c>
      <c r="C3471" s="352" t="s">
        <v>6624</v>
      </c>
      <c r="D3471" s="348"/>
      <c r="E3471" s="20">
        <v>0</v>
      </c>
      <c r="F3471" s="20"/>
      <c r="G3471" s="20"/>
      <c r="H3471" s="27"/>
      <c r="I3471" s="16"/>
      <c r="J3471" s="16"/>
      <c r="K3471" s="27"/>
      <c r="L3471" s="16"/>
      <c r="M3471" s="16"/>
      <c r="N3471" s="27"/>
      <c r="O3471" s="16"/>
      <c r="P3471" s="16"/>
      <c r="Q3471" s="27"/>
      <c r="R3471" s="16"/>
      <c r="S3471" s="16"/>
      <c r="T3471" s="27"/>
      <c r="U3471" s="3"/>
    </row>
    <row r="3472" spans="1:21" x14ac:dyDescent="0.25">
      <c r="A3472" s="3">
        <v>3429</v>
      </c>
      <c r="B3472" s="6" t="s">
        <v>6625</v>
      </c>
      <c r="C3472" s="352" t="s">
        <v>6626</v>
      </c>
      <c r="D3472" s="348"/>
      <c r="E3472" s="20">
        <v>0</v>
      </c>
      <c r="F3472" s="20"/>
      <c r="G3472" s="20"/>
      <c r="H3472" s="27"/>
      <c r="I3472" s="16"/>
      <c r="J3472" s="16"/>
      <c r="K3472" s="27"/>
      <c r="L3472" s="16"/>
      <c r="M3472" s="16"/>
      <c r="N3472" s="27"/>
      <c r="O3472" s="16"/>
      <c r="P3472" s="16"/>
      <c r="Q3472" s="27"/>
      <c r="R3472" s="16"/>
      <c r="S3472" s="16"/>
      <c r="T3472" s="27"/>
      <c r="U3472" s="3"/>
    </row>
    <row r="3473" spans="1:21" x14ac:dyDescent="0.25">
      <c r="A3473" s="3">
        <v>3430</v>
      </c>
      <c r="B3473" s="6" t="s">
        <v>6627</v>
      </c>
      <c r="C3473" s="352" t="s">
        <v>6628</v>
      </c>
      <c r="D3473" s="348"/>
      <c r="E3473" s="20">
        <v>0</v>
      </c>
      <c r="F3473" s="20"/>
      <c r="G3473" s="20"/>
      <c r="H3473" s="27"/>
      <c r="I3473" s="16"/>
      <c r="J3473" s="16"/>
      <c r="K3473" s="27"/>
      <c r="L3473" s="16"/>
      <c r="M3473" s="16"/>
      <c r="N3473" s="27"/>
      <c r="O3473" s="16"/>
      <c r="P3473" s="16"/>
      <c r="Q3473" s="27"/>
      <c r="R3473" s="16"/>
      <c r="S3473" s="16"/>
      <c r="T3473" s="27"/>
      <c r="U3473" s="3"/>
    </row>
    <row r="3474" spans="1:21" s="21" customFormat="1" x14ac:dyDescent="0.25">
      <c r="A3474" s="17">
        <v>3431</v>
      </c>
      <c r="B3474" s="24" t="s">
        <v>6629</v>
      </c>
      <c r="C3474" s="370" t="s">
        <v>6630</v>
      </c>
      <c r="D3474" s="379"/>
      <c r="E3474" s="25">
        <f>SUM(E3475:E3476)</f>
        <v>4142104453.71</v>
      </c>
      <c r="F3474" s="25"/>
      <c r="G3474" s="25">
        <f t="shared" ref="G3474:H3474" si="685">SUM(G3475:G3476)</f>
        <v>0</v>
      </c>
      <c r="H3474" s="33">
        <f t="shared" si="685"/>
        <v>4245613331.0500002</v>
      </c>
      <c r="I3474" s="20"/>
      <c r="J3474" s="20"/>
      <c r="K3474" s="33">
        <f t="shared" ref="K3474" si="686">SUM(K3475:K3476)</f>
        <v>4347231322.7700005</v>
      </c>
      <c r="L3474" s="20"/>
      <c r="M3474" s="20"/>
      <c r="N3474" s="33">
        <f t="shared" ref="N3474" si="687">SUM(N3475:N3476)</f>
        <v>4447003795.9000006</v>
      </c>
      <c r="O3474" s="20"/>
      <c r="P3474" s="20"/>
      <c r="Q3474" s="33">
        <f t="shared" ref="Q3474" si="688">SUM(Q3475:Q3476)</f>
        <v>4528846055.7800007</v>
      </c>
      <c r="R3474" s="20"/>
      <c r="S3474" s="20"/>
      <c r="T3474" s="33">
        <f t="shared" ref="T3474" si="689">SUM(T3475:T3476)</f>
        <v>4630073081.5100002</v>
      </c>
      <c r="U3474" s="17"/>
    </row>
    <row r="3475" spans="1:21" x14ac:dyDescent="0.25">
      <c r="A3475" s="3"/>
      <c r="B3475" s="6">
        <v>5201029901</v>
      </c>
      <c r="C3475" s="380" t="s">
        <v>7274</v>
      </c>
      <c r="D3475" s="381"/>
      <c r="E3475" s="20">
        <v>4142104453.71</v>
      </c>
      <c r="F3475" s="20">
        <v>103349869.13</v>
      </c>
      <c r="G3475" s="20">
        <v>0</v>
      </c>
      <c r="H3475" s="27">
        <f>+E3475+F3475-G3475</f>
        <v>4245454322.8400002</v>
      </c>
      <c r="I3475" s="16">
        <v>101199605.67</v>
      </c>
      <c r="J3475" s="16"/>
      <c r="K3475" s="27">
        <f>+H3475+I3475-J3475</f>
        <v>4346653928.5100002</v>
      </c>
      <c r="L3475" s="16">
        <v>99772473.129999995</v>
      </c>
      <c r="M3475" s="16">
        <v>0</v>
      </c>
      <c r="N3475" s="27">
        <f>+K3475+L3475-M3475</f>
        <v>4446426401.6400003</v>
      </c>
      <c r="O3475" s="16">
        <v>99772473.129999995</v>
      </c>
      <c r="P3475" s="16">
        <v>17930213.25</v>
      </c>
      <c r="Q3475" s="27">
        <f>+N3475+O3475-P3475</f>
        <v>4528268661.5200005</v>
      </c>
      <c r="R3475" s="16">
        <v>101227025.73</v>
      </c>
      <c r="S3475" s="16">
        <v>0</v>
      </c>
      <c r="T3475" s="27">
        <f>+Q3475+R3475-S3475</f>
        <v>4629495687.25</v>
      </c>
      <c r="U3475" s="3"/>
    </row>
    <row r="3476" spans="1:21" x14ac:dyDescent="0.25">
      <c r="A3476" s="3"/>
      <c r="B3476" s="6">
        <v>5201029902</v>
      </c>
      <c r="C3476" s="380" t="s">
        <v>7273</v>
      </c>
      <c r="D3476" s="381"/>
      <c r="E3476" s="20"/>
      <c r="F3476" s="20">
        <v>159008.21</v>
      </c>
      <c r="G3476" s="20">
        <v>0</v>
      </c>
      <c r="H3476" s="27">
        <f>+E3476+F3476-G3476</f>
        <v>159008.21</v>
      </c>
      <c r="I3476" s="16">
        <v>418386.05</v>
      </c>
      <c r="J3476" s="16"/>
      <c r="K3476" s="27">
        <f>+H3476+I3476-J3476</f>
        <v>577394.26</v>
      </c>
      <c r="L3476" s="16"/>
      <c r="M3476" s="16"/>
      <c r="N3476" s="27">
        <f>+K3476+L3476-M3476</f>
        <v>577394.26</v>
      </c>
      <c r="O3476" s="16"/>
      <c r="P3476" s="16"/>
      <c r="Q3476" s="27">
        <f>+N3476+O3476-P3476</f>
        <v>577394.26</v>
      </c>
      <c r="R3476" s="16"/>
      <c r="S3476" s="16"/>
      <c r="T3476" s="27">
        <f>+Q3476+R3476-S3476</f>
        <v>577394.26</v>
      </c>
      <c r="U3476" s="3"/>
    </row>
    <row r="3477" spans="1:21" x14ac:dyDescent="0.25">
      <c r="A3477" s="3">
        <v>3432</v>
      </c>
      <c r="B3477" s="4" t="s">
        <v>6631</v>
      </c>
      <c r="C3477" s="350" t="s">
        <v>6632</v>
      </c>
      <c r="D3477" s="348"/>
      <c r="E3477" s="25"/>
      <c r="F3477" s="25"/>
      <c r="G3477" s="25"/>
      <c r="H3477" s="33"/>
      <c r="I3477" s="15"/>
      <c r="J3477" s="15"/>
      <c r="K3477" s="33"/>
      <c r="L3477" s="15"/>
      <c r="M3477" s="15"/>
      <c r="N3477" s="33"/>
      <c r="O3477" s="15"/>
      <c r="P3477" s="15"/>
      <c r="Q3477" s="33"/>
      <c r="R3477" s="15"/>
      <c r="S3477" s="15"/>
      <c r="T3477" s="33"/>
      <c r="U3477" s="5"/>
    </row>
    <row r="3478" spans="1:21" x14ac:dyDescent="0.25">
      <c r="A3478" s="3">
        <v>3433</v>
      </c>
      <c r="B3478" s="6" t="s">
        <v>6633</v>
      </c>
      <c r="C3478" s="352" t="s">
        <v>6634</v>
      </c>
      <c r="D3478" s="348"/>
      <c r="E3478" s="20"/>
      <c r="F3478" s="20"/>
      <c r="G3478" s="20"/>
      <c r="H3478" s="27"/>
      <c r="I3478" s="16">
        <v>1220000.58</v>
      </c>
      <c r="J3478" s="16"/>
      <c r="K3478" s="27"/>
      <c r="L3478" s="16"/>
      <c r="M3478" s="16"/>
      <c r="N3478" s="27"/>
      <c r="O3478" s="16"/>
      <c r="P3478" s="16"/>
      <c r="Q3478" s="27"/>
      <c r="R3478" s="16"/>
      <c r="S3478" s="16"/>
      <c r="T3478" s="27"/>
      <c r="U3478" s="3"/>
    </row>
    <row r="3479" spans="1:21" x14ac:dyDescent="0.25">
      <c r="A3479" s="3">
        <v>3434</v>
      </c>
      <c r="B3479" s="6" t="s">
        <v>6635</v>
      </c>
      <c r="C3479" s="352" t="s">
        <v>6636</v>
      </c>
      <c r="D3479" s="348"/>
      <c r="E3479" s="20"/>
      <c r="F3479" s="20"/>
      <c r="G3479" s="20"/>
      <c r="H3479" s="27"/>
      <c r="I3479" s="16"/>
      <c r="J3479" s="16"/>
      <c r="K3479" s="27"/>
      <c r="L3479" s="16"/>
      <c r="M3479" s="16"/>
      <c r="N3479" s="27"/>
      <c r="O3479" s="16"/>
      <c r="P3479" s="16"/>
      <c r="Q3479" s="27"/>
      <c r="R3479" s="16"/>
      <c r="S3479" s="16"/>
      <c r="T3479" s="27"/>
      <c r="U3479" s="3"/>
    </row>
    <row r="3480" spans="1:21" x14ac:dyDescent="0.25">
      <c r="A3480" s="3">
        <v>3435</v>
      </c>
      <c r="B3480" s="6" t="s">
        <v>6637</v>
      </c>
      <c r="C3480" s="352" t="s">
        <v>6638</v>
      </c>
      <c r="D3480" s="348"/>
      <c r="E3480" s="20"/>
      <c r="F3480" s="20"/>
      <c r="G3480" s="20"/>
      <c r="H3480" s="27"/>
      <c r="I3480" s="16"/>
      <c r="J3480" s="16"/>
      <c r="K3480" s="27"/>
      <c r="L3480" s="16"/>
      <c r="M3480" s="16"/>
      <c r="N3480" s="27"/>
      <c r="O3480" s="16"/>
      <c r="P3480" s="16"/>
      <c r="Q3480" s="27"/>
      <c r="R3480" s="16"/>
      <c r="S3480" s="16"/>
      <c r="T3480" s="27"/>
      <c r="U3480" s="3"/>
    </row>
    <row r="3481" spans="1:21" x14ac:dyDescent="0.25">
      <c r="A3481" s="3">
        <v>3436</v>
      </c>
      <c r="B3481" s="4" t="s">
        <v>6639</v>
      </c>
      <c r="C3481" s="350" t="s">
        <v>4961</v>
      </c>
      <c r="D3481" s="348"/>
      <c r="E3481" s="25"/>
      <c r="F3481" s="25"/>
      <c r="G3481" s="25"/>
      <c r="H3481" s="33"/>
      <c r="I3481" s="15"/>
      <c r="J3481" s="15"/>
      <c r="K3481" s="33"/>
      <c r="L3481" s="15"/>
      <c r="M3481" s="15"/>
      <c r="N3481" s="33"/>
      <c r="O3481" s="15"/>
      <c r="P3481" s="15"/>
      <c r="Q3481" s="33"/>
      <c r="R3481" s="15"/>
      <c r="S3481" s="15"/>
      <c r="T3481" s="33"/>
      <c r="U3481" s="5"/>
    </row>
    <row r="3482" spans="1:21" x14ac:dyDescent="0.25">
      <c r="A3482" s="3">
        <v>3437</v>
      </c>
      <c r="B3482" s="6" t="s">
        <v>6640</v>
      </c>
      <c r="C3482" s="352" t="s">
        <v>6641</v>
      </c>
      <c r="D3482" s="348"/>
      <c r="E3482" s="20"/>
      <c r="F3482" s="20"/>
      <c r="G3482" s="20"/>
      <c r="H3482" s="27"/>
      <c r="I3482" s="16"/>
      <c r="J3482" s="16"/>
      <c r="K3482" s="27"/>
      <c r="L3482" s="16"/>
      <c r="M3482" s="16"/>
      <c r="N3482" s="27"/>
      <c r="O3482" s="16"/>
      <c r="P3482" s="16"/>
      <c r="Q3482" s="27"/>
      <c r="R3482" s="16"/>
      <c r="S3482" s="16"/>
      <c r="T3482" s="27"/>
      <c r="U3482" s="3"/>
    </row>
    <row r="3483" spans="1:21" x14ac:dyDescent="0.25">
      <c r="A3483" s="3">
        <v>3438</v>
      </c>
      <c r="B3483" s="6" t="s">
        <v>6642</v>
      </c>
      <c r="C3483" s="352" t="s">
        <v>6643</v>
      </c>
      <c r="D3483" s="348"/>
      <c r="E3483" s="20"/>
      <c r="F3483" s="20"/>
      <c r="G3483" s="20"/>
      <c r="H3483" s="27"/>
      <c r="I3483" s="16"/>
      <c r="J3483" s="16"/>
      <c r="K3483" s="27"/>
      <c r="L3483" s="16"/>
      <c r="M3483" s="16"/>
      <c r="N3483" s="27"/>
      <c r="O3483" s="16"/>
      <c r="P3483" s="16"/>
      <c r="Q3483" s="27"/>
      <c r="R3483" s="16"/>
      <c r="S3483" s="16"/>
      <c r="T3483" s="27"/>
      <c r="U3483" s="3"/>
    </row>
    <row r="3484" spans="1:21" x14ac:dyDescent="0.25">
      <c r="A3484" s="3">
        <v>3439</v>
      </c>
      <c r="B3484" s="6" t="s">
        <v>6644</v>
      </c>
      <c r="C3484" s="352" t="s">
        <v>6645</v>
      </c>
      <c r="D3484" s="348"/>
      <c r="E3484" s="20"/>
      <c r="F3484" s="20"/>
      <c r="G3484" s="20"/>
      <c r="H3484" s="27"/>
      <c r="I3484" s="16"/>
      <c r="J3484" s="16"/>
      <c r="K3484" s="27"/>
      <c r="L3484" s="16"/>
      <c r="M3484" s="16"/>
      <c r="N3484" s="27"/>
      <c r="O3484" s="16"/>
      <c r="P3484" s="16"/>
      <c r="Q3484" s="27"/>
      <c r="R3484" s="16"/>
      <c r="S3484" s="16"/>
      <c r="T3484" s="27"/>
      <c r="U3484" s="3"/>
    </row>
    <row r="3485" spans="1:21" x14ac:dyDescent="0.25">
      <c r="A3485" s="3">
        <v>3440</v>
      </c>
      <c r="B3485" s="6" t="s">
        <v>6646</v>
      </c>
      <c r="C3485" s="352" t="s">
        <v>6647</v>
      </c>
      <c r="D3485" s="348"/>
      <c r="E3485" s="20"/>
      <c r="F3485" s="20"/>
      <c r="G3485" s="20"/>
      <c r="H3485" s="27"/>
      <c r="I3485" s="16"/>
      <c r="J3485" s="16"/>
      <c r="K3485" s="27"/>
      <c r="L3485" s="16"/>
      <c r="M3485" s="16"/>
      <c r="N3485" s="27"/>
      <c r="O3485" s="16"/>
      <c r="P3485" s="16"/>
      <c r="Q3485" s="27"/>
      <c r="R3485" s="16"/>
      <c r="S3485" s="16"/>
      <c r="T3485" s="27"/>
      <c r="U3485" s="3"/>
    </row>
    <row r="3486" spans="1:21" x14ac:dyDescent="0.25">
      <c r="A3486" s="3">
        <v>3441</v>
      </c>
      <c r="B3486" s="4" t="s">
        <v>6648</v>
      </c>
      <c r="C3486" s="350" t="s">
        <v>4498</v>
      </c>
      <c r="D3486" s="348"/>
      <c r="E3486" s="25"/>
      <c r="F3486" s="25"/>
      <c r="G3486" s="25"/>
      <c r="H3486" s="33"/>
      <c r="I3486" s="15"/>
      <c r="J3486" s="15"/>
      <c r="K3486" s="33"/>
      <c r="L3486" s="15"/>
      <c r="M3486" s="15"/>
      <c r="N3486" s="33"/>
      <c r="O3486" s="15"/>
      <c r="P3486" s="15"/>
      <c r="Q3486" s="33"/>
      <c r="R3486" s="15"/>
      <c r="S3486" s="15"/>
      <c r="T3486" s="33"/>
      <c r="U3486" s="5"/>
    </row>
    <row r="3487" spans="1:21" x14ac:dyDescent="0.25">
      <c r="A3487" s="3">
        <v>3442</v>
      </c>
      <c r="B3487" s="4" t="s">
        <v>6649</v>
      </c>
      <c r="C3487" s="350" t="s">
        <v>6650</v>
      </c>
      <c r="D3487" s="348"/>
      <c r="E3487" s="25"/>
      <c r="F3487" s="25"/>
      <c r="G3487" s="25"/>
      <c r="H3487" s="33"/>
      <c r="I3487" s="15"/>
      <c r="J3487" s="15"/>
      <c r="K3487" s="33"/>
      <c r="L3487" s="15"/>
      <c r="M3487" s="15"/>
      <c r="N3487" s="33"/>
      <c r="O3487" s="15"/>
      <c r="P3487" s="15"/>
      <c r="Q3487" s="33"/>
      <c r="R3487" s="15"/>
      <c r="S3487" s="15"/>
      <c r="T3487" s="33"/>
      <c r="U3487" s="5"/>
    </row>
    <row r="3488" spans="1:21" x14ac:dyDescent="0.25">
      <c r="A3488" s="3">
        <v>3443</v>
      </c>
      <c r="B3488" s="6" t="s">
        <v>6651</v>
      </c>
      <c r="C3488" s="352" t="s">
        <v>6652</v>
      </c>
      <c r="D3488" s="348"/>
      <c r="E3488" s="20"/>
      <c r="F3488" s="20"/>
      <c r="G3488" s="20"/>
      <c r="H3488" s="27"/>
      <c r="I3488" s="16"/>
      <c r="J3488" s="16"/>
      <c r="K3488" s="27"/>
      <c r="L3488" s="16"/>
      <c r="M3488" s="16"/>
      <c r="N3488" s="27"/>
      <c r="O3488" s="16"/>
      <c r="P3488" s="16"/>
      <c r="Q3488" s="27"/>
      <c r="R3488" s="16"/>
      <c r="S3488" s="16"/>
      <c r="T3488" s="27"/>
      <c r="U3488" s="3"/>
    </row>
    <row r="3489" spans="1:21" x14ac:dyDescent="0.25">
      <c r="A3489" s="3">
        <v>3444</v>
      </c>
      <c r="B3489" s="6" t="s">
        <v>6653</v>
      </c>
      <c r="C3489" s="352" t="s">
        <v>6654</v>
      </c>
      <c r="D3489" s="348"/>
      <c r="E3489" s="20"/>
      <c r="F3489" s="20"/>
      <c r="G3489" s="20"/>
      <c r="H3489" s="27"/>
      <c r="I3489" s="16"/>
      <c r="J3489" s="16"/>
      <c r="K3489" s="27"/>
      <c r="L3489" s="16"/>
      <c r="M3489" s="16"/>
      <c r="N3489" s="27"/>
      <c r="O3489" s="16"/>
      <c r="P3489" s="16"/>
      <c r="Q3489" s="27"/>
      <c r="R3489" s="16"/>
      <c r="S3489" s="16"/>
      <c r="T3489" s="27"/>
      <c r="U3489" s="3"/>
    </row>
    <row r="3490" spans="1:21" x14ac:dyDescent="0.25">
      <c r="A3490" s="3">
        <v>3445</v>
      </c>
      <c r="B3490" s="6" t="s">
        <v>6655</v>
      </c>
      <c r="C3490" s="352" t="s">
        <v>6656</v>
      </c>
      <c r="D3490" s="348"/>
      <c r="E3490" s="20"/>
      <c r="F3490" s="20"/>
      <c r="G3490" s="20"/>
      <c r="H3490" s="27"/>
      <c r="I3490" s="16"/>
      <c r="J3490" s="16"/>
      <c r="K3490" s="27"/>
      <c r="L3490" s="16"/>
      <c r="M3490" s="16"/>
      <c r="N3490" s="27"/>
      <c r="O3490" s="16"/>
      <c r="P3490" s="16"/>
      <c r="Q3490" s="27"/>
      <c r="R3490" s="16"/>
      <c r="S3490" s="16"/>
      <c r="T3490" s="27"/>
      <c r="U3490" s="3"/>
    </row>
    <row r="3491" spans="1:21" x14ac:dyDescent="0.25">
      <c r="A3491" s="3">
        <v>3446</v>
      </c>
      <c r="B3491" s="4" t="s">
        <v>6657</v>
      </c>
      <c r="C3491" s="350" t="s">
        <v>6658</v>
      </c>
      <c r="D3491" s="348"/>
      <c r="E3491" s="25"/>
      <c r="F3491" s="25"/>
      <c r="G3491" s="25"/>
      <c r="H3491" s="33"/>
      <c r="I3491" s="15"/>
      <c r="J3491" s="15"/>
      <c r="K3491" s="33"/>
      <c r="L3491" s="15"/>
      <c r="M3491" s="15"/>
      <c r="N3491" s="33"/>
      <c r="O3491" s="15"/>
      <c r="P3491" s="15"/>
      <c r="Q3491" s="33"/>
      <c r="R3491" s="15"/>
      <c r="S3491" s="15"/>
      <c r="T3491" s="33"/>
      <c r="U3491" s="5"/>
    </row>
    <row r="3492" spans="1:21" x14ac:dyDescent="0.25">
      <c r="A3492" s="3">
        <v>3447</v>
      </c>
      <c r="B3492" s="6" t="s">
        <v>6659</v>
      </c>
      <c r="C3492" s="352" t="s">
        <v>6660</v>
      </c>
      <c r="D3492" s="348"/>
      <c r="E3492" s="20"/>
      <c r="F3492" s="20"/>
      <c r="G3492" s="20"/>
      <c r="H3492" s="27"/>
      <c r="I3492" s="16"/>
      <c r="J3492" s="16"/>
      <c r="K3492" s="27"/>
      <c r="L3492" s="16"/>
      <c r="M3492" s="16"/>
      <c r="N3492" s="27"/>
      <c r="O3492" s="16"/>
      <c r="P3492" s="16"/>
      <c r="Q3492" s="27"/>
      <c r="R3492" s="16"/>
      <c r="S3492" s="16"/>
      <c r="T3492" s="27"/>
      <c r="U3492" s="3"/>
    </row>
    <row r="3493" spans="1:21" x14ac:dyDescent="0.25">
      <c r="A3493" s="3">
        <v>3448</v>
      </c>
      <c r="B3493" s="6" t="s">
        <v>6661</v>
      </c>
      <c r="C3493" s="352" t="s">
        <v>6662</v>
      </c>
      <c r="D3493" s="348"/>
      <c r="E3493" s="20"/>
      <c r="F3493" s="20"/>
      <c r="G3493" s="20"/>
      <c r="H3493" s="27"/>
      <c r="I3493" s="16"/>
      <c r="J3493" s="16"/>
      <c r="K3493" s="27"/>
      <c r="L3493" s="16"/>
      <c r="M3493" s="16"/>
      <c r="N3493" s="27"/>
      <c r="O3493" s="16"/>
      <c r="P3493" s="16"/>
      <c r="Q3493" s="27"/>
      <c r="R3493" s="16"/>
      <c r="S3493" s="16"/>
      <c r="T3493" s="27"/>
      <c r="U3493" s="3"/>
    </row>
    <row r="3494" spans="1:21" x14ac:dyDescent="0.25">
      <c r="A3494" s="3">
        <v>3449</v>
      </c>
      <c r="B3494" s="6" t="s">
        <v>6663</v>
      </c>
      <c r="C3494" s="352" t="s">
        <v>6664</v>
      </c>
      <c r="D3494" s="348"/>
      <c r="E3494" s="20"/>
      <c r="F3494" s="20"/>
      <c r="G3494" s="20"/>
      <c r="H3494" s="27"/>
      <c r="I3494" s="16"/>
      <c r="J3494" s="16"/>
      <c r="K3494" s="27"/>
      <c r="L3494" s="16"/>
      <c r="M3494" s="16"/>
      <c r="N3494" s="27"/>
      <c r="O3494" s="16"/>
      <c r="P3494" s="16"/>
      <c r="Q3494" s="27"/>
      <c r="R3494" s="16"/>
      <c r="S3494" s="16"/>
      <c r="T3494" s="27"/>
      <c r="U3494" s="3"/>
    </row>
    <row r="3495" spans="1:21" x14ac:dyDescent="0.25">
      <c r="A3495" s="3">
        <v>3450</v>
      </c>
      <c r="B3495" s="6" t="s">
        <v>6665</v>
      </c>
      <c r="C3495" s="352" t="s">
        <v>6666</v>
      </c>
      <c r="D3495" s="348"/>
      <c r="E3495" s="20"/>
      <c r="F3495" s="20"/>
      <c r="G3495" s="20"/>
      <c r="H3495" s="27"/>
      <c r="I3495" s="16"/>
      <c r="J3495" s="16"/>
      <c r="K3495" s="27"/>
      <c r="L3495" s="16"/>
      <c r="M3495" s="16"/>
      <c r="N3495" s="27"/>
      <c r="O3495" s="16"/>
      <c r="P3495" s="16"/>
      <c r="Q3495" s="27"/>
      <c r="R3495" s="16"/>
      <c r="S3495" s="16"/>
      <c r="T3495" s="27"/>
      <c r="U3495" s="3"/>
    </row>
    <row r="3496" spans="1:21" x14ac:dyDescent="0.25">
      <c r="A3496" s="3">
        <v>3451</v>
      </c>
      <c r="B3496" s="6" t="s">
        <v>6667</v>
      </c>
      <c r="C3496" s="352" t="s">
        <v>6668</v>
      </c>
      <c r="D3496" s="348"/>
      <c r="E3496" s="20"/>
      <c r="F3496" s="20"/>
      <c r="G3496" s="20"/>
      <c r="H3496" s="27"/>
      <c r="I3496" s="16"/>
      <c r="J3496" s="16"/>
      <c r="K3496" s="27"/>
      <c r="L3496" s="16"/>
      <c r="M3496" s="16"/>
      <c r="N3496" s="27"/>
      <c r="O3496" s="16"/>
      <c r="P3496" s="16"/>
      <c r="Q3496" s="27"/>
      <c r="R3496" s="16"/>
      <c r="S3496" s="16"/>
      <c r="T3496" s="27"/>
      <c r="U3496" s="3"/>
    </row>
    <row r="3497" spans="1:21" x14ac:dyDescent="0.25">
      <c r="A3497" s="3">
        <v>3452</v>
      </c>
      <c r="B3497" s="4" t="s">
        <v>6669</v>
      </c>
      <c r="C3497" s="350" t="s">
        <v>6670</v>
      </c>
      <c r="D3497" s="348"/>
      <c r="E3497" s="25"/>
      <c r="F3497" s="25"/>
      <c r="G3497" s="25"/>
      <c r="H3497" s="33"/>
      <c r="I3497" s="15"/>
      <c r="J3497" s="15"/>
      <c r="K3497" s="33"/>
      <c r="L3497" s="15"/>
      <c r="M3497" s="15"/>
      <c r="N3497" s="33"/>
      <c r="O3497" s="15"/>
      <c r="P3497" s="15"/>
      <c r="Q3497" s="33"/>
      <c r="R3497" s="15"/>
      <c r="S3497" s="15"/>
      <c r="T3497" s="33"/>
      <c r="U3497" s="5"/>
    </row>
    <row r="3498" spans="1:21" x14ac:dyDescent="0.25">
      <c r="A3498" s="3">
        <v>3453</v>
      </c>
      <c r="B3498" s="6" t="s">
        <v>6671</v>
      </c>
      <c r="C3498" s="352" t="s">
        <v>6672</v>
      </c>
      <c r="D3498" s="348"/>
      <c r="E3498" s="20"/>
      <c r="F3498" s="20"/>
      <c r="G3498" s="20"/>
      <c r="H3498" s="27"/>
      <c r="I3498" s="16"/>
      <c r="J3498" s="16"/>
      <c r="K3498" s="27"/>
      <c r="L3498" s="16"/>
      <c r="M3498" s="16"/>
      <c r="N3498" s="27"/>
      <c r="O3498" s="16"/>
      <c r="P3498" s="16"/>
      <c r="Q3498" s="27"/>
      <c r="R3498" s="16"/>
      <c r="S3498" s="16"/>
      <c r="T3498" s="27"/>
      <c r="U3498" s="3"/>
    </row>
    <row r="3499" spans="1:21" x14ac:dyDescent="0.25">
      <c r="A3499" s="3">
        <v>3454</v>
      </c>
      <c r="B3499" s="6" t="s">
        <v>6673</v>
      </c>
      <c r="C3499" s="352" t="s">
        <v>6674</v>
      </c>
      <c r="D3499" s="348"/>
      <c r="E3499" s="20"/>
      <c r="F3499" s="20"/>
      <c r="G3499" s="20"/>
      <c r="H3499" s="27"/>
      <c r="I3499" s="16"/>
      <c r="J3499" s="16"/>
      <c r="K3499" s="27"/>
      <c r="L3499" s="16"/>
      <c r="M3499" s="16"/>
      <c r="N3499" s="27"/>
      <c r="O3499" s="16"/>
      <c r="P3499" s="16"/>
      <c r="Q3499" s="27"/>
      <c r="R3499" s="16"/>
      <c r="S3499" s="16"/>
      <c r="T3499" s="27"/>
      <c r="U3499" s="3"/>
    </row>
    <row r="3500" spans="1:21" x14ac:dyDescent="0.25">
      <c r="A3500" s="3">
        <v>3455</v>
      </c>
      <c r="B3500" s="4" t="s">
        <v>6675</v>
      </c>
      <c r="C3500" s="350" t="s">
        <v>6676</v>
      </c>
      <c r="D3500" s="348"/>
      <c r="E3500" s="25"/>
      <c r="F3500" s="25"/>
      <c r="G3500" s="25"/>
      <c r="H3500" s="33"/>
      <c r="I3500" s="15"/>
      <c r="J3500" s="15"/>
      <c r="K3500" s="33"/>
      <c r="L3500" s="15"/>
      <c r="M3500" s="15"/>
      <c r="N3500" s="33"/>
      <c r="O3500" s="15"/>
      <c r="P3500" s="15"/>
      <c r="Q3500" s="33"/>
      <c r="R3500" s="15"/>
      <c r="S3500" s="15"/>
      <c r="T3500" s="33"/>
      <c r="U3500" s="5"/>
    </row>
    <row r="3501" spans="1:21" x14ac:dyDescent="0.25">
      <c r="A3501" s="3">
        <v>3456</v>
      </c>
      <c r="B3501" s="6" t="s">
        <v>6677</v>
      </c>
      <c r="C3501" s="352" t="s">
        <v>6678</v>
      </c>
      <c r="D3501" s="348"/>
      <c r="E3501" s="20"/>
      <c r="F3501" s="20"/>
      <c r="G3501" s="20"/>
      <c r="H3501" s="27"/>
      <c r="I3501" s="16"/>
      <c r="J3501" s="16"/>
      <c r="K3501" s="27"/>
      <c r="L3501" s="16"/>
      <c r="M3501" s="16"/>
      <c r="N3501" s="27"/>
      <c r="O3501" s="16"/>
      <c r="P3501" s="16"/>
      <c r="Q3501" s="27"/>
      <c r="R3501" s="16"/>
      <c r="S3501" s="16"/>
      <c r="T3501" s="27"/>
      <c r="U3501" s="3"/>
    </row>
    <row r="3502" spans="1:21" x14ac:dyDescent="0.25">
      <c r="A3502" s="3">
        <v>3457</v>
      </c>
      <c r="B3502" s="6" t="s">
        <v>6679</v>
      </c>
      <c r="C3502" s="352" t="s">
        <v>6680</v>
      </c>
      <c r="D3502" s="348"/>
      <c r="E3502" s="20"/>
      <c r="F3502" s="20"/>
      <c r="G3502" s="20"/>
      <c r="H3502" s="27"/>
      <c r="I3502" s="16"/>
      <c r="J3502" s="16"/>
      <c r="K3502" s="27"/>
      <c r="L3502" s="16"/>
      <c r="M3502" s="16"/>
      <c r="N3502" s="27"/>
      <c r="O3502" s="16"/>
      <c r="P3502" s="16"/>
      <c r="Q3502" s="27"/>
      <c r="R3502" s="16"/>
      <c r="S3502" s="16"/>
      <c r="T3502" s="27"/>
      <c r="U3502" s="3"/>
    </row>
    <row r="3503" spans="1:21" x14ac:dyDescent="0.25">
      <c r="A3503" s="3">
        <v>3458</v>
      </c>
      <c r="B3503" s="4" t="s">
        <v>6681</v>
      </c>
      <c r="C3503" s="350" t="s">
        <v>6682</v>
      </c>
      <c r="D3503" s="348"/>
      <c r="E3503" s="25"/>
      <c r="F3503" s="25"/>
      <c r="G3503" s="25"/>
      <c r="H3503" s="33"/>
      <c r="I3503" s="15"/>
      <c r="J3503" s="15"/>
      <c r="K3503" s="33"/>
      <c r="L3503" s="15"/>
      <c r="M3503" s="15"/>
      <c r="N3503" s="33"/>
      <c r="O3503" s="15"/>
      <c r="P3503" s="15"/>
      <c r="Q3503" s="33"/>
      <c r="R3503" s="15"/>
      <c r="S3503" s="15"/>
      <c r="T3503" s="33"/>
      <c r="U3503" s="5"/>
    </row>
    <row r="3504" spans="1:21" x14ac:dyDescent="0.25">
      <c r="A3504" s="3">
        <v>3459</v>
      </c>
      <c r="B3504" s="6" t="s">
        <v>6683</v>
      </c>
      <c r="C3504" s="352" t="s">
        <v>6684</v>
      </c>
      <c r="D3504" s="348"/>
      <c r="E3504" s="20"/>
      <c r="F3504" s="20"/>
      <c r="G3504" s="20"/>
      <c r="H3504" s="27"/>
      <c r="I3504" s="16"/>
      <c r="J3504" s="16"/>
      <c r="K3504" s="27"/>
      <c r="L3504" s="16"/>
      <c r="M3504" s="16"/>
      <c r="N3504" s="27"/>
      <c r="O3504" s="16"/>
      <c r="P3504" s="16"/>
      <c r="Q3504" s="27"/>
      <c r="R3504" s="16"/>
      <c r="S3504" s="16"/>
      <c r="T3504" s="27"/>
      <c r="U3504" s="3"/>
    </row>
    <row r="3505" spans="1:21" x14ac:dyDescent="0.25">
      <c r="A3505" s="3">
        <v>3460</v>
      </c>
      <c r="B3505" s="6" t="s">
        <v>6685</v>
      </c>
      <c r="C3505" s="352" t="s">
        <v>6686</v>
      </c>
      <c r="D3505" s="348"/>
      <c r="E3505" s="20"/>
      <c r="F3505" s="20"/>
      <c r="G3505" s="20"/>
      <c r="H3505" s="27"/>
      <c r="I3505" s="16"/>
      <c r="J3505" s="16"/>
      <c r="K3505" s="27"/>
      <c r="L3505" s="16"/>
      <c r="M3505" s="16"/>
      <c r="N3505" s="27"/>
      <c r="O3505" s="16"/>
      <c r="P3505" s="16"/>
      <c r="Q3505" s="27"/>
      <c r="R3505" s="16"/>
      <c r="S3505" s="16"/>
      <c r="T3505" s="27"/>
      <c r="U3505" s="3"/>
    </row>
    <row r="3506" spans="1:21" x14ac:dyDescent="0.25">
      <c r="A3506" s="3">
        <v>3461</v>
      </c>
      <c r="B3506" s="6" t="s">
        <v>6687</v>
      </c>
      <c r="C3506" s="352" t="s">
        <v>6688</v>
      </c>
      <c r="D3506" s="348"/>
      <c r="E3506" s="20"/>
      <c r="F3506" s="20"/>
      <c r="G3506" s="20"/>
      <c r="H3506" s="27"/>
      <c r="I3506" s="16"/>
      <c r="J3506" s="16"/>
      <c r="K3506" s="27"/>
      <c r="L3506" s="16"/>
      <c r="M3506" s="16"/>
      <c r="N3506" s="27"/>
      <c r="O3506" s="16"/>
      <c r="P3506" s="16"/>
      <c r="Q3506" s="27"/>
      <c r="R3506" s="16"/>
      <c r="S3506" s="16"/>
      <c r="T3506" s="27"/>
      <c r="U3506" s="3"/>
    </row>
    <row r="3507" spans="1:21" x14ac:dyDescent="0.25">
      <c r="A3507" s="3">
        <v>3462</v>
      </c>
      <c r="B3507" s="4" t="s">
        <v>6689</v>
      </c>
      <c r="C3507" s="350" t="s">
        <v>6690</v>
      </c>
      <c r="D3507" s="348"/>
      <c r="E3507" s="25"/>
      <c r="F3507" s="25"/>
      <c r="G3507" s="25"/>
      <c r="H3507" s="33"/>
      <c r="I3507" s="15"/>
      <c r="J3507" s="15"/>
      <c r="K3507" s="33"/>
      <c r="L3507" s="15"/>
      <c r="M3507" s="15"/>
      <c r="N3507" s="33"/>
      <c r="O3507" s="15"/>
      <c r="P3507" s="15"/>
      <c r="Q3507" s="33"/>
      <c r="R3507" s="15"/>
      <c r="S3507" s="15"/>
      <c r="T3507" s="33"/>
      <c r="U3507" s="5"/>
    </row>
    <row r="3508" spans="1:21" x14ac:dyDescent="0.25">
      <c r="A3508" s="3">
        <v>3463</v>
      </c>
      <c r="B3508" s="6" t="s">
        <v>6691</v>
      </c>
      <c r="C3508" s="352" t="s">
        <v>6692</v>
      </c>
      <c r="D3508" s="348"/>
      <c r="E3508" s="20"/>
      <c r="F3508" s="20"/>
      <c r="G3508" s="20"/>
      <c r="H3508" s="27"/>
      <c r="I3508" s="16"/>
      <c r="J3508" s="16"/>
      <c r="K3508" s="27"/>
      <c r="L3508" s="16"/>
      <c r="M3508" s="16"/>
      <c r="N3508" s="27"/>
      <c r="O3508" s="16"/>
      <c r="P3508" s="16"/>
      <c r="Q3508" s="27"/>
      <c r="R3508" s="16"/>
      <c r="S3508" s="16"/>
      <c r="T3508" s="27"/>
      <c r="U3508" s="3"/>
    </row>
    <row r="3509" spans="1:21" x14ac:dyDescent="0.25">
      <c r="A3509" s="3">
        <v>3464</v>
      </c>
      <c r="B3509" s="6" t="s">
        <v>6693</v>
      </c>
      <c r="C3509" s="352" t="s">
        <v>6694</v>
      </c>
      <c r="D3509" s="348"/>
      <c r="E3509" s="20"/>
      <c r="F3509" s="20"/>
      <c r="G3509" s="20"/>
      <c r="H3509" s="27"/>
      <c r="I3509" s="16"/>
      <c r="J3509" s="16"/>
      <c r="K3509" s="27"/>
      <c r="L3509" s="16"/>
      <c r="M3509" s="16"/>
      <c r="N3509" s="27"/>
      <c r="O3509" s="16"/>
      <c r="P3509" s="16"/>
      <c r="Q3509" s="27"/>
      <c r="R3509" s="16"/>
      <c r="S3509" s="16"/>
      <c r="T3509" s="27"/>
      <c r="U3509" s="3"/>
    </row>
    <row r="3510" spans="1:21" x14ac:dyDescent="0.25">
      <c r="A3510" s="3">
        <v>3465</v>
      </c>
      <c r="B3510" s="6" t="s">
        <v>6695</v>
      </c>
      <c r="C3510" s="352" t="s">
        <v>6696</v>
      </c>
      <c r="D3510" s="348"/>
      <c r="E3510" s="20"/>
      <c r="F3510" s="20"/>
      <c r="G3510" s="20"/>
      <c r="H3510" s="27"/>
      <c r="I3510" s="16"/>
      <c r="J3510" s="16"/>
      <c r="K3510" s="27"/>
      <c r="L3510" s="16"/>
      <c r="M3510" s="16"/>
      <c r="N3510" s="27"/>
      <c r="O3510" s="16"/>
      <c r="P3510" s="16"/>
      <c r="Q3510" s="27"/>
      <c r="R3510" s="16"/>
      <c r="S3510" s="16"/>
      <c r="T3510" s="27"/>
      <c r="U3510" s="3"/>
    </row>
    <row r="3511" spans="1:21" x14ac:dyDescent="0.25">
      <c r="A3511" s="3">
        <v>3466</v>
      </c>
      <c r="B3511" s="4" t="s">
        <v>1222</v>
      </c>
      <c r="C3511" s="350" t="s">
        <v>6697</v>
      </c>
      <c r="D3511" s="348"/>
      <c r="E3511" s="25"/>
      <c r="F3511" s="25"/>
      <c r="G3511" s="25"/>
      <c r="H3511" s="33"/>
      <c r="I3511" s="15"/>
      <c r="J3511" s="15"/>
      <c r="K3511" s="33"/>
      <c r="L3511" s="15"/>
      <c r="M3511" s="15"/>
      <c r="N3511" s="33"/>
      <c r="O3511" s="15"/>
      <c r="P3511" s="15"/>
      <c r="Q3511" s="33"/>
      <c r="R3511" s="15"/>
      <c r="S3511" s="15"/>
      <c r="T3511" s="33"/>
      <c r="U3511" s="5"/>
    </row>
    <row r="3512" spans="1:21" x14ac:dyDescent="0.25">
      <c r="A3512" s="3">
        <v>3467</v>
      </c>
      <c r="B3512" s="4" t="s">
        <v>6698</v>
      </c>
      <c r="C3512" s="350" t="s">
        <v>6699</v>
      </c>
      <c r="D3512" s="348"/>
      <c r="E3512" s="25"/>
      <c r="F3512" s="25"/>
      <c r="G3512" s="25"/>
      <c r="H3512" s="33"/>
      <c r="I3512" s="15"/>
      <c r="J3512" s="15"/>
      <c r="K3512" s="33"/>
      <c r="L3512" s="15"/>
      <c r="M3512" s="15"/>
      <c r="N3512" s="33"/>
      <c r="O3512" s="15"/>
      <c r="P3512" s="15"/>
      <c r="Q3512" s="33"/>
      <c r="R3512" s="15"/>
      <c r="S3512" s="15"/>
      <c r="T3512" s="33"/>
      <c r="U3512" s="5"/>
    </row>
    <row r="3513" spans="1:21" x14ac:dyDescent="0.25">
      <c r="A3513" s="3">
        <v>3468</v>
      </c>
      <c r="B3513" s="4" t="s">
        <v>6700</v>
      </c>
      <c r="C3513" s="350" t="s">
        <v>6701</v>
      </c>
      <c r="D3513" s="348"/>
      <c r="E3513" s="25"/>
      <c r="F3513" s="25"/>
      <c r="G3513" s="25"/>
      <c r="H3513" s="33"/>
      <c r="I3513" s="15"/>
      <c r="J3513" s="15"/>
      <c r="K3513" s="33"/>
      <c r="L3513" s="15"/>
      <c r="M3513" s="15"/>
      <c r="N3513" s="33"/>
      <c r="O3513" s="15"/>
      <c r="P3513" s="15"/>
      <c r="Q3513" s="33"/>
      <c r="R3513" s="15"/>
      <c r="S3513" s="15"/>
      <c r="T3513" s="33"/>
      <c r="U3513" s="5"/>
    </row>
    <row r="3514" spans="1:21" x14ac:dyDescent="0.25">
      <c r="A3514" s="3">
        <v>3469</v>
      </c>
      <c r="B3514" s="6" t="s">
        <v>6702</v>
      </c>
      <c r="C3514" s="352" t="s">
        <v>6703</v>
      </c>
      <c r="D3514" s="348"/>
      <c r="E3514" s="20"/>
      <c r="F3514" s="20"/>
      <c r="G3514" s="20"/>
      <c r="H3514" s="27"/>
      <c r="I3514" s="16"/>
      <c r="J3514" s="16"/>
      <c r="K3514" s="27"/>
      <c r="L3514" s="16"/>
      <c r="M3514" s="16"/>
      <c r="N3514" s="27"/>
      <c r="O3514" s="16"/>
      <c r="P3514" s="16"/>
      <c r="Q3514" s="27"/>
      <c r="R3514" s="16"/>
      <c r="S3514" s="16"/>
      <c r="T3514" s="27"/>
      <c r="U3514" s="3"/>
    </row>
    <row r="3515" spans="1:21" x14ac:dyDescent="0.25">
      <c r="A3515" s="3">
        <v>3470</v>
      </c>
      <c r="B3515" s="4" t="s">
        <v>6704</v>
      </c>
      <c r="C3515" s="350" t="s">
        <v>6705</v>
      </c>
      <c r="D3515" s="348"/>
      <c r="E3515" s="25"/>
      <c r="F3515" s="25"/>
      <c r="G3515" s="25"/>
      <c r="H3515" s="33"/>
      <c r="I3515" s="15"/>
      <c r="J3515" s="15"/>
      <c r="K3515" s="33"/>
      <c r="L3515" s="15"/>
      <c r="M3515" s="15"/>
      <c r="N3515" s="33"/>
      <c r="O3515" s="15"/>
      <c r="P3515" s="15"/>
      <c r="Q3515" s="33"/>
      <c r="R3515" s="15"/>
      <c r="S3515" s="15"/>
      <c r="T3515" s="33"/>
      <c r="U3515" s="5"/>
    </row>
    <row r="3516" spans="1:21" x14ac:dyDescent="0.25">
      <c r="A3516" s="3">
        <v>3471</v>
      </c>
      <c r="B3516" s="6" t="s">
        <v>6706</v>
      </c>
      <c r="C3516" s="352" t="s">
        <v>6707</v>
      </c>
      <c r="D3516" s="348"/>
      <c r="E3516" s="20"/>
      <c r="F3516" s="20"/>
      <c r="G3516" s="20"/>
      <c r="H3516" s="27"/>
      <c r="I3516" s="16"/>
      <c r="J3516" s="16"/>
      <c r="K3516" s="27"/>
      <c r="L3516" s="16"/>
      <c r="M3516" s="16"/>
      <c r="N3516" s="27"/>
      <c r="O3516" s="16"/>
      <c r="P3516" s="16"/>
      <c r="Q3516" s="27"/>
      <c r="R3516" s="16"/>
      <c r="S3516" s="16"/>
      <c r="T3516" s="27"/>
      <c r="U3516" s="3"/>
    </row>
    <row r="3517" spans="1:21" x14ac:dyDescent="0.25">
      <c r="A3517" s="3">
        <v>3472</v>
      </c>
      <c r="B3517" s="4" t="s">
        <v>6708</v>
      </c>
      <c r="C3517" s="350" t="s">
        <v>6709</v>
      </c>
      <c r="D3517" s="348"/>
      <c r="E3517" s="25"/>
      <c r="F3517" s="25"/>
      <c r="G3517" s="25"/>
      <c r="H3517" s="33"/>
      <c r="I3517" s="15"/>
      <c r="J3517" s="15"/>
      <c r="K3517" s="33"/>
      <c r="L3517" s="15"/>
      <c r="M3517" s="15"/>
      <c r="N3517" s="33"/>
      <c r="O3517" s="15"/>
      <c r="P3517" s="15"/>
      <c r="Q3517" s="33"/>
      <c r="R3517" s="15"/>
      <c r="S3517" s="15"/>
      <c r="T3517" s="33"/>
      <c r="U3517" s="5"/>
    </row>
    <row r="3518" spans="1:21" x14ac:dyDescent="0.25">
      <c r="A3518" s="3">
        <v>3473</v>
      </c>
      <c r="B3518" s="4" t="s">
        <v>6710</v>
      </c>
      <c r="C3518" s="350" t="s">
        <v>6711</v>
      </c>
      <c r="D3518" s="348"/>
      <c r="E3518" s="25"/>
      <c r="F3518" s="25"/>
      <c r="G3518" s="25"/>
      <c r="H3518" s="33"/>
      <c r="I3518" s="15"/>
      <c r="J3518" s="15"/>
      <c r="K3518" s="33"/>
      <c r="L3518" s="15"/>
      <c r="M3518" s="15"/>
      <c r="N3518" s="33"/>
      <c r="O3518" s="15"/>
      <c r="P3518" s="15"/>
      <c r="Q3518" s="33"/>
      <c r="R3518" s="15"/>
      <c r="S3518" s="15"/>
      <c r="T3518" s="33"/>
      <c r="U3518" s="5"/>
    </row>
    <row r="3519" spans="1:21" x14ac:dyDescent="0.25">
      <c r="A3519" s="3">
        <v>3474</v>
      </c>
      <c r="B3519" s="6" t="s">
        <v>6712</v>
      </c>
      <c r="C3519" s="352" t="s">
        <v>6713</v>
      </c>
      <c r="D3519" s="348"/>
      <c r="E3519" s="20"/>
      <c r="F3519" s="20"/>
      <c r="G3519" s="20"/>
      <c r="H3519" s="27"/>
      <c r="I3519" s="16"/>
      <c r="J3519" s="16"/>
      <c r="K3519" s="27"/>
      <c r="L3519" s="16"/>
      <c r="M3519" s="16"/>
      <c r="N3519" s="27"/>
      <c r="O3519" s="16"/>
      <c r="P3519" s="16"/>
      <c r="Q3519" s="27"/>
      <c r="R3519" s="16"/>
      <c r="S3519" s="16"/>
      <c r="T3519" s="27"/>
      <c r="U3519" s="3"/>
    </row>
    <row r="3520" spans="1:21" x14ac:dyDescent="0.25">
      <c r="A3520" s="3">
        <v>3475</v>
      </c>
      <c r="B3520" s="4" t="s">
        <v>6714</v>
      </c>
      <c r="C3520" s="350" t="s">
        <v>6715</v>
      </c>
      <c r="D3520" s="348"/>
      <c r="E3520" s="25"/>
      <c r="F3520" s="25"/>
      <c r="G3520" s="25"/>
      <c r="H3520" s="33"/>
      <c r="I3520" s="15"/>
      <c r="J3520" s="15"/>
      <c r="K3520" s="33"/>
      <c r="L3520" s="15"/>
      <c r="M3520" s="15"/>
      <c r="N3520" s="33"/>
      <c r="O3520" s="15"/>
      <c r="P3520" s="15"/>
      <c r="Q3520" s="33"/>
      <c r="R3520" s="15"/>
      <c r="S3520" s="15"/>
      <c r="T3520" s="33"/>
      <c r="U3520" s="5"/>
    </row>
    <row r="3521" spans="1:21" x14ac:dyDescent="0.25">
      <c r="A3521" s="3">
        <v>3476</v>
      </c>
      <c r="B3521" s="6" t="s">
        <v>6716</v>
      </c>
      <c r="C3521" s="352" t="s">
        <v>6717</v>
      </c>
      <c r="D3521" s="348"/>
      <c r="E3521" s="20"/>
      <c r="F3521" s="20"/>
      <c r="G3521" s="20"/>
      <c r="H3521" s="27"/>
      <c r="I3521" s="16"/>
      <c r="J3521" s="16"/>
      <c r="K3521" s="27"/>
      <c r="L3521" s="16"/>
      <c r="M3521" s="16"/>
      <c r="N3521" s="27"/>
      <c r="O3521" s="16"/>
      <c r="P3521" s="16"/>
      <c r="Q3521" s="27"/>
      <c r="R3521" s="16"/>
      <c r="S3521" s="16"/>
      <c r="T3521" s="27"/>
      <c r="U3521" s="3"/>
    </row>
    <row r="3522" spans="1:21" x14ac:dyDescent="0.25">
      <c r="A3522" s="3">
        <v>3477</v>
      </c>
      <c r="B3522" s="4" t="s">
        <v>6718</v>
      </c>
      <c r="C3522" s="350" t="s">
        <v>6719</v>
      </c>
      <c r="D3522" s="348"/>
      <c r="E3522" s="25"/>
      <c r="F3522" s="25"/>
      <c r="G3522" s="25"/>
      <c r="H3522" s="33"/>
      <c r="I3522" s="15"/>
      <c r="J3522" s="15"/>
      <c r="K3522" s="33"/>
      <c r="L3522" s="15"/>
      <c r="M3522" s="15"/>
      <c r="N3522" s="33"/>
      <c r="O3522" s="15"/>
      <c r="P3522" s="15"/>
      <c r="Q3522" s="33"/>
      <c r="R3522" s="15"/>
      <c r="S3522" s="15"/>
      <c r="T3522" s="33"/>
      <c r="U3522" s="5"/>
    </row>
    <row r="3523" spans="1:21" x14ac:dyDescent="0.25">
      <c r="A3523" s="3">
        <v>3478</v>
      </c>
      <c r="B3523" s="6" t="s">
        <v>6720</v>
      </c>
      <c r="C3523" s="352" t="s">
        <v>6721</v>
      </c>
      <c r="D3523" s="348"/>
      <c r="E3523" s="20"/>
      <c r="F3523" s="20"/>
      <c r="G3523" s="20"/>
      <c r="H3523" s="27"/>
      <c r="I3523" s="16"/>
      <c r="J3523" s="16"/>
      <c r="K3523" s="27"/>
      <c r="L3523" s="16"/>
      <c r="M3523" s="16"/>
      <c r="N3523" s="27"/>
      <c r="O3523" s="16"/>
      <c r="P3523" s="16"/>
      <c r="Q3523" s="27"/>
      <c r="R3523" s="16"/>
      <c r="S3523" s="16"/>
      <c r="T3523" s="27"/>
      <c r="U3523" s="3"/>
    </row>
    <row r="3524" spans="1:21" x14ac:dyDescent="0.25">
      <c r="A3524" s="3">
        <v>3479</v>
      </c>
      <c r="B3524" s="4" t="s">
        <v>6722</v>
      </c>
      <c r="C3524" s="350" t="s">
        <v>6723</v>
      </c>
      <c r="D3524" s="348"/>
      <c r="E3524" s="25"/>
      <c r="F3524" s="25"/>
      <c r="G3524" s="25"/>
      <c r="H3524" s="33"/>
      <c r="I3524" s="15"/>
      <c r="J3524" s="15"/>
      <c r="K3524" s="33"/>
      <c r="L3524" s="15"/>
      <c r="M3524" s="15"/>
      <c r="N3524" s="33"/>
      <c r="O3524" s="15"/>
      <c r="P3524" s="15"/>
      <c r="Q3524" s="33"/>
      <c r="R3524" s="15"/>
      <c r="S3524" s="15"/>
      <c r="T3524" s="33"/>
      <c r="U3524" s="5"/>
    </row>
    <row r="3525" spans="1:21" x14ac:dyDescent="0.25">
      <c r="A3525" s="3">
        <v>3480</v>
      </c>
      <c r="B3525" s="6" t="s">
        <v>6724</v>
      </c>
      <c r="C3525" s="352" t="s">
        <v>6723</v>
      </c>
      <c r="D3525" s="348"/>
      <c r="E3525" s="20"/>
      <c r="F3525" s="20"/>
      <c r="G3525" s="20"/>
      <c r="H3525" s="27"/>
      <c r="I3525" s="16"/>
      <c r="J3525" s="16"/>
      <c r="K3525" s="27"/>
      <c r="L3525" s="16"/>
      <c r="M3525" s="16"/>
      <c r="N3525" s="27"/>
      <c r="O3525" s="16"/>
      <c r="P3525" s="16"/>
      <c r="Q3525" s="27"/>
      <c r="R3525" s="16"/>
      <c r="S3525" s="16"/>
      <c r="T3525" s="27"/>
      <c r="U3525" s="3"/>
    </row>
    <row r="3526" spans="1:21" x14ac:dyDescent="0.25">
      <c r="A3526" s="3">
        <v>3481</v>
      </c>
      <c r="B3526" s="4" t="s">
        <v>6725</v>
      </c>
      <c r="C3526" s="350" t="s">
        <v>6726</v>
      </c>
      <c r="D3526" s="348"/>
      <c r="E3526" s="25"/>
      <c r="F3526" s="25"/>
      <c r="G3526" s="25"/>
      <c r="H3526" s="33"/>
      <c r="I3526" s="15"/>
      <c r="J3526" s="15"/>
      <c r="K3526" s="33"/>
      <c r="L3526" s="15"/>
      <c r="M3526" s="15"/>
      <c r="N3526" s="33"/>
      <c r="O3526" s="15"/>
      <c r="P3526" s="15"/>
      <c r="Q3526" s="33"/>
      <c r="R3526" s="15"/>
      <c r="S3526" s="15"/>
      <c r="T3526" s="33"/>
      <c r="U3526" s="5"/>
    </row>
    <row r="3527" spans="1:21" x14ac:dyDescent="0.25">
      <c r="A3527" s="3">
        <v>3482</v>
      </c>
      <c r="B3527" s="6" t="s">
        <v>6727</v>
      </c>
      <c r="C3527" s="352" t="s">
        <v>6728</v>
      </c>
      <c r="D3527" s="348"/>
      <c r="E3527" s="20"/>
      <c r="F3527" s="20"/>
      <c r="G3527" s="20"/>
      <c r="H3527" s="27"/>
      <c r="I3527" s="16"/>
      <c r="J3527" s="16"/>
      <c r="K3527" s="27"/>
      <c r="L3527" s="16"/>
      <c r="M3527" s="16"/>
      <c r="N3527" s="27"/>
      <c r="O3527" s="16"/>
      <c r="P3527" s="16"/>
      <c r="Q3527" s="27"/>
      <c r="R3527" s="16"/>
      <c r="S3527" s="16"/>
      <c r="T3527" s="27"/>
      <c r="U3527" s="3"/>
    </row>
    <row r="3528" spans="1:21" x14ac:dyDescent="0.25">
      <c r="A3528" s="3">
        <v>3483</v>
      </c>
      <c r="B3528" s="4" t="s">
        <v>6729</v>
      </c>
      <c r="C3528" s="350" t="s">
        <v>6730</v>
      </c>
      <c r="D3528" s="348"/>
      <c r="E3528" s="25"/>
      <c r="F3528" s="25"/>
      <c r="G3528" s="25"/>
      <c r="H3528" s="33"/>
      <c r="I3528" s="15"/>
      <c r="J3528" s="15"/>
      <c r="K3528" s="33"/>
      <c r="L3528" s="15"/>
      <c r="M3528" s="15"/>
      <c r="N3528" s="33"/>
      <c r="O3528" s="15"/>
      <c r="P3528" s="15"/>
      <c r="Q3528" s="33"/>
      <c r="R3528" s="15"/>
      <c r="S3528" s="15"/>
      <c r="T3528" s="33"/>
      <c r="U3528" s="5"/>
    </row>
    <row r="3529" spans="1:21" x14ac:dyDescent="0.25">
      <c r="A3529" s="3">
        <v>3484</v>
      </c>
      <c r="B3529" s="6" t="s">
        <v>6731</v>
      </c>
      <c r="C3529" s="352" t="s">
        <v>6730</v>
      </c>
      <c r="D3529" s="348"/>
      <c r="E3529" s="20"/>
      <c r="F3529" s="20"/>
      <c r="G3529" s="20"/>
      <c r="H3529" s="27"/>
      <c r="I3529" s="16"/>
      <c r="J3529" s="16"/>
      <c r="K3529" s="27"/>
      <c r="L3529" s="16"/>
      <c r="M3529" s="16"/>
      <c r="N3529" s="27"/>
      <c r="O3529" s="16"/>
      <c r="P3529" s="16"/>
      <c r="Q3529" s="27"/>
      <c r="R3529" s="16"/>
      <c r="S3529" s="16"/>
      <c r="T3529" s="27"/>
      <c r="U3529" s="3"/>
    </row>
    <row r="3530" spans="1:21" x14ac:dyDescent="0.25">
      <c r="A3530" s="3">
        <v>3485</v>
      </c>
      <c r="B3530" s="4" t="s">
        <v>1225</v>
      </c>
      <c r="C3530" s="350" t="s">
        <v>6732</v>
      </c>
      <c r="D3530" s="348"/>
      <c r="E3530" s="25"/>
      <c r="F3530" s="25"/>
      <c r="G3530" s="25"/>
      <c r="H3530" s="33"/>
      <c r="I3530" s="15"/>
      <c r="J3530" s="15"/>
      <c r="K3530" s="33"/>
      <c r="L3530" s="15"/>
      <c r="M3530" s="15"/>
      <c r="N3530" s="33"/>
      <c r="O3530" s="15"/>
      <c r="P3530" s="15"/>
      <c r="Q3530" s="33"/>
      <c r="R3530" s="15"/>
      <c r="S3530" s="15"/>
      <c r="T3530" s="33"/>
      <c r="U3530" s="5"/>
    </row>
    <row r="3531" spans="1:21" x14ac:dyDescent="0.25">
      <c r="A3531" s="3">
        <v>3486</v>
      </c>
      <c r="B3531" s="4" t="s">
        <v>6733</v>
      </c>
      <c r="C3531" s="350" t="s">
        <v>6734</v>
      </c>
      <c r="D3531" s="348"/>
      <c r="E3531" s="25"/>
      <c r="F3531" s="25"/>
      <c r="G3531" s="25"/>
      <c r="H3531" s="33"/>
      <c r="I3531" s="15"/>
      <c r="J3531" s="15"/>
      <c r="K3531" s="33"/>
      <c r="L3531" s="15"/>
      <c r="M3531" s="15"/>
      <c r="N3531" s="33"/>
      <c r="O3531" s="15"/>
      <c r="P3531" s="15"/>
      <c r="Q3531" s="33"/>
      <c r="R3531" s="15"/>
      <c r="S3531" s="15"/>
      <c r="T3531" s="33"/>
      <c r="U3531" s="5"/>
    </row>
    <row r="3532" spans="1:21" x14ac:dyDescent="0.25">
      <c r="A3532" s="3">
        <v>3487</v>
      </c>
      <c r="B3532" s="4" t="s">
        <v>6735</v>
      </c>
      <c r="C3532" s="350" t="s">
        <v>6736</v>
      </c>
      <c r="D3532" s="348"/>
      <c r="E3532" s="25"/>
      <c r="F3532" s="25"/>
      <c r="G3532" s="25"/>
      <c r="H3532" s="33"/>
      <c r="I3532" s="15"/>
      <c r="J3532" s="15"/>
      <c r="K3532" s="33"/>
      <c r="L3532" s="15"/>
      <c r="M3532" s="15"/>
      <c r="N3532" s="33"/>
      <c r="O3532" s="15"/>
      <c r="P3532" s="15"/>
      <c r="Q3532" s="33"/>
      <c r="R3532" s="15"/>
      <c r="S3532" s="15"/>
      <c r="T3532" s="33"/>
      <c r="U3532" s="5"/>
    </row>
    <row r="3533" spans="1:21" x14ac:dyDescent="0.25">
      <c r="A3533" s="3">
        <v>3488</v>
      </c>
      <c r="B3533" s="6" t="s">
        <v>6737</v>
      </c>
      <c r="C3533" s="352" t="s">
        <v>6738</v>
      </c>
      <c r="D3533" s="348"/>
      <c r="E3533" s="20"/>
      <c r="F3533" s="20"/>
      <c r="G3533" s="20"/>
      <c r="H3533" s="27"/>
      <c r="I3533" s="16"/>
      <c r="J3533" s="16"/>
      <c r="K3533" s="27"/>
      <c r="L3533" s="16"/>
      <c r="M3533" s="16"/>
      <c r="N3533" s="27"/>
      <c r="O3533" s="16"/>
      <c r="P3533" s="16"/>
      <c r="Q3533" s="27"/>
      <c r="R3533" s="16"/>
      <c r="S3533" s="16"/>
      <c r="T3533" s="27"/>
      <c r="U3533" s="3"/>
    </row>
    <row r="3534" spans="1:21" x14ac:dyDescent="0.25">
      <c r="A3534" s="3">
        <v>3489</v>
      </c>
      <c r="B3534" s="6" t="s">
        <v>6739</v>
      </c>
      <c r="C3534" s="352" t="s">
        <v>6740</v>
      </c>
      <c r="D3534" s="348"/>
      <c r="E3534" s="20"/>
      <c r="F3534" s="20"/>
      <c r="G3534" s="20"/>
      <c r="H3534" s="27"/>
      <c r="I3534" s="16"/>
      <c r="J3534" s="16"/>
      <c r="K3534" s="27"/>
      <c r="L3534" s="16"/>
      <c r="M3534" s="16"/>
      <c r="N3534" s="27"/>
      <c r="O3534" s="16"/>
      <c r="P3534" s="16"/>
      <c r="Q3534" s="27"/>
      <c r="R3534" s="16"/>
      <c r="S3534" s="16"/>
      <c r="T3534" s="27"/>
      <c r="U3534" s="3"/>
    </row>
    <row r="3535" spans="1:21" x14ac:dyDescent="0.25">
      <c r="A3535" s="3">
        <v>3490</v>
      </c>
      <c r="B3535" s="6" t="s">
        <v>6741</v>
      </c>
      <c r="C3535" s="352" t="s">
        <v>6742</v>
      </c>
      <c r="D3535" s="348"/>
      <c r="E3535" s="20"/>
      <c r="F3535" s="20"/>
      <c r="G3535" s="20"/>
      <c r="H3535" s="27"/>
      <c r="I3535" s="16"/>
      <c r="J3535" s="16"/>
      <c r="K3535" s="27"/>
      <c r="L3535" s="16"/>
      <c r="M3535" s="16"/>
      <c r="N3535" s="27"/>
      <c r="O3535" s="16"/>
      <c r="P3535" s="16"/>
      <c r="Q3535" s="27"/>
      <c r="R3535" s="16"/>
      <c r="S3535" s="16"/>
      <c r="T3535" s="27"/>
      <c r="U3535" s="3"/>
    </row>
    <row r="3536" spans="1:21" x14ac:dyDescent="0.25">
      <c r="A3536" s="3">
        <v>3491</v>
      </c>
      <c r="B3536" s="4" t="s">
        <v>6743</v>
      </c>
      <c r="C3536" s="350" t="s">
        <v>6744</v>
      </c>
      <c r="D3536" s="348"/>
      <c r="E3536" s="25"/>
      <c r="F3536" s="25"/>
      <c r="G3536" s="25"/>
      <c r="H3536" s="33"/>
      <c r="I3536" s="15"/>
      <c r="J3536" s="15"/>
      <c r="K3536" s="33"/>
      <c r="L3536" s="15"/>
      <c r="M3536" s="15"/>
      <c r="N3536" s="33"/>
      <c r="O3536" s="15"/>
      <c r="P3536" s="15"/>
      <c r="Q3536" s="33"/>
      <c r="R3536" s="15"/>
      <c r="S3536" s="15"/>
      <c r="T3536" s="33"/>
      <c r="U3536" s="5"/>
    </row>
    <row r="3537" spans="1:21" x14ac:dyDescent="0.25">
      <c r="A3537" s="3">
        <v>3492</v>
      </c>
      <c r="B3537" s="4" t="s">
        <v>6745</v>
      </c>
      <c r="C3537" s="350" t="s">
        <v>6746</v>
      </c>
      <c r="D3537" s="348"/>
      <c r="E3537" s="25"/>
      <c r="F3537" s="25"/>
      <c r="G3537" s="25"/>
      <c r="H3537" s="33"/>
      <c r="I3537" s="15"/>
      <c r="J3537" s="15"/>
      <c r="K3537" s="33"/>
      <c r="L3537" s="15"/>
      <c r="M3537" s="15"/>
      <c r="N3537" s="33"/>
      <c r="O3537" s="15"/>
      <c r="P3537" s="15"/>
      <c r="Q3537" s="33"/>
      <c r="R3537" s="15"/>
      <c r="S3537" s="15"/>
      <c r="T3537" s="33"/>
      <c r="U3537" s="5"/>
    </row>
    <row r="3538" spans="1:21" x14ac:dyDescent="0.25">
      <c r="A3538" s="3">
        <v>3493</v>
      </c>
      <c r="B3538" s="6" t="s">
        <v>6747</v>
      </c>
      <c r="C3538" s="352" t="s">
        <v>6748</v>
      </c>
      <c r="D3538" s="348"/>
      <c r="E3538" s="20"/>
      <c r="F3538" s="20"/>
      <c r="G3538" s="20"/>
      <c r="H3538" s="27"/>
      <c r="I3538" s="16"/>
      <c r="J3538" s="16"/>
      <c r="K3538" s="27"/>
      <c r="L3538" s="16"/>
      <c r="M3538" s="16"/>
      <c r="N3538" s="27"/>
      <c r="O3538" s="16"/>
      <c r="P3538" s="16"/>
      <c r="Q3538" s="27"/>
      <c r="R3538" s="16"/>
      <c r="S3538" s="16"/>
      <c r="T3538" s="27"/>
      <c r="U3538" s="3"/>
    </row>
    <row r="3539" spans="1:21" x14ac:dyDescent="0.25">
      <c r="A3539" s="3">
        <v>3494</v>
      </c>
      <c r="B3539" s="6" t="s">
        <v>6749</v>
      </c>
      <c r="C3539" s="352" t="s">
        <v>6750</v>
      </c>
      <c r="D3539" s="348"/>
      <c r="E3539" s="20"/>
      <c r="F3539" s="20"/>
      <c r="G3539" s="20"/>
      <c r="H3539" s="27"/>
      <c r="I3539" s="16"/>
      <c r="J3539" s="16"/>
      <c r="K3539" s="27"/>
      <c r="L3539" s="16"/>
      <c r="M3539" s="16"/>
      <c r="N3539" s="27"/>
      <c r="O3539" s="16"/>
      <c r="P3539" s="16"/>
      <c r="Q3539" s="27"/>
      <c r="R3539" s="16"/>
      <c r="S3539" s="16"/>
      <c r="T3539" s="27"/>
      <c r="U3539" s="3"/>
    </row>
    <row r="3540" spans="1:21" x14ac:dyDescent="0.25">
      <c r="A3540" s="3">
        <v>3495</v>
      </c>
      <c r="B3540" s="4" t="s">
        <v>6751</v>
      </c>
      <c r="C3540" s="350" t="s">
        <v>6752</v>
      </c>
      <c r="D3540" s="348"/>
      <c r="E3540" s="25"/>
      <c r="F3540" s="25"/>
      <c r="G3540" s="25"/>
      <c r="H3540" s="33"/>
      <c r="I3540" s="15"/>
      <c r="J3540" s="15"/>
      <c r="K3540" s="33"/>
      <c r="L3540" s="15"/>
      <c r="M3540" s="15"/>
      <c r="N3540" s="33"/>
      <c r="O3540" s="15"/>
      <c r="P3540" s="15"/>
      <c r="Q3540" s="33"/>
      <c r="R3540" s="15"/>
      <c r="S3540" s="15"/>
      <c r="T3540" s="33"/>
      <c r="U3540" s="5"/>
    </row>
    <row r="3541" spans="1:21" x14ac:dyDescent="0.25">
      <c r="A3541" s="3">
        <v>3496</v>
      </c>
      <c r="B3541" s="6" t="s">
        <v>6753</v>
      </c>
      <c r="C3541" s="352" t="s">
        <v>6754</v>
      </c>
      <c r="D3541" s="348"/>
      <c r="E3541" s="20"/>
      <c r="F3541" s="20"/>
      <c r="G3541" s="20"/>
      <c r="H3541" s="27"/>
      <c r="I3541" s="16"/>
      <c r="J3541" s="16"/>
      <c r="K3541" s="27"/>
      <c r="L3541" s="16"/>
      <c r="M3541" s="16"/>
      <c r="N3541" s="27"/>
      <c r="O3541" s="16"/>
      <c r="P3541" s="16"/>
      <c r="Q3541" s="27"/>
      <c r="R3541" s="16"/>
      <c r="S3541" s="16"/>
      <c r="T3541" s="27"/>
      <c r="U3541" s="3"/>
    </row>
    <row r="3542" spans="1:21" x14ac:dyDescent="0.25">
      <c r="A3542" s="3">
        <v>3497</v>
      </c>
      <c r="B3542" s="6" t="s">
        <v>6755</v>
      </c>
      <c r="C3542" s="352" t="s">
        <v>6756</v>
      </c>
      <c r="D3542" s="348"/>
      <c r="E3542" s="20"/>
      <c r="F3542" s="20"/>
      <c r="G3542" s="20"/>
      <c r="H3542" s="27"/>
      <c r="I3542" s="16"/>
      <c r="J3542" s="16"/>
      <c r="K3542" s="27"/>
      <c r="L3542" s="16"/>
      <c r="M3542" s="16"/>
      <c r="N3542" s="27"/>
      <c r="O3542" s="16"/>
      <c r="P3542" s="16"/>
      <c r="Q3542" s="27"/>
      <c r="R3542" s="16"/>
      <c r="S3542" s="16"/>
      <c r="T3542" s="27"/>
      <c r="U3542" s="3"/>
    </row>
    <row r="3543" spans="1:21" x14ac:dyDescent="0.25">
      <c r="A3543" s="3">
        <v>3498</v>
      </c>
      <c r="B3543" s="4" t="s">
        <v>6757</v>
      </c>
      <c r="C3543" s="350" t="s">
        <v>5252</v>
      </c>
      <c r="D3543" s="348"/>
      <c r="E3543" s="25"/>
      <c r="F3543" s="25"/>
      <c r="G3543" s="25"/>
      <c r="H3543" s="33"/>
      <c r="I3543" s="15"/>
      <c r="J3543" s="15"/>
      <c r="K3543" s="33"/>
      <c r="L3543" s="15"/>
      <c r="M3543" s="15"/>
      <c r="N3543" s="33"/>
      <c r="O3543" s="15"/>
      <c r="P3543" s="15"/>
      <c r="Q3543" s="33"/>
      <c r="R3543" s="15"/>
      <c r="S3543" s="15"/>
      <c r="T3543" s="33"/>
      <c r="U3543" s="5"/>
    </row>
    <row r="3544" spans="1:21" x14ac:dyDescent="0.25">
      <c r="A3544" s="3">
        <v>3499</v>
      </c>
      <c r="B3544" s="6" t="s">
        <v>6758</v>
      </c>
      <c r="C3544" s="352" t="s">
        <v>6759</v>
      </c>
      <c r="D3544" s="348"/>
      <c r="E3544" s="20"/>
      <c r="F3544" s="20"/>
      <c r="G3544" s="20"/>
      <c r="H3544" s="27"/>
      <c r="I3544" s="16"/>
      <c r="J3544" s="16"/>
      <c r="K3544" s="27"/>
      <c r="L3544" s="16"/>
      <c r="M3544" s="16"/>
      <c r="N3544" s="27"/>
      <c r="O3544" s="16"/>
      <c r="P3544" s="16"/>
      <c r="Q3544" s="27"/>
      <c r="R3544" s="16"/>
      <c r="S3544" s="16"/>
      <c r="T3544" s="27"/>
      <c r="U3544" s="3"/>
    </row>
    <row r="3545" spans="1:21" x14ac:dyDescent="0.25">
      <c r="A3545" s="3">
        <v>3500</v>
      </c>
      <c r="B3545" s="6" t="s">
        <v>6760</v>
      </c>
      <c r="C3545" s="352" t="s">
        <v>6761</v>
      </c>
      <c r="D3545" s="348"/>
      <c r="E3545" s="20"/>
      <c r="F3545" s="20"/>
      <c r="G3545" s="20"/>
      <c r="H3545" s="27"/>
      <c r="I3545" s="16"/>
      <c r="J3545" s="16"/>
      <c r="K3545" s="27"/>
      <c r="L3545" s="16"/>
      <c r="M3545" s="16"/>
      <c r="N3545" s="27"/>
      <c r="O3545" s="16"/>
      <c r="P3545" s="16"/>
      <c r="Q3545" s="27"/>
      <c r="R3545" s="16"/>
      <c r="S3545" s="16"/>
      <c r="T3545" s="27"/>
      <c r="U3545" s="3"/>
    </row>
    <row r="3546" spans="1:21" x14ac:dyDescent="0.25">
      <c r="A3546" s="3">
        <v>3501</v>
      </c>
      <c r="B3546" s="6" t="s">
        <v>6762</v>
      </c>
      <c r="C3546" s="352" t="s">
        <v>6763</v>
      </c>
      <c r="D3546" s="348"/>
      <c r="E3546" s="20"/>
      <c r="F3546" s="20"/>
      <c r="G3546" s="20"/>
      <c r="H3546" s="27"/>
      <c r="I3546" s="16"/>
      <c r="J3546" s="16"/>
      <c r="K3546" s="27"/>
      <c r="L3546" s="16"/>
      <c r="M3546" s="16"/>
      <c r="N3546" s="27"/>
      <c r="O3546" s="16"/>
      <c r="P3546" s="16"/>
      <c r="Q3546" s="27"/>
      <c r="R3546" s="16"/>
      <c r="S3546" s="16"/>
      <c r="T3546" s="27"/>
      <c r="U3546" s="3"/>
    </row>
    <row r="3547" spans="1:21" x14ac:dyDescent="0.25">
      <c r="A3547" s="3">
        <v>3502</v>
      </c>
      <c r="B3547" s="4" t="s">
        <v>6764</v>
      </c>
      <c r="C3547" s="350" t="s">
        <v>6765</v>
      </c>
      <c r="D3547" s="348"/>
      <c r="E3547" s="25"/>
      <c r="F3547" s="25"/>
      <c r="G3547" s="25"/>
      <c r="H3547" s="33"/>
      <c r="I3547" s="15"/>
      <c r="J3547" s="15"/>
      <c r="K3547" s="33"/>
      <c r="L3547" s="15"/>
      <c r="M3547" s="15"/>
      <c r="N3547" s="33"/>
      <c r="O3547" s="15"/>
      <c r="P3547" s="15"/>
      <c r="Q3547" s="33"/>
      <c r="R3547" s="15"/>
      <c r="S3547" s="15"/>
      <c r="T3547" s="33"/>
      <c r="U3547" s="5"/>
    </row>
    <row r="3548" spans="1:21" x14ac:dyDescent="0.25">
      <c r="A3548" s="3">
        <v>3503</v>
      </c>
      <c r="B3548" s="6" t="s">
        <v>6766</v>
      </c>
      <c r="C3548" s="352" t="s">
        <v>6767</v>
      </c>
      <c r="D3548" s="348"/>
      <c r="E3548" s="20"/>
      <c r="F3548" s="20"/>
      <c r="G3548" s="20"/>
      <c r="H3548" s="27"/>
      <c r="I3548" s="16"/>
      <c r="J3548" s="16"/>
      <c r="K3548" s="27"/>
      <c r="L3548" s="16"/>
      <c r="M3548" s="16"/>
      <c r="N3548" s="27"/>
      <c r="O3548" s="16"/>
      <c r="P3548" s="16"/>
      <c r="Q3548" s="27"/>
      <c r="R3548" s="16"/>
      <c r="S3548" s="16"/>
      <c r="T3548" s="27"/>
      <c r="U3548" s="3"/>
    </row>
    <row r="3549" spans="1:21" x14ac:dyDescent="0.25">
      <c r="A3549" s="3">
        <v>3504</v>
      </c>
      <c r="B3549" s="6" t="s">
        <v>6768</v>
      </c>
      <c r="C3549" s="352" t="s">
        <v>6769</v>
      </c>
      <c r="D3549" s="348"/>
      <c r="E3549" s="20"/>
      <c r="F3549" s="20"/>
      <c r="G3549" s="20"/>
      <c r="H3549" s="27"/>
      <c r="I3549" s="16"/>
      <c r="J3549" s="16"/>
      <c r="K3549" s="27"/>
      <c r="L3549" s="16"/>
      <c r="M3549" s="16"/>
      <c r="N3549" s="27"/>
      <c r="O3549" s="16"/>
      <c r="P3549" s="16"/>
      <c r="Q3549" s="27"/>
      <c r="R3549" s="16"/>
      <c r="S3549" s="16"/>
      <c r="T3549" s="27"/>
      <c r="U3549" s="3"/>
    </row>
    <row r="3550" spans="1:21" x14ac:dyDescent="0.25">
      <c r="A3550" s="3">
        <v>3505</v>
      </c>
      <c r="B3550" s="6" t="s">
        <v>6770</v>
      </c>
      <c r="C3550" s="352" t="s">
        <v>6771</v>
      </c>
      <c r="D3550" s="348"/>
      <c r="E3550" s="20"/>
      <c r="F3550" s="20"/>
      <c r="G3550" s="20"/>
      <c r="H3550" s="27"/>
      <c r="I3550" s="16"/>
      <c r="J3550" s="16"/>
      <c r="K3550" s="27"/>
      <c r="L3550" s="16"/>
      <c r="M3550" s="16"/>
      <c r="N3550" s="27"/>
      <c r="O3550" s="16"/>
      <c r="P3550" s="16"/>
      <c r="Q3550" s="27"/>
      <c r="R3550" s="16"/>
      <c r="S3550" s="16"/>
      <c r="T3550" s="27"/>
      <c r="U3550" s="3"/>
    </row>
    <row r="3551" spans="1:21" x14ac:dyDescent="0.25">
      <c r="A3551" s="3">
        <v>3506</v>
      </c>
      <c r="B3551" s="4" t="s">
        <v>6772</v>
      </c>
      <c r="C3551" s="350" t="s">
        <v>6773</v>
      </c>
      <c r="D3551" s="348"/>
      <c r="E3551" s="25"/>
      <c r="F3551" s="25"/>
      <c r="G3551" s="25"/>
      <c r="H3551" s="33"/>
      <c r="I3551" s="15"/>
      <c r="J3551" s="15"/>
      <c r="K3551" s="33"/>
      <c r="L3551" s="15"/>
      <c r="M3551" s="15"/>
      <c r="N3551" s="33"/>
      <c r="O3551" s="15"/>
      <c r="P3551" s="15"/>
      <c r="Q3551" s="33"/>
      <c r="R3551" s="15"/>
      <c r="S3551" s="15"/>
      <c r="T3551" s="33"/>
      <c r="U3551" s="5"/>
    </row>
    <row r="3552" spans="1:21" x14ac:dyDescent="0.25">
      <c r="A3552" s="3">
        <v>3507</v>
      </c>
      <c r="B3552" s="4" t="s">
        <v>6774</v>
      </c>
      <c r="C3552" s="350" t="s">
        <v>6775</v>
      </c>
      <c r="D3552" s="348"/>
      <c r="E3552" s="25"/>
      <c r="F3552" s="25"/>
      <c r="G3552" s="25"/>
      <c r="H3552" s="33"/>
      <c r="I3552" s="15"/>
      <c r="J3552" s="15"/>
      <c r="K3552" s="33"/>
      <c r="L3552" s="15"/>
      <c r="M3552" s="15"/>
      <c r="N3552" s="33"/>
      <c r="O3552" s="15"/>
      <c r="P3552" s="15"/>
      <c r="Q3552" s="33"/>
      <c r="R3552" s="15"/>
      <c r="S3552" s="15"/>
      <c r="T3552" s="33"/>
      <c r="U3552" s="5"/>
    </row>
    <row r="3553" spans="1:21" x14ac:dyDescent="0.25">
      <c r="A3553" s="3">
        <v>3508</v>
      </c>
      <c r="B3553" s="6" t="s">
        <v>6776</v>
      </c>
      <c r="C3553" s="352" t="s">
        <v>6777</v>
      </c>
      <c r="D3553" s="348"/>
      <c r="E3553" s="20"/>
      <c r="F3553" s="20"/>
      <c r="G3553" s="20"/>
      <c r="H3553" s="27"/>
      <c r="I3553" s="16"/>
      <c r="J3553" s="16"/>
      <c r="K3553" s="27"/>
      <c r="L3553" s="16"/>
      <c r="M3553" s="16"/>
      <c r="N3553" s="27"/>
      <c r="O3553" s="16"/>
      <c r="P3553" s="16"/>
      <c r="Q3553" s="27"/>
      <c r="R3553" s="16"/>
      <c r="S3553" s="16"/>
      <c r="T3553" s="27"/>
      <c r="U3553" s="3"/>
    </row>
    <row r="3554" spans="1:21" x14ac:dyDescent="0.25">
      <c r="A3554" s="3">
        <v>3509</v>
      </c>
      <c r="B3554" s="6" t="s">
        <v>6778</v>
      </c>
      <c r="C3554" s="352" t="s">
        <v>6779</v>
      </c>
      <c r="D3554" s="348"/>
      <c r="E3554" s="20"/>
      <c r="F3554" s="20"/>
      <c r="G3554" s="20"/>
      <c r="H3554" s="27"/>
      <c r="I3554" s="16"/>
      <c r="J3554" s="16"/>
      <c r="K3554" s="27"/>
      <c r="L3554" s="16"/>
      <c r="M3554" s="16"/>
      <c r="N3554" s="27"/>
      <c r="O3554" s="16"/>
      <c r="P3554" s="16"/>
      <c r="Q3554" s="27"/>
      <c r="R3554" s="16"/>
      <c r="S3554" s="16"/>
      <c r="T3554" s="27"/>
      <c r="U3554" s="3"/>
    </row>
    <row r="3555" spans="1:21" x14ac:dyDescent="0.25">
      <c r="A3555" s="3">
        <v>3510</v>
      </c>
      <c r="B3555" s="4" t="s">
        <v>6780</v>
      </c>
      <c r="C3555" s="350" t="s">
        <v>6781</v>
      </c>
      <c r="D3555" s="348"/>
      <c r="E3555" s="25"/>
      <c r="F3555" s="25"/>
      <c r="G3555" s="25"/>
      <c r="H3555" s="33"/>
      <c r="I3555" s="15"/>
      <c r="J3555" s="15"/>
      <c r="K3555" s="33"/>
      <c r="L3555" s="15"/>
      <c r="M3555" s="15"/>
      <c r="N3555" s="33"/>
      <c r="O3555" s="15"/>
      <c r="P3555" s="15"/>
      <c r="Q3555" s="33"/>
      <c r="R3555" s="15"/>
      <c r="S3555" s="15"/>
      <c r="T3555" s="33"/>
      <c r="U3555" s="5"/>
    </row>
    <row r="3556" spans="1:21" x14ac:dyDescent="0.25">
      <c r="A3556" s="3">
        <v>3511</v>
      </c>
      <c r="B3556" s="6" t="s">
        <v>6782</v>
      </c>
      <c r="C3556" s="352" t="s">
        <v>6783</v>
      </c>
      <c r="D3556" s="348"/>
      <c r="E3556" s="20"/>
      <c r="F3556" s="20"/>
      <c r="G3556" s="20"/>
      <c r="H3556" s="27"/>
      <c r="I3556" s="16"/>
      <c r="J3556" s="16"/>
      <c r="K3556" s="27"/>
      <c r="L3556" s="16"/>
      <c r="M3556" s="16"/>
      <c r="N3556" s="27"/>
      <c r="O3556" s="16"/>
      <c r="P3556" s="16"/>
      <c r="Q3556" s="27"/>
      <c r="R3556" s="16"/>
      <c r="S3556" s="16"/>
      <c r="T3556" s="27"/>
      <c r="U3556" s="3"/>
    </row>
    <row r="3557" spans="1:21" x14ac:dyDescent="0.25">
      <c r="A3557" s="3">
        <v>3512</v>
      </c>
      <c r="B3557" s="6" t="s">
        <v>6784</v>
      </c>
      <c r="C3557" s="352" t="s">
        <v>6785</v>
      </c>
      <c r="D3557" s="348"/>
      <c r="E3557" s="20"/>
      <c r="F3557" s="20"/>
      <c r="G3557" s="20"/>
      <c r="H3557" s="27"/>
      <c r="I3557" s="16"/>
      <c r="J3557" s="16"/>
      <c r="K3557" s="27"/>
      <c r="L3557" s="16"/>
      <c r="M3557" s="16"/>
      <c r="N3557" s="27"/>
      <c r="O3557" s="16"/>
      <c r="P3557" s="16"/>
      <c r="Q3557" s="27"/>
      <c r="R3557" s="16"/>
      <c r="S3557" s="16"/>
      <c r="T3557" s="27"/>
      <c r="U3557" s="3"/>
    </row>
    <row r="3558" spans="1:21" x14ac:dyDescent="0.25">
      <c r="A3558" s="3">
        <v>3513</v>
      </c>
      <c r="B3558" s="4" t="s">
        <v>6786</v>
      </c>
      <c r="C3558" s="350" t="s">
        <v>6787</v>
      </c>
      <c r="D3558" s="348"/>
      <c r="E3558" s="25"/>
      <c r="F3558" s="25"/>
      <c r="G3558" s="25"/>
      <c r="H3558" s="33"/>
      <c r="I3558" s="15"/>
      <c r="J3558" s="15"/>
      <c r="K3558" s="33"/>
      <c r="L3558" s="15"/>
      <c r="M3558" s="15"/>
      <c r="N3558" s="33"/>
      <c r="O3558" s="15"/>
      <c r="P3558" s="15"/>
      <c r="Q3558" s="33"/>
      <c r="R3558" s="15"/>
      <c r="S3558" s="15"/>
      <c r="T3558" s="33"/>
      <c r="U3558" s="5"/>
    </row>
    <row r="3559" spans="1:21" x14ac:dyDescent="0.25">
      <c r="A3559" s="3">
        <v>3514</v>
      </c>
      <c r="B3559" s="6" t="s">
        <v>6788</v>
      </c>
      <c r="C3559" s="352" t="s">
        <v>6789</v>
      </c>
      <c r="D3559" s="348"/>
      <c r="E3559" s="20"/>
      <c r="F3559" s="20"/>
      <c r="G3559" s="20"/>
      <c r="H3559" s="27"/>
      <c r="I3559" s="16"/>
      <c r="J3559" s="16"/>
      <c r="K3559" s="27"/>
      <c r="L3559" s="16"/>
      <c r="M3559" s="16"/>
      <c r="N3559" s="27"/>
      <c r="O3559" s="16"/>
      <c r="P3559" s="16"/>
      <c r="Q3559" s="27"/>
      <c r="R3559" s="16"/>
      <c r="S3559" s="16"/>
      <c r="T3559" s="27"/>
      <c r="U3559" s="3"/>
    </row>
    <row r="3560" spans="1:21" x14ac:dyDescent="0.25">
      <c r="A3560" s="3">
        <v>3515</v>
      </c>
      <c r="B3560" s="6" t="s">
        <v>6790</v>
      </c>
      <c r="C3560" s="352" t="s">
        <v>6791</v>
      </c>
      <c r="D3560" s="348"/>
      <c r="E3560" s="20"/>
      <c r="F3560" s="20"/>
      <c r="G3560" s="20"/>
      <c r="H3560" s="27"/>
      <c r="I3560" s="16"/>
      <c r="J3560" s="16"/>
      <c r="K3560" s="27"/>
      <c r="L3560" s="16"/>
      <c r="M3560" s="16"/>
      <c r="N3560" s="27"/>
      <c r="O3560" s="16"/>
      <c r="P3560" s="16"/>
      <c r="Q3560" s="27"/>
      <c r="R3560" s="16"/>
      <c r="S3560" s="16"/>
      <c r="T3560" s="27"/>
      <c r="U3560" s="3"/>
    </row>
    <row r="3561" spans="1:21" x14ac:dyDescent="0.25">
      <c r="A3561" s="3">
        <v>3516</v>
      </c>
      <c r="B3561" s="4" t="s">
        <v>6792</v>
      </c>
      <c r="C3561" s="350" t="s">
        <v>6793</v>
      </c>
      <c r="D3561" s="348"/>
      <c r="E3561" s="25"/>
      <c r="F3561" s="25"/>
      <c r="G3561" s="25"/>
      <c r="H3561" s="33"/>
      <c r="I3561" s="15"/>
      <c r="J3561" s="15"/>
      <c r="K3561" s="33"/>
      <c r="L3561" s="15"/>
      <c r="M3561" s="15"/>
      <c r="N3561" s="33"/>
      <c r="O3561" s="15"/>
      <c r="P3561" s="15"/>
      <c r="Q3561" s="33"/>
      <c r="R3561" s="15"/>
      <c r="S3561" s="15"/>
      <c r="T3561" s="33"/>
      <c r="U3561" s="5"/>
    </row>
    <row r="3562" spans="1:21" x14ac:dyDescent="0.25">
      <c r="A3562" s="3">
        <v>3517</v>
      </c>
      <c r="B3562" s="6" t="s">
        <v>6794</v>
      </c>
      <c r="C3562" s="352" t="s">
        <v>6795</v>
      </c>
      <c r="D3562" s="348"/>
      <c r="E3562" s="20"/>
      <c r="F3562" s="20"/>
      <c r="G3562" s="20"/>
      <c r="H3562" s="27"/>
      <c r="I3562" s="16"/>
      <c r="J3562" s="16"/>
      <c r="K3562" s="27"/>
      <c r="L3562" s="16"/>
      <c r="M3562" s="16"/>
      <c r="N3562" s="27"/>
      <c r="O3562" s="16"/>
      <c r="P3562" s="16"/>
      <c r="Q3562" s="27"/>
      <c r="R3562" s="16"/>
      <c r="S3562" s="16"/>
      <c r="T3562" s="27"/>
      <c r="U3562" s="3"/>
    </row>
    <row r="3563" spans="1:21" x14ac:dyDescent="0.25">
      <c r="A3563" s="3">
        <v>3518</v>
      </c>
      <c r="B3563" s="6" t="s">
        <v>6796</v>
      </c>
      <c r="C3563" s="352" t="s">
        <v>6797</v>
      </c>
      <c r="D3563" s="348"/>
      <c r="E3563" s="20"/>
      <c r="F3563" s="20"/>
      <c r="G3563" s="20"/>
      <c r="H3563" s="27"/>
      <c r="I3563" s="16"/>
      <c r="J3563" s="16"/>
      <c r="K3563" s="27"/>
      <c r="L3563" s="16"/>
      <c r="M3563" s="16"/>
      <c r="N3563" s="27"/>
      <c r="O3563" s="16"/>
      <c r="P3563" s="16"/>
      <c r="Q3563" s="27"/>
      <c r="R3563" s="16"/>
      <c r="S3563" s="16"/>
      <c r="T3563" s="27"/>
      <c r="U3563" s="3"/>
    </row>
    <row r="3564" spans="1:21" x14ac:dyDescent="0.25">
      <c r="A3564" s="3">
        <v>3519</v>
      </c>
      <c r="B3564" s="4" t="s">
        <v>6798</v>
      </c>
      <c r="C3564" s="350" t="s">
        <v>6799</v>
      </c>
      <c r="D3564" s="348"/>
      <c r="E3564" s="25"/>
      <c r="F3564" s="25"/>
      <c r="G3564" s="25"/>
      <c r="H3564" s="33"/>
      <c r="I3564" s="15"/>
      <c r="J3564" s="15"/>
      <c r="K3564" s="33"/>
      <c r="L3564" s="15"/>
      <c r="M3564" s="15"/>
      <c r="N3564" s="33"/>
      <c r="O3564" s="15"/>
      <c r="P3564" s="15"/>
      <c r="Q3564" s="33"/>
      <c r="R3564" s="15"/>
      <c r="S3564" s="15"/>
      <c r="T3564" s="33"/>
      <c r="U3564" s="5"/>
    </row>
    <row r="3565" spans="1:21" x14ac:dyDescent="0.25">
      <c r="A3565" s="3">
        <v>3520</v>
      </c>
      <c r="B3565" s="4" t="s">
        <v>6800</v>
      </c>
      <c r="C3565" s="350" t="s">
        <v>6801</v>
      </c>
      <c r="D3565" s="348"/>
      <c r="E3565" s="25"/>
      <c r="F3565" s="25"/>
      <c r="G3565" s="25"/>
      <c r="H3565" s="33"/>
      <c r="I3565" s="15"/>
      <c r="J3565" s="15"/>
      <c r="K3565" s="33"/>
      <c r="L3565" s="15"/>
      <c r="M3565" s="15"/>
      <c r="N3565" s="33"/>
      <c r="O3565" s="15"/>
      <c r="P3565" s="15"/>
      <c r="Q3565" s="33"/>
      <c r="R3565" s="15"/>
      <c r="S3565" s="15"/>
      <c r="T3565" s="33"/>
      <c r="U3565" s="5"/>
    </row>
    <row r="3566" spans="1:21" x14ac:dyDescent="0.25">
      <c r="A3566" s="3">
        <v>3521</v>
      </c>
      <c r="B3566" s="6" t="s">
        <v>6802</v>
      </c>
      <c r="C3566" s="352" t="s">
        <v>6803</v>
      </c>
      <c r="D3566" s="348"/>
      <c r="E3566" s="20"/>
      <c r="F3566" s="20"/>
      <c r="G3566" s="20"/>
      <c r="H3566" s="27"/>
      <c r="I3566" s="16"/>
      <c r="J3566" s="16"/>
      <c r="K3566" s="27"/>
      <c r="L3566" s="16"/>
      <c r="M3566" s="16"/>
      <c r="N3566" s="27"/>
      <c r="O3566" s="16"/>
      <c r="P3566" s="16"/>
      <c r="Q3566" s="27"/>
      <c r="R3566" s="16"/>
      <c r="S3566" s="16"/>
      <c r="T3566" s="27"/>
      <c r="U3566" s="3"/>
    </row>
    <row r="3567" spans="1:21" x14ac:dyDescent="0.25">
      <c r="A3567" s="3">
        <v>3522</v>
      </c>
      <c r="B3567" s="6" t="s">
        <v>6804</v>
      </c>
      <c r="C3567" s="352" t="s">
        <v>6805</v>
      </c>
      <c r="D3567" s="348"/>
      <c r="E3567" s="20"/>
      <c r="F3567" s="20"/>
      <c r="G3567" s="20"/>
      <c r="H3567" s="27"/>
      <c r="I3567" s="16"/>
      <c r="J3567" s="16"/>
      <c r="K3567" s="27"/>
      <c r="L3567" s="16"/>
      <c r="M3567" s="16"/>
      <c r="N3567" s="27"/>
      <c r="O3567" s="16"/>
      <c r="P3567" s="16"/>
      <c r="Q3567" s="27"/>
      <c r="R3567" s="16"/>
      <c r="S3567" s="16"/>
      <c r="T3567" s="27"/>
      <c r="U3567" s="3"/>
    </row>
    <row r="3568" spans="1:21" x14ac:dyDescent="0.25">
      <c r="A3568" s="3">
        <v>3523</v>
      </c>
      <c r="B3568" s="4" t="s">
        <v>6806</v>
      </c>
      <c r="C3568" s="350" t="s">
        <v>6807</v>
      </c>
      <c r="D3568" s="348"/>
      <c r="E3568" s="25"/>
      <c r="F3568" s="25"/>
      <c r="G3568" s="25"/>
      <c r="H3568" s="33"/>
      <c r="I3568" s="15"/>
      <c r="J3568" s="15"/>
      <c r="K3568" s="33"/>
      <c r="L3568" s="15"/>
      <c r="M3568" s="15"/>
      <c r="N3568" s="33"/>
      <c r="O3568" s="15"/>
      <c r="P3568" s="15"/>
      <c r="Q3568" s="33"/>
      <c r="R3568" s="15"/>
      <c r="S3568" s="15"/>
      <c r="T3568" s="33"/>
      <c r="U3568" s="5"/>
    </row>
    <row r="3569" spans="1:21" x14ac:dyDescent="0.25">
      <c r="A3569" s="3">
        <v>3524</v>
      </c>
      <c r="B3569" s="6" t="s">
        <v>6808</v>
      </c>
      <c r="C3569" s="352" t="s">
        <v>6809</v>
      </c>
      <c r="D3569" s="348"/>
      <c r="E3569" s="20"/>
      <c r="F3569" s="20"/>
      <c r="G3569" s="20"/>
      <c r="H3569" s="27"/>
      <c r="I3569" s="16"/>
      <c r="J3569" s="16"/>
      <c r="K3569" s="27"/>
      <c r="L3569" s="16"/>
      <c r="M3569" s="16"/>
      <c r="N3569" s="27"/>
      <c r="O3569" s="16"/>
      <c r="P3569" s="16"/>
      <c r="Q3569" s="27"/>
      <c r="R3569" s="16"/>
      <c r="S3569" s="16"/>
      <c r="T3569" s="27"/>
      <c r="U3569" s="3"/>
    </row>
    <row r="3570" spans="1:21" x14ac:dyDescent="0.25">
      <c r="A3570" s="3">
        <v>3525</v>
      </c>
      <c r="B3570" s="6" t="s">
        <v>6810</v>
      </c>
      <c r="C3570" s="352" t="s">
        <v>6811</v>
      </c>
      <c r="D3570" s="348"/>
      <c r="E3570" s="20"/>
      <c r="F3570" s="20"/>
      <c r="G3570" s="20"/>
      <c r="H3570" s="27"/>
      <c r="I3570" s="16"/>
      <c r="J3570" s="16"/>
      <c r="K3570" s="27"/>
      <c r="L3570" s="16"/>
      <c r="M3570" s="16"/>
      <c r="N3570" s="27"/>
      <c r="O3570" s="16"/>
      <c r="P3570" s="16"/>
      <c r="Q3570" s="27"/>
      <c r="R3570" s="16"/>
      <c r="S3570" s="16"/>
      <c r="T3570" s="27"/>
      <c r="U3570" s="3"/>
    </row>
    <row r="3571" spans="1:21" x14ac:dyDescent="0.25">
      <c r="A3571" s="3">
        <v>3526</v>
      </c>
      <c r="B3571" s="4" t="s">
        <v>6812</v>
      </c>
      <c r="C3571" s="350" t="s">
        <v>6813</v>
      </c>
      <c r="D3571" s="348"/>
      <c r="E3571" s="25"/>
      <c r="F3571" s="25"/>
      <c r="G3571" s="25"/>
      <c r="H3571" s="33"/>
      <c r="I3571" s="15"/>
      <c r="J3571" s="15"/>
      <c r="K3571" s="33"/>
      <c r="L3571" s="15"/>
      <c r="M3571" s="15"/>
      <c r="N3571" s="33"/>
      <c r="O3571" s="15"/>
      <c r="P3571" s="15"/>
      <c r="Q3571" s="33"/>
      <c r="R3571" s="15"/>
      <c r="S3571" s="15"/>
      <c r="T3571" s="33"/>
      <c r="U3571" s="5"/>
    </row>
    <row r="3572" spans="1:21" x14ac:dyDescent="0.25">
      <c r="A3572" s="3">
        <v>3527</v>
      </c>
      <c r="B3572" s="6" t="s">
        <v>6814</v>
      </c>
      <c r="C3572" s="352" t="s">
        <v>6813</v>
      </c>
      <c r="D3572" s="348"/>
      <c r="E3572" s="20"/>
      <c r="F3572" s="20"/>
      <c r="G3572" s="20"/>
      <c r="H3572" s="27"/>
      <c r="I3572" s="16"/>
      <c r="J3572" s="16"/>
      <c r="K3572" s="27"/>
      <c r="L3572" s="16"/>
      <c r="M3572" s="16"/>
      <c r="N3572" s="27"/>
      <c r="O3572" s="16"/>
      <c r="P3572" s="16"/>
      <c r="Q3572" s="27"/>
      <c r="R3572" s="16"/>
      <c r="S3572" s="16"/>
      <c r="T3572" s="27"/>
      <c r="U3572" s="3"/>
    </row>
    <row r="3573" spans="1:21" x14ac:dyDescent="0.25">
      <c r="A3573" s="3">
        <v>3528</v>
      </c>
      <c r="B3573" s="6" t="s">
        <v>6815</v>
      </c>
      <c r="C3573" s="352" t="s">
        <v>6816</v>
      </c>
      <c r="D3573" s="348"/>
      <c r="E3573" s="20"/>
      <c r="F3573" s="20"/>
      <c r="G3573" s="20"/>
      <c r="H3573" s="27"/>
      <c r="I3573" s="16"/>
      <c r="J3573" s="16"/>
      <c r="K3573" s="27"/>
      <c r="L3573" s="16"/>
      <c r="M3573" s="16"/>
      <c r="N3573" s="27"/>
      <c r="O3573" s="16"/>
      <c r="P3573" s="16"/>
      <c r="Q3573" s="27"/>
      <c r="R3573" s="16"/>
      <c r="S3573" s="16"/>
      <c r="T3573" s="27"/>
      <c r="U3573" s="3"/>
    </row>
    <row r="3574" spans="1:21" x14ac:dyDescent="0.25">
      <c r="A3574" s="3">
        <v>3529</v>
      </c>
      <c r="B3574" s="6" t="s">
        <v>6817</v>
      </c>
      <c r="C3574" s="352" t="s">
        <v>6818</v>
      </c>
      <c r="D3574" s="348"/>
      <c r="E3574" s="20"/>
      <c r="F3574" s="20"/>
      <c r="G3574" s="20"/>
      <c r="H3574" s="27"/>
      <c r="I3574" s="16"/>
      <c r="J3574" s="16"/>
      <c r="K3574" s="27"/>
      <c r="L3574" s="16"/>
      <c r="M3574" s="16"/>
      <c r="N3574" s="27"/>
      <c r="O3574" s="16"/>
      <c r="P3574" s="16"/>
      <c r="Q3574" s="27"/>
      <c r="R3574" s="16"/>
      <c r="S3574" s="16"/>
      <c r="T3574" s="27"/>
      <c r="U3574" s="3"/>
    </row>
    <row r="3575" spans="1:21" x14ac:dyDescent="0.25">
      <c r="A3575" s="3">
        <v>3530</v>
      </c>
      <c r="B3575" s="4" t="s">
        <v>6819</v>
      </c>
      <c r="C3575" s="350" t="s">
        <v>6820</v>
      </c>
      <c r="D3575" s="348"/>
      <c r="E3575" s="25"/>
      <c r="F3575" s="25"/>
      <c r="G3575" s="25"/>
      <c r="H3575" s="33"/>
      <c r="I3575" s="15"/>
      <c r="J3575" s="15"/>
      <c r="K3575" s="33"/>
      <c r="L3575" s="15"/>
      <c r="M3575" s="15"/>
      <c r="N3575" s="33"/>
      <c r="O3575" s="15"/>
      <c r="P3575" s="15"/>
      <c r="Q3575" s="33"/>
      <c r="R3575" s="15"/>
      <c r="S3575" s="15"/>
      <c r="T3575" s="33"/>
      <c r="U3575" s="5"/>
    </row>
    <row r="3576" spans="1:21" x14ac:dyDescent="0.25">
      <c r="A3576" s="3">
        <v>3531</v>
      </c>
      <c r="B3576" s="6" t="s">
        <v>6821</v>
      </c>
      <c r="C3576" s="352" t="s">
        <v>6822</v>
      </c>
      <c r="D3576" s="348"/>
      <c r="E3576" s="20"/>
      <c r="F3576" s="20"/>
      <c r="G3576" s="20"/>
      <c r="H3576" s="27"/>
      <c r="I3576" s="16"/>
      <c r="J3576" s="16"/>
      <c r="K3576" s="27"/>
      <c r="L3576" s="16"/>
      <c r="M3576" s="16"/>
      <c r="N3576" s="27"/>
      <c r="O3576" s="16"/>
      <c r="P3576" s="16"/>
      <c r="Q3576" s="27"/>
      <c r="R3576" s="16"/>
      <c r="S3576" s="16"/>
      <c r="T3576" s="27"/>
      <c r="U3576" s="3"/>
    </row>
    <row r="3577" spans="1:21" x14ac:dyDescent="0.25">
      <c r="A3577" s="3">
        <v>3532</v>
      </c>
      <c r="B3577" s="6" t="s">
        <v>6823</v>
      </c>
      <c r="C3577" s="352" t="s">
        <v>6824</v>
      </c>
      <c r="D3577" s="348"/>
      <c r="E3577" s="20"/>
      <c r="F3577" s="20"/>
      <c r="G3577" s="20"/>
      <c r="H3577" s="27"/>
      <c r="I3577" s="16"/>
      <c r="J3577" s="16"/>
      <c r="K3577" s="27"/>
      <c r="L3577" s="16"/>
      <c r="M3577" s="16"/>
      <c r="N3577" s="27"/>
      <c r="O3577" s="16"/>
      <c r="P3577" s="16"/>
      <c r="Q3577" s="27"/>
      <c r="R3577" s="16"/>
      <c r="S3577" s="16"/>
      <c r="T3577" s="27"/>
      <c r="U3577" s="3"/>
    </row>
    <row r="3578" spans="1:21" x14ac:dyDescent="0.25">
      <c r="A3578" s="3">
        <v>3533</v>
      </c>
      <c r="B3578" s="6" t="s">
        <v>6825</v>
      </c>
      <c r="C3578" s="352" t="s">
        <v>6826</v>
      </c>
      <c r="D3578" s="348"/>
      <c r="E3578" s="20"/>
      <c r="F3578" s="20"/>
      <c r="G3578" s="20"/>
      <c r="H3578" s="27"/>
      <c r="I3578" s="16"/>
      <c r="J3578" s="16"/>
      <c r="K3578" s="27"/>
      <c r="L3578" s="16"/>
      <c r="M3578" s="16"/>
      <c r="N3578" s="27"/>
      <c r="O3578" s="16"/>
      <c r="P3578" s="16"/>
      <c r="Q3578" s="27"/>
      <c r="R3578" s="16"/>
      <c r="S3578" s="16"/>
      <c r="T3578" s="27"/>
      <c r="U3578" s="3"/>
    </row>
    <row r="3579" spans="1:21" x14ac:dyDescent="0.25">
      <c r="A3579" s="3">
        <v>3534</v>
      </c>
      <c r="B3579" s="6" t="s">
        <v>6827</v>
      </c>
      <c r="C3579" s="352" t="s">
        <v>6828</v>
      </c>
      <c r="D3579" s="348"/>
      <c r="E3579" s="20"/>
      <c r="F3579" s="20"/>
      <c r="G3579" s="20"/>
      <c r="H3579" s="27"/>
      <c r="I3579" s="16"/>
      <c r="J3579" s="16"/>
      <c r="K3579" s="27"/>
      <c r="L3579" s="16"/>
      <c r="M3579" s="16"/>
      <c r="N3579" s="27"/>
      <c r="O3579" s="16"/>
      <c r="P3579" s="16"/>
      <c r="Q3579" s="27"/>
      <c r="R3579" s="16"/>
      <c r="S3579" s="16"/>
      <c r="T3579" s="27"/>
      <c r="U3579" s="3"/>
    </row>
    <row r="3580" spans="1:21" x14ac:dyDescent="0.25">
      <c r="A3580" s="3">
        <v>3535</v>
      </c>
      <c r="B3580" s="4" t="s">
        <v>6829</v>
      </c>
      <c r="C3580" s="350" t="s">
        <v>6830</v>
      </c>
      <c r="D3580" s="348"/>
      <c r="E3580" s="25"/>
      <c r="F3580" s="25"/>
      <c r="G3580" s="25"/>
      <c r="H3580" s="33"/>
      <c r="I3580" s="15"/>
      <c r="J3580" s="15"/>
      <c r="K3580" s="33"/>
      <c r="L3580" s="15"/>
      <c r="M3580" s="15"/>
      <c r="N3580" s="33"/>
      <c r="O3580" s="15"/>
      <c r="P3580" s="15"/>
      <c r="Q3580" s="33"/>
      <c r="R3580" s="15"/>
      <c r="S3580" s="15"/>
      <c r="T3580" s="33"/>
      <c r="U3580" s="5"/>
    </row>
    <row r="3581" spans="1:21" x14ac:dyDescent="0.25">
      <c r="A3581" s="3">
        <v>3536</v>
      </c>
      <c r="B3581" s="4" t="s">
        <v>6831</v>
      </c>
      <c r="C3581" s="350" t="s">
        <v>6832</v>
      </c>
      <c r="D3581" s="348"/>
      <c r="E3581" s="25"/>
      <c r="F3581" s="25"/>
      <c r="G3581" s="25"/>
      <c r="H3581" s="33"/>
      <c r="I3581" s="15"/>
      <c r="J3581" s="15"/>
      <c r="K3581" s="33"/>
      <c r="L3581" s="15"/>
      <c r="M3581" s="15"/>
      <c r="N3581" s="33"/>
      <c r="O3581" s="15"/>
      <c r="P3581" s="15"/>
      <c r="Q3581" s="33"/>
      <c r="R3581" s="15"/>
      <c r="S3581" s="15"/>
      <c r="T3581" s="33"/>
      <c r="U3581" s="5"/>
    </row>
    <row r="3582" spans="1:21" x14ac:dyDescent="0.25">
      <c r="A3582" s="3">
        <v>3537</v>
      </c>
      <c r="B3582" s="4" t="s">
        <v>6833</v>
      </c>
      <c r="C3582" s="350" t="s">
        <v>6834</v>
      </c>
      <c r="D3582" s="348"/>
      <c r="E3582" s="25"/>
      <c r="F3582" s="25"/>
      <c r="G3582" s="25"/>
      <c r="H3582" s="33"/>
      <c r="I3582" s="15"/>
      <c r="J3582" s="15"/>
      <c r="K3582" s="33"/>
      <c r="L3582" s="15"/>
      <c r="M3582" s="15"/>
      <c r="N3582" s="33"/>
      <c r="O3582" s="15"/>
      <c r="P3582" s="15"/>
      <c r="Q3582" s="33"/>
      <c r="R3582" s="15"/>
      <c r="S3582" s="15"/>
      <c r="T3582" s="33"/>
      <c r="U3582" s="5"/>
    </row>
    <row r="3583" spans="1:21" x14ac:dyDescent="0.25">
      <c r="A3583" s="3">
        <v>3538</v>
      </c>
      <c r="B3583" s="6" t="s">
        <v>6835</v>
      </c>
      <c r="C3583" s="352" t="s">
        <v>6836</v>
      </c>
      <c r="D3583" s="348"/>
      <c r="E3583" s="20"/>
      <c r="F3583" s="20"/>
      <c r="G3583" s="20"/>
      <c r="H3583" s="27"/>
      <c r="I3583" s="16"/>
      <c r="J3583" s="16"/>
      <c r="K3583" s="27"/>
      <c r="L3583" s="16"/>
      <c r="M3583" s="16"/>
      <c r="N3583" s="27"/>
      <c r="O3583" s="16"/>
      <c r="P3583" s="16"/>
      <c r="Q3583" s="27"/>
      <c r="R3583" s="16"/>
      <c r="S3583" s="16"/>
      <c r="T3583" s="27"/>
      <c r="U3583" s="3"/>
    </row>
    <row r="3584" spans="1:21" x14ac:dyDescent="0.25">
      <c r="A3584" s="3">
        <v>3539</v>
      </c>
      <c r="B3584" s="6" t="s">
        <v>6837</v>
      </c>
      <c r="C3584" s="352" t="s">
        <v>6838</v>
      </c>
      <c r="D3584" s="348"/>
      <c r="E3584" s="20"/>
      <c r="F3584" s="20"/>
      <c r="G3584" s="20"/>
      <c r="H3584" s="27"/>
      <c r="I3584" s="16"/>
      <c r="J3584" s="16"/>
      <c r="K3584" s="27"/>
      <c r="L3584" s="16"/>
      <c r="M3584" s="16"/>
      <c r="N3584" s="27"/>
      <c r="O3584" s="16"/>
      <c r="P3584" s="16"/>
      <c r="Q3584" s="27"/>
      <c r="R3584" s="16"/>
      <c r="S3584" s="16"/>
      <c r="T3584" s="27"/>
      <c r="U3584" s="3"/>
    </row>
    <row r="3585" spans="1:21" x14ac:dyDescent="0.25">
      <c r="A3585" s="3">
        <v>3540</v>
      </c>
      <c r="B3585" s="6" t="s">
        <v>6839</v>
      </c>
      <c r="C3585" s="352" t="s">
        <v>6840</v>
      </c>
      <c r="D3585" s="348"/>
      <c r="E3585" s="20"/>
      <c r="F3585" s="20"/>
      <c r="G3585" s="20"/>
      <c r="H3585" s="27"/>
      <c r="I3585" s="16"/>
      <c r="J3585" s="16"/>
      <c r="K3585" s="27"/>
      <c r="L3585" s="16"/>
      <c r="M3585" s="16"/>
      <c r="N3585" s="27"/>
      <c r="O3585" s="16"/>
      <c r="P3585" s="16"/>
      <c r="Q3585" s="27"/>
      <c r="R3585" s="16"/>
      <c r="S3585" s="16"/>
      <c r="T3585" s="27"/>
      <c r="U3585" s="3"/>
    </row>
    <row r="3586" spans="1:21" x14ac:dyDescent="0.25">
      <c r="A3586" s="3">
        <v>3541</v>
      </c>
      <c r="B3586" s="4" t="s">
        <v>6841</v>
      </c>
      <c r="C3586" s="350" t="s">
        <v>6842</v>
      </c>
      <c r="D3586" s="348"/>
      <c r="E3586" s="25"/>
      <c r="F3586" s="25"/>
      <c r="G3586" s="25"/>
      <c r="H3586" s="33"/>
      <c r="I3586" s="15"/>
      <c r="J3586" s="15"/>
      <c r="K3586" s="33"/>
      <c r="L3586" s="15"/>
      <c r="M3586" s="15"/>
      <c r="N3586" s="33"/>
      <c r="O3586" s="15"/>
      <c r="P3586" s="15"/>
      <c r="Q3586" s="33"/>
      <c r="R3586" s="15"/>
      <c r="S3586" s="15"/>
      <c r="T3586" s="33"/>
      <c r="U3586" s="5"/>
    </row>
    <row r="3587" spans="1:21" x14ac:dyDescent="0.25">
      <c r="A3587" s="3">
        <v>3542</v>
      </c>
      <c r="B3587" s="6" t="s">
        <v>6843</v>
      </c>
      <c r="C3587" s="352" t="s">
        <v>6844</v>
      </c>
      <c r="D3587" s="348"/>
      <c r="E3587" s="20"/>
      <c r="F3587" s="20"/>
      <c r="G3587" s="20"/>
      <c r="H3587" s="27"/>
      <c r="I3587" s="16"/>
      <c r="J3587" s="16"/>
      <c r="K3587" s="27"/>
      <c r="L3587" s="16"/>
      <c r="M3587" s="16"/>
      <c r="N3587" s="27"/>
      <c r="O3587" s="16"/>
      <c r="P3587" s="16"/>
      <c r="Q3587" s="27"/>
      <c r="R3587" s="16"/>
      <c r="S3587" s="16"/>
      <c r="T3587" s="27"/>
      <c r="U3587" s="3"/>
    </row>
    <row r="3588" spans="1:21" x14ac:dyDescent="0.25">
      <c r="A3588" s="3">
        <v>3543</v>
      </c>
      <c r="B3588" s="6" t="s">
        <v>6845</v>
      </c>
      <c r="C3588" s="352" t="s">
        <v>6846</v>
      </c>
      <c r="D3588" s="348"/>
      <c r="E3588" s="20"/>
      <c r="F3588" s="20"/>
      <c r="G3588" s="20"/>
      <c r="H3588" s="27"/>
      <c r="I3588" s="16"/>
      <c r="J3588" s="16"/>
      <c r="K3588" s="27"/>
      <c r="L3588" s="16"/>
      <c r="M3588" s="16"/>
      <c r="N3588" s="27"/>
      <c r="O3588" s="16"/>
      <c r="P3588" s="16"/>
      <c r="Q3588" s="27"/>
      <c r="R3588" s="16"/>
      <c r="S3588" s="16"/>
      <c r="T3588" s="27"/>
      <c r="U3588" s="3"/>
    </row>
    <row r="3589" spans="1:21" x14ac:dyDescent="0.25">
      <c r="A3589" s="3">
        <v>3544</v>
      </c>
      <c r="B3589" s="6" t="s">
        <v>6847</v>
      </c>
      <c r="C3589" s="352" t="s">
        <v>6848</v>
      </c>
      <c r="D3589" s="348"/>
      <c r="E3589" s="20"/>
      <c r="F3589" s="20"/>
      <c r="G3589" s="20"/>
      <c r="H3589" s="27"/>
      <c r="I3589" s="16"/>
      <c r="J3589" s="16"/>
      <c r="K3589" s="27"/>
      <c r="L3589" s="16"/>
      <c r="M3589" s="16"/>
      <c r="N3589" s="27"/>
      <c r="O3589" s="16"/>
      <c r="P3589" s="16"/>
      <c r="Q3589" s="27"/>
      <c r="R3589" s="16"/>
      <c r="S3589" s="16"/>
      <c r="T3589" s="27"/>
      <c r="U3589" s="3"/>
    </row>
    <row r="3590" spans="1:21" x14ac:dyDescent="0.25">
      <c r="A3590" s="3">
        <v>3545</v>
      </c>
      <c r="B3590" s="4" t="s">
        <v>6849</v>
      </c>
      <c r="C3590" s="350" t="s">
        <v>6850</v>
      </c>
      <c r="D3590" s="348"/>
      <c r="E3590" s="25"/>
      <c r="F3590" s="25"/>
      <c r="G3590" s="25"/>
      <c r="H3590" s="33"/>
      <c r="I3590" s="15"/>
      <c r="J3590" s="15"/>
      <c r="K3590" s="33"/>
      <c r="L3590" s="15"/>
      <c r="M3590" s="15"/>
      <c r="N3590" s="33"/>
      <c r="O3590" s="15"/>
      <c r="P3590" s="15"/>
      <c r="Q3590" s="33"/>
      <c r="R3590" s="15"/>
      <c r="S3590" s="15"/>
      <c r="T3590" s="33"/>
      <c r="U3590" s="5"/>
    </row>
    <row r="3591" spans="1:21" x14ac:dyDescent="0.25">
      <c r="A3591" s="3">
        <v>3546</v>
      </c>
      <c r="B3591" s="6" t="s">
        <v>6851</v>
      </c>
      <c r="C3591" s="352" t="s">
        <v>6852</v>
      </c>
      <c r="D3591" s="348"/>
      <c r="E3591" s="20"/>
      <c r="F3591" s="20"/>
      <c r="G3591" s="20"/>
      <c r="H3591" s="27"/>
      <c r="I3591" s="16"/>
      <c r="J3591" s="16"/>
      <c r="K3591" s="27"/>
      <c r="L3591" s="16"/>
      <c r="M3591" s="16"/>
      <c r="N3591" s="27"/>
      <c r="O3591" s="16"/>
      <c r="P3591" s="16"/>
      <c r="Q3591" s="27"/>
      <c r="R3591" s="16"/>
      <c r="S3591" s="16"/>
      <c r="T3591" s="27"/>
      <c r="U3591" s="3"/>
    </row>
    <row r="3592" spans="1:21" x14ac:dyDescent="0.25">
      <c r="A3592" s="3">
        <v>3547</v>
      </c>
      <c r="B3592" s="6" t="s">
        <v>6853</v>
      </c>
      <c r="C3592" s="352" t="s">
        <v>6854</v>
      </c>
      <c r="D3592" s="348"/>
      <c r="E3592" s="20"/>
      <c r="F3592" s="20"/>
      <c r="G3592" s="20"/>
      <c r="H3592" s="27"/>
      <c r="I3592" s="16"/>
      <c r="J3592" s="16"/>
      <c r="K3592" s="27"/>
      <c r="L3592" s="16"/>
      <c r="M3592" s="16"/>
      <c r="N3592" s="27"/>
      <c r="O3592" s="16"/>
      <c r="P3592" s="16"/>
      <c r="Q3592" s="27"/>
      <c r="R3592" s="16"/>
      <c r="S3592" s="16"/>
      <c r="T3592" s="27"/>
      <c r="U3592" s="3"/>
    </row>
    <row r="3593" spans="1:21" x14ac:dyDescent="0.25">
      <c r="A3593" s="3">
        <v>3548</v>
      </c>
      <c r="B3593" s="6" t="s">
        <v>6855</v>
      </c>
      <c r="C3593" s="352" t="s">
        <v>6856</v>
      </c>
      <c r="D3593" s="348"/>
      <c r="E3593" s="20"/>
      <c r="F3593" s="20"/>
      <c r="G3593" s="20"/>
      <c r="H3593" s="27"/>
      <c r="I3593" s="16"/>
      <c r="J3593" s="16"/>
      <c r="K3593" s="27"/>
      <c r="L3593" s="16"/>
      <c r="M3593" s="16"/>
      <c r="N3593" s="27"/>
      <c r="O3593" s="16"/>
      <c r="P3593" s="16"/>
      <c r="Q3593" s="27"/>
      <c r="R3593" s="16"/>
      <c r="S3593" s="16"/>
      <c r="T3593" s="27"/>
      <c r="U3593" s="3"/>
    </row>
    <row r="3594" spans="1:21" x14ac:dyDescent="0.25">
      <c r="A3594" s="3">
        <v>3549</v>
      </c>
      <c r="B3594" s="6" t="s">
        <v>6857</v>
      </c>
      <c r="C3594" s="352" t="s">
        <v>6858</v>
      </c>
      <c r="D3594" s="348"/>
      <c r="E3594" s="20"/>
      <c r="F3594" s="20"/>
      <c r="G3594" s="20"/>
      <c r="H3594" s="27"/>
      <c r="I3594" s="16"/>
      <c r="J3594" s="16"/>
      <c r="K3594" s="27"/>
      <c r="L3594" s="16"/>
      <c r="M3594" s="16"/>
      <c r="N3594" s="27"/>
      <c r="O3594" s="16"/>
      <c r="P3594" s="16"/>
      <c r="Q3594" s="27"/>
      <c r="R3594" s="16"/>
      <c r="S3594" s="16"/>
      <c r="T3594" s="27"/>
      <c r="U3594" s="3"/>
    </row>
    <row r="3595" spans="1:21" x14ac:dyDescent="0.25">
      <c r="A3595" s="3">
        <v>3550</v>
      </c>
      <c r="B3595" s="6" t="s">
        <v>6859</v>
      </c>
      <c r="C3595" s="352" t="s">
        <v>6860</v>
      </c>
      <c r="D3595" s="348"/>
      <c r="E3595" s="20"/>
      <c r="F3595" s="20"/>
      <c r="G3595" s="20"/>
      <c r="H3595" s="27"/>
      <c r="I3595" s="16"/>
      <c r="J3595" s="16"/>
      <c r="K3595" s="27"/>
      <c r="L3595" s="16"/>
      <c r="M3595" s="16"/>
      <c r="N3595" s="27"/>
      <c r="O3595" s="16"/>
      <c r="P3595" s="16"/>
      <c r="Q3595" s="27"/>
      <c r="R3595" s="16"/>
      <c r="S3595" s="16"/>
      <c r="T3595" s="27"/>
      <c r="U3595" s="3"/>
    </row>
    <row r="3596" spans="1:21" x14ac:dyDescent="0.25">
      <c r="A3596" s="3">
        <v>3551</v>
      </c>
      <c r="B3596" s="6" t="s">
        <v>6861</v>
      </c>
      <c r="C3596" s="352" t="s">
        <v>6862</v>
      </c>
      <c r="D3596" s="348"/>
      <c r="E3596" s="20"/>
      <c r="F3596" s="20"/>
      <c r="G3596" s="20"/>
      <c r="H3596" s="27"/>
      <c r="I3596" s="16"/>
      <c r="J3596" s="16"/>
      <c r="K3596" s="27"/>
      <c r="L3596" s="16"/>
      <c r="M3596" s="16"/>
      <c r="N3596" s="27"/>
      <c r="O3596" s="16"/>
      <c r="P3596" s="16"/>
      <c r="Q3596" s="27"/>
      <c r="R3596" s="16"/>
      <c r="S3596" s="16"/>
      <c r="T3596" s="27"/>
      <c r="U3596" s="3"/>
    </row>
    <row r="3597" spans="1:21" x14ac:dyDescent="0.25">
      <c r="A3597" s="3">
        <v>3552</v>
      </c>
      <c r="B3597" s="6" t="s">
        <v>6863</v>
      </c>
      <c r="C3597" s="352" t="s">
        <v>6864</v>
      </c>
      <c r="D3597" s="348"/>
      <c r="E3597" s="20"/>
      <c r="F3597" s="20"/>
      <c r="G3597" s="20"/>
      <c r="H3597" s="27"/>
      <c r="I3597" s="16"/>
      <c r="J3597" s="16"/>
      <c r="K3597" s="27"/>
      <c r="L3597" s="16"/>
      <c r="M3597" s="16"/>
      <c r="N3597" s="27"/>
      <c r="O3597" s="16"/>
      <c r="P3597" s="16"/>
      <c r="Q3597" s="27"/>
      <c r="R3597" s="16"/>
      <c r="S3597" s="16"/>
      <c r="T3597" s="27"/>
      <c r="U3597" s="3"/>
    </row>
    <row r="3598" spans="1:21" x14ac:dyDescent="0.25">
      <c r="A3598" s="3">
        <v>3553</v>
      </c>
      <c r="B3598" s="6" t="s">
        <v>6865</v>
      </c>
      <c r="C3598" s="352" t="s">
        <v>6866</v>
      </c>
      <c r="D3598" s="348"/>
      <c r="E3598" s="20"/>
      <c r="F3598" s="20"/>
      <c r="G3598" s="20"/>
      <c r="H3598" s="27"/>
      <c r="I3598" s="16"/>
      <c r="J3598" s="16"/>
      <c r="K3598" s="27"/>
      <c r="L3598" s="16"/>
      <c r="M3598" s="16"/>
      <c r="N3598" s="27"/>
      <c r="O3598" s="16"/>
      <c r="P3598" s="16"/>
      <c r="Q3598" s="27"/>
      <c r="R3598" s="16"/>
      <c r="S3598" s="16"/>
      <c r="T3598" s="27"/>
      <c r="U3598" s="3"/>
    </row>
    <row r="3599" spans="1:21" x14ac:dyDescent="0.25">
      <c r="A3599" s="3">
        <v>3554</v>
      </c>
      <c r="B3599" s="4" t="s">
        <v>6867</v>
      </c>
      <c r="C3599" s="350" t="s">
        <v>6868</v>
      </c>
      <c r="D3599" s="348"/>
      <c r="E3599" s="25"/>
      <c r="F3599" s="25"/>
      <c r="G3599" s="25"/>
      <c r="H3599" s="33"/>
      <c r="I3599" s="15"/>
      <c r="J3599" s="15"/>
      <c r="K3599" s="33"/>
      <c r="L3599" s="15"/>
      <c r="M3599" s="15"/>
      <c r="N3599" s="33"/>
      <c r="O3599" s="15"/>
      <c r="P3599" s="15"/>
      <c r="Q3599" s="33"/>
      <c r="R3599" s="15"/>
      <c r="S3599" s="15"/>
      <c r="T3599" s="33"/>
      <c r="U3599" s="5"/>
    </row>
    <row r="3600" spans="1:21" x14ac:dyDescent="0.25">
      <c r="A3600" s="3">
        <v>3555</v>
      </c>
      <c r="B3600" s="4" t="s">
        <v>6869</v>
      </c>
      <c r="C3600" s="350" t="s">
        <v>6870</v>
      </c>
      <c r="D3600" s="348"/>
      <c r="E3600" s="25"/>
      <c r="F3600" s="25"/>
      <c r="G3600" s="25"/>
      <c r="H3600" s="33"/>
      <c r="I3600" s="15"/>
      <c r="J3600" s="15"/>
      <c r="K3600" s="33"/>
      <c r="L3600" s="15"/>
      <c r="M3600" s="15"/>
      <c r="N3600" s="33"/>
      <c r="O3600" s="15"/>
      <c r="P3600" s="15"/>
      <c r="Q3600" s="33"/>
      <c r="R3600" s="15"/>
      <c r="S3600" s="15"/>
      <c r="T3600" s="33"/>
      <c r="U3600" s="5"/>
    </row>
    <row r="3601" spans="1:21" x14ac:dyDescent="0.25">
      <c r="A3601" s="3">
        <v>3556</v>
      </c>
      <c r="B3601" s="4" t="s">
        <v>6871</v>
      </c>
      <c r="C3601" s="350" t="s">
        <v>6872</v>
      </c>
      <c r="D3601" s="348"/>
      <c r="E3601" s="25"/>
      <c r="F3601" s="25"/>
      <c r="G3601" s="25"/>
      <c r="H3601" s="33"/>
      <c r="I3601" s="15"/>
      <c r="J3601" s="15"/>
      <c r="K3601" s="33"/>
      <c r="L3601" s="15"/>
      <c r="M3601" s="15"/>
      <c r="N3601" s="33"/>
      <c r="O3601" s="15"/>
      <c r="P3601" s="15"/>
      <c r="Q3601" s="33"/>
      <c r="R3601" s="15"/>
      <c r="S3601" s="15"/>
      <c r="T3601" s="33"/>
      <c r="U3601" s="5"/>
    </row>
    <row r="3602" spans="1:21" x14ac:dyDescent="0.25">
      <c r="A3602" s="3">
        <v>3557</v>
      </c>
      <c r="B3602" s="6" t="s">
        <v>6873</v>
      </c>
      <c r="C3602" s="352" t="s">
        <v>6872</v>
      </c>
      <c r="D3602" s="348"/>
      <c r="E3602" s="20"/>
      <c r="F3602" s="20"/>
      <c r="G3602" s="20"/>
      <c r="H3602" s="27"/>
      <c r="I3602" s="16"/>
      <c r="J3602" s="16"/>
      <c r="K3602" s="27"/>
      <c r="L3602" s="16"/>
      <c r="M3602" s="16"/>
      <c r="N3602" s="27"/>
      <c r="O3602" s="16"/>
      <c r="P3602" s="16"/>
      <c r="Q3602" s="27"/>
      <c r="R3602" s="16"/>
      <c r="S3602" s="16"/>
      <c r="T3602" s="27"/>
      <c r="U3602" s="3"/>
    </row>
    <row r="3603" spans="1:21" x14ac:dyDescent="0.25">
      <c r="A3603" s="3">
        <v>3558</v>
      </c>
      <c r="B3603" s="4" t="s">
        <v>1228</v>
      </c>
      <c r="C3603" s="350" t="s">
        <v>5400</v>
      </c>
      <c r="D3603" s="348"/>
      <c r="E3603" s="25"/>
      <c r="F3603" s="25"/>
      <c r="G3603" s="25"/>
      <c r="H3603" s="33"/>
      <c r="I3603" s="15"/>
      <c r="J3603" s="15"/>
      <c r="K3603" s="33"/>
      <c r="L3603" s="15"/>
      <c r="M3603" s="15"/>
      <c r="N3603" s="33"/>
      <c r="O3603" s="15"/>
      <c r="P3603" s="15"/>
      <c r="Q3603" s="33"/>
      <c r="R3603" s="15"/>
      <c r="S3603" s="15"/>
      <c r="T3603" s="33"/>
      <c r="U3603" s="5"/>
    </row>
    <row r="3604" spans="1:21" x14ac:dyDescent="0.25">
      <c r="A3604" s="3">
        <v>3559</v>
      </c>
      <c r="B3604" s="4" t="s">
        <v>6874</v>
      </c>
      <c r="C3604" s="350" t="s">
        <v>6875</v>
      </c>
      <c r="D3604" s="348"/>
      <c r="E3604" s="25"/>
      <c r="F3604" s="25"/>
      <c r="G3604" s="25"/>
      <c r="H3604" s="33"/>
      <c r="I3604" s="15"/>
      <c r="J3604" s="15"/>
      <c r="K3604" s="33"/>
      <c r="L3604" s="15"/>
      <c r="M3604" s="15"/>
      <c r="N3604" s="33"/>
      <c r="O3604" s="15"/>
      <c r="P3604" s="15"/>
      <c r="Q3604" s="33"/>
      <c r="R3604" s="15"/>
      <c r="S3604" s="15"/>
      <c r="T3604" s="33"/>
      <c r="U3604" s="5"/>
    </row>
    <row r="3605" spans="1:21" x14ac:dyDescent="0.25">
      <c r="A3605" s="3">
        <v>3560</v>
      </c>
      <c r="B3605" s="4" t="s">
        <v>6876</v>
      </c>
      <c r="C3605" s="350" t="s">
        <v>6877</v>
      </c>
      <c r="D3605" s="348"/>
      <c r="E3605" s="25"/>
      <c r="F3605" s="25"/>
      <c r="G3605" s="25"/>
      <c r="H3605" s="33"/>
      <c r="I3605" s="15"/>
      <c r="J3605" s="15"/>
      <c r="K3605" s="33"/>
      <c r="L3605" s="15"/>
      <c r="M3605" s="15"/>
      <c r="N3605" s="33"/>
      <c r="O3605" s="15"/>
      <c r="P3605" s="15"/>
      <c r="Q3605" s="33"/>
      <c r="R3605" s="15"/>
      <c r="S3605" s="15"/>
      <c r="T3605" s="33"/>
      <c r="U3605" s="5"/>
    </row>
    <row r="3606" spans="1:21" x14ac:dyDescent="0.25">
      <c r="A3606" s="3">
        <v>3561</v>
      </c>
      <c r="B3606" s="6" t="s">
        <v>6878</v>
      </c>
      <c r="C3606" s="352" t="s">
        <v>6879</v>
      </c>
      <c r="D3606" s="348"/>
      <c r="E3606" s="20"/>
      <c r="F3606" s="20"/>
      <c r="G3606" s="20"/>
      <c r="H3606" s="27"/>
      <c r="I3606" s="16"/>
      <c r="J3606" s="16"/>
      <c r="K3606" s="27"/>
      <c r="L3606" s="16"/>
      <c r="M3606" s="16"/>
      <c r="N3606" s="27"/>
      <c r="O3606" s="16"/>
      <c r="P3606" s="16"/>
      <c r="Q3606" s="27"/>
      <c r="R3606" s="16"/>
      <c r="S3606" s="16"/>
      <c r="T3606" s="27"/>
      <c r="U3606" s="3"/>
    </row>
    <row r="3607" spans="1:21" x14ac:dyDescent="0.25">
      <c r="A3607" s="3">
        <v>3562</v>
      </c>
      <c r="B3607" s="6" t="s">
        <v>6880</v>
      </c>
      <c r="C3607" s="352" t="s">
        <v>6881</v>
      </c>
      <c r="D3607" s="348"/>
      <c r="E3607" s="20"/>
      <c r="F3607" s="20"/>
      <c r="G3607" s="20"/>
      <c r="H3607" s="27"/>
      <c r="I3607" s="16"/>
      <c r="J3607" s="16"/>
      <c r="K3607" s="27"/>
      <c r="L3607" s="16"/>
      <c r="M3607" s="16"/>
      <c r="N3607" s="27"/>
      <c r="O3607" s="16"/>
      <c r="P3607" s="16"/>
      <c r="Q3607" s="27"/>
      <c r="R3607" s="16"/>
      <c r="S3607" s="16"/>
      <c r="T3607" s="27"/>
      <c r="U3607" s="3"/>
    </row>
    <row r="3608" spans="1:21" x14ac:dyDescent="0.25">
      <c r="A3608" s="3">
        <v>3563</v>
      </c>
      <c r="B3608" s="6" t="s">
        <v>6882</v>
      </c>
      <c r="C3608" s="352" t="s">
        <v>6883</v>
      </c>
      <c r="D3608" s="348"/>
      <c r="E3608" s="20"/>
      <c r="F3608" s="20"/>
      <c r="G3608" s="20"/>
      <c r="H3608" s="27"/>
      <c r="I3608" s="16"/>
      <c r="J3608" s="16"/>
      <c r="K3608" s="27"/>
      <c r="L3608" s="16"/>
      <c r="M3608" s="16"/>
      <c r="N3608" s="27"/>
      <c r="O3608" s="16"/>
      <c r="P3608" s="16"/>
      <c r="Q3608" s="27"/>
      <c r="R3608" s="16"/>
      <c r="S3608" s="16"/>
      <c r="T3608" s="27"/>
      <c r="U3608" s="3"/>
    </row>
    <row r="3609" spans="1:21" x14ac:dyDescent="0.25">
      <c r="A3609" s="3">
        <v>3564</v>
      </c>
      <c r="B3609" s="4" t="s">
        <v>6884</v>
      </c>
      <c r="C3609" s="350" t="s">
        <v>5420</v>
      </c>
      <c r="D3609" s="348"/>
      <c r="E3609" s="25"/>
      <c r="F3609" s="25"/>
      <c r="G3609" s="25"/>
      <c r="H3609" s="33"/>
      <c r="I3609" s="15"/>
      <c r="J3609" s="15"/>
      <c r="K3609" s="33"/>
      <c r="L3609" s="15"/>
      <c r="M3609" s="15"/>
      <c r="N3609" s="33"/>
      <c r="O3609" s="15"/>
      <c r="P3609" s="15"/>
      <c r="Q3609" s="33"/>
      <c r="R3609" s="15"/>
      <c r="S3609" s="15"/>
      <c r="T3609" s="33"/>
      <c r="U3609" s="5"/>
    </row>
    <row r="3610" spans="1:21" x14ac:dyDescent="0.25">
      <c r="A3610" s="3">
        <v>3565</v>
      </c>
      <c r="B3610" s="6" t="s">
        <v>6885</v>
      </c>
      <c r="C3610" s="352" t="s">
        <v>5422</v>
      </c>
      <c r="D3610" s="348"/>
      <c r="E3610" s="20"/>
      <c r="F3610" s="20"/>
      <c r="G3610" s="20"/>
      <c r="H3610" s="27"/>
      <c r="I3610" s="16"/>
      <c r="J3610" s="16"/>
      <c r="K3610" s="27"/>
      <c r="L3610" s="16"/>
      <c r="M3610" s="16"/>
      <c r="N3610" s="27"/>
      <c r="O3610" s="16"/>
      <c r="P3610" s="16"/>
      <c r="Q3610" s="27"/>
      <c r="R3610" s="16"/>
      <c r="S3610" s="16"/>
      <c r="T3610" s="27"/>
      <c r="U3610" s="3"/>
    </row>
    <row r="3611" spans="1:21" x14ac:dyDescent="0.25">
      <c r="A3611" s="3">
        <v>3566</v>
      </c>
      <c r="B3611" s="6" t="s">
        <v>6886</v>
      </c>
      <c r="C3611" s="352" t="s">
        <v>5424</v>
      </c>
      <c r="D3611" s="348"/>
      <c r="E3611" s="20"/>
      <c r="F3611" s="20"/>
      <c r="G3611" s="20"/>
      <c r="H3611" s="27"/>
      <c r="I3611" s="16"/>
      <c r="J3611" s="16"/>
      <c r="K3611" s="27"/>
      <c r="L3611" s="16"/>
      <c r="M3611" s="16"/>
      <c r="N3611" s="27"/>
      <c r="O3611" s="16"/>
      <c r="P3611" s="16"/>
      <c r="Q3611" s="27"/>
      <c r="R3611" s="16"/>
      <c r="S3611" s="16"/>
      <c r="T3611" s="27"/>
      <c r="U3611" s="3"/>
    </row>
    <row r="3612" spans="1:21" x14ac:dyDescent="0.25">
      <c r="A3612" s="3">
        <v>3567</v>
      </c>
      <c r="B3612" s="6" t="s">
        <v>6887</v>
      </c>
      <c r="C3612" s="352" t="s">
        <v>5426</v>
      </c>
      <c r="D3612" s="348"/>
      <c r="E3612" s="20"/>
      <c r="F3612" s="20"/>
      <c r="G3612" s="20"/>
      <c r="H3612" s="27"/>
      <c r="I3612" s="16"/>
      <c r="J3612" s="16"/>
      <c r="K3612" s="27"/>
      <c r="L3612" s="16"/>
      <c r="M3612" s="16"/>
      <c r="N3612" s="27"/>
      <c r="O3612" s="16"/>
      <c r="P3612" s="16"/>
      <c r="Q3612" s="27"/>
      <c r="R3612" s="16"/>
      <c r="S3612" s="16"/>
      <c r="T3612" s="27"/>
      <c r="U3612" s="3"/>
    </row>
    <row r="3613" spans="1:21" x14ac:dyDescent="0.25">
      <c r="A3613" s="3">
        <v>3568</v>
      </c>
      <c r="B3613" s="6" t="s">
        <v>6888</v>
      </c>
      <c r="C3613" s="352" t="s">
        <v>5428</v>
      </c>
      <c r="D3613" s="348"/>
      <c r="E3613" s="20"/>
      <c r="F3613" s="20"/>
      <c r="G3613" s="20"/>
      <c r="H3613" s="27"/>
      <c r="I3613" s="16"/>
      <c r="J3613" s="16"/>
      <c r="K3613" s="27"/>
      <c r="L3613" s="16"/>
      <c r="M3613" s="16"/>
      <c r="N3613" s="27"/>
      <c r="O3613" s="16"/>
      <c r="P3613" s="16"/>
      <c r="Q3613" s="27"/>
      <c r="R3613" s="16"/>
      <c r="S3613" s="16"/>
      <c r="T3613" s="27"/>
      <c r="U3613" s="3"/>
    </row>
    <row r="3614" spans="1:21" x14ac:dyDescent="0.25">
      <c r="A3614" s="3">
        <v>3569</v>
      </c>
      <c r="B3614" s="6" t="s">
        <v>6889</v>
      </c>
      <c r="C3614" s="352" t="s">
        <v>5430</v>
      </c>
      <c r="D3614" s="348"/>
      <c r="E3614" s="20"/>
      <c r="F3614" s="20"/>
      <c r="G3614" s="20"/>
      <c r="H3614" s="27"/>
      <c r="I3614" s="16"/>
      <c r="J3614" s="16"/>
      <c r="K3614" s="27"/>
      <c r="L3614" s="16"/>
      <c r="M3614" s="16"/>
      <c r="N3614" s="27"/>
      <c r="O3614" s="16"/>
      <c r="P3614" s="16"/>
      <c r="Q3614" s="27"/>
      <c r="R3614" s="16"/>
      <c r="S3614" s="16"/>
      <c r="T3614" s="27"/>
      <c r="U3614" s="3"/>
    </row>
    <row r="3615" spans="1:21" x14ac:dyDescent="0.25">
      <c r="A3615" s="3">
        <v>3570</v>
      </c>
      <c r="B3615" s="6" t="s">
        <v>6890</v>
      </c>
      <c r="C3615" s="352" t="s">
        <v>5432</v>
      </c>
      <c r="D3615" s="348"/>
      <c r="E3615" s="20"/>
      <c r="F3615" s="20"/>
      <c r="G3615" s="20"/>
      <c r="H3615" s="27"/>
      <c r="I3615" s="16"/>
      <c r="J3615" s="16"/>
      <c r="K3615" s="27"/>
      <c r="L3615" s="16"/>
      <c r="M3615" s="16"/>
      <c r="N3615" s="27"/>
      <c r="O3615" s="16"/>
      <c r="P3615" s="16"/>
      <c r="Q3615" s="27"/>
      <c r="R3615" s="16"/>
      <c r="S3615" s="16"/>
      <c r="T3615" s="27"/>
      <c r="U3615" s="3"/>
    </row>
    <row r="3616" spans="1:21" x14ac:dyDescent="0.25">
      <c r="A3616" s="3">
        <v>3571</v>
      </c>
      <c r="B3616" s="6" t="s">
        <v>6891</v>
      </c>
      <c r="C3616" s="352" t="s">
        <v>5434</v>
      </c>
      <c r="D3616" s="348"/>
      <c r="E3616" s="20"/>
      <c r="F3616" s="20"/>
      <c r="G3616" s="20"/>
      <c r="H3616" s="27"/>
      <c r="I3616" s="16"/>
      <c r="J3616" s="16"/>
      <c r="K3616" s="27"/>
      <c r="L3616" s="16"/>
      <c r="M3616" s="16"/>
      <c r="N3616" s="27"/>
      <c r="O3616" s="16"/>
      <c r="P3616" s="16"/>
      <c r="Q3616" s="27"/>
      <c r="R3616" s="16"/>
      <c r="S3616" s="16"/>
      <c r="T3616" s="27"/>
      <c r="U3616" s="3"/>
    </row>
    <row r="3617" spans="1:21" x14ac:dyDescent="0.25">
      <c r="A3617" s="3">
        <v>3572</v>
      </c>
      <c r="B3617" s="4" t="s">
        <v>6892</v>
      </c>
      <c r="C3617" s="350" t="s">
        <v>6893</v>
      </c>
      <c r="D3617" s="348"/>
      <c r="E3617" s="25"/>
      <c r="F3617" s="25"/>
      <c r="G3617" s="25"/>
      <c r="H3617" s="33"/>
      <c r="I3617" s="15"/>
      <c r="J3617" s="15"/>
      <c r="K3617" s="33"/>
      <c r="L3617" s="15"/>
      <c r="M3617" s="15"/>
      <c r="N3617" s="33"/>
      <c r="O3617" s="15"/>
      <c r="P3617" s="15"/>
      <c r="Q3617" s="33"/>
      <c r="R3617" s="15"/>
      <c r="S3617" s="15"/>
      <c r="T3617" s="33"/>
      <c r="U3617" s="5"/>
    </row>
    <row r="3618" spans="1:21" x14ac:dyDescent="0.25">
      <c r="A3618" s="3">
        <v>3573</v>
      </c>
      <c r="B3618" s="6" t="s">
        <v>6894</v>
      </c>
      <c r="C3618" s="352" t="s">
        <v>6895</v>
      </c>
      <c r="D3618" s="348"/>
      <c r="E3618" s="20"/>
      <c r="F3618" s="20"/>
      <c r="G3618" s="20"/>
      <c r="H3618" s="27"/>
      <c r="I3618" s="16"/>
      <c r="J3618" s="16"/>
      <c r="K3618" s="27"/>
      <c r="L3618" s="16"/>
      <c r="M3618" s="16"/>
      <c r="N3618" s="27"/>
      <c r="O3618" s="16"/>
      <c r="P3618" s="16"/>
      <c r="Q3618" s="27"/>
      <c r="R3618" s="16"/>
      <c r="S3618" s="16"/>
      <c r="T3618" s="27"/>
      <c r="U3618" s="3"/>
    </row>
    <row r="3619" spans="1:21" x14ac:dyDescent="0.25">
      <c r="A3619" s="3">
        <v>3574</v>
      </c>
      <c r="B3619" s="6" t="s">
        <v>6896</v>
      </c>
      <c r="C3619" s="352" t="s">
        <v>6897</v>
      </c>
      <c r="D3619" s="348"/>
      <c r="E3619" s="20"/>
      <c r="F3619" s="20"/>
      <c r="G3619" s="20"/>
      <c r="H3619" s="27"/>
      <c r="I3619" s="16"/>
      <c r="J3619" s="16"/>
      <c r="K3619" s="27"/>
      <c r="L3619" s="16"/>
      <c r="M3619" s="16"/>
      <c r="N3619" s="27"/>
      <c r="O3619" s="16"/>
      <c r="P3619" s="16"/>
      <c r="Q3619" s="27"/>
      <c r="R3619" s="16"/>
      <c r="S3619" s="16"/>
      <c r="T3619" s="27"/>
      <c r="U3619" s="3"/>
    </row>
    <row r="3620" spans="1:21" x14ac:dyDescent="0.25">
      <c r="A3620" s="3">
        <v>3575</v>
      </c>
      <c r="B3620" s="6" t="s">
        <v>6898</v>
      </c>
      <c r="C3620" s="352" t="s">
        <v>6899</v>
      </c>
      <c r="D3620" s="348"/>
      <c r="E3620" s="20"/>
      <c r="F3620" s="20"/>
      <c r="G3620" s="20"/>
      <c r="H3620" s="27"/>
      <c r="I3620" s="16"/>
      <c r="J3620" s="16"/>
      <c r="K3620" s="27"/>
      <c r="L3620" s="16"/>
      <c r="M3620" s="16"/>
      <c r="N3620" s="27"/>
      <c r="O3620" s="16"/>
      <c r="P3620" s="16"/>
      <c r="Q3620" s="27"/>
      <c r="R3620" s="16"/>
      <c r="S3620" s="16"/>
      <c r="T3620" s="27"/>
      <c r="U3620" s="3"/>
    </row>
    <row r="3621" spans="1:21" x14ac:dyDescent="0.25">
      <c r="A3621" s="3">
        <v>3576</v>
      </c>
      <c r="B3621" s="4" t="s">
        <v>6900</v>
      </c>
      <c r="C3621" s="350" t="s">
        <v>6901</v>
      </c>
      <c r="D3621" s="348"/>
      <c r="E3621" s="25"/>
      <c r="F3621" s="25"/>
      <c r="G3621" s="25"/>
      <c r="H3621" s="33"/>
      <c r="I3621" s="15"/>
      <c r="J3621" s="15"/>
      <c r="K3621" s="33"/>
      <c r="L3621" s="15"/>
      <c r="M3621" s="15"/>
      <c r="N3621" s="33"/>
      <c r="O3621" s="15"/>
      <c r="P3621" s="15"/>
      <c r="Q3621" s="33"/>
      <c r="R3621" s="15"/>
      <c r="S3621" s="15"/>
      <c r="T3621" s="33"/>
      <c r="U3621" s="5"/>
    </row>
    <row r="3622" spans="1:21" x14ac:dyDescent="0.25">
      <c r="A3622" s="3">
        <v>3577</v>
      </c>
      <c r="B3622" s="4" t="s">
        <v>6902</v>
      </c>
      <c r="C3622" s="350" t="s">
        <v>6903</v>
      </c>
      <c r="D3622" s="348"/>
      <c r="E3622" s="25"/>
      <c r="F3622" s="25"/>
      <c r="G3622" s="25"/>
      <c r="H3622" s="33"/>
      <c r="I3622" s="15"/>
      <c r="J3622" s="15"/>
      <c r="K3622" s="33"/>
      <c r="L3622" s="15"/>
      <c r="M3622" s="15"/>
      <c r="N3622" s="33"/>
      <c r="O3622" s="15"/>
      <c r="P3622" s="15"/>
      <c r="Q3622" s="33"/>
      <c r="R3622" s="15"/>
      <c r="S3622" s="15"/>
      <c r="T3622" s="33"/>
      <c r="U3622" s="5"/>
    </row>
    <row r="3623" spans="1:21" x14ac:dyDescent="0.25">
      <c r="A3623" s="3">
        <v>3578</v>
      </c>
      <c r="B3623" s="4" t="s">
        <v>6904</v>
      </c>
      <c r="C3623" s="350" t="s">
        <v>6905</v>
      </c>
      <c r="D3623" s="348"/>
      <c r="E3623" s="25"/>
      <c r="F3623" s="25"/>
      <c r="G3623" s="25"/>
      <c r="H3623" s="33"/>
      <c r="I3623" s="15"/>
      <c r="J3623" s="15"/>
      <c r="K3623" s="33"/>
      <c r="L3623" s="15"/>
      <c r="M3623" s="15"/>
      <c r="N3623" s="33"/>
      <c r="O3623" s="15"/>
      <c r="P3623" s="15"/>
      <c r="Q3623" s="33"/>
      <c r="R3623" s="15"/>
      <c r="S3623" s="15"/>
      <c r="T3623" s="33"/>
      <c r="U3623" s="5"/>
    </row>
    <row r="3624" spans="1:21" x14ac:dyDescent="0.25">
      <c r="A3624" s="3">
        <v>3579</v>
      </c>
      <c r="B3624" s="6" t="s">
        <v>6906</v>
      </c>
      <c r="C3624" s="352" t="s">
        <v>6907</v>
      </c>
      <c r="D3624" s="348"/>
      <c r="E3624" s="20"/>
      <c r="F3624" s="20"/>
      <c r="G3624" s="20"/>
      <c r="H3624" s="27"/>
      <c r="I3624" s="16"/>
      <c r="J3624" s="16"/>
      <c r="K3624" s="27"/>
      <c r="L3624" s="16"/>
      <c r="M3624" s="16"/>
      <c r="N3624" s="27"/>
      <c r="O3624" s="16"/>
      <c r="P3624" s="16"/>
      <c r="Q3624" s="27"/>
      <c r="R3624" s="16"/>
      <c r="S3624" s="16"/>
      <c r="T3624" s="27"/>
      <c r="U3624" s="3"/>
    </row>
    <row r="3625" spans="1:21" x14ac:dyDescent="0.25">
      <c r="A3625" s="3">
        <v>3580</v>
      </c>
      <c r="B3625" s="6" t="s">
        <v>6908</v>
      </c>
      <c r="C3625" s="352" t="s">
        <v>6909</v>
      </c>
      <c r="D3625" s="348"/>
      <c r="E3625" s="20"/>
      <c r="F3625" s="20"/>
      <c r="G3625" s="20"/>
      <c r="H3625" s="27"/>
      <c r="I3625" s="16"/>
      <c r="J3625" s="16"/>
      <c r="K3625" s="27"/>
      <c r="L3625" s="16"/>
      <c r="M3625" s="16"/>
      <c r="N3625" s="27"/>
      <c r="O3625" s="16"/>
      <c r="P3625" s="16"/>
      <c r="Q3625" s="27"/>
      <c r="R3625" s="16"/>
      <c r="S3625" s="16"/>
      <c r="T3625" s="27"/>
      <c r="U3625" s="3"/>
    </row>
    <row r="3626" spans="1:21" x14ac:dyDescent="0.25">
      <c r="A3626" s="3">
        <v>3581</v>
      </c>
      <c r="B3626" s="6" t="s">
        <v>6910</v>
      </c>
      <c r="C3626" s="352" t="s">
        <v>6911</v>
      </c>
      <c r="D3626" s="348"/>
      <c r="E3626" s="20"/>
      <c r="F3626" s="20"/>
      <c r="G3626" s="20"/>
      <c r="H3626" s="27"/>
      <c r="I3626" s="16"/>
      <c r="J3626" s="16"/>
      <c r="K3626" s="27"/>
      <c r="L3626" s="16"/>
      <c r="M3626" s="16"/>
      <c r="N3626" s="27"/>
      <c r="O3626" s="16"/>
      <c r="P3626" s="16"/>
      <c r="Q3626" s="27"/>
      <c r="R3626" s="16"/>
      <c r="S3626" s="16"/>
      <c r="T3626" s="27"/>
      <c r="U3626" s="3"/>
    </row>
    <row r="3627" spans="1:21" x14ac:dyDescent="0.25">
      <c r="A3627" s="3">
        <v>3582</v>
      </c>
      <c r="B3627" s="6" t="s">
        <v>6912</v>
      </c>
      <c r="C3627" s="352" t="s">
        <v>6913</v>
      </c>
      <c r="D3627" s="348"/>
      <c r="E3627" s="20"/>
      <c r="F3627" s="20"/>
      <c r="G3627" s="20"/>
      <c r="H3627" s="27"/>
      <c r="I3627" s="16"/>
      <c r="J3627" s="16"/>
      <c r="K3627" s="27"/>
      <c r="L3627" s="16"/>
      <c r="M3627" s="16"/>
      <c r="N3627" s="27"/>
      <c r="O3627" s="16"/>
      <c r="P3627" s="16"/>
      <c r="Q3627" s="27"/>
      <c r="R3627" s="16"/>
      <c r="S3627" s="16"/>
      <c r="T3627" s="27"/>
      <c r="U3627" s="3"/>
    </row>
    <row r="3628" spans="1:21" x14ac:dyDescent="0.25">
      <c r="A3628" s="3">
        <v>3583</v>
      </c>
      <c r="B3628" s="6" t="s">
        <v>6914</v>
      </c>
      <c r="C3628" s="352" t="s">
        <v>6915</v>
      </c>
      <c r="D3628" s="348"/>
      <c r="E3628" s="20"/>
      <c r="F3628" s="20"/>
      <c r="G3628" s="20"/>
      <c r="H3628" s="27"/>
      <c r="I3628" s="16"/>
      <c r="J3628" s="16"/>
      <c r="K3628" s="27"/>
      <c r="L3628" s="16"/>
      <c r="M3628" s="16"/>
      <c r="N3628" s="27"/>
      <c r="O3628" s="16"/>
      <c r="P3628" s="16"/>
      <c r="Q3628" s="27"/>
      <c r="R3628" s="16"/>
      <c r="S3628" s="16"/>
      <c r="T3628" s="27"/>
      <c r="U3628" s="3"/>
    </row>
    <row r="3629" spans="1:21" x14ac:dyDescent="0.25">
      <c r="A3629" s="3">
        <v>3584</v>
      </c>
      <c r="B3629" s="6" t="s">
        <v>6916</v>
      </c>
      <c r="C3629" s="352" t="s">
        <v>6917</v>
      </c>
      <c r="D3629" s="348"/>
      <c r="E3629" s="20"/>
      <c r="F3629" s="20"/>
      <c r="G3629" s="20"/>
      <c r="H3629" s="27"/>
      <c r="I3629" s="16"/>
      <c r="J3629" s="16"/>
      <c r="K3629" s="27"/>
      <c r="L3629" s="16"/>
      <c r="M3629" s="16"/>
      <c r="N3629" s="27"/>
      <c r="O3629" s="16"/>
      <c r="P3629" s="16"/>
      <c r="Q3629" s="27"/>
      <c r="R3629" s="16"/>
      <c r="S3629" s="16"/>
      <c r="T3629" s="27"/>
      <c r="U3629" s="3"/>
    </row>
    <row r="3630" spans="1:21" x14ac:dyDescent="0.25">
      <c r="A3630" s="3">
        <v>3585</v>
      </c>
      <c r="B3630" s="6" t="s">
        <v>6918</v>
      </c>
      <c r="C3630" s="352" t="s">
        <v>6919</v>
      </c>
      <c r="D3630" s="348"/>
      <c r="E3630" s="20"/>
      <c r="F3630" s="20"/>
      <c r="G3630" s="20"/>
      <c r="H3630" s="27"/>
      <c r="I3630" s="16"/>
      <c r="J3630" s="16"/>
      <c r="K3630" s="27"/>
      <c r="L3630" s="16"/>
      <c r="M3630" s="16"/>
      <c r="N3630" s="27"/>
      <c r="O3630" s="16"/>
      <c r="P3630" s="16"/>
      <c r="Q3630" s="27"/>
      <c r="R3630" s="16"/>
      <c r="S3630" s="16"/>
      <c r="T3630" s="27"/>
      <c r="U3630" s="3"/>
    </row>
    <row r="3631" spans="1:21" x14ac:dyDescent="0.25">
      <c r="A3631" s="3">
        <v>3586</v>
      </c>
      <c r="B3631" s="6" t="s">
        <v>6920</v>
      </c>
      <c r="C3631" s="352" t="s">
        <v>6921</v>
      </c>
      <c r="D3631" s="348"/>
      <c r="E3631" s="20"/>
      <c r="F3631" s="20"/>
      <c r="G3631" s="20"/>
      <c r="H3631" s="27"/>
      <c r="I3631" s="16"/>
      <c r="J3631" s="16"/>
      <c r="K3631" s="27"/>
      <c r="L3631" s="16"/>
      <c r="M3631" s="16"/>
      <c r="N3631" s="27"/>
      <c r="O3631" s="16"/>
      <c r="P3631" s="16"/>
      <c r="Q3631" s="27"/>
      <c r="R3631" s="16"/>
      <c r="S3631" s="16"/>
      <c r="T3631" s="27"/>
      <c r="U3631" s="3"/>
    </row>
    <row r="3632" spans="1:21" x14ac:dyDescent="0.25">
      <c r="A3632" s="3">
        <v>3587</v>
      </c>
      <c r="B3632" s="6" t="s">
        <v>6922</v>
      </c>
      <c r="C3632" s="352" t="s">
        <v>6923</v>
      </c>
      <c r="D3632" s="348"/>
      <c r="E3632" s="20"/>
      <c r="F3632" s="20"/>
      <c r="G3632" s="20"/>
      <c r="H3632" s="27"/>
      <c r="I3632" s="16"/>
      <c r="J3632" s="16"/>
      <c r="K3632" s="27"/>
      <c r="L3632" s="16"/>
      <c r="M3632" s="16"/>
      <c r="N3632" s="27"/>
      <c r="O3632" s="16"/>
      <c r="P3632" s="16"/>
      <c r="Q3632" s="27"/>
      <c r="R3632" s="16"/>
      <c r="S3632" s="16"/>
      <c r="T3632" s="27"/>
      <c r="U3632" s="3"/>
    </row>
    <row r="3633" spans="1:21" x14ac:dyDescent="0.25">
      <c r="A3633" s="3">
        <v>3588</v>
      </c>
      <c r="B3633" s="4" t="s">
        <v>6924</v>
      </c>
      <c r="C3633" s="350" t="s">
        <v>6925</v>
      </c>
      <c r="D3633" s="348"/>
      <c r="E3633" s="25"/>
      <c r="F3633" s="25"/>
      <c r="G3633" s="25"/>
      <c r="H3633" s="33"/>
      <c r="I3633" s="15"/>
      <c r="J3633" s="15"/>
      <c r="K3633" s="33"/>
      <c r="L3633" s="15"/>
      <c r="M3633" s="15"/>
      <c r="N3633" s="33"/>
      <c r="O3633" s="15"/>
      <c r="P3633" s="15"/>
      <c r="Q3633" s="33"/>
      <c r="R3633" s="15"/>
      <c r="S3633" s="15"/>
      <c r="T3633" s="33"/>
      <c r="U3633" s="5"/>
    </row>
    <row r="3634" spans="1:21" x14ac:dyDescent="0.25">
      <c r="A3634" s="3">
        <v>3589</v>
      </c>
      <c r="B3634" s="6" t="s">
        <v>6926</v>
      </c>
      <c r="C3634" s="352" t="s">
        <v>3397</v>
      </c>
      <c r="D3634" s="348"/>
      <c r="E3634" s="20"/>
      <c r="F3634" s="20"/>
      <c r="G3634" s="20"/>
      <c r="H3634" s="27"/>
      <c r="I3634" s="16"/>
      <c r="J3634" s="16"/>
      <c r="K3634" s="27"/>
      <c r="L3634" s="16"/>
      <c r="M3634" s="16"/>
      <c r="N3634" s="27"/>
      <c r="O3634" s="16"/>
      <c r="P3634" s="16"/>
      <c r="Q3634" s="27"/>
      <c r="R3634" s="16"/>
      <c r="S3634" s="16"/>
      <c r="T3634" s="27"/>
      <c r="U3634" s="3"/>
    </row>
    <row r="3635" spans="1:21" x14ac:dyDescent="0.25">
      <c r="A3635" s="3">
        <v>3590</v>
      </c>
      <c r="B3635" s="6" t="s">
        <v>6927</v>
      </c>
      <c r="C3635" s="352" t="s">
        <v>6928</v>
      </c>
      <c r="D3635" s="348"/>
      <c r="E3635" s="20"/>
      <c r="F3635" s="20"/>
      <c r="G3635" s="20"/>
      <c r="H3635" s="27"/>
      <c r="I3635" s="16"/>
      <c r="J3635" s="16"/>
      <c r="K3635" s="27"/>
      <c r="L3635" s="16"/>
      <c r="M3635" s="16"/>
      <c r="N3635" s="27"/>
      <c r="O3635" s="16"/>
      <c r="P3635" s="16"/>
      <c r="Q3635" s="27"/>
      <c r="R3635" s="16"/>
      <c r="S3635" s="16"/>
      <c r="T3635" s="27"/>
      <c r="U3635" s="3"/>
    </row>
    <row r="3636" spans="1:21" x14ac:dyDescent="0.25">
      <c r="A3636" s="3">
        <v>3591</v>
      </c>
      <c r="B3636" s="6" t="s">
        <v>6929</v>
      </c>
      <c r="C3636" s="352" t="s">
        <v>6930</v>
      </c>
      <c r="D3636" s="348"/>
      <c r="E3636" s="20"/>
      <c r="F3636" s="20"/>
      <c r="G3636" s="20"/>
      <c r="H3636" s="27"/>
      <c r="I3636" s="16"/>
      <c r="J3636" s="16"/>
      <c r="K3636" s="27"/>
      <c r="L3636" s="16"/>
      <c r="M3636" s="16"/>
      <c r="N3636" s="27"/>
      <c r="O3636" s="16"/>
      <c r="P3636" s="16"/>
      <c r="Q3636" s="27"/>
      <c r="R3636" s="16"/>
      <c r="S3636" s="16"/>
      <c r="T3636" s="27"/>
      <c r="U3636" s="3"/>
    </row>
    <row r="3637" spans="1:21" x14ac:dyDescent="0.25">
      <c r="A3637" s="3">
        <v>3592</v>
      </c>
      <c r="B3637" s="6" t="s">
        <v>6931</v>
      </c>
      <c r="C3637" s="352" t="s">
        <v>6932</v>
      </c>
      <c r="D3637" s="348"/>
      <c r="E3637" s="20"/>
      <c r="F3637" s="20"/>
      <c r="G3637" s="20"/>
      <c r="H3637" s="27"/>
      <c r="I3637" s="16"/>
      <c r="J3637" s="16"/>
      <c r="K3637" s="27"/>
      <c r="L3637" s="16"/>
      <c r="M3637" s="16"/>
      <c r="N3637" s="27"/>
      <c r="O3637" s="16"/>
      <c r="P3637" s="16"/>
      <c r="Q3637" s="27"/>
      <c r="R3637" s="16"/>
      <c r="S3637" s="16"/>
      <c r="T3637" s="27"/>
      <c r="U3637" s="3"/>
    </row>
    <row r="3638" spans="1:21" x14ac:dyDescent="0.25">
      <c r="A3638" s="3">
        <v>3593</v>
      </c>
      <c r="B3638" s="6" t="s">
        <v>6933</v>
      </c>
      <c r="C3638" s="352" t="s">
        <v>6934</v>
      </c>
      <c r="D3638" s="348"/>
      <c r="E3638" s="20"/>
      <c r="F3638" s="20"/>
      <c r="G3638" s="20"/>
      <c r="H3638" s="27"/>
      <c r="I3638" s="16"/>
      <c r="J3638" s="16"/>
      <c r="K3638" s="27"/>
      <c r="L3638" s="16"/>
      <c r="M3638" s="16"/>
      <c r="N3638" s="27"/>
      <c r="O3638" s="16"/>
      <c r="P3638" s="16"/>
      <c r="Q3638" s="27"/>
      <c r="R3638" s="16"/>
      <c r="S3638" s="16"/>
      <c r="T3638" s="27"/>
      <c r="U3638" s="3"/>
    </row>
    <row r="3639" spans="1:21" x14ac:dyDescent="0.25">
      <c r="A3639" s="3">
        <v>3594</v>
      </c>
      <c r="B3639" s="6" t="s">
        <v>6935</v>
      </c>
      <c r="C3639" s="352" t="s">
        <v>6936</v>
      </c>
      <c r="D3639" s="348"/>
      <c r="E3639" s="20"/>
      <c r="F3639" s="20"/>
      <c r="G3639" s="20"/>
      <c r="H3639" s="27"/>
      <c r="I3639" s="16"/>
      <c r="J3639" s="16"/>
      <c r="K3639" s="27"/>
      <c r="L3639" s="16"/>
      <c r="M3639" s="16"/>
      <c r="N3639" s="27"/>
      <c r="O3639" s="16"/>
      <c r="P3639" s="16"/>
      <c r="Q3639" s="27"/>
      <c r="R3639" s="16"/>
      <c r="S3639" s="16"/>
      <c r="T3639" s="27"/>
      <c r="U3639" s="3"/>
    </row>
    <row r="3640" spans="1:21" x14ac:dyDescent="0.25">
      <c r="A3640" s="3">
        <v>3595</v>
      </c>
      <c r="B3640" s="6" t="s">
        <v>6937</v>
      </c>
      <c r="C3640" s="352" t="s">
        <v>6938</v>
      </c>
      <c r="D3640" s="348"/>
      <c r="E3640" s="20"/>
      <c r="F3640" s="20"/>
      <c r="G3640" s="20"/>
      <c r="H3640" s="27"/>
      <c r="I3640" s="16"/>
      <c r="J3640" s="16"/>
      <c r="K3640" s="27"/>
      <c r="L3640" s="16"/>
      <c r="M3640" s="16"/>
      <c r="N3640" s="27"/>
      <c r="O3640" s="16"/>
      <c r="P3640" s="16"/>
      <c r="Q3640" s="27"/>
      <c r="R3640" s="16"/>
      <c r="S3640" s="16"/>
      <c r="T3640" s="27"/>
      <c r="U3640" s="3"/>
    </row>
    <row r="3641" spans="1:21" x14ac:dyDescent="0.25">
      <c r="A3641" s="3">
        <v>3596</v>
      </c>
      <c r="B3641" s="6" t="s">
        <v>6939</v>
      </c>
      <c r="C3641" s="352" t="s">
        <v>6940</v>
      </c>
      <c r="D3641" s="348"/>
      <c r="E3641" s="20"/>
      <c r="F3641" s="20"/>
      <c r="G3641" s="20"/>
      <c r="H3641" s="27"/>
      <c r="I3641" s="16"/>
      <c r="J3641" s="16"/>
      <c r="K3641" s="27"/>
      <c r="L3641" s="16"/>
      <c r="M3641" s="16"/>
      <c r="N3641" s="27"/>
      <c r="O3641" s="16"/>
      <c r="P3641" s="16"/>
      <c r="Q3641" s="27"/>
      <c r="R3641" s="16"/>
      <c r="S3641" s="16"/>
      <c r="T3641" s="27"/>
      <c r="U3641" s="3"/>
    </row>
    <row r="3642" spans="1:21" x14ac:dyDescent="0.25">
      <c r="A3642" s="3">
        <v>3597</v>
      </c>
      <c r="B3642" s="4" t="s">
        <v>6941</v>
      </c>
      <c r="C3642" s="350" t="s">
        <v>5486</v>
      </c>
      <c r="D3642" s="348"/>
      <c r="E3642" s="25"/>
      <c r="F3642" s="25"/>
      <c r="G3642" s="25"/>
      <c r="H3642" s="33"/>
      <c r="I3642" s="15"/>
      <c r="J3642" s="15"/>
      <c r="K3642" s="33"/>
      <c r="L3642" s="15"/>
      <c r="M3642" s="15"/>
      <c r="N3642" s="33"/>
      <c r="O3642" s="15"/>
      <c r="P3642" s="15"/>
      <c r="Q3642" s="33"/>
      <c r="R3642" s="15"/>
      <c r="S3642" s="15"/>
      <c r="T3642" s="33"/>
      <c r="U3642" s="5"/>
    </row>
    <row r="3643" spans="1:21" x14ac:dyDescent="0.25">
      <c r="A3643" s="3">
        <v>3598</v>
      </c>
      <c r="B3643" s="4" t="s">
        <v>6942</v>
      </c>
      <c r="C3643" s="350" t="s">
        <v>6943</v>
      </c>
      <c r="D3643" s="348"/>
      <c r="E3643" s="25"/>
      <c r="F3643" s="25"/>
      <c r="G3643" s="25"/>
      <c r="H3643" s="33"/>
      <c r="I3643" s="15"/>
      <c r="J3643" s="15"/>
      <c r="K3643" s="33"/>
      <c r="L3643" s="15"/>
      <c r="M3643" s="15"/>
      <c r="N3643" s="33"/>
      <c r="O3643" s="15"/>
      <c r="P3643" s="15"/>
      <c r="Q3643" s="33"/>
      <c r="R3643" s="15"/>
      <c r="S3643" s="15"/>
      <c r="T3643" s="33"/>
      <c r="U3643" s="5"/>
    </row>
    <row r="3644" spans="1:21" x14ac:dyDescent="0.25">
      <c r="A3644" s="3">
        <v>3599</v>
      </c>
      <c r="B3644" s="4" t="s">
        <v>6944</v>
      </c>
      <c r="C3644" s="350" t="s">
        <v>6945</v>
      </c>
      <c r="D3644" s="348"/>
      <c r="E3644" s="25"/>
      <c r="F3644" s="25"/>
      <c r="G3644" s="25"/>
      <c r="H3644" s="33"/>
      <c r="I3644" s="15"/>
      <c r="J3644" s="15"/>
      <c r="K3644" s="33"/>
      <c r="L3644" s="15"/>
      <c r="M3644" s="15"/>
      <c r="N3644" s="33"/>
      <c r="O3644" s="15"/>
      <c r="P3644" s="15"/>
      <c r="Q3644" s="33"/>
      <c r="R3644" s="15"/>
      <c r="S3644" s="15"/>
      <c r="T3644" s="33"/>
      <c r="U3644" s="5"/>
    </row>
    <row r="3645" spans="1:21" x14ac:dyDescent="0.25">
      <c r="A3645" s="3">
        <v>3600</v>
      </c>
      <c r="B3645" s="6" t="s">
        <v>6946</v>
      </c>
      <c r="C3645" s="352" t="s">
        <v>5492</v>
      </c>
      <c r="D3645" s="348"/>
      <c r="E3645" s="20"/>
      <c r="F3645" s="20"/>
      <c r="G3645" s="20"/>
      <c r="H3645" s="27"/>
      <c r="I3645" s="16"/>
      <c r="J3645" s="16"/>
      <c r="K3645" s="27"/>
      <c r="L3645" s="16"/>
      <c r="M3645" s="16"/>
      <c r="N3645" s="27"/>
      <c r="O3645" s="16"/>
      <c r="P3645" s="16"/>
      <c r="Q3645" s="27"/>
      <c r="R3645" s="16"/>
      <c r="S3645" s="16"/>
      <c r="T3645" s="27"/>
      <c r="U3645" s="3"/>
    </row>
    <row r="3646" spans="1:21" x14ac:dyDescent="0.25">
      <c r="A3646" s="3">
        <v>3601</v>
      </c>
      <c r="B3646" s="4" t="s">
        <v>6947</v>
      </c>
      <c r="C3646" s="350" t="s">
        <v>5494</v>
      </c>
      <c r="D3646" s="348"/>
      <c r="E3646" s="25"/>
      <c r="F3646" s="25"/>
      <c r="G3646" s="25"/>
      <c r="H3646" s="33"/>
      <c r="I3646" s="15"/>
      <c r="J3646" s="15"/>
      <c r="K3646" s="33"/>
      <c r="L3646" s="15"/>
      <c r="M3646" s="15"/>
      <c r="N3646" s="33"/>
      <c r="O3646" s="15"/>
      <c r="P3646" s="15"/>
      <c r="Q3646" s="33"/>
      <c r="R3646" s="15"/>
      <c r="S3646" s="15"/>
      <c r="T3646" s="33"/>
      <c r="U3646" s="5"/>
    </row>
    <row r="3647" spans="1:21" x14ac:dyDescent="0.25">
      <c r="A3647" s="3">
        <v>3602</v>
      </c>
      <c r="B3647" s="6" t="s">
        <v>6948</v>
      </c>
      <c r="C3647" s="352" t="s">
        <v>5496</v>
      </c>
      <c r="D3647" s="348"/>
      <c r="E3647" s="20"/>
      <c r="F3647" s="20"/>
      <c r="G3647" s="20"/>
      <c r="H3647" s="27"/>
      <c r="I3647" s="16"/>
      <c r="J3647" s="16"/>
      <c r="K3647" s="27"/>
      <c r="L3647" s="16"/>
      <c r="M3647" s="16"/>
      <c r="N3647" s="27"/>
      <c r="O3647" s="16"/>
      <c r="P3647" s="16"/>
      <c r="Q3647" s="27"/>
      <c r="R3647" s="16"/>
      <c r="S3647" s="16"/>
      <c r="T3647" s="27"/>
      <c r="U3647" s="3"/>
    </row>
    <row r="3648" spans="1:21" x14ac:dyDescent="0.25">
      <c r="A3648" s="3">
        <v>3603</v>
      </c>
      <c r="B3648" s="6" t="s">
        <v>6949</v>
      </c>
      <c r="C3648" s="352" t="s">
        <v>5498</v>
      </c>
      <c r="D3648" s="348"/>
      <c r="E3648" s="20"/>
      <c r="F3648" s="20"/>
      <c r="G3648" s="20"/>
      <c r="H3648" s="27"/>
      <c r="I3648" s="16"/>
      <c r="J3648" s="16"/>
      <c r="K3648" s="27"/>
      <c r="L3648" s="16"/>
      <c r="M3648" s="16"/>
      <c r="N3648" s="27"/>
      <c r="O3648" s="16"/>
      <c r="P3648" s="16"/>
      <c r="Q3648" s="27"/>
      <c r="R3648" s="16"/>
      <c r="S3648" s="16"/>
      <c r="T3648" s="27"/>
      <c r="U3648" s="3"/>
    </row>
    <row r="3649" spans="1:21" x14ac:dyDescent="0.25">
      <c r="A3649" s="3">
        <v>3604</v>
      </c>
      <c r="B3649" s="6" t="s">
        <v>6950</v>
      </c>
      <c r="C3649" s="352" t="s">
        <v>5500</v>
      </c>
      <c r="D3649" s="348"/>
      <c r="E3649" s="20"/>
      <c r="F3649" s="20"/>
      <c r="G3649" s="20"/>
      <c r="H3649" s="27"/>
      <c r="I3649" s="16"/>
      <c r="J3649" s="16"/>
      <c r="K3649" s="27"/>
      <c r="L3649" s="16"/>
      <c r="M3649" s="16"/>
      <c r="N3649" s="27"/>
      <c r="O3649" s="16"/>
      <c r="P3649" s="16"/>
      <c r="Q3649" s="27"/>
      <c r="R3649" s="16"/>
      <c r="S3649" s="16"/>
      <c r="T3649" s="27"/>
      <c r="U3649" s="3"/>
    </row>
    <row r="3650" spans="1:21" x14ac:dyDescent="0.25">
      <c r="A3650" s="3">
        <v>3605</v>
      </c>
      <c r="B3650" s="4" t="s">
        <v>6951</v>
      </c>
      <c r="C3650" s="350" t="s">
        <v>5502</v>
      </c>
      <c r="D3650" s="348"/>
      <c r="E3650" s="25"/>
      <c r="F3650" s="25"/>
      <c r="G3650" s="25"/>
      <c r="H3650" s="33"/>
      <c r="I3650" s="15"/>
      <c r="J3650" s="15"/>
      <c r="K3650" s="33"/>
      <c r="L3650" s="15"/>
      <c r="M3650" s="15"/>
      <c r="N3650" s="33"/>
      <c r="O3650" s="15"/>
      <c r="P3650" s="15"/>
      <c r="Q3650" s="33"/>
      <c r="R3650" s="15"/>
      <c r="S3650" s="15"/>
      <c r="T3650" s="33"/>
      <c r="U3650" s="5"/>
    </row>
    <row r="3651" spans="1:21" x14ac:dyDescent="0.25">
      <c r="A3651" s="3">
        <v>3606</v>
      </c>
      <c r="B3651" s="6" t="s">
        <v>6952</v>
      </c>
      <c r="C3651" s="352" t="s">
        <v>6953</v>
      </c>
      <c r="D3651" s="348"/>
      <c r="E3651" s="20"/>
      <c r="F3651" s="20"/>
      <c r="G3651" s="20"/>
      <c r="H3651" s="27"/>
      <c r="I3651" s="16"/>
      <c r="J3651" s="16"/>
      <c r="K3651" s="27"/>
      <c r="L3651" s="16"/>
      <c r="M3651" s="16"/>
      <c r="N3651" s="27"/>
      <c r="O3651" s="16"/>
      <c r="P3651" s="16"/>
      <c r="Q3651" s="27"/>
      <c r="R3651" s="16"/>
      <c r="S3651" s="16"/>
      <c r="T3651" s="27"/>
      <c r="U3651" s="3"/>
    </row>
    <row r="3652" spans="1:21" x14ac:dyDescent="0.25">
      <c r="A3652" s="3">
        <v>3607</v>
      </c>
      <c r="B3652" s="6" t="s">
        <v>6954</v>
      </c>
      <c r="C3652" s="352" t="s">
        <v>6955</v>
      </c>
      <c r="D3652" s="348"/>
      <c r="E3652" s="20"/>
      <c r="F3652" s="20"/>
      <c r="G3652" s="20"/>
      <c r="H3652" s="27"/>
      <c r="I3652" s="16"/>
      <c r="J3652" s="16"/>
      <c r="K3652" s="27"/>
      <c r="L3652" s="16"/>
      <c r="M3652" s="16"/>
      <c r="N3652" s="27"/>
      <c r="O3652" s="16"/>
      <c r="P3652" s="16"/>
      <c r="Q3652" s="27"/>
      <c r="R3652" s="16"/>
      <c r="S3652" s="16"/>
      <c r="T3652" s="27"/>
      <c r="U3652" s="3"/>
    </row>
    <row r="3653" spans="1:21" x14ac:dyDescent="0.25">
      <c r="A3653" s="3">
        <v>3608</v>
      </c>
      <c r="B3653" s="6" t="s">
        <v>6956</v>
      </c>
      <c r="C3653" s="352" t="s">
        <v>6957</v>
      </c>
      <c r="D3653" s="348"/>
      <c r="E3653" s="20"/>
      <c r="F3653" s="20"/>
      <c r="G3653" s="20"/>
      <c r="H3653" s="27"/>
      <c r="I3653" s="16"/>
      <c r="J3653" s="16"/>
      <c r="K3653" s="27"/>
      <c r="L3653" s="16"/>
      <c r="M3653" s="16"/>
      <c r="N3653" s="27"/>
      <c r="O3653" s="16"/>
      <c r="P3653" s="16"/>
      <c r="Q3653" s="27"/>
      <c r="R3653" s="16"/>
      <c r="S3653" s="16"/>
      <c r="T3653" s="27"/>
      <c r="U3653" s="3"/>
    </row>
    <row r="3654" spans="1:21" x14ac:dyDescent="0.25">
      <c r="A3654" s="3">
        <v>3609</v>
      </c>
      <c r="B3654" s="4" t="s">
        <v>6958</v>
      </c>
      <c r="C3654" s="350" t="s">
        <v>6959</v>
      </c>
      <c r="D3654" s="348"/>
      <c r="E3654" s="25"/>
      <c r="F3654" s="25"/>
      <c r="G3654" s="25"/>
      <c r="H3654" s="33"/>
      <c r="I3654" s="15"/>
      <c r="J3654" s="15"/>
      <c r="K3654" s="33"/>
      <c r="L3654" s="15"/>
      <c r="M3654" s="15"/>
      <c r="N3654" s="33"/>
      <c r="O3654" s="15"/>
      <c r="P3654" s="15"/>
      <c r="Q3654" s="33"/>
      <c r="R3654" s="15"/>
      <c r="S3654" s="15"/>
      <c r="T3654" s="33"/>
      <c r="U3654" s="5"/>
    </row>
    <row r="3655" spans="1:21" x14ac:dyDescent="0.25">
      <c r="A3655" s="3">
        <v>3610</v>
      </c>
      <c r="B3655" s="4" t="s">
        <v>6960</v>
      </c>
      <c r="C3655" s="350" t="s">
        <v>5512</v>
      </c>
      <c r="D3655" s="348"/>
      <c r="E3655" s="25"/>
      <c r="F3655" s="25"/>
      <c r="G3655" s="25"/>
      <c r="H3655" s="33"/>
      <c r="I3655" s="15"/>
      <c r="J3655" s="15"/>
      <c r="K3655" s="33"/>
      <c r="L3655" s="15"/>
      <c r="M3655" s="15"/>
      <c r="N3655" s="33"/>
      <c r="O3655" s="15"/>
      <c r="P3655" s="15"/>
      <c r="Q3655" s="33"/>
      <c r="R3655" s="15"/>
      <c r="S3655" s="15"/>
      <c r="T3655" s="33"/>
      <c r="U3655" s="5"/>
    </row>
    <row r="3656" spans="1:21" x14ac:dyDescent="0.25">
      <c r="A3656" s="3">
        <v>3611</v>
      </c>
      <c r="B3656" s="6" t="s">
        <v>6961</v>
      </c>
      <c r="C3656" s="352" t="s">
        <v>5514</v>
      </c>
      <c r="D3656" s="348"/>
      <c r="E3656" s="20"/>
      <c r="F3656" s="20"/>
      <c r="G3656" s="20"/>
      <c r="H3656" s="27"/>
      <c r="I3656" s="16"/>
      <c r="J3656" s="16"/>
      <c r="K3656" s="27"/>
      <c r="L3656" s="16"/>
      <c r="M3656" s="16"/>
      <c r="N3656" s="27"/>
      <c r="O3656" s="16"/>
      <c r="P3656" s="16"/>
      <c r="Q3656" s="27"/>
      <c r="R3656" s="16"/>
      <c r="S3656" s="16"/>
      <c r="T3656" s="27"/>
      <c r="U3656" s="3"/>
    </row>
    <row r="3657" spans="1:21" x14ac:dyDescent="0.25">
      <c r="A3657" s="3">
        <v>3612</v>
      </c>
      <c r="B3657" s="6" t="s">
        <v>6962</v>
      </c>
      <c r="C3657" s="352" t="s">
        <v>5516</v>
      </c>
      <c r="D3657" s="348"/>
      <c r="E3657" s="20"/>
      <c r="F3657" s="20"/>
      <c r="G3657" s="20"/>
      <c r="H3657" s="27"/>
      <c r="I3657" s="16"/>
      <c r="J3657" s="16"/>
      <c r="K3657" s="27"/>
      <c r="L3657" s="16"/>
      <c r="M3657" s="16"/>
      <c r="N3657" s="27"/>
      <c r="O3657" s="16"/>
      <c r="P3657" s="16"/>
      <c r="Q3657" s="27"/>
      <c r="R3657" s="16"/>
      <c r="S3657" s="16"/>
      <c r="T3657" s="27"/>
      <c r="U3657" s="3"/>
    </row>
    <row r="3658" spans="1:21" x14ac:dyDescent="0.25">
      <c r="A3658" s="3">
        <v>3613</v>
      </c>
      <c r="B3658" s="6" t="s">
        <v>6963</v>
      </c>
      <c r="C3658" s="352" t="s">
        <v>5518</v>
      </c>
      <c r="D3658" s="348"/>
      <c r="E3658" s="20"/>
      <c r="F3658" s="20"/>
      <c r="G3658" s="20"/>
      <c r="H3658" s="27"/>
      <c r="I3658" s="16"/>
      <c r="J3658" s="16"/>
      <c r="K3658" s="27"/>
      <c r="L3658" s="16"/>
      <c r="M3658" s="16"/>
      <c r="N3658" s="27"/>
      <c r="O3658" s="16"/>
      <c r="P3658" s="16"/>
      <c r="Q3658" s="27"/>
      <c r="R3658" s="16"/>
      <c r="S3658" s="16"/>
      <c r="T3658" s="27"/>
      <c r="U3658" s="3"/>
    </row>
    <row r="3659" spans="1:21" x14ac:dyDescent="0.25">
      <c r="A3659" s="3">
        <v>3614</v>
      </c>
      <c r="B3659" s="4" t="s">
        <v>6964</v>
      </c>
      <c r="C3659" s="350" t="s">
        <v>6965</v>
      </c>
      <c r="D3659" s="348"/>
      <c r="E3659" s="25"/>
      <c r="F3659" s="25"/>
      <c r="G3659" s="25"/>
      <c r="H3659" s="33"/>
      <c r="I3659" s="15"/>
      <c r="J3659" s="15"/>
      <c r="K3659" s="33"/>
      <c r="L3659" s="15"/>
      <c r="M3659" s="15"/>
      <c r="N3659" s="33"/>
      <c r="O3659" s="15"/>
      <c r="P3659" s="15"/>
      <c r="Q3659" s="33"/>
      <c r="R3659" s="15"/>
      <c r="S3659" s="15"/>
      <c r="T3659" s="33"/>
      <c r="U3659" s="5"/>
    </row>
    <row r="3660" spans="1:21" x14ac:dyDescent="0.25">
      <c r="A3660" s="3">
        <v>3615</v>
      </c>
      <c r="B3660" s="4" t="s">
        <v>6966</v>
      </c>
      <c r="C3660" s="350" t="s">
        <v>6967</v>
      </c>
      <c r="D3660" s="348"/>
      <c r="E3660" s="25"/>
      <c r="F3660" s="25"/>
      <c r="G3660" s="25"/>
      <c r="H3660" s="33"/>
      <c r="I3660" s="15"/>
      <c r="J3660" s="15"/>
      <c r="K3660" s="33"/>
      <c r="L3660" s="15"/>
      <c r="M3660" s="15"/>
      <c r="N3660" s="33"/>
      <c r="O3660" s="15"/>
      <c r="P3660" s="15"/>
      <c r="Q3660" s="33"/>
      <c r="R3660" s="15"/>
      <c r="S3660" s="15"/>
      <c r="T3660" s="33"/>
      <c r="U3660" s="5"/>
    </row>
    <row r="3661" spans="1:21" x14ac:dyDescent="0.25">
      <c r="A3661" s="3">
        <v>3616</v>
      </c>
      <c r="B3661" s="6" t="s">
        <v>6968</v>
      </c>
      <c r="C3661" s="352" t="s">
        <v>5524</v>
      </c>
      <c r="D3661" s="348"/>
      <c r="E3661" s="20"/>
      <c r="F3661" s="20"/>
      <c r="G3661" s="20"/>
      <c r="H3661" s="27"/>
      <c r="I3661" s="16"/>
      <c r="J3661" s="16"/>
      <c r="K3661" s="27"/>
      <c r="L3661" s="16"/>
      <c r="M3661" s="16"/>
      <c r="N3661" s="27"/>
      <c r="O3661" s="16"/>
      <c r="P3661" s="16"/>
      <c r="Q3661" s="27"/>
      <c r="R3661" s="16"/>
      <c r="S3661" s="16"/>
      <c r="T3661" s="27"/>
      <c r="U3661" s="3"/>
    </row>
    <row r="3662" spans="1:21" x14ac:dyDescent="0.25">
      <c r="A3662" s="3">
        <v>3617</v>
      </c>
      <c r="B3662" s="6" t="s">
        <v>6969</v>
      </c>
      <c r="C3662" s="352" t="s">
        <v>5526</v>
      </c>
      <c r="D3662" s="348"/>
      <c r="E3662" s="20"/>
      <c r="F3662" s="20"/>
      <c r="G3662" s="20"/>
      <c r="H3662" s="27"/>
      <c r="I3662" s="16"/>
      <c r="J3662" s="16"/>
      <c r="K3662" s="27"/>
      <c r="L3662" s="16"/>
      <c r="M3662" s="16"/>
      <c r="N3662" s="27"/>
      <c r="O3662" s="16"/>
      <c r="P3662" s="16"/>
      <c r="Q3662" s="27"/>
      <c r="R3662" s="16"/>
      <c r="S3662" s="16"/>
      <c r="T3662" s="27"/>
      <c r="U3662" s="3"/>
    </row>
    <row r="3663" spans="1:21" x14ac:dyDescent="0.25">
      <c r="A3663" s="3">
        <v>3618</v>
      </c>
      <c r="B3663" s="6" t="s">
        <v>6970</v>
      </c>
      <c r="C3663" s="352" t="s">
        <v>5528</v>
      </c>
      <c r="D3663" s="348"/>
      <c r="E3663" s="20"/>
      <c r="F3663" s="20"/>
      <c r="G3663" s="20"/>
      <c r="H3663" s="27"/>
      <c r="I3663" s="16"/>
      <c r="J3663" s="16"/>
      <c r="K3663" s="27"/>
      <c r="L3663" s="16"/>
      <c r="M3663" s="16"/>
      <c r="N3663" s="27"/>
      <c r="O3663" s="16"/>
      <c r="P3663" s="16"/>
      <c r="Q3663" s="27"/>
      <c r="R3663" s="16"/>
      <c r="S3663" s="16"/>
      <c r="T3663" s="27"/>
      <c r="U3663" s="3"/>
    </row>
    <row r="3664" spans="1:21" x14ac:dyDescent="0.25">
      <c r="A3664" s="3">
        <v>3619</v>
      </c>
      <c r="B3664" s="4" t="s">
        <v>6971</v>
      </c>
      <c r="C3664" s="350" t="s">
        <v>6972</v>
      </c>
      <c r="D3664" s="348"/>
      <c r="E3664" s="25"/>
      <c r="F3664" s="25"/>
      <c r="G3664" s="25"/>
      <c r="H3664" s="33"/>
      <c r="I3664" s="15"/>
      <c r="J3664" s="15"/>
      <c r="K3664" s="33"/>
      <c r="L3664" s="15"/>
      <c r="M3664" s="15"/>
      <c r="N3664" s="33"/>
      <c r="O3664" s="15"/>
      <c r="P3664" s="15"/>
      <c r="Q3664" s="33"/>
      <c r="R3664" s="15"/>
      <c r="S3664" s="15"/>
      <c r="T3664" s="33"/>
      <c r="U3664" s="5"/>
    </row>
    <row r="3665" spans="1:21" x14ac:dyDescent="0.25">
      <c r="A3665" s="3">
        <v>3620</v>
      </c>
      <c r="B3665" s="6" t="s">
        <v>6973</v>
      </c>
      <c r="C3665" s="352" t="s">
        <v>6974</v>
      </c>
      <c r="D3665" s="348"/>
      <c r="E3665" s="20"/>
      <c r="F3665" s="20"/>
      <c r="G3665" s="20"/>
      <c r="H3665" s="27"/>
      <c r="I3665" s="16"/>
      <c r="J3665" s="16"/>
      <c r="K3665" s="27"/>
      <c r="L3665" s="16"/>
      <c r="M3665" s="16"/>
      <c r="N3665" s="27"/>
      <c r="O3665" s="16"/>
      <c r="P3665" s="16"/>
      <c r="Q3665" s="27"/>
      <c r="R3665" s="16"/>
      <c r="S3665" s="16"/>
      <c r="T3665" s="27"/>
      <c r="U3665" s="3"/>
    </row>
    <row r="3666" spans="1:21" x14ac:dyDescent="0.25">
      <c r="A3666" s="3">
        <v>3621</v>
      </c>
      <c r="B3666" s="6" t="s">
        <v>6975</v>
      </c>
      <c r="C3666" s="352" t="s">
        <v>6976</v>
      </c>
      <c r="D3666" s="348"/>
      <c r="E3666" s="20"/>
      <c r="F3666" s="20"/>
      <c r="G3666" s="20"/>
      <c r="H3666" s="27"/>
      <c r="I3666" s="16"/>
      <c r="J3666" s="16"/>
      <c r="K3666" s="27"/>
      <c r="L3666" s="16"/>
      <c r="M3666" s="16"/>
      <c r="N3666" s="27"/>
      <c r="O3666" s="16"/>
      <c r="P3666" s="16"/>
      <c r="Q3666" s="27"/>
      <c r="R3666" s="16"/>
      <c r="S3666" s="16"/>
      <c r="T3666" s="27"/>
      <c r="U3666" s="3"/>
    </row>
    <row r="3667" spans="1:21" x14ac:dyDescent="0.25">
      <c r="A3667" s="3">
        <v>3622</v>
      </c>
      <c r="B3667" s="4" t="s">
        <v>6977</v>
      </c>
      <c r="C3667" s="350" t="s">
        <v>6978</v>
      </c>
      <c r="D3667" s="348"/>
      <c r="E3667" s="25"/>
      <c r="F3667" s="25"/>
      <c r="G3667" s="25"/>
      <c r="H3667" s="33"/>
      <c r="I3667" s="15"/>
      <c r="J3667" s="15"/>
      <c r="K3667" s="33"/>
      <c r="L3667" s="15"/>
      <c r="M3667" s="15"/>
      <c r="N3667" s="33"/>
      <c r="O3667" s="15"/>
      <c r="P3667" s="15"/>
      <c r="Q3667" s="33"/>
      <c r="R3667" s="15"/>
      <c r="S3667" s="15"/>
      <c r="T3667" s="33"/>
      <c r="U3667" s="5"/>
    </row>
    <row r="3668" spans="1:21" x14ac:dyDescent="0.25">
      <c r="A3668" s="3">
        <v>3623</v>
      </c>
      <c r="B3668" s="4" t="s">
        <v>6979</v>
      </c>
      <c r="C3668" s="350" t="s">
        <v>6980</v>
      </c>
      <c r="D3668" s="348"/>
      <c r="E3668" s="25"/>
      <c r="F3668" s="25"/>
      <c r="G3668" s="25"/>
      <c r="H3668" s="33"/>
      <c r="I3668" s="15"/>
      <c r="J3668" s="15"/>
      <c r="K3668" s="33"/>
      <c r="L3668" s="15"/>
      <c r="M3668" s="15"/>
      <c r="N3668" s="33"/>
      <c r="O3668" s="15"/>
      <c r="P3668" s="15"/>
      <c r="Q3668" s="33"/>
      <c r="R3668" s="15"/>
      <c r="S3668" s="15"/>
      <c r="T3668" s="33"/>
      <c r="U3668" s="5"/>
    </row>
    <row r="3669" spans="1:21" x14ac:dyDescent="0.25">
      <c r="A3669" s="3">
        <v>3624</v>
      </c>
      <c r="B3669" s="6" t="s">
        <v>6981</v>
      </c>
      <c r="C3669" s="352" t="s">
        <v>6982</v>
      </c>
      <c r="D3669" s="348"/>
      <c r="E3669" s="20"/>
      <c r="F3669" s="20"/>
      <c r="G3669" s="20"/>
      <c r="H3669" s="27"/>
      <c r="I3669" s="16"/>
      <c r="J3669" s="16"/>
      <c r="K3669" s="27"/>
      <c r="L3669" s="16"/>
      <c r="M3669" s="16"/>
      <c r="N3669" s="27"/>
      <c r="O3669" s="16"/>
      <c r="P3669" s="16"/>
      <c r="Q3669" s="27"/>
      <c r="R3669" s="16"/>
      <c r="S3669" s="16"/>
      <c r="T3669" s="27"/>
      <c r="U3669" s="3"/>
    </row>
    <row r="3670" spans="1:21" x14ac:dyDescent="0.25">
      <c r="A3670" s="3">
        <v>3625</v>
      </c>
      <c r="B3670" s="6" t="s">
        <v>6983</v>
      </c>
      <c r="C3670" s="352" t="s">
        <v>6984</v>
      </c>
      <c r="D3670" s="348"/>
      <c r="E3670" s="20"/>
      <c r="F3670" s="20"/>
      <c r="G3670" s="20"/>
      <c r="H3670" s="27"/>
      <c r="I3670" s="16"/>
      <c r="J3670" s="16"/>
      <c r="K3670" s="27"/>
      <c r="L3670" s="16"/>
      <c r="M3670" s="16"/>
      <c r="N3670" s="27"/>
      <c r="O3670" s="16"/>
      <c r="P3670" s="16"/>
      <c r="Q3670" s="27"/>
      <c r="R3670" s="16"/>
      <c r="S3670" s="16"/>
      <c r="T3670" s="27"/>
      <c r="U3670" s="3"/>
    </row>
    <row r="3671" spans="1:21" x14ac:dyDescent="0.25">
      <c r="A3671" s="3">
        <v>3626</v>
      </c>
      <c r="B3671" s="4" t="s">
        <v>6985</v>
      </c>
      <c r="C3671" s="350" t="s">
        <v>6986</v>
      </c>
      <c r="D3671" s="348"/>
      <c r="E3671" s="25"/>
      <c r="F3671" s="25"/>
      <c r="G3671" s="25"/>
      <c r="H3671" s="33"/>
      <c r="I3671" s="15"/>
      <c r="J3671" s="15"/>
      <c r="K3671" s="33"/>
      <c r="L3671" s="15"/>
      <c r="M3671" s="15"/>
      <c r="N3671" s="33"/>
      <c r="O3671" s="15"/>
      <c r="P3671" s="15"/>
      <c r="Q3671" s="33"/>
      <c r="R3671" s="15"/>
      <c r="S3671" s="15"/>
      <c r="T3671" s="33"/>
      <c r="U3671" s="5"/>
    </row>
    <row r="3672" spans="1:21" x14ac:dyDescent="0.25">
      <c r="A3672" s="3">
        <v>3627</v>
      </c>
      <c r="B3672" s="6" t="s">
        <v>6987</v>
      </c>
      <c r="C3672" s="352" t="s">
        <v>6988</v>
      </c>
      <c r="D3672" s="348"/>
      <c r="E3672" s="20"/>
      <c r="F3672" s="20"/>
      <c r="G3672" s="20"/>
      <c r="H3672" s="27"/>
      <c r="I3672" s="16"/>
      <c r="J3672" s="16"/>
      <c r="K3672" s="27"/>
      <c r="L3672" s="16"/>
      <c r="M3672" s="16"/>
      <c r="N3672" s="27"/>
      <c r="O3672" s="16"/>
      <c r="P3672" s="16"/>
      <c r="Q3672" s="27"/>
      <c r="R3672" s="16"/>
      <c r="S3672" s="16"/>
      <c r="T3672" s="27"/>
      <c r="U3672" s="3"/>
    </row>
    <row r="3673" spans="1:21" x14ac:dyDescent="0.25">
      <c r="A3673" s="3">
        <v>3628</v>
      </c>
      <c r="B3673" s="4" t="s">
        <v>6989</v>
      </c>
      <c r="C3673" s="350" t="s">
        <v>6990</v>
      </c>
      <c r="D3673" s="348"/>
      <c r="E3673" s="25"/>
      <c r="F3673" s="25"/>
      <c r="G3673" s="25"/>
      <c r="H3673" s="33"/>
      <c r="I3673" s="15"/>
      <c r="J3673" s="15"/>
      <c r="K3673" s="33"/>
      <c r="L3673" s="15"/>
      <c r="M3673" s="15"/>
      <c r="N3673" s="33"/>
      <c r="O3673" s="15"/>
      <c r="P3673" s="15"/>
      <c r="Q3673" s="33"/>
      <c r="R3673" s="15"/>
      <c r="S3673" s="15"/>
      <c r="T3673" s="33"/>
      <c r="U3673" s="5"/>
    </row>
    <row r="3674" spans="1:21" x14ac:dyDescent="0.25">
      <c r="A3674" s="3">
        <v>3629</v>
      </c>
      <c r="B3674" s="4" t="s">
        <v>6991</v>
      </c>
      <c r="C3674" s="350" t="s">
        <v>6992</v>
      </c>
      <c r="D3674" s="348"/>
      <c r="E3674" s="25"/>
      <c r="F3674" s="25"/>
      <c r="G3674" s="25"/>
      <c r="H3674" s="33"/>
      <c r="I3674" s="15"/>
      <c r="J3674" s="15"/>
      <c r="K3674" s="33"/>
      <c r="L3674" s="15"/>
      <c r="M3674" s="15"/>
      <c r="N3674" s="33"/>
      <c r="O3674" s="15"/>
      <c r="P3674" s="15"/>
      <c r="Q3674" s="33"/>
      <c r="R3674" s="15"/>
      <c r="S3674" s="15"/>
      <c r="T3674" s="33"/>
      <c r="U3674" s="5"/>
    </row>
    <row r="3675" spans="1:21" x14ac:dyDescent="0.25">
      <c r="A3675" s="3">
        <v>3630</v>
      </c>
      <c r="B3675" s="4" t="s">
        <v>6993</v>
      </c>
      <c r="C3675" s="350" t="s">
        <v>6994</v>
      </c>
      <c r="D3675" s="348"/>
      <c r="E3675" s="25"/>
      <c r="F3675" s="25"/>
      <c r="G3675" s="25"/>
      <c r="H3675" s="33"/>
      <c r="I3675" s="15"/>
      <c r="J3675" s="15"/>
      <c r="K3675" s="33"/>
      <c r="L3675" s="15"/>
      <c r="M3675" s="15"/>
      <c r="N3675" s="33"/>
      <c r="O3675" s="15"/>
      <c r="P3675" s="15"/>
      <c r="Q3675" s="33"/>
      <c r="R3675" s="15"/>
      <c r="S3675" s="15"/>
      <c r="T3675" s="33"/>
      <c r="U3675" s="5"/>
    </row>
    <row r="3676" spans="1:21" x14ac:dyDescent="0.25">
      <c r="A3676" s="3">
        <v>3631</v>
      </c>
      <c r="B3676" s="6" t="s">
        <v>6995</v>
      </c>
      <c r="C3676" s="352" t="s">
        <v>6996</v>
      </c>
      <c r="D3676" s="348"/>
      <c r="E3676" s="20"/>
      <c r="F3676" s="20"/>
      <c r="G3676" s="20"/>
      <c r="H3676" s="27"/>
      <c r="I3676" s="16"/>
      <c r="J3676" s="16"/>
      <c r="K3676" s="27"/>
      <c r="L3676" s="16"/>
      <c r="M3676" s="16"/>
      <c r="N3676" s="27"/>
      <c r="O3676" s="16"/>
      <c r="P3676" s="16"/>
      <c r="Q3676" s="27"/>
      <c r="R3676" s="16"/>
      <c r="S3676" s="16"/>
      <c r="T3676" s="27"/>
      <c r="U3676" s="3"/>
    </row>
    <row r="3677" spans="1:21" x14ac:dyDescent="0.25">
      <c r="A3677" s="3">
        <v>3632</v>
      </c>
      <c r="B3677" s="6" t="s">
        <v>6997</v>
      </c>
      <c r="C3677" s="352" t="s">
        <v>6998</v>
      </c>
      <c r="D3677" s="348"/>
      <c r="E3677" s="20"/>
      <c r="F3677" s="20"/>
      <c r="G3677" s="20"/>
      <c r="H3677" s="27"/>
      <c r="I3677" s="16"/>
      <c r="J3677" s="16"/>
      <c r="K3677" s="27"/>
      <c r="L3677" s="16"/>
      <c r="M3677" s="16"/>
      <c r="N3677" s="27"/>
      <c r="O3677" s="16"/>
      <c r="P3677" s="16"/>
      <c r="Q3677" s="27"/>
      <c r="R3677" s="16"/>
      <c r="S3677" s="16"/>
      <c r="T3677" s="27"/>
      <c r="U3677" s="3"/>
    </row>
    <row r="3678" spans="1:21" x14ac:dyDescent="0.25">
      <c r="A3678" s="3">
        <v>3633</v>
      </c>
      <c r="B3678" s="6" t="s">
        <v>6999</v>
      </c>
      <c r="C3678" s="352" t="s">
        <v>7000</v>
      </c>
      <c r="D3678" s="348"/>
      <c r="E3678" s="20"/>
      <c r="F3678" s="20"/>
      <c r="G3678" s="20"/>
      <c r="H3678" s="27"/>
      <c r="I3678" s="16"/>
      <c r="J3678" s="16"/>
      <c r="K3678" s="27"/>
      <c r="L3678" s="16"/>
      <c r="M3678" s="16"/>
      <c r="N3678" s="27"/>
      <c r="O3678" s="16"/>
      <c r="P3678" s="16"/>
      <c r="Q3678" s="27"/>
      <c r="R3678" s="16"/>
      <c r="S3678" s="16"/>
      <c r="T3678" s="27"/>
      <c r="U3678" s="3"/>
    </row>
    <row r="3679" spans="1:21" x14ac:dyDescent="0.25">
      <c r="A3679" s="3">
        <v>3634</v>
      </c>
      <c r="B3679" s="4" t="s">
        <v>7001</v>
      </c>
      <c r="C3679" s="350" t="s">
        <v>7002</v>
      </c>
      <c r="D3679" s="348"/>
      <c r="E3679" s="25"/>
      <c r="F3679" s="25"/>
      <c r="G3679" s="25"/>
      <c r="H3679" s="33"/>
      <c r="I3679" s="15"/>
      <c r="J3679" s="15"/>
      <c r="K3679" s="33"/>
      <c r="L3679" s="15"/>
      <c r="M3679" s="15"/>
      <c r="N3679" s="33"/>
      <c r="O3679" s="15"/>
      <c r="P3679" s="15"/>
      <c r="Q3679" s="33"/>
      <c r="R3679" s="15"/>
      <c r="S3679" s="15"/>
      <c r="T3679" s="33"/>
      <c r="U3679" s="5"/>
    </row>
    <row r="3680" spans="1:21" x14ac:dyDescent="0.25">
      <c r="A3680" s="3">
        <v>3635</v>
      </c>
      <c r="B3680" s="6" t="s">
        <v>7003</v>
      </c>
      <c r="C3680" s="352" t="s">
        <v>7004</v>
      </c>
      <c r="D3680" s="348"/>
      <c r="E3680" s="20"/>
      <c r="F3680" s="20"/>
      <c r="G3680" s="20"/>
      <c r="H3680" s="27"/>
      <c r="I3680" s="16"/>
      <c r="J3680" s="16"/>
      <c r="K3680" s="27"/>
      <c r="L3680" s="16"/>
      <c r="M3680" s="16"/>
      <c r="N3680" s="27"/>
      <c r="O3680" s="16"/>
      <c r="P3680" s="16"/>
      <c r="Q3680" s="27"/>
      <c r="R3680" s="16"/>
      <c r="S3680" s="16"/>
      <c r="T3680" s="27"/>
      <c r="U3680" s="3"/>
    </row>
    <row r="3681" spans="1:21" x14ac:dyDescent="0.25">
      <c r="A3681" s="3">
        <v>3636</v>
      </c>
      <c r="B3681" s="6" t="s">
        <v>7005</v>
      </c>
      <c r="C3681" s="352" t="s">
        <v>7006</v>
      </c>
      <c r="D3681" s="348"/>
      <c r="E3681" s="20"/>
      <c r="F3681" s="20"/>
      <c r="G3681" s="20"/>
      <c r="H3681" s="27"/>
      <c r="I3681" s="16"/>
      <c r="J3681" s="16"/>
      <c r="K3681" s="27"/>
      <c r="L3681" s="16"/>
      <c r="M3681" s="16"/>
      <c r="N3681" s="27"/>
      <c r="O3681" s="16"/>
      <c r="P3681" s="16"/>
      <c r="Q3681" s="27"/>
      <c r="R3681" s="16"/>
      <c r="S3681" s="16"/>
      <c r="T3681" s="27"/>
      <c r="U3681" s="3"/>
    </row>
    <row r="3682" spans="1:21" x14ac:dyDescent="0.25">
      <c r="A3682" s="3">
        <v>3637</v>
      </c>
      <c r="B3682" s="6" t="s">
        <v>7007</v>
      </c>
      <c r="C3682" s="352" t="s">
        <v>7008</v>
      </c>
      <c r="D3682" s="348"/>
      <c r="E3682" s="20"/>
      <c r="F3682" s="20"/>
      <c r="G3682" s="20"/>
      <c r="H3682" s="27"/>
      <c r="I3682" s="16"/>
      <c r="J3682" s="16"/>
      <c r="K3682" s="27"/>
      <c r="L3682" s="16"/>
      <c r="M3682" s="16"/>
      <c r="N3682" s="27"/>
      <c r="O3682" s="16"/>
      <c r="P3682" s="16"/>
      <c r="Q3682" s="27"/>
      <c r="R3682" s="16"/>
      <c r="S3682" s="16"/>
      <c r="T3682" s="27"/>
      <c r="U3682" s="3"/>
    </row>
    <row r="3683" spans="1:21" x14ac:dyDescent="0.25">
      <c r="A3683" s="3">
        <v>3638</v>
      </c>
      <c r="B3683" s="4" t="s">
        <v>7009</v>
      </c>
      <c r="C3683" s="350" t="s">
        <v>7010</v>
      </c>
      <c r="D3683" s="348"/>
      <c r="E3683" s="25"/>
      <c r="F3683" s="25"/>
      <c r="G3683" s="25"/>
      <c r="H3683" s="33"/>
      <c r="I3683" s="15"/>
      <c r="J3683" s="15"/>
      <c r="K3683" s="33"/>
      <c r="L3683" s="15"/>
      <c r="M3683" s="15"/>
      <c r="N3683" s="33"/>
      <c r="O3683" s="15"/>
      <c r="P3683" s="15"/>
      <c r="Q3683" s="33"/>
      <c r="R3683" s="15"/>
      <c r="S3683" s="15"/>
      <c r="T3683" s="33"/>
      <c r="U3683" s="5"/>
    </row>
    <row r="3684" spans="1:21" x14ac:dyDescent="0.25">
      <c r="A3684" s="3">
        <v>3639</v>
      </c>
      <c r="B3684" s="6" t="s">
        <v>7011</v>
      </c>
      <c r="C3684" s="352" t="s">
        <v>7012</v>
      </c>
      <c r="D3684" s="348"/>
      <c r="E3684" s="20"/>
      <c r="F3684" s="20"/>
      <c r="G3684" s="20"/>
      <c r="H3684" s="27"/>
      <c r="I3684" s="16"/>
      <c r="J3684" s="16"/>
      <c r="K3684" s="27"/>
      <c r="L3684" s="16"/>
      <c r="M3684" s="16"/>
      <c r="N3684" s="27"/>
      <c r="O3684" s="16"/>
      <c r="P3684" s="16"/>
      <c r="Q3684" s="27"/>
      <c r="R3684" s="16"/>
      <c r="S3684" s="16"/>
      <c r="T3684" s="27"/>
      <c r="U3684" s="3"/>
    </row>
    <row r="3685" spans="1:21" x14ac:dyDescent="0.25">
      <c r="A3685" s="3">
        <v>3640</v>
      </c>
      <c r="B3685" s="6" t="s">
        <v>7013</v>
      </c>
      <c r="C3685" s="352" t="s">
        <v>7014</v>
      </c>
      <c r="D3685" s="348"/>
      <c r="E3685" s="20"/>
      <c r="F3685" s="20"/>
      <c r="G3685" s="20"/>
      <c r="H3685" s="27"/>
      <c r="I3685" s="16"/>
      <c r="J3685" s="16"/>
      <c r="K3685" s="27"/>
      <c r="L3685" s="16"/>
      <c r="M3685" s="16"/>
      <c r="N3685" s="27"/>
      <c r="O3685" s="16"/>
      <c r="P3685" s="16"/>
      <c r="Q3685" s="27"/>
      <c r="R3685" s="16"/>
      <c r="S3685" s="16"/>
      <c r="T3685" s="27"/>
      <c r="U3685" s="3"/>
    </row>
    <row r="3686" spans="1:21" x14ac:dyDescent="0.25">
      <c r="A3686" s="3">
        <v>3641</v>
      </c>
      <c r="B3686" s="6" t="s">
        <v>7015</v>
      </c>
      <c r="C3686" s="352" t="s">
        <v>7016</v>
      </c>
      <c r="D3686" s="348"/>
      <c r="E3686" s="20"/>
      <c r="F3686" s="20"/>
      <c r="G3686" s="20"/>
      <c r="H3686" s="27"/>
      <c r="I3686" s="16"/>
      <c r="J3686" s="16"/>
      <c r="K3686" s="27"/>
      <c r="L3686" s="16"/>
      <c r="M3686" s="16"/>
      <c r="N3686" s="27"/>
      <c r="O3686" s="16"/>
      <c r="P3686" s="16"/>
      <c r="Q3686" s="27"/>
      <c r="R3686" s="16"/>
      <c r="S3686" s="16"/>
      <c r="T3686" s="27"/>
      <c r="U3686" s="3"/>
    </row>
    <row r="3687" spans="1:21" x14ac:dyDescent="0.25">
      <c r="A3687" s="3">
        <v>3642</v>
      </c>
      <c r="B3687" s="6" t="s">
        <v>7017</v>
      </c>
      <c r="C3687" s="352" t="s">
        <v>7018</v>
      </c>
      <c r="D3687" s="348"/>
      <c r="E3687" s="20"/>
      <c r="F3687" s="20"/>
      <c r="G3687" s="20"/>
      <c r="H3687" s="27"/>
      <c r="I3687" s="16"/>
      <c r="J3687" s="16"/>
      <c r="K3687" s="27"/>
      <c r="L3687" s="16"/>
      <c r="M3687" s="16"/>
      <c r="N3687" s="27"/>
      <c r="O3687" s="16"/>
      <c r="P3687" s="16"/>
      <c r="Q3687" s="27"/>
      <c r="R3687" s="16"/>
      <c r="S3687" s="16"/>
      <c r="T3687" s="27"/>
      <c r="U3687" s="3"/>
    </row>
    <row r="3688" spans="1:21" x14ac:dyDescent="0.25">
      <c r="A3688" s="3">
        <v>3643</v>
      </c>
      <c r="B3688" s="6" t="s">
        <v>7019</v>
      </c>
      <c r="C3688" s="352" t="s">
        <v>7020</v>
      </c>
      <c r="D3688" s="348"/>
      <c r="E3688" s="20"/>
      <c r="F3688" s="20"/>
      <c r="G3688" s="20"/>
      <c r="H3688" s="27"/>
      <c r="I3688" s="16"/>
      <c r="J3688" s="16"/>
      <c r="K3688" s="27"/>
      <c r="L3688" s="16"/>
      <c r="M3688" s="16"/>
      <c r="N3688" s="27"/>
      <c r="O3688" s="16"/>
      <c r="P3688" s="16"/>
      <c r="Q3688" s="27"/>
      <c r="R3688" s="16"/>
      <c r="S3688" s="16"/>
      <c r="T3688" s="27"/>
      <c r="U3688" s="3"/>
    </row>
    <row r="3689" spans="1:21" x14ac:dyDescent="0.25">
      <c r="A3689" s="3">
        <v>3644</v>
      </c>
      <c r="B3689" s="6" t="s">
        <v>7021</v>
      </c>
      <c r="C3689" s="352" t="s">
        <v>7022</v>
      </c>
      <c r="D3689" s="348"/>
      <c r="E3689" s="20"/>
      <c r="F3689" s="20"/>
      <c r="G3689" s="20"/>
      <c r="H3689" s="27"/>
      <c r="I3689" s="16"/>
      <c r="J3689" s="16"/>
      <c r="K3689" s="27"/>
      <c r="L3689" s="16"/>
      <c r="M3689" s="16"/>
      <c r="N3689" s="27"/>
      <c r="O3689" s="16"/>
      <c r="P3689" s="16"/>
      <c r="Q3689" s="27"/>
      <c r="R3689" s="16"/>
      <c r="S3689" s="16"/>
      <c r="T3689" s="27"/>
      <c r="U3689" s="3"/>
    </row>
    <row r="3690" spans="1:21" x14ac:dyDescent="0.25">
      <c r="A3690" s="3">
        <v>3645</v>
      </c>
      <c r="B3690" s="6" t="s">
        <v>7023</v>
      </c>
      <c r="C3690" s="352" t="s">
        <v>7024</v>
      </c>
      <c r="D3690" s="348"/>
      <c r="E3690" s="20"/>
      <c r="F3690" s="20"/>
      <c r="G3690" s="20"/>
      <c r="H3690" s="27"/>
      <c r="I3690" s="16"/>
      <c r="J3690" s="16"/>
      <c r="K3690" s="27"/>
      <c r="L3690" s="16"/>
      <c r="M3690" s="16"/>
      <c r="N3690" s="27"/>
      <c r="O3690" s="16"/>
      <c r="P3690" s="16"/>
      <c r="Q3690" s="27"/>
      <c r="R3690" s="16"/>
      <c r="S3690" s="16"/>
      <c r="T3690" s="27"/>
      <c r="U3690" s="3"/>
    </row>
    <row r="3691" spans="1:21" x14ac:dyDescent="0.25">
      <c r="A3691" s="3">
        <v>3646</v>
      </c>
      <c r="B3691" s="6" t="s">
        <v>7025</v>
      </c>
      <c r="C3691" s="352" t="s">
        <v>7026</v>
      </c>
      <c r="D3691" s="348"/>
      <c r="E3691" s="20"/>
      <c r="F3691" s="20"/>
      <c r="G3691" s="20"/>
      <c r="H3691" s="27"/>
      <c r="I3691" s="16"/>
      <c r="J3691" s="16"/>
      <c r="K3691" s="27"/>
      <c r="L3691" s="16"/>
      <c r="M3691" s="16"/>
      <c r="N3691" s="27"/>
      <c r="O3691" s="16"/>
      <c r="P3691" s="16"/>
      <c r="Q3691" s="27"/>
      <c r="R3691" s="16"/>
      <c r="S3691" s="16"/>
      <c r="T3691" s="27"/>
      <c r="U3691" s="3"/>
    </row>
    <row r="3692" spans="1:21" x14ac:dyDescent="0.25">
      <c r="A3692" s="3">
        <v>3647</v>
      </c>
      <c r="B3692" s="6" t="s">
        <v>7027</v>
      </c>
      <c r="C3692" s="352" t="s">
        <v>7028</v>
      </c>
      <c r="D3692" s="348"/>
      <c r="E3692" s="20"/>
      <c r="F3692" s="20"/>
      <c r="G3692" s="20"/>
      <c r="H3692" s="27"/>
      <c r="I3692" s="16"/>
      <c r="J3692" s="16"/>
      <c r="K3692" s="27"/>
      <c r="L3692" s="16"/>
      <c r="M3692" s="16"/>
      <c r="N3692" s="27"/>
      <c r="O3692" s="16"/>
      <c r="P3692" s="16"/>
      <c r="Q3692" s="27"/>
      <c r="R3692" s="16"/>
      <c r="S3692" s="16"/>
      <c r="T3692" s="27"/>
      <c r="U3692" s="3"/>
    </row>
    <row r="3693" spans="1:21" x14ac:dyDescent="0.25">
      <c r="A3693" s="3">
        <v>3648</v>
      </c>
      <c r="B3693" s="4" t="s">
        <v>7029</v>
      </c>
      <c r="C3693" s="350" t="s">
        <v>7030</v>
      </c>
      <c r="D3693" s="348"/>
      <c r="E3693" s="25"/>
      <c r="F3693" s="25"/>
      <c r="G3693" s="25"/>
      <c r="H3693" s="33"/>
      <c r="I3693" s="15"/>
      <c r="J3693" s="15"/>
      <c r="K3693" s="33"/>
      <c r="L3693" s="15"/>
      <c r="M3693" s="15"/>
      <c r="N3693" s="33"/>
      <c r="O3693" s="15"/>
      <c r="P3693" s="15"/>
      <c r="Q3693" s="33"/>
      <c r="R3693" s="15"/>
      <c r="S3693" s="15"/>
      <c r="T3693" s="33"/>
      <c r="U3693" s="5"/>
    </row>
    <row r="3694" spans="1:21" x14ac:dyDescent="0.25">
      <c r="A3694" s="3">
        <v>3649</v>
      </c>
      <c r="B3694" s="6" t="s">
        <v>7031</v>
      </c>
      <c r="C3694" s="352" t="s">
        <v>7012</v>
      </c>
      <c r="D3694" s="348"/>
      <c r="E3694" s="20"/>
      <c r="F3694" s="20"/>
      <c r="G3694" s="20"/>
      <c r="H3694" s="27"/>
      <c r="I3694" s="16"/>
      <c r="J3694" s="16"/>
      <c r="K3694" s="27"/>
      <c r="L3694" s="16"/>
      <c r="M3694" s="16"/>
      <c r="N3694" s="27"/>
      <c r="O3694" s="16"/>
      <c r="P3694" s="16"/>
      <c r="Q3694" s="27"/>
      <c r="R3694" s="16"/>
      <c r="S3694" s="16"/>
      <c r="T3694" s="27"/>
      <c r="U3694" s="3"/>
    </row>
    <row r="3695" spans="1:21" x14ac:dyDescent="0.25">
      <c r="A3695" s="3">
        <v>3650</v>
      </c>
      <c r="B3695" s="6" t="s">
        <v>7032</v>
      </c>
      <c r="C3695" s="352" t="s">
        <v>7014</v>
      </c>
      <c r="D3695" s="348"/>
      <c r="E3695" s="20"/>
      <c r="F3695" s="20"/>
      <c r="G3695" s="20"/>
      <c r="H3695" s="27"/>
      <c r="I3695" s="16"/>
      <c r="J3695" s="16"/>
      <c r="K3695" s="27"/>
      <c r="L3695" s="16"/>
      <c r="M3695" s="16"/>
      <c r="N3695" s="27"/>
      <c r="O3695" s="16"/>
      <c r="P3695" s="16"/>
      <c r="Q3695" s="27"/>
      <c r="R3695" s="16"/>
      <c r="S3695" s="16"/>
      <c r="T3695" s="27"/>
      <c r="U3695" s="3"/>
    </row>
    <row r="3696" spans="1:21" x14ac:dyDescent="0.25">
      <c r="A3696" s="3">
        <v>3651</v>
      </c>
      <c r="B3696" s="4" t="s">
        <v>7033</v>
      </c>
      <c r="C3696" s="350" t="s">
        <v>7034</v>
      </c>
      <c r="D3696" s="348"/>
      <c r="E3696" s="25"/>
      <c r="F3696" s="25"/>
      <c r="G3696" s="25"/>
      <c r="H3696" s="33"/>
      <c r="I3696" s="15"/>
      <c r="J3696" s="15"/>
      <c r="K3696" s="33"/>
      <c r="L3696" s="15"/>
      <c r="M3696" s="15"/>
      <c r="N3696" s="33"/>
      <c r="O3696" s="15"/>
      <c r="P3696" s="15"/>
      <c r="Q3696" s="33"/>
      <c r="R3696" s="15"/>
      <c r="S3696" s="15"/>
      <c r="T3696" s="33"/>
      <c r="U3696" s="5"/>
    </row>
    <row r="3697" spans="1:21" x14ac:dyDescent="0.25">
      <c r="A3697" s="3">
        <v>3652</v>
      </c>
      <c r="B3697" s="6" t="s">
        <v>7035</v>
      </c>
      <c r="C3697" s="352" t="s">
        <v>7036</v>
      </c>
      <c r="D3697" s="348"/>
      <c r="E3697" s="20"/>
      <c r="F3697" s="20"/>
      <c r="G3697" s="20"/>
      <c r="H3697" s="27"/>
      <c r="I3697" s="16"/>
      <c r="J3697" s="16"/>
      <c r="K3697" s="27"/>
      <c r="L3697" s="16"/>
      <c r="M3697" s="16"/>
      <c r="N3697" s="27"/>
      <c r="O3697" s="16"/>
      <c r="P3697" s="16"/>
      <c r="Q3697" s="27"/>
      <c r="R3697" s="16"/>
      <c r="S3697" s="16"/>
      <c r="T3697" s="27"/>
      <c r="U3697" s="3"/>
    </row>
    <row r="3698" spans="1:21" x14ac:dyDescent="0.25">
      <c r="A3698" s="3">
        <v>3653</v>
      </c>
      <c r="B3698" s="6" t="s">
        <v>7037</v>
      </c>
      <c r="C3698" s="352" t="s">
        <v>7038</v>
      </c>
      <c r="D3698" s="348"/>
      <c r="E3698" s="20"/>
      <c r="F3698" s="20"/>
      <c r="G3698" s="20"/>
      <c r="H3698" s="27"/>
      <c r="I3698" s="16"/>
      <c r="J3698" s="16"/>
      <c r="K3698" s="27"/>
      <c r="L3698" s="16"/>
      <c r="M3698" s="16"/>
      <c r="N3698" s="27"/>
      <c r="O3698" s="16"/>
      <c r="P3698" s="16"/>
      <c r="Q3698" s="27"/>
      <c r="R3698" s="16"/>
      <c r="S3698" s="16"/>
      <c r="T3698" s="27"/>
      <c r="U3698" s="3"/>
    </row>
    <row r="3699" spans="1:21" x14ac:dyDescent="0.25">
      <c r="A3699" s="3">
        <v>3654</v>
      </c>
      <c r="B3699" s="4" t="s">
        <v>7039</v>
      </c>
      <c r="C3699" s="350" t="s">
        <v>7040</v>
      </c>
      <c r="D3699" s="348"/>
      <c r="E3699" s="25"/>
      <c r="F3699" s="25"/>
      <c r="G3699" s="25"/>
      <c r="H3699" s="33"/>
      <c r="I3699" s="15"/>
      <c r="J3699" s="15"/>
      <c r="K3699" s="33"/>
      <c r="L3699" s="15"/>
      <c r="M3699" s="15"/>
      <c r="N3699" s="33"/>
      <c r="O3699" s="15"/>
      <c r="P3699" s="15"/>
      <c r="Q3699" s="33"/>
      <c r="R3699" s="15"/>
      <c r="S3699" s="15"/>
      <c r="T3699" s="33"/>
      <c r="U3699" s="5"/>
    </row>
    <row r="3700" spans="1:21" x14ac:dyDescent="0.25">
      <c r="A3700" s="3">
        <v>3655</v>
      </c>
      <c r="B3700" s="6" t="s">
        <v>7041</v>
      </c>
      <c r="C3700" s="352" t="s">
        <v>7042</v>
      </c>
      <c r="D3700" s="348"/>
      <c r="E3700" s="20"/>
      <c r="F3700" s="20"/>
      <c r="G3700" s="20"/>
      <c r="H3700" s="27"/>
      <c r="I3700" s="16"/>
      <c r="J3700" s="16"/>
      <c r="K3700" s="27"/>
      <c r="L3700" s="16"/>
      <c r="M3700" s="16"/>
      <c r="N3700" s="27"/>
      <c r="O3700" s="16"/>
      <c r="P3700" s="16"/>
      <c r="Q3700" s="27"/>
      <c r="R3700" s="16"/>
      <c r="S3700" s="16"/>
      <c r="T3700" s="27"/>
      <c r="U3700" s="3"/>
    </row>
    <row r="3701" spans="1:21" x14ac:dyDescent="0.25">
      <c r="A3701" s="3">
        <v>3656</v>
      </c>
      <c r="B3701" s="6" t="s">
        <v>7043</v>
      </c>
      <c r="C3701" s="352" t="s">
        <v>7044</v>
      </c>
      <c r="D3701" s="348"/>
      <c r="E3701" s="20"/>
      <c r="F3701" s="20"/>
      <c r="G3701" s="20"/>
      <c r="H3701" s="27"/>
      <c r="I3701" s="16"/>
      <c r="J3701" s="16"/>
      <c r="K3701" s="27"/>
      <c r="L3701" s="16"/>
      <c r="M3701" s="16"/>
      <c r="N3701" s="27"/>
      <c r="O3701" s="16"/>
      <c r="P3701" s="16"/>
      <c r="Q3701" s="27"/>
      <c r="R3701" s="16"/>
      <c r="S3701" s="16"/>
      <c r="T3701" s="27"/>
      <c r="U3701" s="3"/>
    </row>
    <row r="3702" spans="1:21" x14ac:dyDescent="0.25">
      <c r="A3702" s="3">
        <v>3657</v>
      </c>
      <c r="B3702" s="6" t="s">
        <v>7045</v>
      </c>
      <c r="C3702" s="352" t="s">
        <v>7046</v>
      </c>
      <c r="D3702" s="348"/>
      <c r="E3702" s="20"/>
      <c r="F3702" s="20"/>
      <c r="G3702" s="20"/>
      <c r="H3702" s="27"/>
      <c r="I3702" s="16"/>
      <c r="J3702" s="16"/>
      <c r="K3702" s="27"/>
      <c r="L3702" s="16"/>
      <c r="M3702" s="16"/>
      <c r="N3702" s="27"/>
      <c r="O3702" s="16"/>
      <c r="P3702" s="16"/>
      <c r="Q3702" s="27"/>
      <c r="R3702" s="16"/>
      <c r="S3702" s="16"/>
      <c r="T3702" s="27"/>
      <c r="U3702" s="3"/>
    </row>
    <row r="3703" spans="1:21" x14ac:dyDescent="0.25">
      <c r="A3703" s="3">
        <v>3658</v>
      </c>
      <c r="B3703" s="6" t="s">
        <v>7047</v>
      </c>
      <c r="C3703" s="352" t="s">
        <v>7048</v>
      </c>
      <c r="D3703" s="348"/>
      <c r="E3703" s="20"/>
      <c r="F3703" s="20"/>
      <c r="G3703" s="20"/>
      <c r="H3703" s="27"/>
      <c r="I3703" s="16"/>
      <c r="J3703" s="16"/>
      <c r="K3703" s="27"/>
      <c r="L3703" s="16"/>
      <c r="M3703" s="16"/>
      <c r="N3703" s="27"/>
      <c r="O3703" s="16"/>
      <c r="P3703" s="16"/>
      <c r="Q3703" s="27"/>
      <c r="R3703" s="16"/>
      <c r="S3703" s="16"/>
      <c r="T3703" s="27"/>
      <c r="U3703" s="3"/>
    </row>
    <row r="3704" spans="1:21" x14ac:dyDescent="0.25">
      <c r="A3704" s="3">
        <v>3659</v>
      </c>
      <c r="B3704" s="4" t="s">
        <v>7049</v>
      </c>
      <c r="C3704" s="350" t="s">
        <v>7050</v>
      </c>
      <c r="D3704" s="348"/>
      <c r="E3704" s="25"/>
      <c r="F3704" s="25"/>
      <c r="G3704" s="25"/>
      <c r="H3704" s="33"/>
      <c r="I3704" s="15"/>
      <c r="J3704" s="15"/>
      <c r="K3704" s="33"/>
      <c r="L3704" s="15"/>
      <c r="M3704" s="15"/>
      <c r="N3704" s="33"/>
      <c r="O3704" s="15"/>
      <c r="P3704" s="15"/>
      <c r="Q3704" s="33"/>
      <c r="R3704" s="15"/>
      <c r="S3704" s="15"/>
      <c r="T3704" s="33"/>
      <c r="U3704" s="5"/>
    </row>
    <row r="3705" spans="1:21" x14ac:dyDescent="0.25">
      <c r="A3705" s="3">
        <v>3660</v>
      </c>
      <c r="B3705" s="6" t="s">
        <v>7051</v>
      </c>
      <c r="C3705" s="352" t="s">
        <v>7052</v>
      </c>
      <c r="D3705" s="348"/>
      <c r="E3705" s="20"/>
      <c r="F3705" s="20"/>
      <c r="G3705" s="20"/>
      <c r="H3705" s="27"/>
      <c r="I3705" s="16"/>
      <c r="J3705" s="16"/>
      <c r="K3705" s="27"/>
      <c r="L3705" s="16"/>
      <c r="M3705" s="16"/>
      <c r="N3705" s="27"/>
      <c r="O3705" s="16"/>
      <c r="P3705" s="16"/>
      <c r="Q3705" s="27"/>
      <c r="R3705" s="16"/>
      <c r="S3705" s="16"/>
      <c r="T3705" s="27"/>
      <c r="U3705" s="3"/>
    </row>
    <row r="3706" spans="1:21" x14ac:dyDescent="0.25">
      <c r="A3706" s="3">
        <v>3661</v>
      </c>
      <c r="B3706" s="6" t="s">
        <v>7053</v>
      </c>
      <c r="C3706" s="352" t="s">
        <v>7054</v>
      </c>
      <c r="D3706" s="348"/>
      <c r="E3706" s="20"/>
      <c r="F3706" s="20"/>
      <c r="G3706" s="20"/>
      <c r="H3706" s="27"/>
      <c r="I3706" s="16"/>
      <c r="J3706" s="16"/>
      <c r="K3706" s="27"/>
      <c r="L3706" s="16"/>
      <c r="M3706" s="16"/>
      <c r="N3706" s="27"/>
      <c r="O3706" s="16"/>
      <c r="P3706" s="16"/>
      <c r="Q3706" s="27"/>
      <c r="R3706" s="16"/>
      <c r="S3706" s="16"/>
      <c r="T3706" s="27"/>
      <c r="U3706" s="3"/>
    </row>
    <row r="3707" spans="1:21" x14ac:dyDescent="0.25">
      <c r="A3707" s="3">
        <v>3662</v>
      </c>
      <c r="B3707" s="6" t="s">
        <v>7055</v>
      </c>
      <c r="C3707" s="352" t="s">
        <v>7056</v>
      </c>
      <c r="D3707" s="348"/>
      <c r="E3707" s="20"/>
      <c r="F3707" s="20"/>
      <c r="G3707" s="20"/>
      <c r="H3707" s="27"/>
      <c r="I3707" s="16"/>
      <c r="J3707" s="16"/>
      <c r="K3707" s="27"/>
      <c r="L3707" s="16"/>
      <c r="M3707" s="16"/>
      <c r="N3707" s="27"/>
      <c r="O3707" s="16"/>
      <c r="P3707" s="16"/>
      <c r="Q3707" s="27"/>
      <c r="R3707" s="16"/>
      <c r="S3707" s="16"/>
      <c r="T3707" s="27"/>
      <c r="U3707" s="3"/>
    </row>
    <row r="3708" spans="1:21" x14ac:dyDescent="0.25">
      <c r="A3708" s="3">
        <v>3663</v>
      </c>
      <c r="B3708" s="4" t="s">
        <v>7057</v>
      </c>
      <c r="C3708" s="350" t="s">
        <v>7058</v>
      </c>
      <c r="D3708" s="348"/>
      <c r="E3708" s="25"/>
      <c r="F3708" s="25"/>
      <c r="G3708" s="25"/>
      <c r="H3708" s="33"/>
      <c r="I3708" s="15"/>
      <c r="J3708" s="15"/>
      <c r="K3708" s="33"/>
      <c r="L3708" s="15"/>
      <c r="M3708" s="15"/>
      <c r="N3708" s="33"/>
      <c r="O3708" s="15"/>
      <c r="P3708" s="15"/>
      <c r="Q3708" s="33"/>
      <c r="R3708" s="15"/>
      <c r="S3708" s="15"/>
      <c r="T3708" s="33"/>
      <c r="U3708" s="5"/>
    </row>
    <row r="3709" spans="1:21" x14ac:dyDescent="0.25">
      <c r="A3709" s="3">
        <v>3664</v>
      </c>
      <c r="B3709" s="6" t="s">
        <v>7059</v>
      </c>
      <c r="C3709" s="352" t="s">
        <v>7060</v>
      </c>
      <c r="D3709" s="348"/>
      <c r="E3709" s="20"/>
      <c r="F3709" s="20"/>
      <c r="G3709" s="20"/>
      <c r="H3709" s="27"/>
      <c r="I3709" s="16"/>
      <c r="J3709" s="16"/>
      <c r="K3709" s="27"/>
      <c r="L3709" s="16"/>
      <c r="M3709" s="16"/>
      <c r="N3709" s="27"/>
      <c r="O3709" s="16"/>
      <c r="P3709" s="16"/>
      <c r="Q3709" s="27"/>
      <c r="R3709" s="16"/>
      <c r="S3709" s="16"/>
      <c r="T3709" s="27"/>
      <c r="U3709" s="3"/>
    </row>
    <row r="3710" spans="1:21" x14ac:dyDescent="0.25">
      <c r="A3710" s="3">
        <v>3665</v>
      </c>
      <c r="B3710" s="6" t="s">
        <v>7061</v>
      </c>
      <c r="C3710" s="352" t="s">
        <v>7062</v>
      </c>
      <c r="D3710" s="348"/>
      <c r="E3710" s="20"/>
      <c r="F3710" s="20"/>
      <c r="G3710" s="20"/>
      <c r="H3710" s="27"/>
      <c r="I3710" s="16"/>
      <c r="J3710" s="16"/>
      <c r="K3710" s="27"/>
      <c r="L3710" s="16"/>
      <c r="M3710" s="16"/>
      <c r="N3710" s="27"/>
      <c r="O3710" s="16"/>
      <c r="P3710" s="16"/>
      <c r="Q3710" s="27"/>
      <c r="R3710" s="16"/>
      <c r="S3710" s="16"/>
      <c r="T3710" s="27"/>
      <c r="U3710" s="3"/>
    </row>
    <row r="3711" spans="1:21" x14ac:dyDescent="0.25">
      <c r="A3711" s="3">
        <v>3666</v>
      </c>
      <c r="B3711" s="6" t="s">
        <v>7063</v>
      </c>
      <c r="C3711" s="352" t="s">
        <v>7064</v>
      </c>
      <c r="D3711" s="348"/>
      <c r="E3711" s="20"/>
      <c r="F3711" s="20"/>
      <c r="G3711" s="20"/>
      <c r="H3711" s="27"/>
      <c r="I3711" s="16"/>
      <c r="J3711" s="16"/>
      <c r="K3711" s="27"/>
      <c r="L3711" s="16"/>
      <c r="M3711" s="16"/>
      <c r="N3711" s="27"/>
      <c r="O3711" s="16"/>
      <c r="P3711" s="16"/>
      <c r="Q3711" s="27"/>
      <c r="R3711" s="16"/>
      <c r="S3711" s="16"/>
      <c r="T3711" s="27"/>
      <c r="U3711" s="3"/>
    </row>
    <row r="3712" spans="1:21" x14ac:dyDescent="0.25">
      <c r="A3712" s="3">
        <v>3667</v>
      </c>
      <c r="B3712" s="6" t="s">
        <v>7065</v>
      </c>
      <c r="C3712" s="352" t="s">
        <v>7066</v>
      </c>
      <c r="D3712" s="348"/>
      <c r="E3712" s="20"/>
      <c r="F3712" s="20"/>
      <c r="G3712" s="20"/>
      <c r="H3712" s="27"/>
      <c r="I3712" s="16"/>
      <c r="J3712" s="16"/>
      <c r="K3712" s="27"/>
      <c r="L3712" s="16"/>
      <c r="M3712" s="16"/>
      <c r="N3712" s="27"/>
      <c r="O3712" s="16"/>
      <c r="P3712" s="16"/>
      <c r="Q3712" s="27"/>
      <c r="R3712" s="16"/>
      <c r="S3712" s="16"/>
      <c r="T3712" s="27"/>
      <c r="U3712" s="3"/>
    </row>
    <row r="3713" spans="1:21" x14ac:dyDescent="0.25">
      <c r="A3713" s="3">
        <v>3668</v>
      </c>
      <c r="B3713" s="4" t="s">
        <v>7067</v>
      </c>
      <c r="C3713" s="350" t="s">
        <v>7068</v>
      </c>
      <c r="D3713" s="348"/>
      <c r="E3713" s="25"/>
      <c r="F3713" s="25"/>
      <c r="G3713" s="25"/>
      <c r="H3713" s="33"/>
      <c r="I3713" s="15"/>
      <c r="J3713" s="15"/>
      <c r="K3713" s="33"/>
      <c r="L3713" s="15"/>
      <c r="M3713" s="15"/>
      <c r="N3713" s="33"/>
      <c r="O3713" s="15"/>
      <c r="P3713" s="15"/>
      <c r="Q3713" s="33"/>
      <c r="R3713" s="15"/>
      <c r="S3713" s="15"/>
      <c r="T3713" s="33"/>
      <c r="U3713" s="5"/>
    </row>
    <row r="3714" spans="1:21" x14ac:dyDescent="0.25">
      <c r="A3714" s="3">
        <v>3669</v>
      </c>
      <c r="B3714" s="4" t="s">
        <v>7069</v>
      </c>
      <c r="C3714" s="350" t="s">
        <v>7070</v>
      </c>
      <c r="D3714" s="348"/>
      <c r="E3714" s="25"/>
      <c r="F3714" s="25"/>
      <c r="G3714" s="25"/>
      <c r="H3714" s="33"/>
      <c r="I3714" s="15"/>
      <c r="J3714" s="15"/>
      <c r="K3714" s="33"/>
      <c r="L3714" s="15"/>
      <c r="M3714" s="15"/>
      <c r="N3714" s="33"/>
      <c r="O3714" s="15"/>
      <c r="P3714" s="15"/>
      <c r="Q3714" s="33"/>
      <c r="R3714" s="15"/>
      <c r="S3714" s="15"/>
      <c r="T3714" s="33"/>
      <c r="U3714" s="5"/>
    </row>
    <row r="3715" spans="1:21" x14ac:dyDescent="0.25">
      <c r="A3715" s="3">
        <v>3670</v>
      </c>
      <c r="B3715" s="4" t="s">
        <v>7071</v>
      </c>
      <c r="C3715" s="350" t="s">
        <v>7072</v>
      </c>
      <c r="D3715" s="348"/>
      <c r="E3715" s="25"/>
      <c r="F3715" s="25"/>
      <c r="G3715" s="25"/>
      <c r="H3715" s="33"/>
      <c r="I3715" s="15"/>
      <c r="J3715" s="15"/>
      <c r="K3715" s="33"/>
      <c r="L3715" s="15"/>
      <c r="M3715" s="15"/>
      <c r="N3715" s="33"/>
      <c r="O3715" s="15"/>
      <c r="P3715" s="15"/>
      <c r="Q3715" s="33"/>
      <c r="R3715" s="15"/>
      <c r="S3715" s="15"/>
      <c r="T3715" s="33"/>
      <c r="U3715" s="5"/>
    </row>
    <row r="3716" spans="1:21" x14ac:dyDescent="0.25">
      <c r="A3716" s="3">
        <v>3671</v>
      </c>
      <c r="B3716" s="6" t="s">
        <v>7073</v>
      </c>
      <c r="C3716" s="352" t="s">
        <v>7074</v>
      </c>
      <c r="D3716" s="348"/>
      <c r="E3716" s="20"/>
      <c r="F3716" s="20"/>
      <c r="G3716" s="20"/>
      <c r="H3716" s="27"/>
      <c r="I3716" s="16"/>
      <c r="J3716" s="16"/>
      <c r="K3716" s="27"/>
      <c r="L3716" s="16"/>
      <c r="M3716" s="16"/>
      <c r="N3716" s="27"/>
      <c r="O3716" s="16"/>
      <c r="P3716" s="16"/>
      <c r="Q3716" s="27"/>
      <c r="R3716" s="16"/>
      <c r="S3716" s="16"/>
      <c r="T3716" s="27"/>
      <c r="U3716" s="3"/>
    </row>
    <row r="3717" spans="1:21" x14ac:dyDescent="0.25">
      <c r="A3717" s="3">
        <v>3672</v>
      </c>
      <c r="B3717" s="6" t="s">
        <v>7075</v>
      </c>
      <c r="C3717" s="352" t="s">
        <v>7076</v>
      </c>
      <c r="D3717" s="348"/>
      <c r="E3717" s="20"/>
      <c r="F3717" s="20"/>
      <c r="G3717" s="20"/>
      <c r="H3717" s="27"/>
      <c r="I3717" s="16"/>
      <c r="J3717" s="16"/>
      <c r="K3717" s="27"/>
      <c r="L3717" s="16"/>
      <c r="M3717" s="16"/>
      <c r="N3717" s="27"/>
      <c r="O3717" s="16"/>
      <c r="P3717" s="16"/>
      <c r="Q3717" s="27"/>
      <c r="R3717" s="16"/>
      <c r="S3717" s="16"/>
      <c r="T3717" s="27"/>
      <c r="U3717" s="3"/>
    </row>
    <row r="3718" spans="1:21" x14ac:dyDescent="0.25">
      <c r="A3718" s="3">
        <v>3673</v>
      </c>
      <c r="B3718" s="6" t="s">
        <v>7077</v>
      </c>
      <c r="C3718" s="352" t="s">
        <v>7078</v>
      </c>
      <c r="D3718" s="348"/>
      <c r="E3718" s="20"/>
      <c r="F3718" s="20"/>
      <c r="G3718" s="20"/>
      <c r="H3718" s="27"/>
      <c r="I3718" s="16"/>
      <c r="J3718" s="16"/>
      <c r="K3718" s="27"/>
      <c r="L3718" s="16"/>
      <c r="M3718" s="16"/>
      <c r="N3718" s="27"/>
      <c r="O3718" s="16"/>
      <c r="P3718" s="16"/>
      <c r="Q3718" s="27"/>
      <c r="R3718" s="16"/>
      <c r="S3718" s="16"/>
      <c r="T3718" s="27"/>
      <c r="U3718" s="3"/>
    </row>
    <row r="3719" spans="1:21" x14ac:dyDescent="0.25">
      <c r="A3719" s="3">
        <v>3674</v>
      </c>
      <c r="B3719" s="6" t="s">
        <v>7079</v>
      </c>
      <c r="C3719" s="352" t="s">
        <v>7080</v>
      </c>
      <c r="D3719" s="348"/>
      <c r="E3719" s="20"/>
      <c r="F3719" s="20"/>
      <c r="G3719" s="20"/>
      <c r="H3719" s="27"/>
      <c r="I3719" s="16"/>
      <c r="J3719" s="16"/>
      <c r="K3719" s="27"/>
      <c r="L3719" s="16"/>
      <c r="M3719" s="16"/>
      <c r="N3719" s="27"/>
      <c r="O3719" s="16"/>
      <c r="P3719" s="16"/>
      <c r="Q3719" s="27"/>
      <c r="R3719" s="16"/>
      <c r="S3719" s="16"/>
      <c r="T3719" s="27"/>
      <c r="U3719" s="3"/>
    </row>
    <row r="3720" spans="1:21" x14ac:dyDescent="0.25">
      <c r="A3720" s="3">
        <v>3675</v>
      </c>
      <c r="B3720" s="6" t="s">
        <v>7081</v>
      </c>
      <c r="C3720" s="352" t="s">
        <v>7082</v>
      </c>
      <c r="D3720" s="348"/>
      <c r="E3720" s="20"/>
      <c r="F3720" s="20"/>
      <c r="G3720" s="20"/>
      <c r="H3720" s="27"/>
      <c r="I3720" s="16"/>
      <c r="J3720" s="16"/>
      <c r="K3720" s="27"/>
      <c r="L3720" s="16"/>
      <c r="M3720" s="16"/>
      <c r="N3720" s="27"/>
      <c r="O3720" s="16"/>
      <c r="P3720" s="16"/>
      <c r="Q3720" s="27"/>
      <c r="R3720" s="16"/>
      <c r="S3720" s="16"/>
      <c r="T3720" s="27"/>
      <c r="U3720" s="3"/>
    </row>
    <row r="3721" spans="1:21" x14ac:dyDescent="0.25">
      <c r="A3721" s="3">
        <v>3676</v>
      </c>
      <c r="B3721" s="6" t="s">
        <v>7083</v>
      </c>
      <c r="C3721" s="352" t="s">
        <v>7084</v>
      </c>
      <c r="D3721" s="348"/>
      <c r="E3721" s="20"/>
      <c r="F3721" s="20"/>
      <c r="G3721" s="20"/>
      <c r="H3721" s="27"/>
      <c r="I3721" s="16"/>
      <c r="J3721" s="16"/>
      <c r="K3721" s="27"/>
      <c r="L3721" s="16"/>
      <c r="M3721" s="16"/>
      <c r="N3721" s="27"/>
      <c r="O3721" s="16"/>
      <c r="P3721" s="16"/>
      <c r="Q3721" s="27"/>
      <c r="R3721" s="16"/>
      <c r="S3721" s="16"/>
      <c r="T3721" s="27"/>
      <c r="U3721" s="3"/>
    </row>
    <row r="3722" spans="1:21" x14ac:dyDescent="0.25">
      <c r="A3722" s="3">
        <v>3677</v>
      </c>
      <c r="B3722" s="4" t="s">
        <v>7085</v>
      </c>
      <c r="C3722" s="350" t="s">
        <v>7086</v>
      </c>
      <c r="D3722" s="348"/>
      <c r="E3722" s="25"/>
      <c r="F3722" s="25"/>
      <c r="G3722" s="25"/>
      <c r="H3722" s="33"/>
      <c r="I3722" s="15"/>
      <c r="J3722" s="15"/>
      <c r="K3722" s="33"/>
      <c r="L3722" s="15"/>
      <c r="M3722" s="15"/>
      <c r="N3722" s="33"/>
      <c r="O3722" s="15"/>
      <c r="P3722" s="15"/>
      <c r="Q3722" s="33"/>
      <c r="R3722" s="15"/>
      <c r="S3722" s="15"/>
      <c r="T3722" s="33"/>
      <c r="U3722" s="5"/>
    </row>
    <row r="3723" spans="1:21" x14ac:dyDescent="0.25">
      <c r="A3723" s="3">
        <v>3678</v>
      </c>
      <c r="B3723" s="6" t="s">
        <v>7087</v>
      </c>
      <c r="C3723" s="352" t="s">
        <v>7088</v>
      </c>
      <c r="D3723" s="348"/>
      <c r="E3723" s="20"/>
      <c r="F3723" s="20"/>
      <c r="G3723" s="20"/>
      <c r="H3723" s="27"/>
      <c r="I3723" s="16"/>
      <c r="J3723" s="16"/>
      <c r="K3723" s="27"/>
      <c r="L3723" s="16"/>
      <c r="M3723" s="16"/>
      <c r="N3723" s="27"/>
      <c r="O3723" s="16"/>
      <c r="P3723" s="16"/>
      <c r="Q3723" s="27"/>
      <c r="R3723" s="16"/>
      <c r="S3723" s="16"/>
      <c r="T3723" s="27"/>
      <c r="U3723" s="3"/>
    </row>
    <row r="3724" spans="1:21" x14ac:dyDescent="0.25">
      <c r="A3724" s="3">
        <v>3679</v>
      </c>
      <c r="B3724" s="6" t="s">
        <v>7089</v>
      </c>
      <c r="C3724" s="352" t="s">
        <v>7090</v>
      </c>
      <c r="D3724" s="348"/>
      <c r="E3724" s="20"/>
      <c r="F3724" s="20"/>
      <c r="G3724" s="20"/>
      <c r="H3724" s="27"/>
      <c r="I3724" s="16"/>
      <c r="J3724" s="16"/>
      <c r="K3724" s="27"/>
      <c r="L3724" s="16"/>
      <c r="M3724" s="16"/>
      <c r="N3724" s="27"/>
      <c r="O3724" s="16"/>
      <c r="P3724" s="16"/>
      <c r="Q3724" s="27"/>
      <c r="R3724" s="16"/>
      <c r="S3724" s="16"/>
      <c r="T3724" s="27"/>
      <c r="U3724" s="3"/>
    </row>
    <row r="3725" spans="1:21" x14ac:dyDescent="0.25">
      <c r="A3725" s="3">
        <v>3680</v>
      </c>
      <c r="B3725" s="6" t="s">
        <v>7091</v>
      </c>
      <c r="C3725" s="352" t="s">
        <v>7092</v>
      </c>
      <c r="D3725" s="348"/>
      <c r="E3725" s="20"/>
      <c r="F3725" s="20"/>
      <c r="G3725" s="20"/>
      <c r="H3725" s="27"/>
      <c r="I3725" s="16"/>
      <c r="J3725" s="16"/>
      <c r="K3725" s="27"/>
      <c r="L3725" s="16"/>
      <c r="M3725" s="16"/>
      <c r="N3725" s="27"/>
      <c r="O3725" s="16"/>
      <c r="P3725" s="16"/>
      <c r="Q3725" s="27"/>
      <c r="R3725" s="16"/>
      <c r="S3725" s="16"/>
      <c r="T3725" s="27"/>
      <c r="U3725" s="3"/>
    </row>
    <row r="3726" spans="1:21" x14ac:dyDescent="0.25">
      <c r="A3726" s="3">
        <v>3681</v>
      </c>
      <c r="B3726" s="4" t="s">
        <v>7093</v>
      </c>
      <c r="C3726" s="350" t="s">
        <v>7094</v>
      </c>
      <c r="D3726" s="348"/>
      <c r="E3726" s="25">
        <f>SUM(E3727:E3728)</f>
        <v>0</v>
      </c>
      <c r="F3726" s="25" t="s">
        <v>7276</v>
      </c>
      <c r="G3726" s="25">
        <f t="shared" ref="G3726:H3726" si="690">SUM(G3727:G3728)</f>
        <v>0</v>
      </c>
      <c r="H3726" s="33">
        <f t="shared" si="690"/>
        <v>323702.24</v>
      </c>
      <c r="I3726" s="15"/>
      <c r="J3726" s="15"/>
      <c r="K3726" s="33">
        <f t="shared" ref="K3726" si="691">SUM(K3727:K3728)</f>
        <v>329329.7</v>
      </c>
      <c r="L3726" s="15"/>
      <c r="M3726" s="15"/>
      <c r="N3726" s="33">
        <f t="shared" ref="N3726" si="692">SUM(N3727:N3728)</f>
        <v>329329.7</v>
      </c>
      <c r="O3726" s="15"/>
      <c r="P3726" s="15"/>
      <c r="Q3726" s="33">
        <f t="shared" ref="Q3726" si="693">SUM(Q3727:Q3728)</f>
        <v>329329.7</v>
      </c>
      <c r="R3726" s="15"/>
      <c r="S3726" s="15"/>
      <c r="T3726" s="33">
        <f t="shared" ref="T3726" si="694">SUM(T3727:T3728)</f>
        <v>331726.27</v>
      </c>
      <c r="U3726" s="5"/>
    </row>
    <row r="3727" spans="1:21" x14ac:dyDescent="0.25">
      <c r="A3727" s="3">
        <v>3682</v>
      </c>
      <c r="B3727" s="6" t="s">
        <v>7095</v>
      </c>
      <c r="C3727" s="352" t="s">
        <v>4646</v>
      </c>
      <c r="D3727" s="348"/>
      <c r="E3727" s="20">
        <v>0</v>
      </c>
      <c r="F3727" s="20">
        <v>320161</v>
      </c>
      <c r="G3727" s="20">
        <v>0</v>
      </c>
      <c r="H3727" s="27">
        <f>+E3727+F3727-G3727</f>
        <v>320161</v>
      </c>
      <c r="I3727" s="16"/>
      <c r="J3727" s="16"/>
      <c r="K3727" s="27">
        <f>+H3727+I3727-J3727</f>
        <v>320161</v>
      </c>
      <c r="L3727" s="16"/>
      <c r="M3727" s="16"/>
      <c r="N3727" s="27">
        <f>+K3727+L3727-M3727</f>
        <v>320161</v>
      </c>
      <c r="O3727" s="16"/>
      <c r="P3727" s="16"/>
      <c r="Q3727" s="27">
        <f>+N3727+O3727-P3727</f>
        <v>320161</v>
      </c>
      <c r="R3727" s="16">
        <v>2000</v>
      </c>
      <c r="S3727" s="16">
        <v>0</v>
      </c>
      <c r="T3727" s="27">
        <f>+Q3727+R3727-S3727</f>
        <v>322161</v>
      </c>
      <c r="U3727" s="3"/>
    </row>
    <row r="3728" spans="1:21" x14ac:dyDescent="0.25">
      <c r="A3728" s="3">
        <v>3683</v>
      </c>
      <c r="B3728" s="6" t="s">
        <v>7096</v>
      </c>
      <c r="C3728" s="352" t="s">
        <v>7097</v>
      </c>
      <c r="D3728" s="348"/>
      <c r="E3728" s="20"/>
      <c r="F3728" s="20">
        <v>3541.24</v>
      </c>
      <c r="G3728" s="20">
        <v>0</v>
      </c>
      <c r="H3728" s="27">
        <f t="shared" ref="H3728:H3788" si="695">+E3728+F3728-G3728</f>
        <v>3541.24</v>
      </c>
      <c r="I3728" s="16">
        <v>5627.46</v>
      </c>
      <c r="J3728" s="16">
        <v>0</v>
      </c>
      <c r="K3728" s="27">
        <f t="shared" ref="K3728:K3788" si="696">+H3728+I3728-J3728</f>
        <v>9168.7000000000007</v>
      </c>
      <c r="L3728" s="16"/>
      <c r="M3728" s="16"/>
      <c r="N3728" s="27">
        <f t="shared" ref="N3728:N3788" si="697">+K3728+L3728-M3728</f>
        <v>9168.7000000000007</v>
      </c>
      <c r="O3728" s="16"/>
      <c r="P3728" s="16"/>
      <c r="Q3728" s="27">
        <f t="shared" ref="Q3728:Q3788" si="698">+N3728+O3728-P3728</f>
        <v>9168.7000000000007</v>
      </c>
      <c r="R3728" s="16">
        <v>396.57</v>
      </c>
      <c r="S3728" s="16">
        <v>0</v>
      </c>
      <c r="T3728" s="27">
        <f t="shared" ref="T3728:T3788" si="699">+Q3728+R3728-S3728</f>
        <v>9565.27</v>
      </c>
      <c r="U3728" s="3"/>
    </row>
    <row r="3729" spans="1:21" x14ac:dyDescent="0.25">
      <c r="A3729" s="3">
        <v>3684</v>
      </c>
      <c r="B3729" s="4" t="s">
        <v>7098</v>
      </c>
      <c r="C3729" s="350" t="s">
        <v>7099</v>
      </c>
      <c r="D3729" s="348"/>
      <c r="E3729" s="25"/>
      <c r="F3729" s="25"/>
      <c r="G3729" s="25"/>
      <c r="H3729" s="27">
        <f t="shared" si="695"/>
        <v>0</v>
      </c>
      <c r="I3729" s="15"/>
      <c r="J3729" s="15"/>
      <c r="K3729" s="27">
        <f t="shared" si="696"/>
        <v>0</v>
      </c>
      <c r="L3729" s="15"/>
      <c r="M3729" s="15"/>
      <c r="N3729" s="27">
        <f t="shared" si="697"/>
        <v>0</v>
      </c>
      <c r="O3729" s="15"/>
      <c r="P3729" s="15"/>
      <c r="Q3729" s="27">
        <f t="shared" si="698"/>
        <v>0</v>
      </c>
      <c r="R3729" s="15"/>
      <c r="S3729" s="15"/>
      <c r="T3729" s="27">
        <f t="shared" si="699"/>
        <v>0</v>
      </c>
      <c r="U3729" s="5"/>
    </row>
    <row r="3730" spans="1:21" x14ac:dyDescent="0.25">
      <c r="A3730" s="3">
        <v>3685</v>
      </c>
      <c r="B3730" s="6" t="s">
        <v>7100</v>
      </c>
      <c r="C3730" s="352" t="s">
        <v>7101</v>
      </c>
      <c r="D3730" s="348"/>
      <c r="E3730" s="20"/>
      <c r="F3730" s="20"/>
      <c r="G3730" s="20"/>
      <c r="H3730" s="27">
        <f t="shared" si="695"/>
        <v>0</v>
      </c>
      <c r="I3730" s="16"/>
      <c r="J3730" s="16"/>
      <c r="K3730" s="27">
        <f t="shared" si="696"/>
        <v>0</v>
      </c>
      <c r="L3730" s="16"/>
      <c r="M3730" s="16"/>
      <c r="N3730" s="27">
        <f t="shared" si="697"/>
        <v>0</v>
      </c>
      <c r="O3730" s="16"/>
      <c r="P3730" s="16"/>
      <c r="Q3730" s="27">
        <f t="shared" si="698"/>
        <v>0</v>
      </c>
      <c r="R3730" s="16"/>
      <c r="S3730" s="16"/>
      <c r="T3730" s="27">
        <f t="shared" si="699"/>
        <v>0</v>
      </c>
      <c r="U3730" s="3"/>
    </row>
    <row r="3731" spans="1:21" x14ac:dyDescent="0.25">
      <c r="A3731" s="3">
        <v>3686</v>
      </c>
      <c r="B3731" s="6" t="s">
        <v>7102</v>
      </c>
      <c r="C3731" s="352" t="s">
        <v>7103</v>
      </c>
      <c r="D3731" s="348"/>
      <c r="E3731" s="20"/>
      <c r="F3731" s="20"/>
      <c r="G3731" s="20"/>
      <c r="H3731" s="27">
        <f t="shared" si="695"/>
        <v>0</v>
      </c>
      <c r="I3731" s="16"/>
      <c r="J3731" s="16"/>
      <c r="K3731" s="27">
        <f t="shared" si="696"/>
        <v>0</v>
      </c>
      <c r="L3731" s="16">
        <v>64740.58</v>
      </c>
      <c r="M3731" s="16">
        <v>0</v>
      </c>
      <c r="N3731" s="27">
        <f t="shared" si="697"/>
        <v>64740.58</v>
      </c>
      <c r="O3731" s="16"/>
      <c r="P3731" s="16"/>
      <c r="Q3731" s="27">
        <f t="shared" si="698"/>
        <v>64740.58</v>
      </c>
      <c r="R3731" s="16"/>
      <c r="S3731" s="16"/>
      <c r="T3731" s="27">
        <f t="shared" si="699"/>
        <v>64740.58</v>
      </c>
      <c r="U3731" s="3"/>
    </row>
    <row r="3732" spans="1:21" x14ac:dyDescent="0.25">
      <c r="A3732" s="3">
        <v>3687</v>
      </c>
      <c r="B3732" s="4" t="s">
        <v>7104</v>
      </c>
      <c r="C3732" s="350" t="s">
        <v>7105</v>
      </c>
      <c r="D3732" s="348"/>
      <c r="E3732" s="25"/>
      <c r="F3732" s="25"/>
      <c r="G3732" s="25"/>
      <c r="H3732" s="27">
        <f t="shared" si="695"/>
        <v>0</v>
      </c>
      <c r="I3732" s="15"/>
      <c r="J3732" s="15"/>
      <c r="K3732" s="27">
        <f t="shared" si="696"/>
        <v>0</v>
      </c>
      <c r="L3732" s="15"/>
      <c r="M3732" s="15"/>
      <c r="N3732" s="27">
        <f t="shared" si="697"/>
        <v>0</v>
      </c>
      <c r="O3732" s="15"/>
      <c r="P3732" s="15"/>
      <c r="Q3732" s="27">
        <f t="shared" si="698"/>
        <v>0</v>
      </c>
      <c r="R3732" s="15"/>
      <c r="S3732" s="15"/>
      <c r="T3732" s="27">
        <f t="shared" si="699"/>
        <v>0</v>
      </c>
      <c r="U3732" s="5"/>
    </row>
    <row r="3733" spans="1:21" x14ac:dyDescent="0.25">
      <c r="A3733" s="3">
        <v>3688</v>
      </c>
      <c r="B3733" s="6" t="s">
        <v>7106</v>
      </c>
      <c r="C3733" s="352" t="s">
        <v>7107</v>
      </c>
      <c r="D3733" s="348"/>
      <c r="E3733" s="20"/>
      <c r="F3733" s="20"/>
      <c r="G3733" s="20"/>
      <c r="H3733" s="27">
        <f t="shared" si="695"/>
        <v>0</v>
      </c>
      <c r="I3733" s="16"/>
      <c r="J3733" s="16"/>
      <c r="K3733" s="27">
        <f t="shared" si="696"/>
        <v>0</v>
      </c>
      <c r="L3733" s="16"/>
      <c r="M3733" s="16"/>
      <c r="N3733" s="27">
        <f t="shared" si="697"/>
        <v>0</v>
      </c>
      <c r="O3733" s="16"/>
      <c r="P3733" s="16"/>
      <c r="Q3733" s="27">
        <f t="shared" si="698"/>
        <v>0</v>
      </c>
      <c r="R3733" s="16"/>
      <c r="S3733" s="16"/>
      <c r="T3733" s="27">
        <f t="shared" si="699"/>
        <v>0</v>
      </c>
      <c r="U3733" s="3"/>
    </row>
    <row r="3734" spans="1:21" x14ac:dyDescent="0.25">
      <c r="A3734" s="3">
        <v>3689</v>
      </c>
      <c r="B3734" s="6" t="s">
        <v>7108</v>
      </c>
      <c r="C3734" s="352" t="s">
        <v>7109</v>
      </c>
      <c r="D3734" s="348"/>
      <c r="E3734" s="20"/>
      <c r="F3734" s="20"/>
      <c r="G3734" s="20"/>
      <c r="H3734" s="27">
        <f t="shared" si="695"/>
        <v>0</v>
      </c>
      <c r="I3734" s="16"/>
      <c r="J3734" s="16"/>
      <c r="K3734" s="27">
        <f t="shared" si="696"/>
        <v>0</v>
      </c>
      <c r="L3734" s="16"/>
      <c r="M3734" s="16"/>
      <c r="N3734" s="27">
        <f t="shared" si="697"/>
        <v>0</v>
      </c>
      <c r="O3734" s="16"/>
      <c r="P3734" s="16"/>
      <c r="Q3734" s="27">
        <f t="shared" si="698"/>
        <v>0</v>
      </c>
      <c r="R3734" s="16"/>
      <c r="S3734" s="16"/>
      <c r="T3734" s="27">
        <f t="shared" si="699"/>
        <v>0</v>
      </c>
      <c r="U3734" s="3"/>
    </row>
    <row r="3735" spans="1:21" x14ac:dyDescent="0.25">
      <c r="A3735" s="3">
        <v>3690</v>
      </c>
      <c r="B3735" s="6" t="s">
        <v>7110</v>
      </c>
      <c r="C3735" s="352" t="s">
        <v>7111</v>
      </c>
      <c r="D3735" s="348"/>
      <c r="E3735" s="20"/>
      <c r="F3735" s="20"/>
      <c r="G3735" s="20"/>
      <c r="H3735" s="27">
        <f t="shared" si="695"/>
        <v>0</v>
      </c>
      <c r="I3735" s="16"/>
      <c r="J3735" s="16"/>
      <c r="K3735" s="27">
        <f t="shared" si="696"/>
        <v>0</v>
      </c>
      <c r="L3735" s="16"/>
      <c r="M3735" s="16"/>
      <c r="N3735" s="27">
        <f t="shared" si="697"/>
        <v>0</v>
      </c>
      <c r="O3735" s="16"/>
      <c r="P3735" s="16"/>
      <c r="Q3735" s="27">
        <f t="shared" si="698"/>
        <v>0</v>
      </c>
      <c r="R3735" s="16"/>
      <c r="S3735" s="16"/>
      <c r="T3735" s="27">
        <f t="shared" si="699"/>
        <v>0</v>
      </c>
      <c r="U3735" s="3"/>
    </row>
    <row r="3736" spans="1:21" x14ac:dyDescent="0.25">
      <c r="A3736" s="3">
        <v>3691</v>
      </c>
      <c r="B3736" s="6" t="s">
        <v>7112</v>
      </c>
      <c r="C3736" s="352" t="s">
        <v>7113</v>
      </c>
      <c r="D3736" s="348"/>
      <c r="E3736" s="20"/>
      <c r="F3736" s="20"/>
      <c r="G3736" s="20"/>
      <c r="H3736" s="27">
        <f t="shared" si="695"/>
        <v>0</v>
      </c>
      <c r="I3736" s="16"/>
      <c r="J3736" s="16"/>
      <c r="K3736" s="27">
        <f t="shared" si="696"/>
        <v>0</v>
      </c>
      <c r="L3736" s="16"/>
      <c r="M3736" s="16"/>
      <c r="N3736" s="27">
        <f t="shared" si="697"/>
        <v>0</v>
      </c>
      <c r="O3736" s="16"/>
      <c r="P3736" s="16"/>
      <c r="Q3736" s="27">
        <f t="shared" si="698"/>
        <v>0</v>
      </c>
      <c r="R3736" s="16"/>
      <c r="S3736" s="16"/>
      <c r="T3736" s="27">
        <f t="shared" si="699"/>
        <v>0</v>
      </c>
      <c r="U3736" s="3"/>
    </row>
    <row r="3737" spans="1:21" x14ac:dyDescent="0.25">
      <c r="A3737" s="3">
        <v>3692</v>
      </c>
      <c r="B3737" s="4" t="s">
        <v>7114</v>
      </c>
      <c r="C3737" s="350" t="s">
        <v>7115</v>
      </c>
      <c r="D3737" s="348"/>
      <c r="E3737" s="25"/>
      <c r="F3737" s="25"/>
      <c r="G3737" s="25"/>
      <c r="H3737" s="27">
        <f t="shared" si="695"/>
        <v>0</v>
      </c>
      <c r="I3737" s="15"/>
      <c r="J3737" s="15"/>
      <c r="K3737" s="27">
        <f t="shared" si="696"/>
        <v>0</v>
      </c>
      <c r="L3737" s="15"/>
      <c r="M3737" s="15"/>
      <c r="N3737" s="27">
        <f t="shared" si="697"/>
        <v>0</v>
      </c>
      <c r="O3737" s="15"/>
      <c r="P3737" s="15"/>
      <c r="Q3737" s="27">
        <f t="shared" si="698"/>
        <v>0</v>
      </c>
      <c r="R3737" s="15"/>
      <c r="S3737" s="15"/>
      <c r="T3737" s="27">
        <f t="shared" si="699"/>
        <v>0</v>
      </c>
      <c r="U3737" s="5"/>
    </row>
    <row r="3738" spans="1:21" x14ac:dyDescent="0.25">
      <c r="A3738" s="3">
        <v>3693</v>
      </c>
      <c r="B3738" s="6" t="s">
        <v>7116</v>
      </c>
      <c r="C3738" s="352" t="s">
        <v>7117</v>
      </c>
      <c r="D3738" s="348"/>
      <c r="E3738" s="20"/>
      <c r="F3738" s="20"/>
      <c r="G3738" s="20"/>
      <c r="H3738" s="27">
        <f t="shared" si="695"/>
        <v>0</v>
      </c>
      <c r="I3738" s="16"/>
      <c r="J3738" s="16"/>
      <c r="K3738" s="27">
        <f t="shared" si="696"/>
        <v>0</v>
      </c>
      <c r="L3738" s="16"/>
      <c r="M3738" s="16"/>
      <c r="N3738" s="27">
        <f t="shared" si="697"/>
        <v>0</v>
      </c>
      <c r="O3738" s="16"/>
      <c r="P3738" s="16"/>
      <c r="Q3738" s="27">
        <f t="shared" si="698"/>
        <v>0</v>
      </c>
      <c r="R3738" s="16"/>
      <c r="S3738" s="16"/>
      <c r="T3738" s="27">
        <f t="shared" si="699"/>
        <v>0</v>
      </c>
      <c r="U3738" s="3"/>
    </row>
    <row r="3739" spans="1:21" x14ac:dyDescent="0.25">
      <c r="A3739" s="3">
        <v>3694</v>
      </c>
      <c r="B3739" s="6" t="s">
        <v>7118</v>
      </c>
      <c r="C3739" s="352" t="s">
        <v>7119</v>
      </c>
      <c r="D3739" s="348"/>
      <c r="E3739" s="20"/>
      <c r="F3739" s="20"/>
      <c r="G3739" s="20"/>
      <c r="H3739" s="27">
        <f t="shared" si="695"/>
        <v>0</v>
      </c>
      <c r="I3739" s="16"/>
      <c r="J3739" s="16"/>
      <c r="K3739" s="27">
        <f t="shared" si="696"/>
        <v>0</v>
      </c>
      <c r="L3739" s="16"/>
      <c r="M3739" s="16"/>
      <c r="N3739" s="27">
        <f t="shared" si="697"/>
        <v>0</v>
      </c>
      <c r="O3739" s="16"/>
      <c r="P3739" s="16"/>
      <c r="Q3739" s="27">
        <f t="shared" si="698"/>
        <v>0</v>
      </c>
      <c r="R3739" s="16"/>
      <c r="S3739" s="16"/>
      <c r="T3739" s="27">
        <f t="shared" si="699"/>
        <v>0</v>
      </c>
      <c r="U3739" s="3"/>
    </row>
    <row r="3740" spans="1:21" x14ac:dyDescent="0.25">
      <c r="A3740" s="3">
        <v>3695</v>
      </c>
      <c r="B3740" s="6" t="s">
        <v>7120</v>
      </c>
      <c r="C3740" s="352" t="s">
        <v>7121</v>
      </c>
      <c r="D3740" s="348"/>
      <c r="E3740" s="20"/>
      <c r="F3740" s="20"/>
      <c r="G3740" s="20"/>
      <c r="H3740" s="27">
        <f t="shared" si="695"/>
        <v>0</v>
      </c>
      <c r="I3740" s="16"/>
      <c r="J3740" s="16"/>
      <c r="K3740" s="27">
        <f t="shared" si="696"/>
        <v>0</v>
      </c>
      <c r="L3740" s="16"/>
      <c r="M3740" s="16"/>
      <c r="N3740" s="27">
        <f t="shared" si="697"/>
        <v>0</v>
      </c>
      <c r="O3740" s="16"/>
      <c r="P3740" s="16"/>
      <c r="Q3740" s="27">
        <f t="shared" si="698"/>
        <v>0</v>
      </c>
      <c r="R3740" s="16"/>
      <c r="S3740" s="16"/>
      <c r="T3740" s="27">
        <f t="shared" si="699"/>
        <v>0</v>
      </c>
      <c r="U3740" s="3"/>
    </row>
    <row r="3741" spans="1:21" x14ac:dyDescent="0.25">
      <c r="A3741" s="3">
        <v>3696</v>
      </c>
      <c r="B3741" s="6" t="s">
        <v>7122</v>
      </c>
      <c r="C3741" s="352" t="s">
        <v>7123</v>
      </c>
      <c r="D3741" s="348"/>
      <c r="E3741" s="20"/>
      <c r="F3741" s="20"/>
      <c r="G3741" s="20"/>
      <c r="H3741" s="27">
        <f t="shared" si="695"/>
        <v>0</v>
      </c>
      <c r="I3741" s="16"/>
      <c r="J3741" s="16"/>
      <c r="K3741" s="27">
        <f t="shared" si="696"/>
        <v>0</v>
      </c>
      <c r="L3741" s="16"/>
      <c r="M3741" s="16"/>
      <c r="N3741" s="27">
        <f t="shared" si="697"/>
        <v>0</v>
      </c>
      <c r="O3741" s="16"/>
      <c r="P3741" s="16"/>
      <c r="Q3741" s="27">
        <f t="shared" si="698"/>
        <v>0</v>
      </c>
      <c r="R3741" s="16"/>
      <c r="S3741" s="16"/>
      <c r="T3741" s="27">
        <f t="shared" si="699"/>
        <v>0</v>
      </c>
      <c r="U3741" s="3"/>
    </row>
    <row r="3742" spans="1:21" x14ac:dyDescent="0.25">
      <c r="A3742" s="3">
        <v>3697</v>
      </c>
      <c r="B3742" s="4" t="s">
        <v>7124</v>
      </c>
      <c r="C3742" s="350" t="s">
        <v>7125</v>
      </c>
      <c r="D3742" s="348"/>
      <c r="E3742" s="25"/>
      <c r="F3742" s="25"/>
      <c r="G3742" s="25"/>
      <c r="H3742" s="27">
        <f t="shared" si="695"/>
        <v>0</v>
      </c>
      <c r="I3742" s="15"/>
      <c r="J3742" s="15"/>
      <c r="K3742" s="27">
        <f t="shared" si="696"/>
        <v>0</v>
      </c>
      <c r="L3742" s="15"/>
      <c r="M3742" s="15"/>
      <c r="N3742" s="27">
        <f t="shared" si="697"/>
        <v>0</v>
      </c>
      <c r="O3742" s="15"/>
      <c r="P3742" s="15"/>
      <c r="Q3742" s="27">
        <f t="shared" si="698"/>
        <v>0</v>
      </c>
      <c r="R3742" s="15"/>
      <c r="S3742" s="15"/>
      <c r="T3742" s="27">
        <f t="shared" si="699"/>
        <v>0</v>
      </c>
      <c r="U3742" s="5"/>
    </row>
    <row r="3743" spans="1:21" x14ac:dyDescent="0.25">
      <c r="A3743" s="3">
        <v>3698</v>
      </c>
      <c r="B3743" s="4" t="s">
        <v>7126</v>
      </c>
      <c r="C3743" s="350" t="s">
        <v>7127</v>
      </c>
      <c r="D3743" s="348"/>
      <c r="E3743" s="25"/>
      <c r="F3743" s="25"/>
      <c r="G3743" s="25"/>
      <c r="H3743" s="27">
        <f t="shared" si="695"/>
        <v>0</v>
      </c>
      <c r="I3743" s="15"/>
      <c r="J3743" s="15"/>
      <c r="K3743" s="27">
        <f t="shared" si="696"/>
        <v>0</v>
      </c>
      <c r="L3743" s="15"/>
      <c r="M3743" s="15"/>
      <c r="N3743" s="27">
        <f t="shared" si="697"/>
        <v>0</v>
      </c>
      <c r="O3743" s="15"/>
      <c r="P3743" s="15"/>
      <c r="Q3743" s="27">
        <f t="shared" si="698"/>
        <v>0</v>
      </c>
      <c r="R3743" s="15"/>
      <c r="S3743" s="15"/>
      <c r="T3743" s="27">
        <f t="shared" si="699"/>
        <v>0</v>
      </c>
      <c r="U3743" s="5"/>
    </row>
    <row r="3744" spans="1:21" x14ac:dyDescent="0.25">
      <c r="A3744" s="3">
        <v>3699</v>
      </c>
      <c r="B3744" s="6" t="s">
        <v>7128</v>
      </c>
      <c r="C3744" s="352" t="s">
        <v>7129</v>
      </c>
      <c r="D3744" s="348"/>
      <c r="E3744" s="20"/>
      <c r="F3744" s="20"/>
      <c r="G3744" s="20"/>
      <c r="H3744" s="27">
        <f t="shared" si="695"/>
        <v>0</v>
      </c>
      <c r="I3744" s="16"/>
      <c r="J3744" s="16"/>
      <c r="K3744" s="27">
        <f t="shared" si="696"/>
        <v>0</v>
      </c>
      <c r="L3744" s="16"/>
      <c r="M3744" s="16"/>
      <c r="N3744" s="27">
        <f t="shared" si="697"/>
        <v>0</v>
      </c>
      <c r="O3744" s="16"/>
      <c r="P3744" s="16"/>
      <c r="Q3744" s="27">
        <f t="shared" si="698"/>
        <v>0</v>
      </c>
      <c r="R3744" s="16"/>
      <c r="S3744" s="16"/>
      <c r="T3744" s="27">
        <f t="shared" si="699"/>
        <v>0</v>
      </c>
      <c r="U3744" s="3"/>
    </row>
    <row r="3745" spans="1:21" x14ac:dyDescent="0.25">
      <c r="A3745" s="3">
        <v>3700</v>
      </c>
      <c r="B3745" s="6" t="s">
        <v>7130</v>
      </c>
      <c r="C3745" s="352" t="s">
        <v>7131</v>
      </c>
      <c r="D3745" s="348"/>
      <c r="E3745" s="20"/>
      <c r="F3745" s="20"/>
      <c r="G3745" s="20"/>
      <c r="H3745" s="27">
        <f t="shared" si="695"/>
        <v>0</v>
      </c>
      <c r="I3745" s="16"/>
      <c r="J3745" s="16"/>
      <c r="K3745" s="27">
        <f t="shared" si="696"/>
        <v>0</v>
      </c>
      <c r="L3745" s="16"/>
      <c r="M3745" s="16"/>
      <c r="N3745" s="27">
        <f t="shared" si="697"/>
        <v>0</v>
      </c>
      <c r="O3745" s="16"/>
      <c r="P3745" s="16"/>
      <c r="Q3745" s="27">
        <f t="shared" si="698"/>
        <v>0</v>
      </c>
      <c r="R3745" s="16"/>
      <c r="S3745" s="16"/>
      <c r="T3745" s="27">
        <f t="shared" si="699"/>
        <v>0</v>
      </c>
      <c r="U3745" s="3"/>
    </row>
    <row r="3746" spans="1:21" x14ac:dyDescent="0.25">
      <c r="A3746" s="3">
        <v>3701</v>
      </c>
      <c r="B3746" s="6" t="s">
        <v>7132</v>
      </c>
      <c r="C3746" s="352" t="s">
        <v>7133</v>
      </c>
      <c r="D3746" s="348"/>
      <c r="E3746" s="20"/>
      <c r="F3746" s="20"/>
      <c r="G3746" s="20"/>
      <c r="H3746" s="27">
        <f t="shared" si="695"/>
        <v>0</v>
      </c>
      <c r="I3746" s="16"/>
      <c r="J3746" s="16"/>
      <c r="K3746" s="27">
        <f t="shared" si="696"/>
        <v>0</v>
      </c>
      <c r="L3746" s="16"/>
      <c r="M3746" s="16"/>
      <c r="N3746" s="27">
        <f t="shared" si="697"/>
        <v>0</v>
      </c>
      <c r="O3746" s="16"/>
      <c r="P3746" s="16"/>
      <c r="Q3746" s="27">
        <f t="shared" si="698"/>
        <v>0</v>
      </c>
      <c r="R3746" s="16"/>
      <c r="S3746" s="16"/>
      <c r="T3746" s="27">
        <f t="shared" si="699"/>
        <v>0</v>
      </c>
      <c r="U3746" s="3"/>
    </row>
    <row r="3747" spans="1:21" x14ac:dyDescent="0.25">
      <c r="A3747" s="3">
        <v>3702</v>
      </c>
      <c r="B3747" s="6" t="s">
        <v>7134</v>
      </c>
      <c r="C3747" s="352" t="s">
        <v>7135</v>
      </c>
      <c r="D3747" s="348"/>
      <c r="E3747" s="20"/>
      <c r="F3747" s="20"/>
      <c r="G3747" s="20"/>
      <c r="H3747" s="27">
        <f t="shared" si="695"/>
        <v>0</v>
      </c>
      <c r="I3747" s="16"/>
      <c r="J3747" s="16"/>
      <c r="K3747" s="27">
        <f t="shared" si="696"/>
        <v>0</v>
      </c>
      <c r="L3747" s="16"/>
      <c r="M3747" s="16"/>
      <c r="N3747" s="27">
        <f t="shared" si="697"/>
        <v>0</v>
      </c>
      <c r="O3747" s="16"/>
      <c r="P3747" s="16"/>
      <c r="Q3747" s="27">
        <f t="shared" si="698"/>
        <v>0</v>
      </c>
      <c r="R3747" s="16"/>
      <c r="S3747" s="16"/>
      <c r="T3747" s="27">
        <f t="shared" si="699"/>
        <v>0</v>
      </c>
      <c r="U3747" s="3"/>
    </row>
    <row r="3748" spans="1:21" x14ac:dyDescent="0.25">
      <c r="A3748" s="3">
        <v>3703</v>
      </c>
      <c r="B3748" s="6" t="s">
        <v>7136</v>
      </c>
      <c r="C3748" s="352" t="s">
        <v>7137</v>
      </c>
      <c r="D3748" s="348"/>
      <c r="E3748" s="20"/>
      <c r="F3748" s="20"/>
      <c r="G3748" s="20"/>
      <c r="H3748" s="27">
        <f t="shared" si="695"/>
        <v>0</v>
      </c>
      <c r="I3748" s="16"/>
      <c r="J3748" s="16"/>
      <c r="K3748" s="27">
        <f t="shared" si="696"/>
        <v>0</v>
      </c>
      <c r="L3748" s="16"/>
      <c r="M3748" s="16"/>
      <c r="N3748" s="27">
        <f t="shared" si="697"/>
        <v>0</v>
      </c>
      <c r="O3748" s="16"/>
      <c r="P3748" s="16"/>
      <c r="Q3748" s="27">
        <f t="shared" si="698"/>
        <v>0</v>
      </c>
      <c r="R3748" s="16"/>
      <c r="S3748" s="16"/>
      <c r="T3748" s="27">
        <f t="shared" si="699"/>
        <v>0</v>
      </c>
      <c r="U3748" s="3"/>
    </row>
    <row r="3749" spans="1:21" x14ac:dyDescent="0.25">
      <c r="A3749" s="3">
        <v>3704</v>
      </c>
      <c r="B3749" s="6" t="s">
        <v>7138</v>
      </c>
      <c r="C3749" s="352" t="s">
        <v>7139</v>
      </c>
      <c r="D3749" s="348"/>
      <c r="E3749" s="20"/>
      <c r="F3749" s="20"/>
      <c r="G3749" s="20"/>
      <c r="H3749" s="27">
        <f t="shared" si="695"/>
        <v>0</v>
      </c>
      <c r="I3749" s="16"/>
      <c r="J3749" s="16"/>
      <c r="K3749" s="27">
        <f t="shared" si="696"/>
        <v>0</v>
      </c>
      <c r="L3749" s="16"/>
      <c r="M3749" s="16"/>
      <c r="N3749" s="27">
        <f t="shared" si="697"/>
        <v>0</v>
      </c>
      <c r="O3749" s="16"/>
      <c r="P3749" s="16"/>
      <c r="Q3749" s="27">
        <f t="shared" si="698"/>
        <v>0</v>
      </c>
      <c r="R3749" s="16"/>
      <c r="S3749" s="16"/>
      <c r="T3749" s="27">
        <f t="shared" si="699"/>
        <v>0</v>
      </c>
      <c r="U3749" s="3"/>
    </row>
    <row r="3750" spans="1:21" x14ac:dyDescent="0.25">
      <c r="A3750" s="3">
        <v>3705</v>
      </c>
      <c r="B3750" s="6" t="s">
        <v>7140</v>
      </c>
      <c r="C3750" s="352" t="s">
        <v>7141</v>
      </c>
      <c r="D3750" s="348"/>
      <c r="E3750" s="20"/>
      <c r="F3750" s="20"/>
      <c r="G3750" s="20"/>
      <c r="H3750" s="27">
        <f t="shared" si="695"/>
        <v>0</v>
      </c>
      <c r="I3750" s="16"/>
      <c r="J3750" s="16"/>
      <c r="K3750" s="27">
        <f t="shared" si="696"/>
        <v>0</v>
      </c>
      <c r="L3750" s="16"/>
      <c r="M3750" s="16"/>
      <c r="N3750" s="27">
        <f t="shared" si="697"/>
        <v>0</v>
      </c>
      <c r="O3750" s="16"/>
      <c r="P3750" s="16"/>
      <c r="Q3750" s="27">
        <f t="shared" si="698"/>
        <v>0</v>
      </c>
      <c r="R3750" s="16"/>
      <c r="S3750" s="16"/>
      <c r="T3750" s="27">
        <f t="shared" si="699"/>
        <v>0</v>
      </c>
      <c r="U3750" s="3"/>
    </row>
    <row r="3751" spans="1:21" x14ac:dyDescent="0.25">
      <c r="A3751" s="3">
        <v>3706</v>
      </c>
      <c r="B3751" s="6" t="s">
        <v>7142</v>
      </c>
      <c r="C3751" s="352" t="s">
        <v>7143</v>
      </c>
      <c r="D3751" s="348"/>
      <c r="E3751" s="20"/>
      <c r="F3751" s="20"/>
      <c r="G3751" s="20"/>
      <c r="H3751" s="27">
        <f t="shared" si="695"/>
        <v>0</v>
      </c>
      <c r="I3751" s="16"/>
      <c r="J3751" s="16"/>
      <c r="K3751" s="27">
        <f t="shared" si="696"/>
        <v>0</v>
      </c>
      <c r="L3751" s="16"/>
      <c r="M3751" s="16"/>
      <c r="N3751" s="27">
        <f t="shared" si="697"/>
        <v>0</v>
      </c>
      <c r="O3751" s="16"/>
      <c r="P3751" s="16"/>
      <c r="Q3751" s="27">
        <f t="shared" si="698"/>
        <v>0</v>
      </c>
      <c r="R3751" s="16"/>
      <c r="S3751" s="16"/>
      <c r="T3751" s="27">
        <f t="shared" si="699"/>
        <v>0</v>
      </c>
      <c r="U3751" s="3"/>
    </row>
    <row r="3752" spans="1:21" x14ac:dyDescent="0.25">
      <c r="A3752" s="3">
        <v>3707</v>
      </c>
      <c r="B3752" s="6" t="s">
        <v>7144</v>
      </c>
      <c r="C3752" s="352" t="s">
        <v>7145</v>
      </c>
      <c r="D3752" s="348"/>
      <c r="E3752" s="20"/>
      <c r="F3752" s="20"/>
      <c r="G3752" s="20"/>
      <c r="H3752" s="27">
        <f t="shared" si="695"/>
        <v>0</v>
      </c>
      <c r="I3752" s="16"/>
      <c r="J3752" s="16"/>
      <c r="K3752" s="27">
        <f t="shared" si="696"/>
        <v>0</v>
      </c>
      <c r="L3752" s="16"/>
      <c r="M3752" s="16"/>
      <c r="N3752" s="27">
        <f t="shared" si="697"/>
        <v>0</v>
      </c>
      <c r="O3752" s="16"/>
      <c r="P3752" s="16"/>
      <c r="Q3752" s="27">
        <f t="shared" si="698"/>
        <v>0</v>
      </c>
      <c r="R3752" s="16"/>
      <c r="S3752" s="16"/>
      <c r="T3752" s="27">
        <f t="shared" si="699"/>
        <v>0</v>
      </c>
      <c r="U3752" s="3"/>
    </row>
    <row r="3753" spans="1:21" x14ac:dyDescent="0.25">
      <c r="A3753" s="3">
        <v>3708</v>
      </c>
      <c r="B3753" s="6" t="s">
        <v>7146</v>
      </c>
      <c r="C3753" s="352" t="s">
        <v>7147</v>
      </c>
      <c r="D3753" s="348"/>
      <c r="E3753" s="20"/>
      <c r="F3753" s="20"/>
      <c r="G3753" s="20"/>
      <c r="H3753" s="27">
        <f t="shared" si="695"/>
        <v>0</v>
      </c>
      <c r="I3753" s="16"/>
      <c r="J3753" s="16"/>
      <c r="K3753" s="27">
        <f t="shared" si="696"/>
        <v>0</v>
      </c>
      <c r="L3753" s="16"/>
      <c r="M3753" s="16"/>
      <c r="N3753" s="27">
        <f t="shared" si="697"/>
        <v>0</v>
      </c>
      <c r="O3753" s="16"/>
      <c r="P3753" s="16"/>
      <c r="Q3753" s="27">
        <f t="shared" si="698"/>
        <v>0</v>
      </c>
      <c r="R3753" s="16"/>
      <c r="S3753" s="16"/>
      <c r="T3753" s="27">
        <f t="shared" si="699"/>
        <v>0</v>
      </c>
      <c r="U3753" s="3"/>
    </row>
    <row r="3754" spans="1:21" x14ac:dyDescent="0.25">
      <c r="A3754" s="3">
        <v>3709</v>
      </c>
      <c r="B3754" s="6" t="s">
        <v>7148</v>
      </c>
      <c r="C3754" s="352" t="s">
        <v>7149</v>
      </c>
      <c r="D3754" s="348"/>
      <c r="E3754" s="20"/>
      <c r="F3754" s="20"/>
      <c r="G3754" s="20"/>
      <c r="H3754" s="27">
        <f t="shared" si="695"/>
        <v>0</v>
      </c>
      <c r="I3754" s="16"/>
      <c r="J3754" s="16"/>
      <c r="K3754" s="27">
        <f t="shared" si="696"/>
        <v>0</v>
      </c>
      <c r="L3754" s="16"/>
      <c r="M3754" s="16"/>
      <c r="N3754" s="27">
        <f t="shared" si="697"/>
        <v>0</v>
      </c>
      <c r="O3754" s="16"/>
      <c r="P3754" s="16"/>
      <c r="Q3754" s="27">
        <f t="shared" si="698"/>
        <v>0</v>
      </c>
      <c r="R3754" s="16"/>
      <c r="S3754" s="16"/>
      <c r="T3754" s="27">
        <f t="shared" si="699"/>
        <v>0</v>
      </c>
      <c r="U3754" s="3"/>
    </row>
    <row r="3755" spans="1:21" x14ac:dyDescent="0.25">
      <c r="A3755" s="3">
        <v>3710</v>
      </c>
      <c r="B3755" s="6" t="s">
        <v>7150</v>
      </c>
      <c r="C3755" s="352" t="s">
        <v>7151</v>
      </c>
      <c r="D3755" s="348"/>
      <c r="E3755" s="20"/>
      <c r="F3755" s="20"/>
      <c r="G3755" s="20"/>
      <c r="H3755" s="27">
        <f t="shared" si="695"/>
        <v>0</v>
      </c>
      <c r="I3755" s="16"/>
      <c r="J3755" s="16"/>
      <c r="K3755" s="27">
        <f t="shared" si="696"/>
        <v>0</v>
      </c>
      <c r="L3755" s="16"/>
      <c r="M3755" s="16"/>
      <c r="N3755" s="27">
        <f t="shared" si="697"/>
        <v>0</v>
      </c>
      <c r="O3755" s="16"/>
      <c r="P3755" s="16"/>
      <c r="Q3755" s="27">
        <f t="shared" si="698"/>
        <v>0</v>
      </c>
      <c r="R3755" s="16"/>
      <c r="S3755" s="16"/>
      <c r="T3755" s="27">
        <f t="shared" si="699"/>
        <v>0</v>
      </c>
      <c r="U3755" s="3"/>
    </row>
    <row r="3756" spans="1:21" x14ac:dyDescent="0.25">
      <c r="A3756" s="3">
        <v>3711</v>
      </c>
      <c r="B3756" s="6" t="s">
        <v>7152</v>
      </c>
      <c r="C3756" s="352" t="s">
        <v>7153</v>
      </c>
      <c r="D3756" s="348"/>
      <c r="E3756" s="20"/>
      <c r="F3756" s="20"/>
      <c r="G3756" s="20"/>
      <c r="H3756" s="27">
        <f t="shared" si="695"/>
        <v>0</v>
      </c>
      <c r="I3756" s="16"/>
      <c r="J3756" s="16"/>
      <c r="K3756" s="27">
        <f t="shared" si="696"/>
        <v>0</v>
      </c>
      <c r="L3756" s="16"/>
      <c r="M3756" s="16"/>
      <c r="N3756" s="27">
        <f t="shared" si="697"/>
        <v>0</v>
      </c>
      <c r="O3756" s="16"/>
      <c r="P3756" s="16"/>
      <c r="Q3756" s="27">
        <f t="shared" si="698"/>
        <v>0</v>
      </c>
      <c r="R3756" s="16"/>
      <c r="S3756" s="16"/>
      <c r="T3756" s="27">
        <f t="shared" si="699"/>
        <v>0</v>
      </c>
      <c r="U3756" s="3"/>
    </row>
    <row r="3757" spans="1:21" x14ac:dyDescent="0.25">
      <c r="A3757" s="3">
        <v>3712</v>
      </c>
      <c r="B3757" s="6" t="s">
        <v>7154</v>
      </c>
      <c r="C3757" s="352" t="s">
        <v>7155</v>
      </c>
      <c r="D3757" s="348"/>
      <c r="E3757" s="20"/>
      <c r="F3757" s="20"/>
      <c r="G3757" s="20"/>
      <c r="H3757" s="27">
        <f t="shared" si="695"/>
        <v>0</v>
      </c>
      <c r="I3757" s="16"/>
      <c r="J3757" s="16"/>
      <c r="K3757" s="27">
        <f t="shared" si="696"/>
        <v>0</v>
      </c>
      <c r="L3757" s="16"/>
      <c r="M3757" s="16"/>
      <c r="N3757" s="27">
        <f t="shared" si="697"/>
        <v>0</v>
      </c>
      <c r="O3757" s="16"/>
      <c r="P3757" s="16"/>
      <c r="Q3757" s="27">
        <f t="shared" si="698"/>
        <v>0</v>
      </c>
      <c r="R3757" s="16"/>
      <c r="S3757" s="16"/>
      <c r="T3757" s="27">
        <f t="shared" si="699"/>
        <v>0</v>
      </c>
      <c r="U3757" s="3"/>
    </row>
    <row r="3758" spans="1:21" x14ac:dyDescent="0.25">
      <c r="A3758" s="3">
        <v>3713</v>
      </c>
      <c r="B3758" s="6" t="s">
        <v>7156</v>
      </c>
      <c r="C3758" s="352" t="s">
        <v>7157</v>
      </c>
      <c r="D3758" s="348"/>
      <c r="E3758" s="20"/>
      <c r="F3758" s="20"/>
      <c r="G3758" s="20"/>
      <c r="H3758" s="27">
        <f t="shared" si="695"/>
        <v>0</v>
      </c>
      <c r="I3758" s="16"/>
      <c r="J3758" s="16"/>
      <c r="K3758" s="27">
        <f t="shared" si="696"/>
        <v>0</v>
      </c>
      <c r="L3758" s="16"/>
      <c r="M3758" s="16"/>
      <c r="N3758" s="27">
        <f t="shared" si="697"/>
        <v>0</v>
      </c>
      <c r="O3758" s="16"/>
      <c r="P3758" s="16"/>
      <c r="Q3758" s="27">
        <f t="shared" si="698"/>
        <v>0</v>
      </c>
      <c r="R3758" s="16"/>
      <c r="S3758" s="16"/>
      <c r="T3758" s="27">
        <f t="shared" si="699"/>
        <v>0</v>
      </c>
      <c r="U3758" s="3"/>
    </row>
    <row r="3759" spans="1:21" x14ac:dyDescent="0.25">
      <c r="A3759" s="3">
        <v>3714</v>
      </c>
      <c r="B3759" s="6" t="s">
        <v>7158</v>
      </c>
      <c r="C3759" s="352" t="s">
        <v>7159</v>
      </c>
      <c r="D3759" s="348"/>
      <c r="E3759" s="20"/>
      <c r="F3759" s="20"/>
      <c r="G3759" s="20"/>
      <c r="H3759" s="27">
        <f t="shared" si="695"/>
        <v>0</v>
      </c>
      <c r="I3759" s="16"/>
      <c r="J3759" s="16"/>
      <c r="K3759" s="27">
        <f t="shared" si="696"/>
        <v>0</v>
      </c>
      <c r="L3759" s="16"/>
      <c r="M3759" s="16"/>
      <c r="N3759" s="27">
        <f t="shared" si="697"/>
        <v>0</v>
      </c>
      <c r="O3759" s="16"/>
      <c r="P3759" s="16"/>
      <c r="Q3759" s="27">
        <f t="shared" si="698"/>
        <v>0</v>
      </c>
      <c r="R3759" s="16"/>
      <c r="S3759" s="16"/>
      <c r="T3759" s="27">
        <f t="shared" si="699"/>
        <v>0</v>
      </c>
      <c r="U3759" s="3"/>
    </row>
    <row r="3760" spans="1:21" x14ac:dyDescent="0.25">
      <c r="A3760" s="3">
        <v>3715</v>
      </c>
      <c r="B3760" s="4" t="s">
        <v>7160</v>
      </c>
      <c r="C3760" s="350" t="s">
        <v>7161</v>
      </c>
      <c r="D3760" s="348"/>
      <c r="E3760" s="25"/>
      <c r="F3760" s="25"/>
      <c r="G3760" s="25"/>
      <c r="H3760" s="27">
        <f t="shared" si="695"/>
        <v>0</v>
      </c>
      <c r="I3760" s="15"/>
      <c r="J3760" s="15"/>
      <c r="K3760" s="27">
        <f t="shared" si="696"/>
        <v>0</v>
      </c>
      <c r="L3760" s="15"/>
      <c r="M3760" s="15"/>
      <c r="N3760" s="27">
        <f t="shared" si="697"/>
        <v>0</v>
      </c>
      <c r="O3760" s="15"/>
      <c r="P3760" s="15"/>
      <c r="Q3760" s="27">
        <f t="shared" si="698"/>
        <v>0</v>
      </c>
      <c r="R3760" s="15"/>
      <c r="S3760" s="15"/>
      <c r="T3760" s="27">
        <f t="shared" si="699"/>
        <v>0</v>
      </c>
      <c r="U3760" s="5"/>
    </row>
    <row r="3761" spans="1:21" x14ac:dyDescent="0.25">
      <c r="A3761" s="3">
        <v>3716</v>
      </c>
      <c r="B3761" s="6" t="s">
        <v>7162</v>
      </c>
      <c r="C3761" s="352" t="s">
        <v>7163</v>
      </c>
      <c r="D3761" s="348"/>
      <c r="E3761" s="20"/>
      <c r="F3761" s="20"/>
      <c r="G3761" s="20"/>
      <c r="H3761" s="27">
        <f t="shared" si="695"/>
        <v>0</v>
      </c>
      <c r="I3761" s="16"/>
      <c r="J3761" s="16"/>
      <c r="K3761" s="27">
        <f t="shared" si="696"/>
        <v>0</v>
      </c>
      <c r="L3761" s="16"/>
      <c r="M3761" s="16"/>
      <c r="N3761" s="27">
        <f t="shared" si="697"/>
        <v>0</v>
      </c>
      <c r="O3761" s="16"/>
      <c r="P3761" s="16"/>
      <c r="Q3761" s="27">
        <f t="shared" si="698"/>
        <v>0</v>
      </c>
      <c r="R3761" s="16"/>
      <c r="S3761" s="16"/>
      <c r="T3761" s="27">
        <f t="shared" si="699"/>
        <v>0</v>
      </c>
      <c r="U3761" s="3"/>
    </row>
    <row r="3762" spans="1:21" x14ac:dyDescent="0.25">
      <c r="A3762" s="3">
        <v>3717</v>
      </c>
      <c r="B3762" s="6" t="s">
        <v>7164</v>
      </c>
      <c r="C3762" s="352" t="s">
        <v>7165</v>
      </c>
      <c r="D3762" s="348"/>
      <c r="E3762" s="20"/>
      <c r="F3762" s="20"/>
      <c r="G3762" s="20"/>
      <c r="H3762" s="27">
        <f t="shared" si="695"/>
        <v>0</v>
      </c>
      <c r="I3762" s="16"/>
      <c r="J3762" s="16"/>
      <c r="K3762" s="27">
        <f t="shared" si="696"/>
        <v>0</v>
      </c>
      <c r="L3762" s="16"/>
      <c r="M3762" s="16"/>
      <c r="N3762" s="27">
        <f t="shared" si="697"/>
        <v>0</v>
      </c>
      <c r="O3762" s="16"/>
      <c r="P3762" s="16"/>
      <c r="Q3762" s="27">
        <f t="shared" si="698"/>
        <v>0</v>
      </c>
      <c r="R3762" s="16"/>
      <c r="S3762" s="16"/>
      <c r="T3762" s="27">
        <f t="shared" si="699"/>
        <v>0</v>
      </c>
      <c r="U3762" s="3"/>
    </row>
    <row r="3763" spans="1:21" x14ac:dyDescent="0.25">
      <c r="A3763" s="3">
        <v>3718</v>
      </c>
      <c r="B3763" s="6" t="s">
        <v>7166</v>
      </c>
      <c r="C3763" s="352" t="s">
        <v>7167</v>
      </c>
      <c r="D3763" s="348"/>
      <c r="E3763" s="20"/>
      <c r="F3763" s="20"/>
      <c r="G3763" s="20"/>
      <c r="H3763" s="27">
        <f t="shared" si="695"/>
        <v>0</v>
      </c>
      <c r="I3763" s="16"/>
      <c r="J3763" s="16"/>
      <c r="K3763" s="27">
        <f t="shared" si="696"/>
        <v>0</v>
      </c>
      <c r="L3763" s="16"/>
      <c r="M3763" s="16"/>
      <c r="N3763" s="27">
        <f t="shared" si="697"/>
        <v>0</v>
      </c>
      <c r="O3763" s="16"/>
      <c r="P3763" s="16"/>
      <c r="Q3763" s="27">
        <f t="shared" si="698"/>
        <v>0</v>
      </c>
      <c r="R3763" s="16"/>
      <c r="S3763" s="16"/>
      <c r="T3763" s="27">
        <f t="shared" si="699"/>
        <v>0</v>
      </c>
      <c r="U3763" s="3"/>
    </row>
    <row r="3764" spans="1:21" x14ac:dyDescent="0.25">
      <c r="A3764" s="3">
        <v>3719</v>
      </c>
      <c r="B3764" s="6" t="s">
        <v>7168</v>
      </c>
      <c r="C3764" s="352" t="s">
        <v>7169</v>
      </c>
      <c r="D3764" s="348"/>
      <c r="E3764" s="20"/>
      <c r="F3764" s="20"/>
      <c r="G3764" s="20"/>
      <c r="H3764" s="27">
        <f t="shared" si="695"/>
        <v>0</v>
      </c>
      <c r="I3764" s="16"/>
      <c r="J3764" s="16"/>
      <c r="K3764" s="27">
        <f t="shared" si="696"/>
        <v>0</v>
      </c>
      <c r="L3764" s="16"/>
      <c r="M3764" s="16"/>
      <c r="N3764" s="27">
        <f t="shared" si="697"/>
        <v>0</v>
      </c>
      <c r="O3764" s="16"/>
      <c r="P3764" s="16"/>
      <c r="Q3764" s="27">
        <f t="shared" si="698"/>
        <v>0</v>
      </c>
      <c r="R3764" s="16"/>
      <c r="S3764" s="16"/>
      <c r="T3764" s="27">
        <f t="shared" si="699"/>
        <v>0</v>
      </c>
      <c r="U3764" s="3"/>
    </row>
    <row r="3765" spans="1:21" x14ac:dyDescent="0.25">
      <c r="A3765" s="3">
        <v>3720</v>
      </c>
      <c r="B3765" s="6" t="s">
        <v>7170</v>
      </c>
      <c r="C3765" s="352" t="s">
        <v>7171</v>
      </c>
      <c r="D3765" s="348"/>
      <c r="E3765" s="20"/>
      <c r="F3765" s="20"/>
      <c r="G3765" s="20"/>
      <c r="H3765" s="27">
        <f t="shared" si="695"/>
        <v>0</v>
      </c>
      <c r="I3765" s="16"/>
      <c r="J3765" s="16"/>
      <c r="K3765" s="27">
        <f t="shared" si="696"/>
        <v>0</v>
      </c>
      <c r="L3765" s="16"/>
      <c r="M3765" s="16"/>
      <c r="N3765" s="27">
        <f t="shared" si="697"/>
        <v>0</v>
      </c>
      <c r="O3765" s="16"/>
      <c r="P3765" s="16"/>
      <c r="Q3765" s="27">
        <f t="shared" si="698"/>
        <v>0</v>
      </c>
      <c r="R3765" s="16"/>
      <c r="S3765" s="16"/>
      <c r="T3765" s="27">
        <f t="shared" si="699"/>
        <v>0</v>
      </c>
      <c r="U3765" s="3"/>
    </row>
    <row r="3766" spans="1:21" x14ac:dyDescent="0.25">
      <c r="A3766" s="3">
        <v>3721</v>
      </c>
      <c r="B3766" s="6" t="s">
        <v>7172</v>
      </c>
      <c r="C3766" s="352" t="s">
        <v>7143</v>
      </c>
      <c r="D3766" s="348"/>
      <c r="E3766" s="20"/>
      <c r="F3766" s="20"/>
      <c r="G3766" s="20"/>
      <c r="H3766" s="27">
        <f t="shared" si="695"/>
        <v>0</v>
      </c>
      <c r="I3766" s="16"/>
      <c r="J3766" s="16"/>
      <c r="K3766" s="27">
        <f t="shared" si="696"/>
        <v>0</v>
      </c>
      <c r="L3766" s="16"/>
      <c r="M3766" s="16"/>
      <c r="N3766" s="27">
        <f t="shared" si="697"/>
        <v>0</v>
      </c>
      <c r="O3766" s="16"/>
      <c r="P3766" s="16"/>
      <c r="Q3766" s="27">
        <f t="shared" si="698"/>
        <v>0</v>
      </c>
      <c r="R3766" s="16"/>
      <c r="S3766" s="16"/>
      <c r="T3766" s="27">
        <f t="shared" si="699"/>
        <v>0</v>
      </c>
      <c r="U3766" s="3"/>
    </row>
    <row r="3767" spans="1:21" x14ac:dyDescent="0.25">
      <c r="A3767" s="3">
        <v>3722</v>
      </c>
      <c r="B3767" s="6" t="s">
        <v>7173</v>
      </c>
      <c r="C3767" s="352" t="s">
        <v>7174</v>
      </c>
      <c r="D3767" s="348"/>
      <c r="E3767" s="20"/>
      <c r="F3767" s="20"/>
      <c r="G3767" s="20"/>
      <c r="H3767" s="27">
        <f t="shared" si="695"/>
        <v>0</v>
      </c>
      <c r="I3767" s="16"/>
      <c r="J3767" s="16"/>
      <c r="K3767" s="27">
        <f t="shared" si="696"/>
        <v>0</v>
      </c>
      <c r="L3767" s="16"/>
      <c r="M3767" s="16"/>
      <c r="N3767" s="27">
        <f t="shared" si="697"/>
        <v>0</v>
      </c>
      <c r="O3767" s="16"/>
      <c r="P3767" s="16"/>
      <c r="Q3767" s="27">
        <f t="shared" si="698"/>
        <v>0</v>
      </c>
      <c r="R3767" s="16"/>
      <c r="S3767" s="16"/>
      <c r="T3767" s="27">
        <f t="shared" si="699"/>
        <v>0</v>
      </c>
      <c r="U3767" s="3"/>
    </row>
    <row r="3768" spans="1:21" x14ac:dyDescent="0.25">
      <c r="A3768" s="3">
        <v>3723</v>
      </c>
      <c r="B3768" s="6" t="s">
        <v>7175</v>
      </c>
      <c r="C3768" s="352" t="s">
        <v>7176</v>
      </c>
      <c r="D3768" s="348"/>
      <c r="E3768" s="20"/>
      <c r="F3768" s="20"/>
      <c r="G3768" s="20"/>
      <c r="H3768" s="27">
        <f t="shared" si="695"/>
        <v>0</v>
      </c>
      <c r="I3768" s="16"/>
      <c r="J3768" s="16"/>
      <c r="K3768" s="27">
        <f t="shared" si="696"/>
        <v>0</v>
      </c>
      <c r="L3768" s="16"/>
      <c r="M3768" s="16"/>
      <c r="N3768" s="27">
        <f t="shared" si="697"/>
        <v>0</v>
      </c>
      <c r="O3768" s="16"/>
      <c r="P3768" s="16"/>
      <c r="Q3768" s="27">
        <f t="shared" si="698"/>
        <v>0</v>
      </c>
      <c r="R3768" s="16"/>
      <c r="S3768" s="16"/>
      <c r="T3768" s="27">
        <f t="shared" si="699"/>
        <v>0</v>
      </c>
      <c r="U3768" s="3"/>
    </row>
    <row r="3769" spans="1:21" x14ac:dyDescent="0.25">
      <c r="A3769" s="3">
        <v>3724</v>
      </c>
      <c r="B3769" s="6" t="s">
        <v>7177</v>
      </c>
      <c r="C3769" s="352" t="s">
        <v>7178</v>
      </c>
      <c r="D3769" s="348"/>
      <c r="E3769" s="20"/>
      <c r="F3769" s="20"/>
      <c r="G3769" s="20"/>
      <c r="H3769" s="27">
        <f t="shared" si="695"/>
        <v>0</v>
      </c>
      <c r="I3769" s="16"/>
      <c r="J3769" s="16"/>
      <c r="K3769" s="27">
        <f t="shared" si="696"/>
        <v>0</v>
      </c>
      <c r="L3769" s="16"/>
      <c r="M3769" s="16"/>
      <c r="N3769" s="27">
        <f t="shared" si="697"/>
        <v>0</v>
      </c>
      <c r="O3769" s="16"/>
      <c r="P3769" s="16"/>
      <c r="Q3769" s="27">
        <f t="shared" si="698"/>
        <v>0</v>
      </c>
      <c r="R3769" s="16"/>
      <c r="S3769" s="16"/>
      <c r="T3769" s="27">
        <f t="shared" si="699"/>
        <v>0</v>
      </c>
      <c r="U3769" s="3"/>
    </row>
    <row r="3770" spans="1:21" x14ac:dyDescent="0.25">
      <c r="A3770" s="3">
        <v>3725</v>
      </c>
      <c r="B3770" s="6" t="s">
        <v>7179</v>
      </c>
      <c r="C3770" s="352" t="s">
        <v>7180</v>
      </c>
      <c r="D3770" s="348"/>
      <c r="E3770" s="20"/>
      <c r="F3770" s="20"/>
      <c r="G3770" s="20"/>
      <c r="H3770" s="27">
        <f t="shared" si="695"/>
        <v>0</v>
      </c>
      <c r="I3770" s="16"/>
      <c r="J3770" s="16"/>
      <c r="K3770" s="27">
        <f t="shared" si="696"/>
        <v>0</v>
      </c>
      <c r="L3770" s="16"/>
      <c r="M3770" s="16"/>
      <c r="N3770" s="27">
        <f t="shared" si="697"/>
        <v>0</v>
      </c>
      <c r="O3770" s="16"/>
      <c r="P3770" s="16"/>
      <c r="Q3770" s="27">
        <f t="shared" si="698"/>
        <v>0</v>
      </c>
      <c r="R3770" s="16"/>
      <c r="S3770" s="16"/>
      <c r="T3770" s="27">
        <f t="shared" si="699"/>
        <v>0</v>
      </c>
      <c r="U3770" s="3"/>
    </row>
    <row r="3771" spans="1:21" x14ac:dyDescent="0.25">
      <c r="A3771" s="3">
        <v>3726</v>
      </c>
      <c r="B3771" s="6" t="s">
        <v>7181</v>
      </c>
      <c r="C3771" s="352" t="s">
        <v>7182</v>
      </c>
      <c r="D3771" s="348"/>
      <c r="E3771" s="20"/>
      <c r="F3771" s="20"/>
      <c r="G3771" s="20"/>
      <c r="H3771" s="27">
        <f t="shared" si="695"/>
        <v>0</v>
      </c>
      <c r="I3771" s="16"/>
      <c r="J3771" s="16"/>
      <c r="K3771" s="27">
        <f t="shared" si="696"/>
        <v>0</v>
      </c>
      <c r="L3771" s="16"/>
      <c r="M3771" s="16"/>
      <c r="N3771" s="27">
        <f t="shared" si="697"/>
        <v>0</v>
      </c>
      <c r="O3771" s="16"/>
      <c r="P3771" s="16"/>
      <c r="Q3771" s="27">
        <f t="shared" si="698"/>
        <v>0</v>
      </c>
      <c r="R3771" s="16"/>
      <c r="S3771" s="16"/>
      <c r="T3771" s="27">
        <f t="shared" si="699"/>
        <v>0</v>
      </c>
      <c r="U3771" s="3"/>
    </row>
    <row r="3772" spans="1:21" x14ac:dyDescent="0.25">
      <c r="A3772" s="3">
        <v>3727</v>
      </c>
      <c r="B3772" s="6" t="s">
        <v>7183</v>
      </c>
      <c r="C3772" s="352" t="s">
        <v>7184</v>
      </c>
      <c r="D3772" s="348"/>
      <c r="E3772" s="20"/>
      <c r="F3772" s="20"/>
      <c r="G3772" s="20"/>
      <c r="H3772" s="27">
        <f t="shared" si="695"/>
        <v>0</v>
      </c>
      <c r="I3772" s="16"/>
      <c r="J3772" s="16"/>
      <c r="K3772" s="27">
        <f t="shared" si="696"/>
        <v>0</v>
      </c>
      <c r="L3772" s="16"/>
      <c r="M3772" s="16"/>
      <c r="N3772" s="27">
        <f t="shared" si="697"/>
        <v>0</v>
      </c>
      <c r="O3772" s="16"/>
      <c r="P3772" s="16"/>
      <c r="Q3772" s="27">
        <f t="shared" si="698"/>
        <v>0</v>
      </c>
      <c r="R3772" s="16"/>
      <c r="S3772" s="16"/>
      <c r="T3772" s="27">
        <f t="shared" si="699"/>
        <v>0</v>
      </c>
      <c r="U3772" s="3"/>
    </row>
    <row r="3773" spans="1:21" x14ac:dyDescent="0.25">
      <c r="A3773" s="3">
        <v>3728</v>
      </c>
      <c r="B3773" s="6" t="s">
        <v>7185</v>
      </c>
      <c r="C3773" s="352" t="s">
        <v>7159</v>
      </c>
      <c r="D3773" s="348"/>
      <c r="E3773" s="20"/>
      <c r="F3773" s="20"/>
      <c r="G3773" s="20"/>
      <c r="H3773" s="27">
        <f t="shared" si="695"/>
        <v>0</v>
      </c>
      <c r="I3773" s="16"/>
      <c r="J3773" s="16"/>
      <c r="K3773" s="27">
        <f t="shared" si="696"/>
        <v>0</v>
      </c>
      <c r="L3773" s="16"/>
      <c r="M3773" s="16"/>
      <c r="N3773" s="27">
        <f t="shared" si="697"/>
        <v>0</v>
      </c>
      <c r="O3773" s="16"/>
      <c r="P3773" s="16"/>
      <c r="Q3773" s="27">
        <f t="shared" si="698"/>
        <v>0</v>
      </c>
      <c r="R3773" s="16"/>
      <c r="S3773" s="16"/>
      <c r="T3773" s="27">
        <f t="shared" si="699"/>
        <v>0</v>
      </c>
      <c r="U3773" s="3"/>
    </row>
    <row r="3774" spans="1:21" x14ac:dyDescent="0.25">
      <c r="A3774" s="3">
        <v>3729</v>
      </c>
      <c r="B3774" s="4" t="s">
        <v>7186</v>
      </c>
      <c r="C3774" s="350" t="s">
        <v>7187</v>
      </c>
      <c r="D3774" s="348"/>
      <c r="E3774" s="25"/>
      <c r="F3774" s="25"/>
      <c r="G3774" s="25"/>
      <c r="H3774" s="27">
        <f t="shared" si="695"/>
        <v>0</v>
      </c>
      <c r="I3774" s="15"/>
      <c r="J3774" s="15"/>
      <c r="K3774" s="27">
        <f t="shared" si="696"/>
        <v>0</v>
      </c>
      <c r="L3774" s="15"/>
      <c r="M3774" s="15"/>
      <c r="N3774" s="27">
        <f t="shared" si="697"/>
        <v>0</v>
      </c>
      <c r="O3774" s="15"/>
      <c r="P3774" s="15"/>
      <c r="Q3774" s="27">
        <f t="shared" si="698"/>
        <v>0</v>
      </c>
      <c r="R3774" s="15"/>
      <c r="S3774" s="15"/>
      <c r="T3774" s="27">
        <f t="shared" si="699"/>
        <v>0</v>
      </c>
      <c r="U3774" s="5"/>
    </row>
    <row r="3775" spans="1:21" x14ac:dyDescent="0.25">
      <c r="A3775" s="3">
        <v>3730</v>
      </c>
      <c r="B3775" s="6" t="s">
        <v>7188</v>
      </c>
      <c r="C3775" s="352" t="s">
        <v>7189</v>
      </c>
      <c r="D3775" s="348"/>
      <c r="E3775" s="20"/>
      <c r="F3775" s="20"/>
      <c r="G3775" s="20"/>
      <c r="H3775" s="27">
        <f t="shared" si="695"/>
        <v>0</v>
      </c>
      <c r="I3775" s="16"/>
      <c r="J3775" s="16"/>
      <c r="K3775" s="27">
        <f t="shared" si="696"/>
        <v>0</v>
      </c>
      <c r="L3775" s="16"/>
      <c r="M3775" s="16"/>
      <c r="N3775" s="27">
        <f t="shared" si="697"/>
        <v>0</v>
      </c>
      <c r="O3775" s="16"/>
      <c r="P3775" s="16"/>
      <c r="Q3775" s="27">
        <f t="shared" si="698"/>
        <v>0</v>
      </c>
      <c r="R3775" s="16"/>
      <c r="S3775" s="16"/>
      <c r="T3775" s="27">
        <f t="shared" si="699"/>
        <v>0</v>
      </c>
      <c r="U3775" s="3"/>
    </row>
    <row r="3776" spans="1:21" x14ac:dyDescent="0.25">
      <c r="A3776" s="3">
        <v>3731</v>
      </c>
      <c r="B3776" s="6" t="s">
        <v>7190</v>
      </c>
      <c r="C3776" s="352" t="s">
        <v>7191</v>
      </c>
      <c r="D3776" s="348"/>
      <c r="E3776" s="20"/>
      <c r="F3776" s="20"/>
      <c r="G3776" s="20"/>
      <c r="H3776" s="27">
        <f t="shared" si="695"/>
        <v>0</v>
      </c>
      <c r="I3776" s="16"/>
      <c r="J3776" s="16"/>
      <c r="K3776" s="27">
        <f t="shared" si="696"/>
        <v>0</v>
      </c>
      <c r="L3776" s="16"/>
      <c r="M3776" s="16"/>
      <c r="N3776" s="27">
        <f t="shared" si="697"/>
        <v>0</v>
      </c>
      <c r="O3776" s="16"/>
      <c r="P3776" s="16"/>
      <c r="Q3776" s="27">
        <f t="shared" si="698"/>
        <v>0</v>
      </c>
      <c r="R3776" s="16"/>
      <c r="S3776" s="16"/>
      <c r="T3776" s="27">
        <f t="shared" si="699"/>
        <v>0</v>
      </c>
      <c r="U3776" s="3"/>
    </row>
    <row r="3777" spans="1:21" x14ac:dyDescent="0.25">
      <c r="A3777" s="3">
        <v>3732</v>
      </c>
      <c r="B3777" s="6" t="s">
        <v>7192</v>
      </c>
      <c r="C3777" s="352" t="s">
        <v>7193</v>
      </c>
      <c r="D3777" s="348"/>
      <c r="E3777" s="20"/>
      <c r="F3777" s="20"/>
      <c r="G3777" s="20"/>
      <c r="H3777" s="27">
        <f t="shared" si="695"/>
        <v>0</v>
      </c>
      <c r="I3777" s="16"/>
      <c r="J3777" s="16"/>
      <c r="K3777" s="27">
        <f t="shared" si="696"/>
        <v>0</v>
      </c>
      <c r="L3777" s="16"/>
      <c r="M3777" s="16"/>
      <c r="N3777" s="27">
        <f t="shared" si="697"/>
        <v>0</v>
      </c>
      <c r="O3777" s="16"/>
      <c r="P3777" s="16"/>
      <c r="Q3777" s="27">
        <f t="shared" si="698"/>
        <v>0</v>
      </c>
      <c r="R3777" s="16"/>
      <c r="S3777" s="16"/>
      <c r="T3777" s="27">
        <f t="shared" si="699"/>
        <v>0</v>
      </c>
      <c r="U3777" s="3"/>
    </row>
    <row r="3778" spans="1:21" x14ac:dyDescent="0.25">
      <c r="A3778" s="3">
        <v>3733</v>
      </c>
      <c r="B3778" s="6" t="s">
        <v>7194</v>
      </c>
      <c r="C3778" s="352" t="s">
        <v>7195</v>
      </c>
      <c r="D3778" s="348"/>
      <c r="E3778" s="20"/>
      <c r="F3778" s="20"/>
      <c r="G3778" s="20"/>
      <c r="H3778" s="27">
        <f t="shared" si="695"/>
        <v>0</v>
      </c>
      <c r="I3778" s="16"/>
      <c r="J3778" s="16"/>
      <c r="K3778" s="27">
        <f t="shared" si="696"/>
        <v>0</v>
      </c>
      <c r="L3778" s="16"/>
      <c r="M3778" s="16"/>
      <c r="N3778" s="27">
        <f t="shared" si="697"/>
        <v>0</v>
      </c>
      <c r="O3778" s="16"/>
      <c r="P3778" s="16"/>
      <c r="Q3778" s="27">
        <f t="shared" si="698"/>
        <v>0</v>
      </c>
      <c r="R3778" s="16"/>
      <c r="S3778" s="16"/>
      <c r="T3778" s="27">
        <f t="shared" si="699"/>
        <v>0</v>
      </c>
      <c r="U3778" s="3"/>
    </row>
    <row r="3779" spans="1:21" x14ac:dyDescent="0.25">
      <c r="A3779" s="3">
        <v>3734</v>
      </c>
      <c r="B3779" s="6" t="s">
        <v>7196</v>
      </c>
      <c r="C3779" s="352" t="s">
        <v>7143</v>
      </c>
      <c r="D3779" s="348"/>
      <c r="E3779" s="20"/>
      <c r="F3779" s="20"/>
      <c r="G3779" s="20"/>
      <c r="H3779" s="27">
        <f t="shared" si="695"/>
        <v>0</v>
      </c>
      <c r="I3779" s="16"/>
      <c r="J3779" s="16"/>
      <c r="K3779" s="27">
        <f t="shared" si="696"/>
        <v>0</v>
      </c>
      <c r="L3779" s="16"/>
      <c r="M3779" s="16"/>
      <c r="N3779" s="27">
        <f t="shared" si="697"/>
        <v>0</v>
      </c>
      <c r="O3779" s="16"/>
      <c r="P3779" s="16"/>
      <c r="Q3779" s="27">
        <f t="shared" si="698"/>
        <v>0</v>
      </c>
      <c r="R3779" s="16"/>
      <c r="S3779" s="16"/>
      <c r="T3779" s="27">
        <f t="shared" si="699"/>
        <v>0</v>
      </c>
      <c r="U3779" s="3"/>
    </row>
    <row r="3780" spans="1:21" x14ac:dyDescent="0.25">
      <c r="A3780" s="3">
        <v>3735</v>
      </c>
      <c r="B3780" s="6" t="s">
        <v>7197</v>
      </c>
      <c r="C3780" s="352" t="s">
        <v>7198</v>
      </c>
      <c r="D3780" s="348"/>
      <c r="E3780" s="20"/>
      <c r="F3780" s="20"/>
      <c r="G3780" s="20"/>
      <c r="H3780" s="27">
        <f t="shared" si="695"/>
        <v>0</v>
      </c>
      <c r="I3780" s="16"/>
      <c r="J3780" s="16"/>
      <c r="K3780" s="27">
        <f t="shared" si="696"/>
        <v>0</v>
      </c>
      <c r="L3780" s="16"/>
      <c r="M3780" s="16"/>
      <c r="N3780" s="27">
        <f t="shared" si="697"/>
        <v>0</v>
      </c>
      <c r="O3780" s="16"/>
      <c r="P3780" s="16"/>
      <c r="Q3780" s="27">
        <f t="shared" si="698"/>
        <v>0</v>
      </c>
      <c r="R3780" s="16"/>
      <c r="S3780" s="16"/>
      <c r="T3780" s="27">
        <f t="shared" si="699"/>
        <v>0</v>
      </c>
      <c r="U3780" s="3"/>
    </row>
    <row r="3781" spans="1:21" x14ac:dyDescent="0.25">
      <c r="A3781" s="3">
        <v>3736</v>
      </c>
      <c r="B3781" s="6" t="s">
        <v>7199</v>
      </c>
      <c r="C3781" s="352" t="s">
        <v>7200</v>
      </c>
      <c r="D3781" s="348"/>
      <c r="E3781" s="20"/>
      <c r="F3781" s="20"/>
      <c r="G3781" s="20"/>
      <c r="H3781" s="27">
        <f t="shared" si="695"/>
        <v>0</v>
      </c>
      <c r="I3781" s="16"/>
      <c r="J3781" s="16"/>
      <c r="K3781" s="27">
        <f t="shared" si="696"/>
        <v>0</v>
      </c>
      <c r="L3781" s="16"/>
      <c r="M3781" s="16"/>
      <c r="N3781" s="27">
        <f t="shared" si="697"/>
        <v>0</v>
      </c>
      <c r="O3781" s="16"/>
      <c r="P3781" s="16"/>
      <c r="Q3781" s="27">
        <f t="shared" si="698"/>
        <v>0</v>
      </c>
      <c r="R3781" s="16"/>
      <c r="S3781" s="16"/>
      <c r="T3781" s="27">
        <f t="shared" si="699"/>
        <v>0</v>
      </c>
      <c r="U3781" s="3"/>
    </row>
    <row r="3782" spans="1:21" x14ac:dyDescent="0.25">
      <c r="A3782" s="3">
        <v>3737</v>
      </c>
      <c r="B3782" s="6" t="s">
        <v>7201</v>
      </c>
      <c r="C3782" s="352" t="s">
        <v>7202</v>
      </c>
      <c r="D3782" s="348"/>
      <c r="E3782" s="20"/>
      <c r="F3782" s="20"/>
      <c r="G3782" s="20"/>
      <c r="H3782" s="27">
        <f t="shared" si="695"/>
        <v>0</v>
      </c>
      <c r="I3782" s="16"/>
      <c r="J3782" s="16"/>
      <c r="K3782" s="27">
        <f t="shared" si="696"/>
        <v>0</v>
      </c>
      <c r="L3782" s="16"/>
      <c r="M3782" s="16"/>
      <c r="N3782" s="27">
        <f t="shared" si="697"/>
        <v>0</v>
      </c>
      <c r="O3782" s="16"/>
      <c r="P3782" s="16"/>
      <c r="Q3782" s="27">
        <f t="shared" si="698"/>
        <v>0</v>
      </c>
      <c r="R3782" s="16"/>
      <c r="S3782" s="16"/>
      <c r="T3782" s="27">
        <f t="shared" si="699"/>
        <v>0</v>
      </c>
      <c r="U3782" s="3"/>
    </row>
    <row r="3783" spans="1:21" x14ac:dyDescent="0.25">
      <c r="A3783" s="3">
        <v>3738</v>
      </c>
      <c r="B3783" s="6" t="s">
        <v>7203</v>
      </c>
      <c r="C3783" s="352" t="s">
        <v>7204</v>
      </c>
      <c r="D3783" s="348"/>
      <c r="E3783" s="20"/>
      <c r="F3783" s="20"/>
      <c r="G3783" s="20"/>
      <c r="H3783" s="27">
        <f t="shared" si="695"/>
        <v>0</v>
      </c>
      <c r="I3783" s="16"/>
      <c r="J3783" s="16"/>
      <c r="K3783" s="27">
        <f t="shared" si="696"/>
        <v>0</v>
      </c>
      <c r="L3783" s="16"/>
      <c r="M3783" s="16"/>
      <c r="N3783" s="27">
        <f t="shared" si="697"/>
        <v>0</v>
      </c>
      <c r="O3783" s="16"/>
      <c r="P3783" s="16"/>
      <c r="Q3783" s="27">
        <f t="shared" si="698"/>
        <v>0</v>
      </c>
      <c r="R3783" s="16"/>
      <c r="S3783" s="16"/>
      <c r="T3783" s="27">
        <f t="shared" si="699"/>
        <v>0</v>
      </c>
      <c r="U3783" s="3"/>
    </row>
    <row r="3784" spans="1:21" x14ac:dyDescent="0.25">
      <c r="A3784" s="3">
        <v>3739</v>
      </c>
      <c r="B3784" s="6" t="s">
        <v>7205</v>
      </c>
      <c r="C3784" s="352" t="s">
        <v>7206</v>
      </c>
      <c r="D3784" s="348"/>
      <c r="E3784" s="20"/>
      <c r="F3784" s="20"/>
      <c r="G3784" s="20"/>
      <c r="H3784" s="27">
        <f t="shared" si="695"/>
        <v>0</v>
      </c>
      <c r="I3784" s="16"/>
      <c r="J3784" s="16"/>
      <c r="K3784" s="27">
        <f t="shared" si="696"/>
        <v>0</v>
      </c>
      <c r="L3784" s="16"/>
      <c r="M3784" s="16"/>
      <c r="N3784" s="27">
        <f t="shared" si="697"/>
        <v>0</v>
      </c>
      <c r="O3784" s="16"/>
      <c r="P3784" s="16"/>
      <c r="Q3784" s="27">
        <f t="shared" si="698"/>
        <v>0</v>
      </c>
      <c r="R3784" s="16"/>
      <c r="S3784" s="16"/>
      <c r="T3784" s="27">
        <f t="shared" si="699"/>
        <v>0</v>
      </c>
      <c r="U3784" s="3"/>
    </row>
    <row r="3785" spans="1:21" x14ac:dyDescent="0.25">
      <c r="A3785" s="3">
        <v>3740</v>
      </c>
      <c r="B3785" s="6" t="s">
        <v>7207</v>
      </c>
      <c r="C3785" s="352" t="s">
        <v>7159</v>
      </c>
      <c r="D3785" s="348"/>
      <c r="E3785" s="20"/>
      <c r="F3785" s="20"/>
      <c r="G3785" s="20"/>
      <c r="H3785" s="27">
        <f t="shared" si="695"/>
        <v>0</v>
      </c>
      <c r="I3785" s="16"/>
      <c r="J3785" s="16"/>
      <c r="K3785" s="27">
        <f t="shared" si="696"/>
        <v>0</v>
      </c>
      <c r="L3785" s="16"/>
      <c r="M3785" s="16"/>
      <c r="N3785" s="27">
        <f t="shared" si="697"/>
        <v>0</v>
      </c>
      <c r="O3785" s="16"/>
      <c r="P3785" s="16"/>
      <c r="Q3785" s="27">
        <f t="shared" si="698"/>
        <v>0</v>
      </c>
      <c r="R3785" s="16"/>
      <c r="S3785" s="16"/>
      <c r="T3785" s="27">
        <f t="shared" si="699"/>
        <v>0</v>
      </c>
      <c r="U3785" s="3"/>
    </row>
    <row r="3786" spans="1:21" x14ac:dyDescent="0.25">
      <c r="A3786" s="3">
        <v>3741</v>
      </c>
      <c r="B3786" s="4" t="s">
        <v>7208</v>
      </c>
      <c r="C3786" s="350" t="s">
        <v>7209</v>
      </c>
      <c r="D3786" s="348"/>
      <c r="E3786" s="25"/>
      <c r="F3786" s="25"/>
      <c r="G3786" s="25"/>
      <c r="H3786" s="27">
        <f t="shared" si="695"/>
        <v>0</v>
      </c>
      <c r="I3786" s="15"/>
      <c r="J3786" s="15"/>
      <c r="K3786" s="27">
        <f t="shared" si="696"/>
        <v>0</v>
      </c>
      <c r="L3786" s="15"/>
      <c r="M3786" s="15"/>
      <c r="N3786" s="27">
        <f t="shared" si="697"/>
        <v>0</v>
      </c>
      <c r="O3786" s="15"/>
      <c r="P3786" s="15"/>
      <c r="Q3786" s="27">
        <f t="shared" si="698"/>
        <v>0</v>
      </c>
      <c r="R3786" s="15"/>
      <c r="S3786" s="15"/>
      <c r="T3786" s="27">
        <f t="shared" si="699"/>
        <v>0</v>
      </c>
      <c r="U3786" s="5"/>
    </row>
    <row r="3787" spans="1:21" x14ac:dyDescent="0.25">
      <c r="A3787" s="3">
        <v>3742</v>
      </c>
      <c r="B3787" s="6" t="s">
        <v>7210</v>
      </c>
      <c r="C3787" s="352" t="s">
        <v>7211</v>
      </c>
      <c r="D3787" s="348"/>
      <c r="E3787" s="20"/>
      <c r="F3787" s="20"/>
      <c r="G3787" s="20"/>
      <c r="H3787" s="27">
        <f t="shared" si="695"/>
        <v>0</v>
      </c>
      <c r="I3787" s="16"/>
      <c r="J3787" s="16"/>
      <c r="K3787" s="27">
        <f t="shared" si="696"/>
        <v>0</v>
      </c>
      <c r="L3787" s="16"/>
      <c r="M3787" s="16"/>
      <c r="N3787" s="27">
        <f t="shared" si="697"/>
        <v>0</v>
      </c>
      <c r="O3787" s="16"/>
      <c r="P3787" s="16"/>
      <c r="Q3787" s="27">
        <f t="shared" si="698"/>
        <v>0</v>
      </c>
      <c r="R3787" s="16"/>
      <c r="S3787" s="16"/>
      <c r="T3787" s="27">
        <f t="shared" si="699"/>
        <v>0</v>
      </c>
      <c r="U3787" s="3"/>
    </row>
    <row r="3788" spans="1:21" ht="0" hidden="1" customHeight="1" x14ac:dyDescent="0.25">
      <c r="H3788" s="27">
        <f t="shared" si="695"/>
        <v>0</v>
      </c>
      <c r="K3788" s="27">
        <f t="shared" si="696"/>
        <v>0</v>
      </c>
      <c r="N3788" s="27">
        <f t="shared" si="697"/>
        <v>0</v>
      </c>
      <c r="Q3788" s="27">
        <f t="shared" si="698"/>
        <v>0</v>
      </c>
      <c r="T3788" s="27">
        <f t="shared" si="699"/>
        <v>0</v>
      </c>
    </row>
    <row r="3789" spans="1:21" x14ac:dyDescent="0.25">
      <c r="Q3789" s="36"/>
      <c r="T3789" s="36"/>
    </row>
    <row r="3790" spans="1:21" x14ac:dyDescent="0.25">
      <c r="D3790" s="31" t="s">
        <v>7265</v>
      </c>
      <c r="E3790" s="30">
        <f>+E11-E1812-E2374</f>
        <v>0</v>
      </c>
      <c r="F3790" s="30">
        <f>SUM(F11:F3789)</f>
        <v>22915807309.080006</v>
      </c>
      <c r="G3790" s="30">
        <f>SUM(G11:G3789)</f>
        <v>22915807309.070004</v>
      </c>
      <c r="H3790" s="38">
        <f t="shared" ref="H3790" si="700">+H11-H1812-H2374</f>
        <v>7348592570.9699993</v>
      </c>
      <c r="I3790" s="22">
        <f>SUM(I11:I3789)</f>
        <v>16287264890.290001</v>
      </c>
      <c r="J3790" s="22">
        <f>SUM(J11:J3789)</f>
        <v>16287264890.289997</v>
      </c>
      <c r="K3790" s="38">
        <f t="shared" ref="K3790" si="701">+K11-K1812-K2374</f>
        <v>7609601548.1200027</v>
      </c>
      <c r="L3790" s="22">
        <f t="shared" ref="L3790:S3790" si="702">SUM(L11:L3789)</f>
        <v>17019035739.140005</v>
      </c>
      <c r="M3790" s="22">
        <f t="shared" si="702"/>
        <v>17019035739.139999</v>
      </c>
      <c r="N3790" s="38">
        <f t="shared" ref="N3790" si="703">+N11-N1812-N2374</f>
        <v>7879040885.2200012</v>
      </c>
      <c r="O3790" s="22">
        <f t="shared" si="702"/>
        <v>17851441590.770004</v>
      </c>
      <c r="P3790" s="22">
        <f t="shared" si="702"/>
        <v>17851441590.770004</v>
      </c>
      <c r="Q3790" s="38">
        <f t="shared" ref="Q3790" si="704">+Q11-Q1812-Q2374</f>
        <v>7966608053.0000019</v>
      </c>
      <c r="R3790" s="22">
        <f t="shared" si="702"/>
        <v>17037899365.190002</v>
      </c>
      <c r="S3790" s="22">
        <f t="shared" si="702"/>
        <v>17037899365.189999</v>
      </c>
      <c r="T3790" s="38">
        <f t="shared" ref="T3790" si="705">+T11-T1812-T2374</f>
        <v>8319589614.1500034</v>
      </c>
      <c r="U3790" s="22">
        <f>+U11-U1812-U2374</f>
        <v>0</v>
      </c>
    </row>
    <row r="3791" spans="1:21" x14ac:dyDescent="0.25">
      <c r="F3791" s="28">
        <v>22915807309.080002</v>
      </c>
      <c r="G3791" s="28">
        <v>22915807309.07</v>
      </c>
      <c r="I3791" s="13">
        <v>16287264890.290001</v>
      </c>
      <c r="J3791" s="13">
        <v>16287264890.290001</v>
      </c>
      <c r="L3791" s="13">
        <v>17019035739.139999</v>
      </c>
      <c r="M3791" s="13">
        <v>17019035739.139999</v>
      </c>
      <c r="O3791" s="13">
        <v>17851441590.77</v>
      </c>
      <c r="P3791" s="13">
        <v>17851441590.77</v>
      </c>
      <c r="R3791" s="13">
        <v>17037899365.190001</v>
      </c>
      <c r="S3791" s="13">
        <v>17037899365.190001</v>
      </c>
    </row>
    <row r="3792" spans="1:21" x14ac:dyDescent="0.25">
      <c r="F3792" s="28">
        <f>+F3790-F3791</f>
        <v>0</v>
      </c>
      <c r="G3792" s="28">
        <f>+G3790-G3791</f>
        <v>0</v>
      </c>
      <c r="I3792" s="13">
        <f>+I3790-I3791</f>
        <v>0</v>
      </c>
      <c r="J3792" s="13">
        <f>+J3790-J3791</f>
        <v>0</v>
      </c>
      <c r="K3792" s="13">
        <f t="shared" ref="K3792:S3792" si="706">+K3790-K3791</f>
        <v>7609601548.1200027</v>
      </c>
      <c r="L3792" s="13">
        <f t="shared" si="706"/>
        <v>0</v>
      </c>
      <c r="M3792" s="13">
        <f t="shared" si="706"/>
        <v>0</v>
      </c>
      <c r="N3792" s="13">
        <f t="shared" si="706"/>
        <v>7879040885.2200012</v>
      </c>
      <c r="O3792" s="13">
        <f t="shared" si="706"/>
        <v>0</v>
      </c>
      <c r="P3792" s="13">
        <f t="shared" si="706"/>
        <v>0</v>
      </c>
      <c r="Q3792" s="13">
        <f t="shared" si="706"/>
        <v>7966608053.0000019</v>
      </c>
      <c r="R3792" s="13">
        <f t="shared" si="706"/>
        <v>0</v>
      </c>
      <c r="S3792" s="13">
        <f t="shared" si="706"/>
        <v>0</v>
      </c>
    </row>
    <row r="3795" spans="5:5" x14ac:dyDescent="0.25">
      <c r="E3795" s="28">
        <f>+E3052</f>
        <v>64806453424.220009</v>
      </c>
    </row>
    <row r="3796" spans="5:5" x14ac:dyDescent="0.25">
      <c r="E3796" s="28">
        <f>+E2460</f>
        <v>64275488217.660004</v>
      </c>
    </row>
    <row r="3797" spans="5:5" x14ac:dyDescent="0.25">
      <c r="E3797" s="28">
        <f>+E3795-E3796</f>
        <v>530965206.56000519</v>
      </c>
    </row>
  </sheetData>
  <autoFilter ref="A9:T3797" xr:uid="{00000000-0009-0000-0000-000004000000}">
    <filterColumn colId="2" showButton="0"/>
  </autoFilter>
  <mergeCells count="3779">
    <mergeCell ref="C3783:D3783"/>
    <mergeCell ref="C3784:D3784"/>
    <mergeCell ref="C3785:D3785"/>
    <mergeCell ref="C3786:D3786"/>
    <mergeCell ref="C3787:D3787"/>
    <mergeCell ref="C3777:D3777"/>
    <mergeCell ref="C3778:D3778"/>
    <mergeCell ref="C3779:D3779"/>
    <mergeCell ref="C3780:D3780"/>
    <mergeCell ref="C3781:D3781"/>
    <mergeCell ref="C3782:D3782"/>
    <mergeCell ref="C3771:D3771"/>
    <mergeCell ref="C3772:D3772"/>
    <mergeCell ref="C3773:D3773"/>
    <mergeCell ref="C3774:D3774"/>
    <mergeCell ref="C3775:D3775"/>
    <mergeCell ref="C3776:D3776"/>
    <mergeCell ref="C3765:D3765"/>
    <mergeCell ref="C3766:D3766"/>
    <mergeCell ref="C3767:D3767"/>
    <mergeCell ref="C3768:D3768"/>
    <mergeCell ref="C3769:D3769"/>
    <mergeCell ref="C3770:D3770"/>
    <mergeCell ref="C3759:D3759"/>
    <mergeCell ref="C3760:D3760"/>
    <mergeCell ref="C3761:D3761"/>
    <mergeCell ref="C3762:D3762"/>
    <mergeCell ref="C3763:D3763"/>
    <mergeCell ref="C3764:D3764"/>
    <mergeCell ref="C3753:D3753"/>
    <mergeCell ref="C3754:D3754"/>
    <mergeCell ref="C3755:D3755"/>
    <mergeCell ref="C3756:D3756"/>
    <mergeCell ref="C3757:D3757"/>
    <mergeCell ref="C3758:D3758"/>
    <mergeCell ref="C3747:D3747"/>
    <mergeCell ref="C3748:D3748"/>
    <mergeCell ref="C3749:D3749"/>
    <mergeCell ref="C3750:D3750"/>
    <mergeCell ref="C3751:D3751"/>
    <mergeCell ref="C3752:D3752"/>
    <mergeCell ref="C3741:D3741"/>
    <mergeCell ref="C3742:D3742"/>
    <mergeCell ref="C3743:D3743"/>
    <mergeCell ref="C3744:D3744"/>
    <mergeCell ref="C3745:D3745"/>
    <mergeCell ref="C3746:D3746"/>
    <mergeCell ref="C3735:D3735"/>
    <mergeCell ref="C3736:D3736"/>
    <mergeCell ref="C3737:D3737"/>
    <mergeCell ref="C3738:D3738"/>
    <mergeCell ref="C3739:D3739"/>
    <mergeCell ref="C3740:D3740"/>
    <mergeCell ref="C3729:D3729"/>
    <mergeCell ref="C3730:D3730"/>
    <mergeCell ref="C3731:D3731"/>
    <mergeCell ref="C3732:D3732"/>
    <mergeCell ref="C3733:D3733"/>
    <mergeCell ref="C3734:D3734"/>
    <mergeCell ref="C3723:D3723"/>
    <mergeCell ref="C3724:D3724"/>
    <mergeCell ref="C3725:D3725"/>
    <mergeCell ref="C3726:D3726"/>
    <mergeCell ref="C3727:D3727"/>
    <mergeCell ref="C3728:D3728"/>
    <mergeCell ref="C3717:D3717"/>
    <mergeCell ref="C3718:D3718"/>
    <mergeCell ref="C3719:D3719"/>
    <mergeCell ref="C3720:D3720"/>
    <mergeCell ref="C3721:D3721"/>
    <mergeCell ref="C3722:D3722"/>
    <mergeCell ref="C3711:D3711"/>
    <mergeCell ref="C3712:D3712"/>
    <mergeCell ref="C3713:D3713"/>
    <mergeCell ref="C3714:D3714"/>
    <mergeCell ref="C3715:D3715"/>
    <mergeCell ref="C3716:D3716"/>
    <mergeCell ref="C3705:D3705"/>
    <mergeCell ref="C3706:D3706"/>
    <mergeCell ref="C3707:D3707"/>
    <mergeCell ref="C3708:D3708"/>
    <mergeCell ref="C3709:D3709"/>
    <mergeCell ref="C3710:D3710"/>
    <mergeCell ref="C3699:D3699"/>
    <mergeCell ref="C3700:D3700"/>
    <mergeCell ref="C3701:D3701"/>
    <mergeCell ref="C3702:D3702"/>
    <mergeCell ref="C3703:D3703"/>
    <mergeCell ref="C3704:D3704"/>
    <mergeCell ref="C3693:D3693"/>
    <mergeCell ref="C3694:D3694"/>
    <mergeCell ref="C3695:D3695"/>
    <mergeCell ref="C3696:D3696"/>
    <mergeCell ref="C3697:D3697"/>
    <mergeCell ref="C3698:D3698"/>
    <mergeCell ref="C3687:D3687"/>
    <mergeCell ref="C3688:D3688"/>
    <mergeCell ref="C3689:D3689"/>
    <mergeCell ref="C3690:D3690"/>
    <mergeCell ref="C3691:D3691"/>
    <mergeCell ref="C3692:D3692"/>
    <mergeCell ref="C3681:D3681"/>
    <mergeCell ref="C3682:D3682"/>
    <mergeCell ref="C3683:D3683"/>
    <mergeCell ref="C3684:D3684"/>
    <mergeCell ref="C3685:D3685"/>
    <mergeCell ref="C3686:D3686"/>
    <mergeCell ref="C3675:D3675"/>
    <mergeCell ref="C3676:D3676"/>
    <mergeCell ref="C3677:D3677"/>
    <mergeCell ref="C3678:D3678"/>
    <mergeCell ref="C3679:D3679"/>
    <mergeCell ref="C3680:D3680"/>
    <mergeCell ref="C3669:D3669"/>
    <mergeCell ref="C3670:D3670"/>
    <mergeCell ref="C3671:D3671"/>
    <mergeCell ref="C3672:D3672"/>
    <mergeCell ref="C3673:D3673"/>
    <mergeCell ref="C3674:D3674"/>
    <mergeCell ref="C3663:D3663"/>
    <mergeCell ref="C3664:D3664"/>
    <mergeCell ref="C3665:D3665"/>
    <mergeCell ref="C3666:D3666"/>
    <mergeCell ref="C3667:D3667"/>
    <mergeCell ref="C3668:D3668"/>
    <mergeCell ref="C3657:D3657"/>
    <mergeCell ref="C3658:D3658"/>
    <mergeCell ref="C3659:D3659"/>
    <mergeCell ref="C3660:D3660"/>
    <mergeCell ref="C3661:D3661"/>
    <mergeCell ref="C3662:D3662"/>
    <mergeCell ref="C3651:D3651"/>
    <mergeCell ref="C3652:D3652"/>
    <mergeCell ref="C3653:D3653"/>
    <mergeCell ref="C3654:D3654"/>
    <mergeCell ref="C3655:D3655"/>
    <mergeCell ref="C3656:D3656"/>
    <mergeCell ref="C3645:D3645"/>
    <mergeCell ref="C3646:D3646"/>
    <mergeCell ref="C3647:D3647"/>
    <mergeCell ref="C3648:D3648"/>
    <mergeCell ref="C3649:D3649"/>
    <mergeCell ref="C3650:D3650"/>
    <mergeCell ref="C3639:D3639"/>
    <mergeCell ref="C3640:D3640"/>
    <mergeCell ref="C3641:D3641"/>
    <mergeCell ref="C3642:D3642"/>
    <mergeCell ref="C3643:D3643"/>
    <mergeCell ref="C3644:D3644"/>
    <mergeCell ref="C3633:D3633"/>
    <mergeCell ref="C3634:D3634"/>
    <mergeCell ref="C3635:D3635"/>
    <mergeCell ref="C3636:D3636"/>
    <mergeCell ref="C3637:D3637"/>
    <mergeCell ref="C3638:D3638"/>
    <mergeCell ref="C3627:D3627"/>
    <mergeCell ref="C3628:D3628"/>
    <mergeCell ref="C3629:D3629"/>
    <mergeCell ref="C3630:D3630"/>
    <mergeCell ref="C3631:D3631"/>
    <mergeCell ref="C3632:D3632"/>
    <mergeCell ref="C3621:D3621"/>
    <mergeCell ref="C3622:D3622"/>
    <mergeCell ref="C3623:D3623"/>
    <mergeCell ref="C3624:D3624"/>
    <mergeCell ref="C3625:D3625"/>
    <mergeCell ref="C3626:D3626"/>
    <mergeCell ref="C3615:D3615"/>
    <mergeCell ref="C3616:D3616"/>
    <mergeCell ref="C3617:D3617"/>
    <mergeCell ref="C3618:D3618"/>
    <mergeCell ref="C3619:D3619"/>
    <mergeCell ref="C3620:D3620"/>
    <mergeCell ref="C3609:D3609"/>
    <mergeCell ref="C3610:D3610"/>
    <mergeCell ref="C3611:D3611"/>
    <mergeCell ref="C3612:D3612"/>
    <mergeCell ref="C3613:D3613"/>
    <mergeCell ref="C3614:D3614"/>
    <mergeCell ref="C3603:D3603"/>
    <mergeCell ref="C3604:D3604"/>
    <mergeCell ref="C3605:D3605"/>
    <mergeCell ref="C3606:D3606"/>
    <mergeCell ref="C3607:D3607"/>
    <mergeCell ref="C3608:D3608"/>
    <mergeCell ref="C3597:D3597"/>
    <mergeCell ref="C3598:D3598"/>
    <mergeCell ref="C3599:D3599"/>
    <mergeCell ref="C3600:D3600"/>
    <mergeCell ref="C3601:D3601"/>
    <mergeCell ref="C3602:D3602"/>
    <mergeCell ref="C3591:D3591"/>
    <mergeCell ref="C3592:D3592"/>
    <mergeCell ref="C3593:D3593"/>
    <mergeCell ref="C3594:D3594"/>
    <mergeCell ref="C3595:D3595"/>
    <mergeCell ref="C3596:D3596"/>
    <mergeCell ref="C3585:D3585"/>
    <mergeCell ref="C3586:D3586"/>
    <mergeCell ref="C3587:D3587"/>
    <mergeCell ref="C3588:D3588"/>
    <mergeCell ref="C3589:D3589"/>
    <mergeCell ref="C3590:D3590"/>
    <mergeCell ref="C3579:D3579"/>
    <mergeCell ref="C3580:D3580"/>
    <mergeCell ref="C3581:D3581"/>
    <mergeCell ref="C3582:D3582"/>
    <mergeCell ref="C3583:D3583"/>
    <mergeCell ref="C3584:D3584"/>
    <mergeCell ref="C3573:D3573"/>
    <mergeCell ref="C3574:D3574"/>
    <mergeCell ref="C3575:D3575"/>
    <mergeCell ref="C3576:D3576"/>
    <mergeCell ref="C3577:D3577"/>
    <mergeCell ref="C3578:D3578"/>
    <mergeCell ref="C3567:D3567"/>
    <mergeCell ref="C3568:D3568"/>
    <mergeCell ref="C3569:D3569"/>
    <mergeCell ref="C3570:D3570"/>
    <mergeCell ref="C3571:D3571"/>
    <mergeCell ref="C3572:D3572"/>
    <mergeCell ref="C3561:D3561"/>
    <mergeCell ref="C3562:D3562"/>
    <mergeCell ref="C3563:D3563"/>
    <mergeCell ref="C3564:D3564"/>
    <mergeCell ref="C3565:D3565"/>
    <mergeCell ref="C3566:D3566"/>
    <mergeCell ref="C3555:D3555"/>
    <mergeCell ref="C3556:D3556"/>
    <mergeCell ref="C3557:D3557"/>
    <mergeCell ref="C3558:D3558"/>
    <mergeCell ref="C3559:D3559"/>
    <mergeCell ref="C3560:D3560"/>
    <mergeCell ref="C3549:D3549"/>
    <mergeCell ref="C3550:D3550"/>
    <mergeCell ref="C3551:D3551"/>
    <mergeCell ref="C3552:D3552"/>
    <mergeCell ref="C3553:D3553"/>
    <mergeCell ref="C3554:D3554"/>
    <mergeCell ref="C3543:D3543"/>
    <mergeCell ref="C3544:D3544"/>
    <mergeCell ref="C3545:D3545"/>
    <mergeCell ref="C3546:D3546"/>
    <mergeCell ref="C3547:D3547"/>
    <mergeCell ref="C3548:D3548"/>
    <mergeCell ref="C3537:D3537"/>
    <mergeCell ref="C3538:D3538"/>
    <mergeCell ref="C3539:D3539"/>
    <mergeCell ref="C3540:D3540"/>
    <mergeCell ref="C3541:D3541"/>
    <mergeCell ref="C3542:D3542"/>
    <mergeCell ref="C3531:D3531"/>
    <mergeCell ref="C3532:D3532"/>
    <mergeCell ref="C3533:D3533"/>
    <mergeCell ref="C3534:D3534"/>
    <mergeCell ref="C3535:D3535"/>
    <mergeCell ref="C3536:D3536"/>
    <mergeCell ref="C3525:D3525"/>
    <mergeCell ref="C3526:D3526"/>
    <mergeCell ref="C3527:D3527"/>
    <mergeCell ref="C3528:D3528"/>
    <mergeCell ref="C3529:D3529"/>
    <mergeCell ref="C3530:D3530"/>
    <mergeCell ref="C3519:D3519"/>
    <mergeCell ref="C3520:D3520"/>
    <mergeCell ref="C3521:D3521"/>
    <mergeCell ref="C3522:D3522"/>
    <mergeCell ref="C3523:D3523"/>
    <mergeCell ref="C3524:D3524"/>
    <mergeCell ref="C3513:D3513"/>
    <mergeCell ref="C3514:D3514"/>
    <mergeCell ref="C3515:D3515"/>
    <mergeCell ref="C3516:D3516"/>
    <mergeCell ref="C3517:D3517"/>
    <mergeCell ref="C3518:D3518"/>
    <mergeCell ref="C3507:D3507"/>
    <mergeCell ref="C3508:D3508"/>
    <mergeCell ref="C3509:D3509"/>
    <mergeCell ref="C3510:D3510"/>
    <mergeCell ref="C3511:D3511"/>
    <mergeCell ref="C3512:D3512"/>
    <mergeCell ref="C3501:D3501"/>
    <mergeCell ref="C3502:D3502"/>
    <mergeCell ref="C3503:D3503"/>
    <mergeCell ref="C3504:D3504"/>
    <mergeCell ref="C3505:D3505"/>
    <mergeCell ref="C3506:D3506"/>
    <mergeCell ref="C3495:D3495"/>
    <mergeCell ref="C3496:D3496"/>
    <mergeCell ref="C3497:D3497"/>
    <mergeCell ref="C3498:D3498"/>
    <mergeCell ref="C3499:D3499"/>
    <mergeCell ref="C3500:D3500"/>
    <mergeCell ref="C3489:D3489"/>
    <mergeCell ref="C3490:D3490"/>
    <mergeCell ref="C3491:D3491"/>
    <mergeCell ref="C3492:D3492"/>
    <mergeCell ref="C3493:D3493"/>
    <mergeCell ref="C3494:D3494"/>
    <mergeCell ref="C3483:D3483"/>
    <mergeCell ref="C3484:D3484"/>
    <mergeCell ref="C3485:D3485"/>
    <mergeCell ref="C3486:D3486"/>
    <mergeCell ref="C3487:D3487"/>
    <mergeCell ref="C3488:D3488"/>
    <mergeCell ref="C3477:D3477"/>
    <mergeCell ref="C3478:D3478"/>
    <mergeCell ref="C3479:D3479"/>
    <mergeCell ref="C3480:D3480"/>
    <mergeCell ref="C3481:D3481"/>
    <mergeCell ref="C3482:D3482"/>
    <mergeCell ref="C3471:D3471"/>
    <mergeCell ref="C3472:D3472"/>
    <mergeCell ref="C3473:D3473"/>
    <mergeCell ref="C3474:D3474"/>
    <mergeCell ref="C3475:D3475"/>
    <mergeCell ref="C3476:D3476"/>
    <mergeCell ref="C3465:D3465"/>
    <mergeCell ref="C3466:D3466"/>
    <mergeCell ref="C3467:D3467"/>
    <mergeCell ref="C3468:D3468"/>
    <mergeCell ref="C3469:D3469"/>
    <mergeCell ref="C3470:D3470"/>
    <mergeCell ref="C3459:D3459"/>
    <mergeCell ref="C3460:D3460"/>
    <mergeCell ref="C3461:D3461"/>
    <mergeCell ref="C3462:D3462"/>
    <mergeCell ref="C3463:D3463"/>
    <mergeCell ref="C3464:D3464"/>
    <mergeCell ref="C3453:D3453"/>
    <mergeCell ref="C3454:D3454"/>
    <mergeCell ref="C3455:D3455"/>
    <mergeCell ref="C3456:D3456"/>
    <mergeCell ref="C3457:D3457"/>
    <mergeCell ref="C3458:D3458"/>
    <mergeCell ref="C3447:D3447"/>
    <mergeCell ref="C3448:D3448"/>
    <mergeCell ref="C3449:D3449"/>
    <mergeCell ref="C3450:D3450"/>
    <mergeCell ref="C3451:D3451"/>
    <mergeCell ref="C3452:D3452"/>
    <mergeCell ref="C3441:D3441"/>
    <mergeCell ref="C3442:D3442"/>
    <mergeCell ref="C3443:D3443"/>
    <mergeCell ref="C3444:D3444"/>
    <mergeCell ref="C3445:D3445"/>
    <mergeCell ref="C3446:D3446"/>
    <mergeCell ref="C3435:D3435"/>
    <mergeCell ref="C3436:D3436"/>
    <mergeCell ref="C3437:D3437"/>
    <mergeCell ref="C3438:D3438"/>
    <mergeCell ref="C3439:D3439"/>
    <mergeCell ref="C3440:D3440"/>
    <mergeCell ref="C3429:D3429"/>
    <mergeCell ref="C3430:D3430"/>
    <mergeCell ref="C3431:D3431"/>
    <mergeCell ref="C3432:D3432"/>
    <mergeCell ref="C3433:D3433"/>
    <mergeCell ref="C3434:D3434"/>
    <mergeCell ref="C3423:D3423"/>
    <mergeCell ref="C3424:D3424"/>
    <mergeCell ref="C3425:D3425"/>
    <mergeCell ref="C3426:D3426"/>
    <mergeCell ref="C3427:D3427"/>
    <mergeCell ref="C3428:D3428"/>
    <mergeCell ref="C3417:D3417"/>
    <mergeCell ref="C3418:D3418"/>
    <mergeCell ref="C3419:D3419"/>
    <mergeCell ref="C3420:D3420"/>
    <mergeCell ref="C3421:D3421"/>
    <mergeCell ref="C3422:D3422"/>
    <mergeCell ref="C3411:D3411"/>
    <mergeCell ref="C3412:D3412"/>
    <mergeCell ref="C3413:D3413"/>
    <mergeCell ref="C3414:D3414"/>
    <mergeCell ref="C3415:D3415"/>
    <mergeCell ref="C3416:D3416"/>
    <mergeCell ref="C3405:D3405"/>
    <mergeCell ref="C3406:D3406"/>
    <mergeCell ref="C3407:D3407"/>
    <mergeCell ref="C3408:D3408"/>
    <mergeCell ref="C3409:D3409"/>
    <mergeCell ref="C3410:D3410"/>
    <mergeCell ref="C3399:D3399"/>
    <mergeCell ref="C3400:D3400"/>
    <mergeCell ref="C3401:D3401"/>
    <mergeCell ref="C3402:D3402"/>
    <mergeCell ref="C3403:D3403"/>
    <mergeCell ref="C3404:D3404"/>
    <mergeCell ref="C3393:D3393"/>
    <mergeCell ref="C3394:D3394"/>
    <mergeCell ref="C3395:D3395"/>
    <mergeCell ref="C3396:D3396"/>
    <mergeCell ref="C3397:D3397"/>
    <mergeCell ref="C3398:D3398"/>
    <mergeCell ref="C3387:D3387"/>
    <mergeCell ref="C3388:D3388"/>
    <mergeCell ref="C3389:D3389"/>
    <mergeCell ref="C3390:D3390"/>
    <mergeCell ref="C3391:D3391"/>
    <mergeCell ref="C3392:D3392"/>
    <mergeCell ref="C3381:D3381"/>
    <mergeCell ref="C3382:D3382"/>
    <mergeCell ref="C3383:D3383"/>
    <mergeCell ref="C3384:D3384"/>
    <mergeCell ref="C3385:D3385"/>
    <mergeCell ref="C3386:D3386"/>
    <mergeCell ref="C3375:D3375"/>
    <mergeCell ref="C3376:D3376"/>
    <mergeCell ref="C3377:D3377"/>
    <mergeCell ref="C3378:D3378"/>
    <mergeCell ref="C3379:D3379"/>
    <mergeCell ref="C3380:D3380"/>
    <mergeCell ref="C3369:D3369"/>
    <mergeCell ref="C3370:D3370"/>
    <mergeCell ref="C3371:D3371"/>
    <mergeCell ref="C3372:D3372"/>
    <mergeCell ref="C3373:D3373"/>
    <mergeCell ref="C3374:D3374"/>
    <mergeCell ref="C3363:D3363"/>
    <mergeCell ref="C3364:D3364"/>
    <mergeCell ref="C3365:D3365"/>
    <mergeCell ref="C3366:D3366"/>
    <mergeCell ref="C3367:D3367"/>
    <mergeCell ref="C3368:D3368"/>
    <mergeCell ref="C3357:D3357"/>
    <mergeCell ref="C3358:D3358"/>
    <mergeCell ref="C3359:D3359"/>
    <mergeCell ref="C3360:D3360"/>
    <mergeCell ref="C3361:D3361"/>
    <mergeCell ref="C3362:D3362"/>
    <mergeCell ref="C3351:D3351"/>
    <mergeCell ref="C3352:D3352"/>
    <mergeCell ref="C3353:D3353"/>
    <mergeCell ref="C3354:D3354"/>
    <mergeCell ref="C3355:D3355"/>
    <mergeCell ref="C3356:D3356"/>
    <mergeCell ref="C3345:D3345"/>
    <mergeCell ref="C3346:D3346"/>
    <mergeCell ref="C3347:D3347"/>
    <mergeCell ref="C3348:D3348"/>
    <mergeCell ref="C3349:D3349"/>
    <mergeCell ref="C3350:D3350"/>
    <mergeCell ref="C3339:D3339"/>
    <mergeCell ref="C3340:D3340"/>
    <mergeCell ref="C3341:D3341"/>
    <mergeCell ref="C3342:D3342"/>
    <mergeCell ref="C3343:D3343"/>
    <mergeCell ref="C3344:D3344"/>
    <mergeCell ref="C3333:D3333"/>
    <mergeCell ref="C3334:D3334"/>
    <mergeCell ref="C3335:D3335"/>
    <mergeCell ref="C3336:D3336"/>
    <mergeCell ref="C3337:D3337"/>
    <mergeCell ref="C3338:D3338"/>
    <mergeCell ref="C3327:D3327"/>
    <mergeCell ref="C3328:D3328"/>
    <mergeCell ref="C3329:D3329"/>
    <mergeCell ref="C3330:D3330"/>
    <mergeCell ref="C3331:D3331"/>
    <mergeCell ref="C3332:D3332"/>
    <mergeCell ref="C3321:D3321"/>
    <mergeCell ref="C3322:D3322"/>
    <mergeCell ref="C3323:D3323"/>
    <mergeCell ref="C3324:D3324"/>
    <mergeCell ref="C3325:D3325"/>
    <mergeCell ref="C3326:D3326"/>
    <mergeCell ref="C3315:D3315"/>
    <mergeCell ref="C3316:D3316"/>
    <mergeCell ref="C3317:D3317"/>
    <mergeCell ref="C3318:D3318"/>
    <mergeCell ref="C3319:D3319"/>
    <mergeCell ref="C3320:D3320"/>
    <mergeCell ref="C3309:D3309"/>
    <mergeCell ref="C3310:D3310"/>
    <mergeCell ref="C3311:D3311"/>
    <mergeCell ref="C3312:D3312"/>
    <mergeCell ref="C3313:D3313"/>
    <mergeCell ref="C3314:D3314"/>
    <mergeCell ref="C3303:D3303"/>
    <mergeCell ref="C3304:D3304"/>
    <mergeCell ref="C3305:D3305"/>
    <mergeCell ref="C3306:D3306"/>
    <mergeCell ref="C3307:D3307"/>
    <mergeCell ref="C3308:D3308"/>
    <mergeCell ref="C3297:D3297"/>
    <mergeCell ref="C3298:D3298"/>
    <mergeCell ref="C3299:D3299"/>
    <mergeCell ref="C3300:D3300"/>
    <mergeCell ref="C3301:D3301"/>
    <mergeCell ref="C3302:D3302"/>
    <mergeCell ref="C3291:D3291"/>
    <mergeCell ref="C3292:D3292"/>
    <mergeCell ref="C3293:D3293"/>
    <mergeCell ref="C3294:D3294"/>
    <mergeCell ref="C3295:D3295"/>
    <mergeCell ref="C3296:D3296"/>
    <mergeCell ref="C3285:D3285"/>
    <mergeCell ref="C3286:D3286"/>
    <mergeCell ref="C3287:D3287"/>
    <mergeCell ref="C3288:D3288"/>
    <mergeCell ref="C3289:D3289"/>
    <mergeCell ref="C3290:D3290"/>
    <mergeCell ref="C3279:D3279"/>
    <mergeCell ref="C3280:D3280"/>
    <mergeCell ref="C3281:D3281"/>
    <mergeCell ref="C3282:D3282"/>
    <mergeCell ref="C3283:D3283"/>
    <mergeCell ref="C3284:D3284"/>
    <mergeCell ref="C3273:D3273"/>
    <mergeCell ref="C3274:D3274"/>
    <mergeCell ref="C3275:D3275"/>
    <mergeCell ref="C3276:D3276"/>
    <mergeCell ref="C3277:D3277"/>
    <mergeCell ref="C3278:D3278"/>
    <mergeCell ref="C3267:D3267"/>
    <mergeCell ref="C3268:D3268"/>
    <mergeCell ref="C3269:D3269"/>
    <mergeCell ref="C3270:D3270"/>
    <mergeCell ref="C3271:D3271"/>
    <mergeCell ref="C3272:D3272"/>
    <mergeCell ref="C3261:D3261"/>
    <mergeCell ref="C3262:D3262"/>
    <mergeCell ref="C3263:D3263"/>
    <mergeCell ref="C3264:D3264"/>
    <mergeCell ref="C3265:D3265"/>
    <mergeCell ref="C3266:D3266"/>
    <mergeCell ref="C3255:D3255"/>
    <mergeCell ref="C3256:D3256"/>
    <mergeCell ref="C3257:D3257"/>
    <mergeCell ref="C3258:D3258"/>
    <mergeCell ref="C3259:D3259"/>
    <mergeCell ref="C3260:D3260"/>
    <mergeCell ref="C3249:D3249"/>
    <mergeCell ref="C3250:D3250"/>
    <mergeCell ref="C3251:D3251"/>
    <mergeCell ref="C3252:D3252"/>
    <mergeCell ref="C3253:D3253"/>
    <mergeCell ref="C3254:D3254"/>
    <mergeCell ref="C3243:D3243"/>
    <mergeCell ref="C3244:D3244"/>
    <mergeCell ref="C3245:D3245"/>
    <mergeCell ref="C3246:D3246"/>
    <mergeCell ref="C3247:D3247"/>
    <mergeCell ref="C3248:D3248"/>
    <mergeCell ref="C3237:D3237"/>
    <mergeCell ref="C3238:D3238"/>
    <mergeCell ref="C3239:D3239"/>
    <mergeCell ref="C3240:D3240"/>
    <mergeCell ref="C3241:D3241"/>
    <mergeCell ref="C3242:D3242"/>
    <mergeCell ref="C3231:D3231"/>
    <mergeCell ref="C3232:D3232"/>
    <mergeCell ref="C3233:D3233"/>
    <mergeCell ref="C3234:D3234"/>
    <mergeCell ref="C3235:D3235"/>
    <mergeCell ref="C3236:D3236"/>
    <mergeCell ref="C3225:D3225"/>
    <mergeCell ref="C3226:D3226"/>
    <mergeCell ref="C3227:D3227"/>
    <mergeCell ref="C3228:D3228"/>
    <mergeCell ref="C3229:D3229"/>
    <mergeCell ref="C3230:D3230"/>
    <mergeCell ref="C3219:D3219"/>
    <mergeCell ref="C3220:D3220"/>
    <mergeCell ref="C3221:D3221"/>
    <mergeCell ref="C3222:D3222"/>
    <mergeCell ref="C3223:D3223"/>
    <mergeCell ref="C3224:D3224"/>
    <mergeCell ref="C3213:D3213"/>
    <mergeCell ref="C3214:D3214"/>
    <mergeCell ref="C3215:D3215"/>
    <mergeCell ref="C3216:D3216"/>
    <mergeCell ref="C3217:D3217"/>
    <mergeCell ref="C3218:D3218"/>
    <mergeCell ref="C3207:D3207"/>
    <mergeCell ref="C3208:D3208"/>
    <mergeCell ref="C3209:D3209"/>
    <mergeCell ref="C3210:D3210"/>
    <mergeCell ref="C3211:D3211"/>
    <mergeCell ref="C3212:D3212"/>
    <mergeCell ref="C3201:D3201"/>
    <mergeCell ref="C3202:D3202"/>
    <mergeCell ref="C3203:D3203"/>
    <mergeCell ref="C3204:D3204"/>
    <mergeCell ref="C3205:D3205"/>
    <mergeCell ref="C3206:D3206"/>
    <mergeCell ref="C3195:D3195"/>
    <mergeCell ref="C3196:D3196"/>
    <mergeCell ref="C3197:D3197"/>
    <mergeCell ref="C3198:D3198"/>
    <mergeCell ref="C3199:D3199"/>
    <mergeCell ref="C3200:D3200"/>
    <mergeCell ref="C3189:D3189"/>
    <mergeCell ref="C3190:D3190"/>
    <mergeCell ref="C3191:D3191"/>
    <mergeCell ref="C3192:D3192"/>
    <mergeCell ref="C3193:D3193"/>
    <mergeCell ref="C3194:D3194"/>
    <mergeCell ref="C3183:D3183"/>
    <mergeCell ref="C3184:D3184"/>
    <mergeCell ref="C3185:D3185"/>
    <mergeCell ref="C3186:D3186"/>
    <mergeCell ref="C3187:D3187"/>
    <mergeCell ref="C3188:D3188"/>
    <mergeCell ref="C3177:D3177"/>
    <mergeCell ref="C3178:D3178"/>
    <mergeCell ref="C3179:D3179"/>
    <mergeCell ref="C3180:D3180"/>
    <mergeCell ref="C3181:D3181"/>
    <mergeCell ref="C3182:D3182"/>
    <mergeCell ref="C3171:D3171"/>
    <mergeCell ref="C3172:D3172"/>
    <mergeCell ref="C3173:D3173"/>
    <mergeCell ref="C3174:D3174"/>
    <mergeCell ref="C3175:D3175"/>
    <mergeCell ref="C3176:D3176"/>
    <mergeCell ref="C3165:D3165"/>
    <mergeCell ref="C3166:D3166"/>
    <mergeCell ref="C3167:D3167"/>
    <mergeCell ref="C3168:D3168"/>
    <mergeCell ref="C3169:D3169"/>
    <mergeCell ref="C3170:D3170"/>
    <mergeCell ref="C3159:D3159"/>
    <mergeCell ref="C3160:D3160"/>
    <mergeCell ref="C3161:D3161"/>
    <mergeCell ref="C3162:D3162"/>
    <mergeCell ref="C3163:D3163"/>
    <mergeCell ref="C3164:D3164"/>
    <mergeCell ref="C3153:D3153"/>
    <mergeCell ref="C3154:D3154"/>
    <mergeCell ref="C3155:D3155"/>
    <mergeCell ref="C3156:D3156"/>
    <mergeCell ref="C3157:D3157"/>
    <mergeCell ref="C3158:D3158"/>
    <mergeCell ref="C3147:D3147"/>
    <mergeCell ref="C3148:D3148"/>
    <mergeCell ref="C3149:D3149"/>
    <mergeCell ref="C3150:D3150"/>
    <mergeCell ref="C3151:D3151"/>
    <mergeCell ref="C3152:D3152"/>
    <mergeCell ref="C3141:D3141"/>
    <mergeCell ref="C3142:D3142"/>
    <mergeCell ref="C3143:D3143"/>
    <mergeCell ref="C3144:D3144"/>
    <mergeCell ref="C3145:D3145"/>
    <mergeCell ref="C3146:D3146"/>
    <mergeCell ref="C3135:D3135"/>
    <mergeCell ref="C3136:D3136"/>
    <mergeCell ref="C3137:D3137"/>
    <mergeCell ref="C3138:D3138"/>
    <mergeCell ref="C3139:D3139"/>
    <mergeCell ref="C3140:D3140"/>
    <mergeCell ref="C3129:D3129"/>
    <mergeCell ref="C3130:D3130"/>
    <mergeCell ref="C3131:D3131"/>
    <mergeCell ref="C3132:D3132"/>
    <mergeCell ref="C3133:D3133"/>
    <mergeCell ref="C3134:D3134"/>
    <mergeCell ref="C3123:D3123"/>
    <mergeCell ref="C3124:D3124"/>
    <mergeCell ref="C3125:D3125"/>
    <mergeCell ref="C3126:D3126"/>
    <mergeCell ref="C3127:D3127"/>
    <mergeCell ref="C3128:D3128"/>
    <mergeCell ref="C3117:D3117"/>
    <mergeCell ref="C3118:D3118"/>
    <mergeCell ref="C3119:D3119"/>
    <mergeCell ref="C3120:D3120"/>
    <mergeCell ref="C3121:D3121"/>
    <mergeCell ref="C3122:D3122"/>
    <mergeCell ref="C3111:D3111"/>
    <mergeCell ref="C3112:D3112"/>
    <mergeCell ref="C3113:D3113"/>
    <mergeCell ref="C3114:D3114"/>
    <mergeCell ref="C3115:D3115"/>
    <mergeCell ref="C3116:D3116"/>
    <mergeCell ref="C3105:D3105"/>
    <mergeCell ref="C3106:D3106"/>
    <mergeCell ref="C3107:D3107"/>
    <mergeCell ref="C3108:D3108"/>
    <mergeCell ref="C3109:D3109"/>
    <mergeCell ref="C3110:D3110"/>
    <mergeCell ref="C3099:D3099"/>
    <mergeCell ref="C3100:D3100"/>
    <mergeCell ref="C3101:D3101"/>
    <mergeCell ref="C3102:D3102"/>
    <mergeCell ref="C3103:D3103"/>
    <mergeCell ref="C3104:D3104"/>
    <mergeCell ref="C3093:D3093"/>
    <mergeCell ref="C3094:D3094"/>
    <mergeCell ref="C3095:D3095"/>
    <mergeCell ref="C3096:D3096"/>
    <mergeCell ref="C3097:D3097"/>
    <mergeCell ref="C3098:D3098"/>
    <mergeCell ref="C3087:D3087"/>
    <mergeCell ref="C3088:D3088"/>
    <mergeCell ref="C3089:D3089"/>
    <mergeCell ref="C3090:D3090"/>
    <mergeCell ref="C3091:D3091"/>
    <mergeCell ref="C3092:D3092"/>
    <mergeCell ref="C3081:D3081"/>
    <mergeCell ref="C3082:D3082"/>
    <mergeCell ref="C3083:D3083"/>
    <mergeCell ref="C3084:D3084"/>
    <mergeCell ref="C3085:D3085"/>
    <mergeCell ref="C3086:D3086"/>
    <mergeCell ref="C3075:D3075"/>
    <mergeCell ref="C3076:D3076"/>
    <mergeCell ref="C3077:D3077"/>
    <mergeCell ref="C3078:D3078"/>
    <mergeCell ref="C3079:D3079"/>
    <mergeCell ref="C3080:D3080"/>
    <mergeCell ref="C3069:D3069"/>
    <mergeCell ref="C3070:D3070"/>
    <mergeCell ref="C3071:D3071"/>
    <mergeCell ref="C3072:D3072"/>
    <mergeCell ref="C3073:D3073"/>
    <mergeCell ref="C3074:D3074"/>
    <mergeCell ref="C3063:D3063"/>
    <mergeCell ref="C3064:D3064"/>
    <mergeCell ref="C3065:D3065"/>
    <mergeCell ref="C3066:D3066"/>
    <mergeCell ref="C3067:D3067"/>
    <mergeCell ref="C3068:D3068"/>
    <mergeCell ref="C3057:D3057"/>
    <mergeCell ref="C3058:D3058"/>
    <mergeCell ref="C3059:D3059"/>
    <mergeCell ref="C3060:D3060"/>
    <mergeCell ref="C3061:D3061"/>
    <mergeCell ref="C3062:D3062"/>
    <mergeCell ref="C3050:D3050"/>
    <mergeCell ref="C3052:D3052"/>
    <mergeCell ref="C3053:D3053"/>
    <mergeCell ref="C3054:D3054"/>
    <mergeCell ref="C3055:D3055"/>
    <mergeCell ref="C3056:D3056"/>
    <mergeCell ref="C3044:D3044"/>
    <mergeCell ref="C3045:D3045"/>
    <mergeCell ref="C3046:D3046"/>
    <mergeCell ref="C3047:D3047"/>
    <mergeCell ref="C3048:D3048"/>
    <mergeCell ref="C3049:D3049"/>
    <mergeCell ref="C3038:D3038"/>
    <mergeCell ref="C3039:D3039"/>
    <mergeCell ref="C3040:D3040"/>
    <mergeCell ref="C3041:D3041"/>
    <mergeCell ref="C3042:D3042"/>
    <mergeCell ref="C3043:D3043"/>
    <mergeCell ref="C3032:D3032"/>
    <mergeCell ref="C3033:D3033"/>
    <mergeCell ref="C3034:D3034"/>
    <mergeCell ref="C3035:D3035"/>
    <mergeCell ref="C3036:D3036"/>
    <mergeCell ref="C3037:D3037"/>
    <mergeCell ref="C3026:D3026"/>
    <mergeCell ref="C3027:D3027"/>
    <mergeCell ref="C3028:D3028"/>
    <mergeCell ref="C3029:D3029"/>
    <mergeCell ref="C3030:D3030"/>
    <mergeCell ref="C3031:D3031"/>
    <mergeCell ref="C3020:D3020"/>
    <mergeCell ref="C3021:D3021"/>
    <mergeCell ref="C3022:D3022"/>
    <mergeCell ref="C3023:D3023"/>
    <mergeCell ref="C3024:D3024"/>
    <mergeCell ref="C3025:D3025"/>
    <mergeCell ref="C3014:D3014"/>
    <mergeCell ref="C3015:D3015"/>
    <mergeCell ref="C3016:D3016"/>
    <mergeCell ref="C3017:D3017"/>
    <mergeCell ref="C3018:D3018"/>
    <mergeCell ref="C3019:D3019"/>
    <mergeCell ref="C3008:D3008"/>
    <mergeCell ref="C3009:D3009"/>
    <mergeCell ref="C3010:D3010"/>
    <mergeCell ref="C3011:D3011"/>
    <mergeCell ref="C3012:D3012"/>
    <mergeCell ref="C3013:D3013"/>
    <mergeCell ref="C3002:D3002"/>
    <mergeCell ref="C3003:D3003"/>
    <mergeCell ref="C3004:D3004"/>
    <mergeCell ref="C3005:D3005"/>
    <mergeCell ref="C3006:D3006"/>
    <mergeCell ref="C3007:D3007"/>
    <mergeCell ref="C2996:D2996"/>
    <mergeCell ref="C2997:D2997"/>
    <mergeCell ref="C2998:D2998"/>
    <mergeCell ref="C2999:D2999"/>
    <mergeCell ref="C3000:D3000"/>
    <mergeCell ref="C3001:D3001"/>
    <mergeCell ref="C2990:D2990"/>
    <mergeCell ref="C2991:D2991"/>
    <mergeCell ref="C2992:D2992"/>
    <mergeCell ref="C2993:D2993"/>
    <mergeCell ref="C2994:D2994"/>
    <mergeCell ref="C2995:D2995"/>
    <mergeCell ref="C2984:D2984"/>
    <mergeCell ref="C2985:D2985"/>
    <mergeCell ref="C2986:D2986"/>
    <mergeCell ref="C2987:D2987"/>
    <mergeCell ref="C2988:D2988"/>
    <mergeCell ref="C2989:D2989"/>
    <mergeCell ref="C2978:D2978"/>
    <mergeCell ref="C2979:D2979"/>
    <mergeCell ref="C2980:D2980"/>
    <mergeCell ref="C2981:D2981"/>
    <mergeCell ref="C2982:D2982"/>
    <mergeCell ref="C2983:D2983"/>
    <mergeCell ref="C2972:D2972"/>
    <mergeCell ref="C2973:D2973"/>
    <mergeCell ref="C2974:D2974"/>
    <mergeCell ref="C2975:D2975"/>
    <mergeCell ref="C2976:D2976"/>
    <mergeCell ref="C2977:D2977"/>
    <mergeCell ref="C2966:D2966"/>
    <mergeCell ref="C2967:D2967"/>
    <mergeCell ref="C2968:D2968"/>
    <mergeCell ref="C2969:D2969"/>
    <mergeCell ref="C2970:D2970"/>
    <mergeCell ref="C2971:D2971"/>
    <mergeCell ref="C2960:D2960"/>
    <mergeCell ref="C2961:D2961"/>
    <mergeCell ref="C2962:D2962"/>
    <mergeCell ref="C2963:D2963"/>
    <mergeCell ref="C2964:D2964"/>
    <mergeCell ref="C2965:D2965"/>
    <mergeCell ref="C2954:D2954"/>
    <mergeCell ref="C2955:D2955"/>
    <mergeCell ref="C2956:D2956"/>
    <mergeCell ref="C2957:D2957"/>
    <mergeCell ref="C2958:D2958"/>
    <mergeCell ref="C2959:D2959"/>
    <mergeCell ref="C2948:D2948"/>
    <mergeCell ref="C2949:D2949"/>
    <mergeCell ref="C2950:D2950"/>
    <mergeCell ref="C2951:D2951"/>
    <mergeCell ref="C2952:D2952"/>
    <mergeCell ref="C2953:D2953"/>
    <mergeCell ref="C2942:D2942"/>
    <mergeCell ref="C2943:D2943"/>
    <mergeCell ref="C2944:D2944"/>
    <mergeCell ref="C2945:D2945"/>
    <mergeCell ref="C2946:D2946"/>
    <mergeCell ref="C2947:D2947"/>
    <mergeCell ref="C2936:D2936"/>
    <mergeCell ref="C2937:D2937"/>
    <mergeCell ref="C2938:D2938"/>
    <mergeCell ref="C2939:D2939"/>
    <mergeCell ref="C2940:D2940"/>
    <mergeCell ref="C2941:D2941"/>
    <mergeCell ref="C2930:D2930"/>
    <mergeCell ref="C2931:D2931"/>
    <mergeCell ref="C2932:D2932"/>
    <mergeCell ref="C2933:D2933"/>
    <mergeCell ref="C2934:D2934"/>
    <mergeCell ref="C2935:D2935"/>
    <mergeCell ref="C2924:D2924"/>
    <mergeCell ref="C2925:D2925"/>
    <mergeCell ref="C2926:D2926"/>
    <mergeCell ref="C2927:D2927"/>
    <mergeCell ref="C2928:D2928"/>
    <mergeCell ref="C2929:D2929"/>
    <mergeCell ref="C2918:D2918"/>
    <mergeCell ref="C2919:D2919"/>
    <mergeCell ref="C2920:D2920"/>
    <mergeCell ref="C2921:D2921"/>
    <mergeCell ref="C2922:D2922"/>
    <mergeCell ref="C2923:D2923"/>
    <mergeCell ref="C2912:D2912"/>
    <mergeCell ref="C2913:D2913"/>
    <mergeCell ref="C2914:D2914"/>
    <mergeCell ref="C2915:D2915"/>
    <mergeCell ref="C2916:D2916"/>
    <mergeCell ref="C2917:D2917"/>
    <mergeCell ref="C2906:D2906"/>
    <mergeCell ref="C2907:D2907"/>
    <mergeCell ref="C2908:D2908"/>
    <mergeCell ref="C2909:D2909"/>
    <mergeCell ref="C2910:D2910"/>
    <mergeCell ref="C2911:D2911"/>
    <mergeCell ref="C2900:D2900"/>
    <mergeCell ref="C2901:D2901"/>
    <mergeCell ref="C2902:D2902"/>
    <mergeCell ref="C2903:D2903"/>
    <mergeCell ref="C2904:D2904"/>
    <mergeCell ref="C2905:D2905"/>
    <mergeCell ref="C2894:D2894"/>
    <mergeCell ref="C2895:D2895"/>
    <mergeCell ref="C2896:D2896"/>
    <mergeCell ref="C2897:D2897"/>
    <mergeCell ref="C2898:D2898"/>
    <mergeCell ref="C2899:D2899"/>
    <mergeCell ref="C2888:D2888"/>
    <mergeCell ref="C2889:D2889"/>
    <mergeCell ref="C2890:D2890"/>
    <mergeCell ref="C2891:D2891"/>
    <mergeCell ref="C2892:D2892"/>
    <mergeCell ref="C2893:D2893"/>
    <mergeCell ref="C2882:D2882"/>
    <mergeCell ref="C2883:D2883"/>
    <mergeCell ref="C2884:D2884"/>
    <mergeCell ref="C2885:D2885"/>
    <mergeCell ref="C2886:D2886"/>
    <mergeCell ref="C2887:D2887"/>
    <mergeCell ref="C2876:D2876"/>
    <mergeCell ref="C2877:D2877"/>
    <mergeCell ref="C2878:D2878"/>
    <mergeCell ref="C2879:D2879"/>
    <mergeCell ref="C2880:D2880"/>
    <mergeCell ref="C2881:D2881"/>
    <mergeCell ref="C2870:D2870"/>
    <mergeCell ref="C2871:D2871"/>
    <mergeCell ref="C2872:D2872"/>
    <mergeCell ref="C2873:D2873"/>
    <mergeCell ref="C2874:D2874"/>
    <mergeCell ref="C2875:D2875"/>
    <mergeCell ref="C2864:D2864"/>
    <mergeCell ref="C2865:D2865"/>
    <mergeCell ref="C2866:D2866"/>
    <mergeCell ref="C2867:D2867"/>
    <mergeCell ref="C2868:D2868"/>
    <mergeCell ref="C2869:D2869"/>
    <mergeCell ref="C2858:D2858"/>
    <mergeCell ref="C2859:D2859"/>
    <mergeCell ref="C2860:D2860"/>
    <mergeCell ref="C2861:D2861"/>
    <mergeCell ref="C2862:D2862"/>
    <mergeCell ref="C2863:D2863"/>
    <mergeCell ref="C2852:D2852"/>
    <mergeCell ref="C2853:D2853"/>
    <mergeCell ref="C2854:D2854"/>
    <mergeCell ref="C2855:D2855"/>
    <mergeCell ref="C2856:D2856"/>
    <mergeCell ref="C2857:D2857"/>
    <mergeCell ref="C2846:D2846"/>
    <mergeCell ref="C2847:D2847"/>
    <mergeCell ref="C2848:D2848"/>
    <mergeCell ref="C2849:D2849"/>
    <mergeCell ref="C2850:D2850"/>
    <mergeCell ref="C2851:D2851"/>
    <mergeCell ref="C2840:D2840"/>
    <mergeCell ref="C2841:D2841"/>
    <mergeCell ref="C2842:D2842"/>
    <mergeCell ref="C2843:D2843"/>
    <mergeCell ref="C2844:D2844"/>
    <mergeCell ref="C2845:D2845"/>
    <mergeCell ref="C2834:D2834"/>
    <mergeCell ref="C2835:D2835"/>
    <mergeCell ref="C2836:D2836"/>
    <mergeCell ref="C2837:D2837"/>
    <mergeCell ref="C2838:D2838"/>
    <mergeCell ref="C2839:D2839"/>
    <mergeCell ref="C2828:D2828"/>
    <mergeCell ref="C2829:D2829"/>
    <mergeCell ref="C2830:D2830"/>
    <mergeCell ref="C2831:D2831"/>
    <mergeCell ref="C2832:D2832"/>
    <mergeCell ref="C2833:D2833"/>
    <mergeCell ref="C2822:D2822"/>
    <mergeCell ref="C2823:D2823"/>
    <mergeCell ref="C2824:D2824"/>
    <mergeCell ref="C2825:D2825"/>
    <mergeCell ref="C2826:D2826"/>
    <mergeCell ref="C2827:D2827"/>
    <mergeCell ref="C2816:D2816"/>
    <mergeCell ref="C2817:D2817"/>
    <mergeCell ref="C2818:D2818"/>
    <mergeCell ref="C2819:D2819"/>
    <mergeCell ref="C2820:D2820"/>
    <mergeCell ref="C2821:D2821"/>
    <mergeCell ref="C2810:D2810"/>
    <mergeCell ref="C2811:D2811"/>
    <mergeCell ref="C2812:D2812"/>
    <mergeCell ref="C2813:D2813"/>
    <mergeCell ref="C2814:D2814"/>
    <mergeCell ref="C2815:D2815"/>
    <mergeCell ref="C2804:D2804"/>
    <mergeCell ref="C2805:D2805"/>
    <mergeCell ref="C2806:D2806"/>
    <mergeCell ref="C2807:D2807"/>
    <mergeCell ref="C2808:D2808"/>
    <mergeCell ref="C2809:D2809"/>
    <mergeCell ref="C2798:D2798"/>
    <mergeCell ref="C2799:D2799"/>
    <mergeCell ref="C2800:D2800"/>
    <mergeCell ref="C2801:D2801"/>
    <mergeCell ref="C2802:D2802"/>
    <mergeCell ref="C2803:D2803"/>
    <mergeCell ref="C2792:D2792"/>
    <mergeCell ref="C2793:D2793"/>
    <mergeCell ref="C2794:D2794"/>
    <mergeCell ref="C2795:D2795"/>
    <mergeCell ref="C2796:D2796"/>
    <mergeCell ref="C2797:D2797"/>
    <mergeCell ref="C2786:D2786"/>
    <mergeCell ref="C2787:D2787"/>
    <mergeCell ref="C2788:D2788"/>
    <mergeCell ref="C2789:D2789"/>
    <mergeCell ref="C2790:D2790"/>
    <mergeCell ref="C2791:D2791"/>
    <mergeCell ref="C2780:D2780"/>
    <mergeCell ref="C2781:D2781"/>
    <mergeCell ref="C2782:D2782"/>
    <mergeCell ref="C2783:D2783"/>
    <mergeCell ref="C2784:D2784"/>
    <mergeCell ref="C2785:D2785"/>
    <mergeCell ref="C2774:D2774"/>
    <mergeCell ref="C2775:D2775"/>
    <mergeCell ref="C2776:D2776"/>
    <mergeCell ref="C2777:D2777"/>
    <mergeCell ref="C2778:D2778"/>
    <mergeCell ref="C2779:D2779"/>
    <mergeCell ref="C2768:D2768"/>
    <mergeCell ref="C2769:D2769"/>
    <mergeCell ref="C2770:D2770"/>
    <mergeCell ref="C2771:D2771"/>
    <mergeCell ref="C2772:D2772"/>
    <mergeCell ref="C2773:D2773"/>
    <mergeCell ref="C2762:D2762"/>
    <mergeCell ref="C2763:D2763"/>
    <mergeCell ref="C2764:D2764"/>
    <mergeCell ref="C2765:D2765"/>
    <mergeCell ref="C2766:D2766"/>
    <mergeCell ref="C2767:D2767"/>
    <mergeCell ref="C2756:D2756"/>
    <mergeCell ref="C2757:D2757"/>
    <mergeCell ref="C2758:D2758"/>
    <mergeCell ref="C2759:D2759"/>
    <mergeCell ref="C2760:D2760"/>
    <mergeCell ref="C2761:D2761"/>
    <mergeCell ref="C2750:D2750"/>
    <mergeCell ref="C2751:D2751"/>
    <mergeCell ref="C2752:D2752"/>
    <mergeCell ref="C2753:D2753"/>
    <mergeCell ref="C2754:D2754"/>
    <mergeCell ref="C2755:D2755"/>
    <mergeCell ref="C2744:D2744"/>
    <mergeCell ref="C2745:D2745"/>
    <mergeCell ref="C2746:D2746"/>
    <mergeCell ref="C2747:D2747"/>
    <mergeCell ref="C2748:D2748"/>
    <mergeCell ref="C2749:D2749"/>
    <mergeCell ref="C2738:D2738"/>
    <mergeCell ref="C2739:D2739"/>
    <mergeCell ref="C2740:D2740"/>
    <mergeCell ref="C2741:D2741"/>
    <mergeCell ref="C2742:D2742"/>
    <mergeCell ref="C2743:D2743"/>
    <mergeCell ref="C2732:D2732"/>
    <mergeCell ref="C2733:D2733"/>
    <mergeCell ref="C2734:D2734"/>
    <mergeCell ref="C2735:D2735"/>
    <mergeCell ref="C2736:D2736"/>
    <mergeCell ref="C2737:D2737"/>
    <mergeCell ref="C2726:D2726"/>
    <mergeCell ref="C2727:D2727"/>
    <mergeCell ref="C2728:D2728"/>
    <mergeCell ref="C2729:D2729"/>
    <mergeCell ref="C2730:D2730"/>
    <mergeCell ref="C2731:D2731"/>
    <mergeCell ref="C2720:D2720"/>
    <mergeCell ref="C2721:D2721"/>
    <mergeCell ref="C2722:D2722"/>
    <mergeCell ref="C2723:D2723"/>
    <mergeCell ref="C2724:D2724"/>
    <mergeCell ref="C2725:D2725"/>
    <mergeCell ref="C2714:D2714"/>
    <mergeCell ref="C2715:D2715"/>
    <mergeCell ref="C2716:D2716"/>
    <mergeCell ref="C2717:D2717"/>
    <mergeCell ref="C2718:D2718"/>
    <mergeCell ref="C2719:D2719"/>
    <mergeCell ref="C2708:D2708"/>
    <mergeCell ref="C2709:D2709"/>
    <mergeCell ref="C2710:D2710"/>
    <mergeCell ref="C2711:D2711"/>
    <mergeCell ref="C2712:D2712"/>
    <mergeCell ref="C2713:D2713"/>
    <mergeCell ref="C2702:D2702"/>
    <mergeCell ref="C2703:D2703"/>
    <mergeCell ref="C2704:D2704"/>
    <mergeCell ref="C2705:D2705"/>
    <mergeCell ref="C2706:D2706"/>
    <mergeCell ref="C2707:D2707"/>
    <mergeCell ref="C2696:D2696"/>
    <mergeCell ref="C2697:D2697"/>
    <mergeCell ref="C2698:D2698"/>
    <mergeCell ref="C2699:D2699"/>
    <mergeCell ref="C2700:D2700"/>
    <mergeCell ref="C2701:D2701"/>
    <mergeCell ref="C2690:D2690"/>
    <mergeCell ref="C2691:D2691"/>
    <mergeCell ref="C2692:D2692"/>
    <mergeCell ref="C2693:D2693"/>
    <mergeCell ref="C2694:D2694"/>
    <mergeCell ref="C2695:D2695"/>
    <mergeCell ref="C2684:D2684"/>
    <mergeCell ref="C2685:D2685"/>
    <mergeCell ref="C2686:D2686"/>
    <mergeCell ref="C2687:D2687"/>
    <mergeCell ref="C2688:D2688"/>
    <mergeCell ref="C2689:D2689"/>
    <mergeCell ref="C2678:D2678"/>
    <mergeCell ref="C2679:D2679"/>
    <mergeCell ref="C2680:D2680"/>
    <mergeCell ref="C2681:D2681"/>
    <mergeCell ref="C2682:D2682"/>
    <mergeCell ref="C2683:D2683"/>
    <mergeCell ref="C2672:D2672"/>
    <mergeCell ref="C2673:D2673"/>
    <mergeCell ref="C2674:D2674"/>
    <mergeCell ref="C2675:D2675"/>
    <mergeCell ref="C2676:D2676"/>
    <mergeCell ref="C2677:D2677"/>
    <mergeCell ref="C2666:D2666"/>
    <mergeCell ref="C2667:D2667"/>
    <mergeCell ref="C2668:D2668"/>
    <mergeCell ref="C2669:D2669"/>
    <mergeCell ref="C2670:D2670"/>
    <mergeCell ref="C2671:D2671"/>
    <mergeCell ref="C2660:D2660"/>
    <mergeCell ref="C2661:D2661"/>
    <mergeCell ref="C2662:D2662"/>
    <mergeCell ref="C2663:D2663"/>
    <mergeCell ref="C2664:D2664"/>
    <mergeCell ref="C2665:D2665"/>
    <mergeCell ref="C2654:D2654"/>
    <mergeCell ref="C2655:D2655"/>
    <mergeCell ref="C2656:D2656"/>
    <mergeCell ref="C2657:D2657"/>
    <mergeCell ref="C2658:D2658"/>
    <mergeCell ref="C2659:D2659"/>
    <mergeCell ref="C2648:D2648"/>
    <mergeCell ref="C2649:D2649"/>
    <mergeCell ref="C2650:D2650"/>
    <mergeCell ref="C2651:D2651"/>
    <mergeCell ref="C2652:D2652"/>
    <mergeCell ref="C2653:D2653"/>
    <mergeCell ref="C2642:D2642"/>
    <mergeCell ref="C2643:D2643"/>
    <mergeCell ref="C2644:D2644"/>
    <mergeCell ref="C2645:D2645"/>
    <mergeCell ref="C2646:D2646"/>
    <mergeCell ref="C2647:D2647"/>
    <mergeCell ref="C2636:D2636"/>
    <mergeCell ref="C2637:D2637"/>
    <mergeCell ref="C2638:D2638"/>
    <mergeCell ref="C2639:D2639"/>
    <mergeCell ref="C2640:D2640"/>
    <mergeCell ref="C2641:D2641"/>
    <mergeCell ref="C2630:D2630"/>
    <mergeCell ref="C2631:D2631"/>
    <mergeCell ref="C2632:D2632"/>
    <mergeCell ref="C2633:D2633"/>
    <mergeCell ref="C2634:D2634"/>
    <mergeCell ref="C2635:D2635"/>
    <mergeCell ref="C2624:D2624"/>
    <mergeCell ref="C2625:D2625"/>
    <mergeCell ref="C2626:D2626"/>
    <mergeCell ref="C2627:D2627"/>
    <mergeCell ref="C2628:D2628"/>
    <mergeCell ref="C2629:D2629"/>
    <mergeCell ref="C2618:D2618"/>
    <mergeCell ref="C2619:D2619"/>
    <mergeCell ref="C2620:D2620"/>
    <mergeCell ref="C2621:D2621"/>
    <mergeCell ref="C2622:D2622"/>
    <mergeCell ref="C2623:D2623"/>
    <mergeCell ref="C2612:D2612"/>
    <mergeCell ref="C2613:D2613"/>
    <mergeCell ref="C2614:D2614"/>
    <mergeCell ref="C2615:D2615"/>
    <mergeCell ref="C2616:D2616"/>
    <mergeCell ref="C2617:D2617"/>
    <mergeCell ref="C2606:D2606"/>
    <mergeCell ref="C2607:D2607"/>
    <mergeCell ref="C2608:D2608"/>
    <mergeCell ref="C2609:D2609"/>
    <mergeCell ref="C2610:D2610"/>
    <mergeCell ref="C2611:D2611"/>
    <mergeCell ref="C2600:D2600"/>
    <mergeCell ref="C2601:D2601"/>
    <mergeCell ref="C2602:D2602"/>
    <mergeCell ref="C2603:D2603"/>
    <mergeCell ref="C2604:D2604"/>
    <mergeCell ref="C2605:D2605"/>
    <mergeCell ref="C2594:D2594"/>
    <mergeCell ref="C2595:D2595"/>
    <mergeCell ref="C2596:D2596"/>
    <mergeCell ref="C2597:D2597"/>
    <mergeCell ref="C2598:D2598"/>
    <mergeCell ref="C2599:D2599"/>
    <mergeCell ref="C2588:D2588"/>
    <mergeCell ref="C2589:D2589"/>
    <mergeCell ref="C2590:D2590"/>
    <mergeCell ref="C2591:D2591"/>
    <mergeCell ref="C2592:D2592"/>
    <mergeCell ref="C2593:D2593"/>
    <mergeCell ref="C2582:D2582"/>
    <mergeCell ref="C2583:D2583"/>
    <mergeCell ref="C2584:D2584"/>
    <mergeCell ref="C2585:D2585"/>
    <mergeCell ref="C2586:D2586"/>
    <mergeCell ref="C2587:D2587"/>
    <mergeCell ref="C2576:D2576"/>
    <mergeCell ref="C2577:D2577"/>
    <mergeCell ref="C2578:D2578"/>
    <mergeCell ref="C2579:D2579"/>
    <mergeCell ref="C2580:D2580"/>
    <mergeCell ref="C2581:D2581"/>
    <mergeCell ref="C2570:D2570"/>
    <mergeCell ref="C2571:D2571"/>
    <mergeCell ref="C2572:D2572"/>
    <mergeCell ref="C2573:D2573"/>
    <mergeCell ref="C2574:D2574"/>
    <mergeCell ref="C2575:D2575"/>
    <mergeCell ref="C2564:D2564"/>
    <mergeCell ref="C2565:D2565"/>
    <mergeCell ref="C2566:D2566"/>
    <mergeCell ref="C2567:D2567"/>
    <mergeCell ref="C2568:D2568"/>
    <mergeCell ref="C2569:D2569"/>
    <mergeCell ref="C2558:D2558"/>
    <mergeCell ref="C2559:D2559"/>
    <mergeCell ref="C2560:D2560"/>
    <mergeCell ref="C2561:D2561"/>
    <mergeCell ref="C2562:D2562"/>
    <mergeCell ref="C2563:D2563"/>
    <mergeCell ref="C2552:D2552"/>
    <mergeCell ref="C2553:D2553"/>
    <mergeCell ref="C2554:D2554"/>
    <mergeCell ref="C2555:D2555"/>
    <mergeCell ref="C2556:D2556"/>
    <mergeCell ref="C2557:D2557"/>
    <mergeCell ref="C2546:D2546"/>
    <mergeCell ref="C2547:D2547"/>
    <mergeCell ref="C2548:D2548"/>
    <mergeCell ref="C2549:D2549"/>
    <mergeCell ref="C2550:D2550"/>
    <mergeCell ref="C2551:D2551"/>
    <mergeCell ref="C2540:D2540"/>
    <mergeCell ref="C2541:D2541"/>
    <mergeCell ref="C2542:D2542"/>
    <mergeCell ref="C2543:D2543"/>
    <mergeCell ref="C2544:D2544"/>
    <mergeCell ref="C2545:D2545"/>
    <mergeCell ref="C2534:D2534"/>
    <mergeCell ref="C2535:D2535"/>
    <mergeCell ref="C2536:D2536"/>
    <mergeCell ref="C2537:D2537"/>
    <mergeCell ref="C2538:D2538"/>
    <mergeCell ref="C2539:D2539"/>
    <mergeCell ref="C2528:D2528"/>
    <mergeCell ref="C2529:D2529"/>
    <mergeCell ref="C2530:D2530"/>
    <mergeCell ref="C2531:D2531"/>
    <mergeCell ref="C2532:D2532"/>
    <mergeCell ref="C2533:D2533"/>
    <mergeCell ref="C2522:D2522"/>
    <mergeCell ref="C2523:D2523"/>
    <mergeCell ref="C2524:D2524"/>
    <mergeCell ref="C2525:D2525"/>
    <mergeCell ref="C2526:D2526"/>
    <mergeCell ref="C2527:D2527"/>
    <mergeCell ref="C2516:D2516"/>
    <mergeCell ref="C2517:D2517"/>
    <mergeCell ref="C2518:D2518"/>
    <mergeCell ref="C2519:D2519"/>
    <mergeCell ref="C2520:D2520"/>
    <mergeCell ref="C2521:D2521"/>
    <mergeCell ref="C2510:D2510"/>
    <mergeCell ref="C2511:D2511"/>
    <mergeCell ref="C2512:D2512"/>
    <mergeCell ref="C2513:D2513"/>
    <mergeCell ref="C2514:D2514"/>
    <mergeCell ref="C2515:D2515"/>
    <mergeCell ref="C2504:D2504"/>
    <mergeCell ref="C2505:D2505"/>
    <mergeCell ref="C2506:D2506"/>
    <mergeCell ref="C2507:D2507"/>
    <mergeCell ref="C2508:D2508"/>
    <mergeCell ref="C2509:D2509"/>
    <mergeCell ref="C2498:D2498"/>
    <mergeCell ref="C2499:D2499"/>
    <mergeCell ref="C2500:D2500"/>
    <mergeCell ref="C2501:D2501"/>
    <mergeCell ref="C2502:D2502"/>
    <mergeCell ref="C2503:D2503"/>
    <mergeCell ref="C2492:D2492"/>
    <mergeCell ref="C2493:D2493"/>
    <mergeCell ref="C2494:D2494"/>
    <mergeCell ref="C2495:D2495"/>
    <mergeCell ref="C2496:D2496"/>
    <mergeCell ref="C2497:D2497"/>
    <mergeCell ref="C2486:D2486"/>
    <mergeCell ref="C2487:D2487"/>
    <mergeCell ref="C2488:D2488"/>
    <mergeCell ref="C2489:D2489"/>
    <mergeCell ref="C2490:D2490"/>
    <mergeCell ref="C2491:D2491"/>
    <mergeCell ref="C2480:D2480"/>
    <mergeCell ref="C2481:D2481"/>
    <mergeCell ref="C2482:D2482"/>
    <mergeCell ref="C2483:D2483"/>
    <mergeCell ref="C2484:D2484"/>
    <mergeCell ref="C2485:D2485"/>
    <mergeCell ref="C2474:D2474"/>
    <mergeCell ref="C2475:D2475"/>
    <mergeCell ref="C2476:D2476"/>
    <mergeCell ref="C2477:D2477"/>
    <mergeCell ref="C2478:D2478"/>
    <mergeCell ref="C2479:D2479"/>
    <mergeCell ref="C2468:D2468"/>
    <mergeCell ref="C2469:D2469"/>
    <mergeCell ref="C2470:D2470"/>
    <mergeCell ref="C2471:D2471"/>
    <mergeCell ref="C2472:D2472"/>
    <mergeCell ref="C2473:D2473"/>
    <mergeCell ref="C2462:D2462"/>
    <mergeCell ref="C2463:D2463"/>
    <mergeCell ref="C2464:D2464"/>
    <mergeCell ref="C2465:D2465"/>
    <mergeCell ref="C2466:D2466"/>
    <mergeCell ref="C2467:D2467"/>
    <mergeCell ref="C2456:D2456"/>
    <mergeCell ref="C2457:D2457"/>
    <mergeCell ref="C2458:D2458"/>
    <mergeCell ref="C2459:D2459"/>
    <mergeCell ref="C2460:D2460"/>
    <mergeCell ref="C2461:D2461"/>
    <mergeCell ref="C2450:D2450"/>
    <mergeCell ref="C2451:D2451"/>
    <mergeCell ref="C2452:D2452"/>
    <mergeCell ref="C2453:D2453"/>
    <mergeCell ref="C2454:D2454"/>
    <mergeCell ref="C2455:D2455"/>
    <mergeCell ref="C2444:D2444"/>
    <mergeCell ref="C2445:D2445"/>
    <mergeCell ref="C2446:D2446"/>
    <mergeCell ref="C2447:D2447"/>
    <mergeCell ref="C2448:D2448"/>
    <mergeCell ref="C2449:D2449"/>
    <mergeCell ref="C2438:D2438"/>
    <mergeCell ref="C2439:D2439"/>
    <mergeCell ref="C2440:D2440"/>
    <mergeCell ref="C2441:D2441"/>
    <mergeCell ref="C2442:D2442"/>
    <mergeCell ref="C2443:D2443"/>
    <mergeCell ref="C2432:D2432"/>
    <mergeCell ref="C2433:D2433"/>
    <mergeCell ref="C2434:D2434"/>
    <mergeCell ref="C2435:D2435"/>
    <mergeCell ref="C2436:D2436"/>
    <mergeCell ref="C2437:D2437"/>
    <mergeCell ref="C2426:D2426"/>
    <mergeCell ref="C2427:D2427"/>
    <mergeCell ref="C2428:D2428"/>
    <mergeCell ref="C2429:D2429"/>
    <mergeCell ref="C2430:D2430"/>
    <mergeCell ref="C2431:D2431"/>
    <mergeCell ref="C2420:D2420"/>
    <mergeCell ref="C2421:D2421"/>
    <mergeCell ref="C2422:D2422"/>
    <mergeCell ref="C2423:D2423"/>
    <mergeCell ref="C2424:D2424"/>
    <mergeCell ref="C2425:D2425"/>
    <mergeCell ref="C2414:D2414"/>
    <mergeCell ref="C2415:D2415"/>
    <mergeCell ref="C2416:D2416"/>
    <mergeCell ref="C2417:D2417"/>
    <mergeCell ref="C2418:D2418"/>
    <mergeCell ref="C2419:D2419"/>
    <mergeCell ref="C2408:D2408"/>
    <mergeCell ref="C2409:D2409"/>
    <mergeCell ref="C2410:D2410"/>
    <mergeCell ref="C2411:D2411"/>
    <mergeCell ref="C2412:D2412"/>
    <mergeCell ref="C2413:D2413"/>
    <mergeCell ref="C2402:D2402"/>
    <mergeCell ref="C2403:D2403"/>
    <mergeCell ref="C2404:D2404"/>
    <mergeCell ref="C2405:D2405"/>
    <mergeCell ref="C2406:D2406"/>
    <mergeCell ref="C2407:D2407"/>
    <mergeCell ref="C2396:D2396"/>
    <mergeCell ref="C2397:D2397"/>
    <mergeCell ref="C2398:D2398"/>
    <mergeCell ref="C2399:D2399"/>
    <mergeCell ref="C2400:D2400"/>
    <mergeCell ref="C2401:D2401"/>
    <mergeCell ref="C2390:D2390"/>
    <mergeCell ref="C2391:D2391"/>
    <mergeCell ref="C2392:D2392"/>
    <mergeCell ref="C2393:D2393"/>
    <mergeCell ref="C2394:D2394"/>
    <mergeCell ref="C2395:D2395"/>
    <mergeCell ref="C2384:D2384"/>
    <mergeCell ref="C2385:D2385"/>
    <mergeCell ref="C2386:D2386"/>
    <mergeCell ref="C2387:D2387"/>
    <mergeCell ref="C2388:D2388"/>
    <mergeCell ref="C2389:D2389"/>
    <mergeCell ref="C2378:D2378"/>
    <mergeCell ref="C2379:D2379"/>
    <mergeCell ref="C2380:D2380"/>
    <mergeCell ref="C2381:D2381"/>
    <mergeCell ref="C2382:D2382"/>
    <mergeCell ref="C2383:D2383"/>
    <mergeCell ref="C2372:D2372"/>
    <mergeCell ref="C2373:D2373"/>
    <mergeCell ref="C2374:D2374"/>
    <mergeCell ref="C2375:D2375"/>
    <mergeCell ref="C2376:D2376"/>
    <mergeCell ref="C2377:D2377"/>
    <mergeCell ref="C2366:D2366"/>
    <mergeCell ref="C2367:D2367"/>
    <mergeCell ref="C2368:D2368"/>
    <mergeCell ref="C2369:D2369"/>
    <mergeCell ref="C2370:D2370"/>
    <mergeCell ref="C2371:D2371"/>
    <mergeCell ref="C2360:D2360"/>
    <mergeCell ref="C2361:D2361"/>
    <mergeCell ref="C2362:D2362"/>
    <mergeCell ref="C2363:D2363"/>
    <mergeCell ref="C2364:D2364"/>
    <mergeCell ref="C2365:D2365"/>
    <mergeCell ref="C2354:D2354"/>
    <mergeCell ref="C2355:D2355"/>
    <mergeCell ref="C2356:D2356"/>
    <mergeCell ref="C2357:D2357"/>
    <mergeCell ref="C2358:D2358"/>
    <mergeCell ref="C2359:D2359"/>
    <mergeCell ref="C2348:D2348"/>
    <mergeCell ref="C2349:D2349"/>
    <mergeCell ref="C2350:D2350"/>
    <mergeCell ref="C2351:D2351"/>
    <mergeCell ref="C2352:D2352"/>
    <mergeCell ref="C2353:D2353"/>
    <mergeCell ref="C2342:D2342"/>
    <mergeCell ref="C2343:D2343"/>
    <mergeCell ref="C2344:D2344"/>
    <mergeCell ref="C2345:D2345"/>
    <mergeCell ref="C2346:D2346"/>
    <mergeCell ref="C2347:D2347"/>
    <mergeCell ref="C2336:D2336"/>
    <mergeCell ref="C2337:D2337"/>
    <mergeCell ref="C2338:D2338"/>
    <mergeCell ref="C2339:D2339"/>
    <mergeCell ref="C2340:D2340"/>
    <mergeCell ref="C2341:D2341"/>
    <mergeCell ref="C2330:D2330"/>
    <mergeCell ref="C2331:D2331"/>
    <mergeCell ref="C2332:D2332"/>
    <mergeCell ref="C2333:D2333"/>
    <mergeCell ref="C2334:D2334"/>
    <mergeCell ref="C2335:D2335"/>
    <mergeCell ref="C2324:D2324"/>
    <mergeCell ref="C2325:D2325"/>
    <mergeCell ref="C2326:D2326"/>
    <mergeCell ref="C2327:D2327"/>
    <mergeCell ref="C2328:D2328"/>
    <mergeCell ref="C2329:D2329"/>
    <mergeCell ref="C2318:D2318"/>
    <mergeCell ref="C2319:D2319"/>
    <mergeCell ref="C2320:D2320"/>
    <mergeCell ref="C2321:D2321"/>
    <mergeCell ref="C2322:D2322"/>
    <mergeCell ref="C2323:D2323"/>
    <mergeCell ref="C2312:D2312"/>
    <mergeCell ref="C2313:D2313"/>
    <mergeCell ref="C2314:D2314"/>
    <mergeCell ref="C2315:D2315"/>
    <mergeCell ref="C2316:D2316"/>
    <mergeCell ref="C2317:D2317"/>
    <mergeCell ref="C2306:D2306"/>
    <mergeCell ref="C2307:D2307"/>
    <mergeCell ref="C2308:D2308"/>
    <mergeCell ref="C2309:D2309"/>
    <mergeCell ref="C2310:D2310"/>
    <mergeCell ref="C2311:D2311"/>
    <mergeCell ref="C2300:D2300"/>
    <mergeCell ref="C2301:D2301"/>
    <mergeCell ref="C2302:D2302"/>
    <mergeCell ref="C2303:D2303"/>
    <mergeCell ref="C2304:D2304"/>
    <mergeCell ref="C2305:D2305"/>
    <mergeCell ref="C2294:D2294"/>
    <mergeCell ref="C2295:D2295"/>
    <mergeCell ref="C2296:D2296"/>
    <mergeCell ref="C2297:D2297"/>
    <mergeCell ref="C2298:D2298"/>
    <mergeCell ref="C2299:D2299"/>
    <mergeCell ref="C2288:D2288"/>
    <mergeCell ref="C2289:D2289"/>
    <mergeCell ref="C2290:D2290"/>
    <mergeCell ref="C2291:D2291"/>
    <mergeCell ref="C2292:D2292"/>
    <mergeCell ref="C2293:D2293"/>
    <mergeCell ref="C2282:D2282"/>
    <mergeCell ref="C2283:D2283"/>
    <mergeCell ref="C2284:D2284"/>
    <mergeCell ref="C2285:D2285"/>
    <mergeCell ref="C2286:D2286"/>
    <mergeCell ref="C2287:D2287"/>
    <mergeCell ref="C2276:D2276"/>
    <mergeCell ref="C2277:D2277"/>
    <mergeCell ref="C2278:D2278"/>
    <mergeCell ref="C2279:D2279"/>
    <mergeCell ref="C2280:D2280"/>
    <mergeCell ref="C2281:D2281"/>
    <mergeCell ref="C2270:D2270"/>
    <mergeCell ref="C2271:D2271"/>
    <mergeCell ref="C2272:D2272"/>
    <mergeCell ref="C2273:D2273"/>
    <mergeCell ref="C2274:D2274"/>
    <mergeCell ref="C2275:D2275"/>
    <mergeCell ref="C2264:D2264"/>
    <mergeCell ref="C2265:D2265"/>
    <mergeCell ref="C2266:D2266"/>
    <mergeCell ref="C2267:D2267"/>
    <mergeCell ref="C2268:D2268"/>
    <mergeCell ref="C2269:D2269"/>
    <mergeCell ref="C2258:D2258"/>
    <mergeCell ref="C2259:D2259"/>
    <mergeCell ref="C2260:D2260"/>
    <mergeCell ref="C2261:D2261"/>
    <mergeCell ref="C2262:D2262"/>
    <mergeCell ref="C2263:D2263"/>
    <mergeCell ref="C2252:D2252"/>
    <mergeCell ref="C2253:D2253"/>
    <mergeCell ref="C2254:D2254"/>
    <mergeCell ref="C2255:D2255"/>
    <mergeCell ref="C2256:D2256"/>
    <mergeCell ref="C2257:D2257"/>
    <mergeCell ref="C2246:D2246"/>
    <mergeCell ref="C2247:D2247"/>
    <mergeCell ref="C2248:D2248"/>
    <mergeCell ref="C2249:D2249"/>
    <mergeCell ref="C2250:D2250"/>
    <mergeCell ref="C2251:D2251"/>
    <mergeCell ref="C2240:D2240"/>
    <mergeCell ref="C2241:D2241"/>
    <mergeCell ref="C2242:D2242"/>
    <mergeCell ref="C2243:D2243"/>
    <mergeCell ref="C2244:D2244"/>
    <mergeCell ref="C2245:D2245"/>
    <mergeCell ref="C2234:D2234"/>
    <mergeCell ref="C2235:D2235"/>
    <mergeCell ref="C2236:D2236"/>
    <mergeCell ref="C2237:D2237"/>
    <mergeCell ref="C2238:D2238"/>
    <mergeCell ref="C2239:D2239"/>
    <mergeCell ref="C2228:D2228"/>
    <mergeCell ref="C2229:D2229"/>
    <mergeCell ref="C2230:D2230"/>
    <mergeCell ref="C2231:D2231"/>
    <mergeCell ref="C2232:D2232"/>
    <mergeCell ref="C2233:D2233"/>
    <mergeCell ref="C2222:D2222"/>
    <mergeCell ref="C2223:D2223"/>
    <mergeCell ref="C2224:D2224"/>
    <mergeCell ref="C2225:D2225"/>
    <mergeCell ref="C2226:D2226"/>
    <mergeCell ref="C2227:D2227"/>
    <mergeCell ref="C2216:D2216"/>
    <mergeCell ref="C2217:D2217"/>
    <mergeCell ref="C2218:D2218"/>
    <mergeCell ref="C2219:D2219"/>
    <mergeCell ref="C2220:D2220"/>
    <mergeCell ref="C2221:D2221"/>
    <mergeCell ref="C2210:D2210"/>
    <mergeCell ref="C2211:D2211"/>
    <mergeCell ref="C2212:D2212"/>
    <mergeCell ref="C2213:D2213"/>
    <mergeCell ref="C2214:D2214"/>
    <mergeCell ref="C2215:D2215"/>
    <mergeCell ref="C2204:D2204"/>
    <mergeCell ref="C2205:D2205"/>
    <mergeCell ref="C2206:D2206"/>
    <mergeCell ref="C2207:D2207"/>
    <mergeCell ref="C2208:D2208"/>
    <mergeCell ref="C2209:D2209"/>
    <mergeCell ref="C2198:D2198"/>
    <mergeCell ref="C2199:D2199"/>
    <mergeCell ref="C2200:D2200"/>
    <mergeCell ref="C2201:D2201"/>
    <mergeCell ref="C2202:D2202"/>
    <mergeCell ref="C2203:D2203"/>
    <mergeCell ref="C2192:D2192"/>
    <mergeCell ref="C2193:D2193"/>
    <mergeCell ref="C2194:D2194"/>
    <mergeCell ref="C2195:D2195"/>
    <mergeCell ref="C2196:D2196"/>
    <mergeCell ref="C2197:D2197"/>
    <mergeCell ref="C2186:D2186"/>
    <mergeCell ref="C2187:D2187"/>
    <mergeCell ref="C2188:D2188"/>
    <mergeCell ref="C2189:D2189"/>
    <mergeCell ref="C2190:D2190"/>
    <mergeCell ref="C2191:D2191"/>
    <mergeCell ref="C2180:D2180"/>
    <mergeCell ref="C2181:D2181"/>
    <mergeCell ref="C2182:D2182"/>
    <mergeCell ref="C2183:D2183"/>
    <mergeCell ref="C2184:D2184"/>
    <mergeCell ref="C2185:D2185"/>
    <mergeCell ref="C2174:D2174"/>
    <mergeCell ref="C2175:D2175"/>
    <mergeCell ref="C2176:D2176"/>
    <mergeCell ref="C2177:D2177"/>
    <mergeCell ref="C2178:D2178"/>
    <mergeCell ref="C2179:D2179"/>
    <mergeCell ref="C2168:D2168"/>
    <mergeCell ref="C2169:D2169"/>
    <mergeCell ref="C2170:D2170"/>
    <mergeCell ref="C2171:D2171"/>
    <mergeCell ref="C2172:D2172"/>
    <mergeCell ref="C2173:D2173"/>
    <mergeCell ref="C2162:D2162"/>
    <mergeCell ref="C2163:D2163"/>
    <mergeCell ref="C2164:D2164"/>
    <mergeCell ref="C2165:D2165"/>
    <mergeCell ref="C2166:D2166"/>
    <mergeCell ref="C2167:D2167"/>
    <mergeCell ref="C2156:D2156"/>
    <mergeCell ref="C2157:D2157"/>
    <mergeCell ref="C2158:D2158"/>
    <mergeCell ref="C2159:D2159"/>
    <mergeCell ref="C2160:D2160"/>
    <mergeCell ref="C2161:D2161"/>
    <mergeCell ref="C2150:D2150"/>
    <mergeCell ref="C2151:D2151"/>
    <mergeCell ref="C2152:D2152"/>
    <mergeCell ref="C2153:D2153"/>
    <mergeCell ref="C2154:D2154"/>
    <mergeCell ref="C2155:D2155"/>
    <mergeCell ref="C2144:D2144"/>
    <mergeCell ref="C2145:D2145"/>
    <mergeCell ref="C2146:D2146"/>
    <mergeCell ref="C2147:D2147"/>
    <mergeCell ref="C2148:D2148"/>
    <mergeCell ref="C2149:D2149"/>
    <mergeCell ref="C2138:D2138"/>
    <mergeCell ref="C2139:D2139"/>
    <mergeCell ref="C2140:D2140"/>
    <mergeCell ref="C2141:D2141"/>
    <mergeCell ref="C2142:D2142"/>
    <mergeCell ref="C2143:D2143"/>
    <mergeCell ref="C2132:D2132"/>
    <mergeCell ref="C2133:D2133"/>
    <mergeCell ref="C2134:D2134"/>
    <mergeCell ref="C2135:D2135"/>
    <mergeCell ref="C2136:D2136"/>
    <mergeCell ref="C2137:D2137"/>
    <mergeCell ref="C2126:D2126"/>
    <mergeCell ref="C2127:D2127"/>
    <mergeCell ref="C2128:D2128"/>
    <mergeCell ref="C2129:D2129"/>
    <mergeCell ref="C2130:D2130"/>
    <mergeCell ref="C2131:D2131"/>
    <mergeCell ref="C2120:D2120"/>
    <mergeCell ref="C2121:D2121"/>
    <mergeCell ref="C2122:D2122"/>
    <mergeCell ref="C2123:D2123"/>
    <mergeCell ref="C2124:D2124"/>
    <mergeCell ref="C2125:D2125"/>
    <mergeCell ref="C2114:D2114"/>
    <mergeCell ref="C2115:D2115"/>
    <mergeCell ref="C2116:D2116"/>
    <mergeCell ref="C2117:D2117"/>
    <mergeCell ref="C2118:D2118"/>
    <mergeCell ref="C2119:D2119"/>
    <mergeCell ref="C2108:D2108"/>
    <mergeCell ref="C2109:D2109"/>
    <mergeCell ref="C2110:D2110"/>
    <mergeCell ref="C2111:D2111"/>
    <mergeCell ref="C2112:D2112"/>
    <mergeCell ref="C2113:D2113"/>
    <mergeCell ref="C2102:D2102"/>
    <mergeCell ref="C2103:D2103"/>
    <mergeCell ref="C2104:D2104"/>
    <mergeCell ref="C2105:D2105"/>
    <mergeCell ref="C2106:D2106"/>
    <mergeCell ref="C2107:D2107"/>
    <mergeCell ref="C2096:D2096"/>
    <mergeCell ref="C2097:D2097"/>
    <mergeCell ref="C2098:D2098"/>
    <mergeCell ref="C2099:D2099"/>
    <mergeCell ref="C2100:D2100"/>
    <mergeCell ref="C2101:D2101"/>
    <mergeCell ref="C2090:D2090"/>
    <mergeCell ref="C2091:D2091"/>
    <mergeCell ref="C2092:D2092"/>
    <mergeCell ref="C2093:D2093"/>
    <mergeCell ref="C2094:D2094"/>
    <mergeCell ref="C2095:D2095"/>
    <mergeCell ref="C2084:D2084"/>
    <mergeCell ref="C2085:D2085"/>
    <mergeCell ref="C2086:D2086"/>
    <mergeCell ref="C2087:D2087"/>
    <mergeCell ref="C2088:D2088"/>
    <mergeCell ref="C2089:D2089"/>
    <mergeCell ref="C2078:D2078"/>
    <mergeCell ref="C2079:D2079"/>
    <mergeCell ref="C2080:D2080"/>
    <mergeCell ref="C2081:D2081"/>
    <mergeCell ref="C2082:D2082"/>
    <mergeCell ref="C2083:D2083"/>
    <mergeCell ref="C2072:D2072"/>
    <mergeCell ref="C2073:D2073"/>
    <mergeCell ref="C2074:D2074"/>
    <mergeCell ref="C2075:D2075"/>
    <mergeCell ref="C2076:D2076"/>
    <mergeCell ref="C2077:D2077"/>
    <mergeCell ref="C2066:D2066"/>
    <mergeCell ref="C2067:D2067"/>
    <mergeCell ref="C2068:D2068"/>
    <mergeCell ref="C2069:D2069"/>
    <mergeCell ref="C2070:D2070"/>
    <mergeCell ref="C2071:D2071"/>
    <mergeCell ref="C2060:D2060"/>
    <mergeCell ref="C2061:D2061"/>
    <mergeCell ref="C2062:D2062"/>
    <mergeCell ref="C2063:D2063"/>
    <mergeCell ref="C2064:D2064"/>
    <mergeCell ref="C2065:D2065"/>
    <mergeCell ref="C2054:D2054"/>
    <mergeCell ref="C2055:D2055"/>
    <mergeCell ref="C2056:D2056"/>
    <mergeCell ref="C2057:D2057"/>
    <mergeCell ref="C2058:D2058"/>
    <mergeCell ref="C2059:D2059"/>
    <mergeCell ref="C2048:D2048"/>
    <mergeCell ref="C2049:D2049"/>
    <mergeCell ref="C2050:D2050"/>
    <mergeCell ref="C2051:D2051"/>
    <mergeCell ref="C2052:D2052"/>
    <mergeCell ref="C2053:D2053"/>
    <mergeCell ref="C2042:D2042"/>
    <mergeCell ref="C2043:D2043"/>
    <mergeCell ref="C2044:D2044"/>
    <mergeCell ref="C2045:D2045"/>
    <mergeCell ref="C2046:D2046"/>
    <mergeCell ref="C2047:D2047"/>
    <mergeCell ref="C2036:D2036"/>
    <mergeCell ref="C2037:D2037"/>
    <mergeCell ref="C2038:D2038"/>
    <mergeCell ref="C2039:D2039"/>
    <mergeCell ref="C2040:D2040"/>
    <mergeCell ref="C2041:D2041"/>
    <mergeCell ref="C2030:D2030"/>
    <mergeCell ref="C2031:D2031"/>
    <mergeCell ref="C2032:D2032"/>
    <mergeCell ref="C2033:D2033"/>
    <mergeCell ref="C2034:D2034"/>
    <mergeCell ref="C2035:D2035"/>
    <mergeCell ref="C2024:D2024"/>
    <mergeCell ref="C2025:D2025"/>
    <mergeCell ref="C2026:D2026"/>
    <mergeCell ref="C2027:D2027"/>
    <mergeCell ref="C2028:D2028"/>
    <mergeCell ref="C2029:D2029"/>
    <mergeCell ref="C2018:D2018"/>
    <mergeCell ref="C2019:D2019"/>
    <mergeCell ref="C2020:D2020"/>
    <mergeCell ref="C2021:D2021"/>
    <mergeCell ref="C2022:D2022"/>
    <mergeCell ref="C2023:D2023"/>
    <mergeCell ref="C2012:D2012"/>
    <mergeCell ref="C2013:D2013"/>
    <mergeCell ref="C2014:D2014"/>
    <mergeCell ref="C2015:D2015"/>
    <mergeCell ref="C2016:D2016"/>
    <mergeCell ref="C2017:D2017"/>
    <mergeCell ref="C2006:D2006"/>
    <mergeCell ref="C2007:D2007"/>
    <mergeCell ref="C2008:D2008"/>
    <mergeCell ref="C2009:D2009"/>
    <mergeCell ref="C2010:D2010"/>
    <mergeCell ref="C2011:D2011"/>
    <mergeCell ref="C2000:D2000"/>
    <mergeCell ref="C2001:D2001"/>
    <mergeCell ref="C2002:D2002"/>
    <mergeCell ref="C2003:D2003"/>
    <mergeCell ref="C2004:D2004"/>
    <mergeCell ref="C2005:D2005"/>
    <mergeCell ref="C1994:D1994"/>
    <mergeCell ref="C1995:D1995"/>
    <mergeCell ref="C1996:D1996"/>
    <mergeCell ref="C1997:D1997"/>
    <mergeCell ref="C1998:D1998"/>
    <mergeCell ref="C1999:D1999"/>
    <mergeCell ref="C1988:D1988"/>
    <mergeCell ref="C1989:D1989"/>
    <mergeCell ref="C1990:D1990"/>
    <mergeCell ref="C1991:D1991"/>
    <mergeCell ref="C1992:D1992"/>
    <mergeCell ref="C1993:D1993"/>
    <mergeCell ref="C1982:D1982"/>
    <mergeCell ref="C1983:D1983"/>
    <mergeCell ref="C1984:D1984"/>
    <mergeCell ref="C1985:D1985"/>
    <mergeCell ref="C1986:D1986"/>
    <mergeCell ref="C1987:D1987"/>
    <mergeCell ref="C1976:D1976"/>
    <mergeCell ref="C1977:D1977"/>
    <mergeCell ref="C1978:D1978"/>
    <mergeCell ref="C1979:D1979"/>
    <mergeCell ref="C1980:D1980"/>
    <mergeCell ref="C1981:D1981"/>
    <mergeCell ref="C1970:D1970"/>
    <mergeCell ref="C1971:D1971"/>
    <mergeCell ref="C1972:D1972"/>
    <mergeCell ref="C1973:D1973"/>
    <mergeCell ref="C1974:D1974"/>
    <mergeCell ref="C1975:D1975"/>
    <mergeCell ref="C1964:D1964"/>
    <mergeCell ref="C1965:D1965"/>
    <mergeCell ref="C1966:D1966"/>
    <mergeCell ref="C1967:D1967"/>
    <mergeCell ref="C1968:D1968"/>
    <mergeCell ref="C1969:D1969"/>
    <mergeCell ref="C1958:D1958"/>
    <mergeCell ref="C1959:D1959"/>
    <mergeCell ref="C1960:D1960"/>
    <mergeCell ref="C1961:D1961"/>
    <mergeCell ref="C1962:D1962"/>
    <mergeCell ref="C1963:D1963"/>
    <mergeCell ref="C1952:D1952"/>
    <mergeCell ref="C1953:D1953"/>
    <mergeCell ref="C1954:D1954"/>
    <mergeCell ref="C1955:D1955"/>
    <mergeCell ref="C1956:D1956"/>
    <mergeCell ref="C1957:D1957"/>
    <mergeCell ref="C1946:D1946"/>
    <mergeCell ref="C1947:D1947"/>
    <mergeCell ref="C1948:D1948"/>
    <mergeCell ref="C1949:D1949"/>
    <mergeCell ref="C1950:D1950"/>
    <mergeCell ref="C1951:D1951"/>
    <mergeCell ref="C1940:D1940"/>
    <mergeCell ref="C1941:D1941"/>
    <mergeCell ref="C1942:D1942"/>
    <mergeCell ref="C1943:D1943"/>
    <mergeCell ref="C1944:D1944"/>
    <mergeCell ref="C1945:D1945"/>
    <mergeCell ref="C1934:D1934"/>
    <mergeCell ref="C1935:D1935"/>
    <mergeCell ref="C1936:D1936"/>
    <mergeCell ref="C1937:D1937"/>
    <mergeCell ref="C1938:D1938"/>
    <mergeCell ref="C1939:D1939"/>
    <mergeCell ref="C1928:D1928"/>
    <mergeCell ref="C1929:D1929"/>
    <mergeCell ref="C1930:D1930"/>
    <mergeCell ref="C1931:D1931"/>
    <mergeCell ref="C1932:D1932"/>
    <mergeCell ref="C1933:D1933"/>
    <mergeCell ref="C1922:D1922"/>
    <mergeCell ref="C1923:D1923"/>
    <mergeCell ref="C1924:D1924"/>
    <mergeCell ref="C1925:D1925"/>
    <mergeCell ref="C1926:D1926"/>
    <mergeCell ref="C1927:D1927"/>
    <mergeCell ref="C1916:D1916"/>
    <mergeCell ref="C1917:D1917"/>
    <mergeCell ref="C1918:D1918"/>
    <mergeCell ref="C1919:D1919"/>
    <mergeCell ref="C1920:D1920"/>
    <mergeCell ref="C1921:D1921"/>
    <mergeCell ref="C1909:D1909"/>
    <mergeCell ref="C1910:D1910"/>
    <mergeCell ref="C1912:D1912"/>
    <mergeCell ref="C1913:D1913"/>
    <mergeCell ref="C1914:D1914"/>
    <mergeCell ref="C1915:D1915"/>
    <mergeCell ref="C1903:D1903"/>
    <mergeCell ref="C1904:D1904"/>
    <mergeCell ref="C1905:D1905"/>
    <mergeCell ref="C1906:D1906"/>
    <mergeCell ref="C1907:D1907"/>
    <mergeCell ref="C1908:D1908"/>
    <mergeCell ref="C1897:D1897"/>
    <mergeCell ref="C1898:D1898"/>
    <mergeCell ref="C1899:D1899"/>
    <mergeCell ref="C1900:D1900"/>
    <mergeCell ref="C1901:D1901"/>
    <mergeCell ref="C1902:D1902"/>
    <mergeCell ref="C1891:D1891"/>
    <mergeCell ref="C1892:D1892"/>
    <mergeCell ref="C1893:D1893"/>
    <mergeCell ref="C1894:D1894"/>
    <mergeCell ref="C1895:D1895"/>
    <mergeCell ref="C1896:D1896"/>
    <mergeCell ref="C1885:D1885"/>
    <mergeCell ref="C1886:D1886"/>
    <mergeCell ref="C1887:D1887"/>
    <mergeCell ref="C1888:D1888"/>
    <mergeCell ref="C1889:D1889"/>
    <mergeCell ref="C1890:D1890"/>
    <mergeCell ref="C1879:D1879"/>
    <mergeCell ref="C1880:D1880"/>
    <mergeCell ref="C1881:D1881"/>
    <mergeCell ref="C1882:D1882"/>
    <mergeCell ref="C1883:D1883"/>
    <mergeCell ref="C1884:D1884"/>
    <mergeCell ref="C1873:D1873"/>
    <mergeCell ref="C1874:D1874"/>
    <mergeCell ref="C1875:D1875"/>
    <mergeCell ref="C1876:D1876"/>
    <mergeCell ref="C1877:D1877"/>
    <mergeCell ref="C1878:D1878"/>
    <mergeCell ref="C1867:D1867"/>
    <mergeCell ref="C1868:D1868"/>
    <mergeCell ref="C1869:D1869"/>
    <mergeCell ref="C1870:D1870"/>
    <mergeCell ref="C1871:D1871"/>
    <mergeCell ref="C1872:D1872"/>
    <mergeCell ref="C1861:D1861"/>
    <mergeCell ref="C1862:D1862"/>
    <mergeCell ref="C1863:D1863"/>
    <mergeCell ref="C1864:D1864"/>
    <mergeCell ref="C1865:D1865"/>
    <mergeCell ref="C1866:D1866"/>
    <mergeCell ref="C1855:D1855"/>
    <mergeCell ref="C1856:D1856"/>
    <mergeCell ref="C1857:D1857"/>
    <mergeCell ref="C1858:D1858"/>
    <mergeCell ref="C1859:D1859"/>
    <mergeCell ref="C1860:D1860"/>
    <mergeCell ref="C1849:D1849"/>
    <mergeCell ref="C1850:D1850"/>
    <mergeCell ref="C1851:D1851"/>
    <mergeCell ref="C1852:D1852"/>
    <mergeCell ref="C1853:D1853"/>
    <mergeCell ref="C1854:D1854"/>
    <mergeCell ref="C1843:D1843"/>
    <mergeCell ref="C1844:D1844"/>
    <mergeCell ref="C1845:D1845"/>
    <mergeCell ref="C1846:D1846"/>
    <mergeCell ref="C1847:D1847"/>
    <mergeCell ref="C1848:D1848"/>
    <mergeCell ref="C1837:D1837"/>
    <mergeCell ref="C1838:D1838"/>
    <mergeCell ref="C1839:D1839"/>
    <mergeCell ref="C1840:D1840"/>
    <mergeCell ref="C1841:D1841"/>
    <mergeCell ref="C1842:D1842"/>
    <mergeCell ref="C1831:D1831"/>
    <mergeCell ref="C1832:D1832"/>
    <mergeCell ref="C1833:D1833"/>
    <mergeCell ref="C1834:D1834"/>
    <mergeCell ref="C1835:D1835"/>
    <mergeCell ref="C1836:D1836"/>
    <mergeCell ref="C1825:D1825"/>
    <mergeCell ref="C1826:D1826"/>
    <mergeCell ref="C1827:D1827"/>
    <mergeCell ref="C1828:D1828"/>
    <mergeCell ref="C1829:D1829"/>
    <mergeCell ref="C1830:D1830"/>
    <mergeCell ref="C1819:D1819"/>
    <mergeCell ref="C1820:D1820"/>
    <mergeCell ref="C1821:D1821"/>
    <mergeCell ref="C1822:D1822"/>
    <mergeCell ref="C1823:D1823"/>
    <mergeCell ref="C1824:D1824"/>
    <mergeCell ref="C1813:D1813"/>
    <mergeCell ref="C1814:D1814"/>
    <mergeCell ref="C1815:D1815"/>
    <mergeCell ref="C1816:D1816"/>
    <mergeCell ref="C1817:D1817"/>
    <mergeCell ref="C1818:D1818"/>
    <mergeCell ref="C1806:D1806"/>
    <mergeCell ref="C1807:D1807"/>
    <mergeCell ref="C1808:D1808"/>
    <mergeCell ref="C1809:D1809"/>
    <mergeCell ref="C1811:D1811"/>
    <mergeCell ref="C1812:D1812"/>
    <mergeCell ref="C1800:D1800"/>
    <mergeCell ref="C1801:D1801"/>
    <mergeCell ref="C1802:D1802"/>
    <mergeCell ref="C1803:D1803"/>
    <mergeCell ref="C1804:D1804"/>
    <mergeCell ref="C1805:D1805"/>
    <mergeCell ref="C1794:D1794"/>
    <mergeCell ref="C1795:D1795"/>
    <mergeCell ref="C1796:D1796"/>
    <mergeCell ref="C1797:D1797"/>
    <mergeCell ref="C1798:D1798"/>
    <mergeCell ref="C1799:D1799"/>
    <mergeCell ref="C1788:D1788"/>
    <mergeCell ref="C1789:D1789"/>
    <mergeCell ref="C1790:D1790"/>
    <mergeCell ref="C1791:D1791"/>
    <mergeCell ref="C1792:D1792"/>
    <mergeCell ref="C1793:D1793"/>
    <mergeCell ref="C1782:D1782"/>
    <mergeCell ref="C1783:D1783"/>
    <mergeCell ref="C1784:D1784"/>
    <mergeCell ref="C1785:D1785"/>
    <mergeCell ref="C1786:D1786"/>
    <mergeCell ref="C1787:D1787"/>
    <mergeCell ref="C1776:D1776"/>
    <mergeCell ref="C1777:D1777"/>
    <mergeCell ref="C1778:D1778"/>
    <mergeCell ref="C1779:D1779"/>
    <mergeCell ref="C1780:D1780"/>
    <mergeCell ref="C1781:D1781"/>
    <mergeCell ref="C1770:D1770"/>
    <mergeCell ref="C1771:D1771"/>
    <mergeCell ref="C1772:D1772"/>
    <mergeCell ref="C1773:D1773"/>
    <mergeCell ref="C1774:D1774"/>
    <mergeCell ref="C1775:D1775"/>
    <mergeCell ref="C1764:D1764"/>
    <mergeCell ref="C1765:D1765"/>
    <mergeCell ref="C1766:D1766"/>
    <mergeCell ref="C1767:D1767"/>
    <mergeCell ref="C1768:D1768"/>
    <mergeCell ref="C1769:D1769"/>
    <mergeCell ref="C1758:D1758"/>
    <mergeCell ref="C1759:D1759"/>
    <mergeCell ref="C1760:D1760"/>
    <mergeCell ref="C1761:D1761"/>
    <mergeCell ref="C1762:D1762"/>
    <mergeCell ref="C1763:D1763"/>
    <mergeCell ref="C1752:D1752"/>
    <mergeCell ref="C1753:D1753"/>
    <mergeCell ref="C1754:D1754"/>
    <mergeCell ref="C1755:D1755"/>
    <mergeCell ref="C1756:D1756"/>
    <mergeCell ref="C1757:D1757"/>
    <mergeCell ref="C1746:D1746"/>
    <mergeCell ref="C1747:D1747"/>
    <mergeCell ref="C1748:D1748"/>
    <mergeCell ref="C1749:D1749"/>
    <mergeCell ref="C1750:D1750"/>
    <mergeCell ref="C1751:D1751"/>
    <mergeCell ref="C1740:D1740"/>
    <mergeCell ref="C1741:D1741"/>
    <mergeCell ref="C1742:D1742"/>
    <mergeCell ref="C1743:D1743"/>
    <mergeCell ref="C1744:D1744"/>
    <mergeCell ref="C1745:D1745"/>
    <mergeCell ref="C1734:D1734"/>
    <mergeCell ref="C1735:D1735"/>
    <mergeCell ref="C1736:D1736"/>
    <mergeCell ref="C1737:D1737"/>
    <mergeCell ref="C1738:D1738"/>
    <mergeCell ref="C1739:D1739"/>
    <mergeCell ref="C1728:D1728"/>
    <mergeCell ref="C1729:D1729"/>
    <mergeCell ref="C1730:D1730"/>
    <mergeCell ref="C1731:D1731"/>
    <mergeCell ref="C1732:D1732"/>
    <mergeCell ref="C1733:D1733"/>
    <mergeCell ref="C1722:D1722"/>
    <mergeCell ref="C1723:D1723"/>
    <mergeCell ref="C1724:D1724"/>
    <mergeCell ref="C1725:D1725"/>
    <mergeCell ref="C1726:D1726"/>
    <mergeCell ref="C1727:D1727"/>
    <mergeCell ref="C1716:D1716"/>
    <mergeCell ref="C1717:D1717"/>
    <mergeCell ref="C1718:D1718"/>
    <mergeCell ref="C1719:D1719"/>
    <mergeCell ref="C1720:D1720"/>
    <mergeCell ref="C1721:D1721"/>
    <mergeCell ref="C1710:D1710"/>
    <mergeCell ref="C1711:D1711"/>
    <mergeCell ref="C1712:D1712"/>
    <mergeCell ref="C1713:D1713"/>
    <mergeCell ref="C1714:D1714"/>
    <mergeCell ref="C1715:D1715"/>
    <mergeCell ref="C1704:D1704"/>
    <mergeCell ref="C1705:D1705"/>
    <mergeCell ref="C1706:D1706"/>
    <mergeCell ref="C1707:D1707"/>
    <mergeCell ref="C1708:D1708"/>
    <mergeCell ref="C1709:D1709"/>
    <mergeCell ref="C1698:D1698"/>
    <mergeCell ref="C1699:D1699"/>
    <mergeCell ref="C1700:D1700"/>
    <mergeCell ref="C1701:D1701"/>
    <mergeCell ref="C1702:D1702"/>
    <mergeCell ref="C1703:D1703"/>
    <mergeCell ref="C1692:D1692"/>
    <mergeCell ref="C1693:D1693"/>
    <mergeCell ref="C1694:D1694"/>
    <mergeCell ref="C1695:D1695"/>
    <mergeCell ref="C1696:D1696"/>
    <mergeCell ref="C1697:D1697"/>
    <mergeCell ref="C1686:D1686"/>
    <mergeCell ref="C1687:D1687"/>
    <mergeCell ref="C1688:D1688"/>
    <mergeCell ref="C1689:D1689"/>
    <mergeCell ref="C1690:D1690"/>
    <mergeCell ref="C1691:D1691"/>
    <mergeCell ref="C1680:D1680"/>
    <mergeCell ref="C1681:D1681"/>
    <mergeCell ref="C1682:D1682"/>
    <mergeCell ref="C1683:D1683"/>
    <mergeCell ref="C1684:D1684"/>
    <mergeCell ref="C1685:D1685"/>
    <mergeCell ref="C1674:D1674"/>
    <mergeCell ref="C1675:D1675"/>
    <mergeCell ref="C1676:D1676"/>
    <mergeCell ref="C1677:D1677"/>
    <mergeCell ref="C1678:D1678"/>
    <mergeCell ref="C1679:D1679"/>
    <mergeCell ref="C1668:D1668"/>
    <mergeCell ref="C1669:D1669"/>
    <mergeCell ref="C1670:D1670"/>
    <mergeCell ref="C1671:D1671"/>
    <mergeCell ref="C1672:D1672"/>
    <mergeCell ref="C1673:D1673"/>
    <mergeCell ref="C1662:D1662"/>
    <mergeCell ref="C1663:D1663"/>
    <mergeCell ref="C1664:D1664"/>
    <mergeCell ref="C1665:D1665"/>
    <mergeCell ref="C1666:D1666"/>
    <mergeCell ref="C1667:D1667"/>
    <mergeCell ref="C1656:D1656"/>
    <mergeCell ref="C1657:D1657"/>
    <mergeCell ref="C1658:D1658"/>
    <mergeCell ref="C1659:D1659"/>
    <mergeCell ref="C1660:D1660"/>
    <mergeCell ref="C1661:D1661"/>
    <mergeCell ref="C1650:D1650"/>
    <mergeCell ref="C1651:D1651"/>
    <mergeCell ref="C1652:D1652"/>
    <mergeCell ref="C1653:D1653"/>
    <mergeCell ref="C1654:D1654"/>
    <mergeCell ref="C1655:D1655"/>
    <mergeCell ref="C1644:D1644"/>
    <mergeCell ref="C1645:D1645"/>
    <mergeCell ref="C1646:D1646"/>
    <mergeCell ref="C1647:D1647"/>
    <mergeCell ref="C1648:D1648"/>
    <mergeCell ref="C1649:D1649"/>
    <mergeCell ref="C1638:D1638"/>
    <mergeCell ref="C1639:D1639"/>
    <mergeCell ref="C1640:D1640"/>
    <mergeCell ref="C1641:D1641"/>
    <mergeCell ref="C1642:D1642"/>
    <mergeCell ref="C1643:D1643"/>
    <mergeCell ref="C1632:D1632"/>
    <mergeCell ref="C1633:D1633"/>
    <mergeCell ref="C1634:D1634"/>
    <mergeCell ref="C1635:D1635"/>
    <mergeCell ref="C1636:D1636"/>
    <mergeCell ref="C1637:D1637"/>
    <mergeCell ref="C1626:D1626"/>
    <mergeCell ref="C1627:D1627"/>
    <mergeCell ref="C1628:D1628"/>
    <mergeCell ref="C1629:D1629"/>
    <mergeCell ref="C1630:D1630"/>
    <mergeCell ref="C1631:D1631"/>
    <mergeCell ref="C1620:D1620"/>
    <mergeCell ref="C1621:D1621"/>
    <mergeCell ref="C1622:D1622"/>
    <mergeCell ref="C1623:D1623"/>
    <mergeCell ref="C1624:D1624"/>
    <mergeCell ref="C1625:D1625"/>
    <mergeCell ref="C1614:D1614"/>
    <mergeCell ref="C1615:D1615"/>
    <mergeCell ref="C1616:D1616"/>
    <mergeCell ref="C1617:D1617"/>
    <mergeCell ref="C1618:D1618"/>
    <mergeCell ref="C1619:D1619"/>
    <mergeCell ref="C1608:D1608"/>
    <mergeCell ref="C1609:D1609"/>
    <mergeCell ref="C1610:D1610"/>
    <mergeCell ref="C1611:D1611"/>
    <mergeCell ref="C1612:D1612"/>
    <mergeCell ref="C1613:D1613"/>
    <mergeCell ref="C1602:D1602"/>
    <mergeCell ref="C1603:D1603"/>
    <mergeCell ref="C1604:D1604"/>
    <mergeCell ref="C1605:D1605"/>
    <mergeCell ref="C1606:D1606"/>
    <mergeCell ref="C1607:D1607"/>
    <mergeCell ref="C1596:D1596"/>
    <mergeCell ref="C1597:D1597"/>
    <mergeCell ref="C1598:D1598"/>
    <mergeCell ref="C1599:D1599"/>
    <mergeCell ref="C1600:D1600"/>
    <mergeCell ref="C1601:D1601"/>
    <mergeCell ref="C1590:D1590"/>
    <mergeCell ref="C1591:D1591"/>
    <mergeCell ref="C1592:D1592"/>
    <mergeCell ref="C1593:D1593"/>
    <mergeCell ref="C1594:D1594"/>
    <mergeCell ref="C1595:D1595"/>
    <mergeCell ref="C1584:D1584"/>
    <mergeCell ref="C1585:D1585"/>
    <mergeCell ref="C1586:D1586"/>
    <mergeCell ref="C1587:D1587"/>
    <mergeCell ref="C1588:D1588"/>
    <mergeCell ref="C1589:D1589"/>
    <mergeCell ref="C1578:D1578"/>
    <mergeCell ref="C1579:D1579"/>
    <mergeCell ref="C1580:D1580"/>
    <mergeCell ref="C1581:D1581"/>
    <mergeCell ref="C1582:D1582"/>
    <mergeCell ref="C1583:D1583"/>
    <mergeCell ref="C1572:D1572"/>
    <mergeCell ref="C1573:D1573"/>
    <mergeCell ref="C1574:D1574"/>
    <mergeCell ref="C1575:D1575"/>
    <mergeCell ref="C1576:D1576"/>
    <mergeCell ref="C1577:D1577"/>
    <mergeCell ref="C1566:D1566"/>
    <mergeCell ref="C1567:D1567"/>
    <mergeCell ref="C1568:D1568"/>
    <mergeCell ref="C1569:D1569"/>
    <mergeCell ref="C1570:D1570"/>
    <mergeCell ref="C1571:D1571"/>
    <mergeCell ref="C1560:D1560"/>
    <mergeCell ref="C1561:D1561"/>
    <mergeCell ref="C1562:D1562"/>
    <mergeCell ref="C1563:D1563"/>
    <mergeCell ref="C1564:D1564"/>
    <mergeCell ref="C1565:D1565"/>
    <mergeCell ref="C1554:D1554"/>
    <mergeCell ref="C1555:D1555"/>
    <mergeCell ref="C1556:D1556"/>
    <mergeCell ref="C1557:D1557"/>
    <mergeCell ref="C1558:D1558"/>
    <mergeCell ref="C1559:D1559"/>
    <mergeCell ref="C1548:D1548"/>
    <mergeCell ref="C1549:D1549"/>
    <mergeCell ref="C1550:D1550"/>
    <mergeCell ref="C1551:D1551"/>
    <mergeCell ref="C1552:D1552"/>
    <mergeCell ref="C1553:D1553"/>
    <mergeCell ref="C1542:D1542"/>
    <mergeCell ref="C1543:D1543"/>
    <mergeCell ref="C1544:D1544"/>
    <mergeCell ref="C1545:D1545"/>
    <mergeCell ref="C1546:D1546"/>
    <mergeCell ref="C1547:D1547"/>
    <mergeCell ref="C1536:D1536"/>
    <mergeCell ref="C1537:D1537"/>
    <mergeCell ref="C1538:D1538"/>
    <mergeCell ref="C1539:D1539"/>
    <mergeCell ref="C1540:D1540"/>
    <mergeCell ref="C1541:D1541"/>
    <mergeCell ref="C1530:D1530"/>
    <mergeCell ref="C1531:D1531"/>
    <mergeCell ref="C1532:D1532"/>
    <mergeCell ref="C1533:D1533"/>
    <mergeCell ref="C1534:D1534"/>
    <mergeCell ref="C1535:D1535"/>
    <mergeCell ref="C1524:D1524"/>
    <mergeCell ref="C1525:D1525"/>
    <mergeCell ref="C1526:D1526"/>
    <mergeCell ref="C1527:D1527"/>
    <mergeCell ref="C1528:D1528"/>
    <mergeCell ref="C1529:D1529"/>
    <mergeCell ref="C1518:D1518"/>
    <mergeCell ref="C1519:D1519"/>
    <mergeCell ref="C1520:D1520"/>
    <mergeCell ref="C1521:D1521"/>
    <mergeCell ref="C1522:D1522"/>
    <mergeCell ref="C1523:D1523"/>
    <mergeCell ref="C1512:D1512"/>
    <mergeCell ref="C1513:D1513"/>
    <mergeCell ref="C1514:D1514"/>
    <mergeCell ref="C1515:D1515"/>
    <mergeCell ref="C1516:D1516"/>
    <mergeCell ref="C1517:D1517"/>
    <mergeCell ref="C1506:D1506"/>
    <mergeCell ref="C1507:D1507"/>
    <mergeCell ref="C1508:D1508"/>
    <mergeCell ref="C1509:D1509"/>
    <mergeCell ref="C1510:D1510"/>
    <mergeCell ref="C1511:D1511"/>
    <mergeCell ref="C1500:D1500"/>
    <mergeCell ref="C1501:D1501"/>
    <mergeCell ref="C1502:D1502"/>
    <mergeCell ref="C1503:D1503"/>
    <mergeCell ref="C1504:D1504"/>
    <mergeCell ref="C1505:D1505"/>
    <mergeCell ref="C1494:D1494"/>
    <mergeCell ref="C1495:D1495"/>
    <mergeCell ref="C1496:D1496"/>
    <mergeCell ref="C1497:D1497"/>
    <mergeCell ref="C1498:D1498"/>
    <mergeCell ref="C1499:D1499"/>
    <mergeCell ref="C1488:D1488"/>
    <mergeCell ref="C1489:D1489"/>
    <mergeCell ref="C1490:D1490"/>
    <mergeCell ref="C1491:D1491"/>
    <mergeCell ref="C1492:D1492"/>
    <mergeCell ref="C1493:D1493"/>
    <mergeCell ref="C1482:D1482"/>
    <mergeCell ref="C1483:D1483"/>
    <mergeCell ref="C1484:D1484"/>
    <mergeCell ref="C1485:D1485"/>
    <mergeCell ref="C1486:D1486"/>
    <mergeCell ref="C1487:D1487"/>
    <mergeCell ref="C1476:D1476"/>
    <mergeCell ref="C1477:D1477"/>
    <mergeCell ref="C1478:D1478"/>
    <mergeCell ref="C1479:D1479"/>
    <mergeCell ref="C1480:D1480"/>
    <mergeCell ref="C1481:D1481"/>
    <mergeCell ref="C1470:D1470"/>
    <mergeCell ref="C1471:D1471"/>
    <mergeCell ref="C1472:D1472"/>
    <mergeCell ref="C1473:D1473"/>
    <mergeCell ref="C1474:D1474"/>
    <mergeCell ref="C1475:D1475"/>
    <mergeCell ref="C1464:D1464"/>
    <mergeCell ref="C1465:D1465"/>
    <mergeCell ref="C1466:D1466"/>
    <mergeCell ref="C1467:D1467"/>
    <mergeCell ref="C1468:D1468"/>
    <mergeCell ref="C1469:D1469"/>
    <mergeCell ref="C1458:D1458"/>
    <mergeCell ref="C1459:D1459"/>
    <mergeCell ref="C1460:D1460"/>
    <mergeCell ref="C1461:D1461"/>
    <mergeCell ref="C1462:D1462"/>
    <mergeCell ref="C1463:D1463"/>
    <mergeCell ref="C1452:D1452"/>
    <mergeCell ref="C1453:D1453"/>
    <mergeCell ref="C1454:D1454"/>
    <mergeCell ref="C1455:D1455"/>
    <mergeCell ref="C1456:D1456"/>
    <mergeCell ref="C1457:D1457"/>
    <mergeCell ref="C1446:D1446"/>
    <mergeCell ref="C1447:D1447"/>
    <mergeCell ref="C1448:D1448"/>
    <mergeCell ref="C1449:D1449"/>
    <mergeCell ref="C1450:D1450"/>
    <mergeCell ref="C1451:D1451"/>
    <mergeCell ref="C1440:D1440"/>
    <mergeCell ref="C1441:D1441"/>
    <mergeCell ref="C1442:D1442"/>
    <mergeCell ref="C1443:D1443"/>
    <mergeCell ref="C1444:D1444"/>
    <mergeCell ref="C1445:D1445"/>
    <mergeCell ref="C1434:D1434"/>
    <mergeCell ref="C1435:D1435"/>
    <mergeCell ref="C1436:D1436"/>
    <mergeCell ref="C1437:D1437"/>
    <mergeCell ref="C1438:D1438"/>
    <mergeCell ref="C1439:D1439"/>
    <mergeCell ref="C1428:D1428"/>
    <mergeCell ref="C1429:D1429"/>
    <mergeCell ref="C1430:D1430"/>
    <mergeCell ref="C1431:D1431"/>
    <mergeCell ref="C1432:D1432"/>
    <mergeCell ref="C1433:D1433"/>
    <mergeCell ref="C1422:D1422"/>
    <mergeCell ref="C1423:D1423"/>
    <mergeCell ref="C1424:D1424"/>
    <mergeCell ref="C1425:D1425"/>
    <mergeCell ref="C1426:D1426"/>
    <mergeCell ref="C1427:D1427"/>
    <mergeCell ref="C1416:D1416"/>
    <mergeCell ref="C1417:D1417"/>
    <mergeCell ref="C1418:D1418"/>
    <mergeCell ref="C1419:D1419"/>
    <mergeCell ref="C1420:D1420"/>
    <mergeCell ref="C1421:D1421"/>
    <mergeCell ref="C1410:D1410"/>
    <mergeCell ref="C1411:D1411"/>
    <mergeCell ref="C1412:D1412"/>
    <mergeCell ref="C1413:D1413"/>
    <mergeCell ref="C1414:D1414"/>
    <mergeCell ref="C1415:D1415"/>
    <mergeCell ref="C1404:D1404"/>
    <mergeCell ref="C1405:D1405"/>
    <mergeCell ref="C1406:D1406"/>
    <mergeCell ref="C1407:D1407"/>
    <mergeCell ref="C1408:D1408"/>
    <mergeCell ref="C1409:D1409"/>
    <mergeCell ref="C1398:D1398"/>
    <mergeCell ref="C1399:D1399"/>
    <mergeCell ref="C1400:D1400"/>
    <mergeCell ref="C1401:D1401"/>
    <mergeCell ref="C1402:D1402"/>
    <mergeCell ref="C1403:D1403"/>
    <mergeCell ref="C1392:D1392"/>
    <mergeCell ref="C1393:D1393"/>
    <mergeCell ref="C1394:D1394"/>
    <mergeCell ref="C1395:D1395"/>
    <mergeCell ref="C1396:D1396"/>
    <mergeCell ref="C1397:D1397"/>
    <mergeCell ref="C1386:D1386"/>
    <mergeCell ref="C1387:D1387"/>
    <mergeCell ref="C1388:D1388"/>
    <mergeCell ref="C1389:D1389"/>
    <mergeCell ref="C1390:D1390"/>
    <mergeCell ref="C1391:D1391"/>
    <mergeCell ref="C1380:D1380"/>
    <mergeCell ref="C1381:D1381"/>
    <mergeCell ref="C1382:D1382"/>
    <mergeCell ref="C1383:D1383"/>
    <mergeCell ref="C1384:D1384"/>
    <mergeCell ref="C1385:D1385"/>
    <mergeCell ref="C1374:D1374"/>
    <mergeCell ref="C1375:D1375"/>
    <mergeCell ref="C1376:D1376"/>
    <mergeCell ref="C1377:D1377"/>
    <mergeCell ref="C1378:D1378"/>
    <mergeCell ref="C1379:D1379"/>
    <mergeCell ref="C1368:D1368"/>
    <mergeCell ref="C1369:D1369"/>
    <mergeCell ref="C1370:D1370"/>
    <mergeCell ref="C1371:D1371"/>
    <mergeCell ref="C1372:D1372"/>
    <mergeCell ref="C1373:D1373"/>
    <mergeCell ref="C1362:D1362"/>
    <mergeCell ref="C1363:D1363"/>
    <mergeCell ref="C1364:D1364"/>
    <mergeCell ref="C1365:D1365"/>
    <mergeCell ref="C1366:D1366"/>
    <mergeCell ref="C1367:D1367"/>
    <mergeCell ref="C1356:D1356"/>
    <mergeCell ref="C1357:D1357"/>
    <mergeCell ref="C1358:D1358"/>
    <mergeCell ref="C1359:D1359"/>
    <mergeCell ref="C1360:D1360"/>
    <mergeCell ref="C1361:D1361"/>
    <mergeCell ref="C1350:D1350"/>
    <mergeCell ref="C1351:D1351"/>
    <mergeCell ref="C1352:D1352"/>
    <mergeCell ref="C1353:D1353"/>
    <mergeCell ref="C1354:D1354"/>
    <mergeCell ref="C1355:D1355"/>
    <mergeCell ref="C1344:D1344"/>
    <mergeCell ref="C1345:D1345"/>
    <mergeCell ref="C1346:D1346"/>
    <mergeCell ref="C1347:D1347"/>
    <mergeCell ref="C1348:D1348"/>
    <mergeCell ref="C1349:D1349"/>
    <mergeCell ref="C1338:D1338"/>
    <mergeCell ref="C1339:D1339"/>
    <mergeCell ref="C1340:D1340"/>
    <mergeCell ref="C1341:D1341"/>
    <mergeCell ref="C1342:D1342"/>
    <mergeCell ref="C1343:D1343"/>
    <mergeCell ref="C1332:D1332"/>
    <mergeCell ref="C1333:D1333"/>
    <mergeCell ref="C1334:D1334"/>
    <mergeCell ref="C1335:D1335"/>
    <mergeCell ref="C1336:D1336"/>
    <mergeCell ref="C1337:D1337"/>
    <mergeCell ref="C1326:D1326"/>
    <mergeCell ref="C1327:D1327"/>
    <mergeCell ref="C1328:D1328"/>
    <mergeCell ref="C1329:D1329"/>
    <mergeCell ref="C1330:D1330"/>
    <mergeCell ref="C1331:D1331"/>
    <mergeCell ref="C1320:D1320"/>
    <mergeCell ref="C1321:D1321"/>
    <mergeCell ref="C1322:D1322"/>
    <mergeCell ref="C1323:D1323"/>
    <mergeCell ref="C1324:D1324"/>
    <mergeCell ref="C1325:D1325"/>
    <mergeCell ref="C1314:D1314"/>
    <mergeCell ref="C1315:D1315"/>
    <mergeCell ref="C1316:D1316"/>
    <mergeCell ref="C1317:D1317"/>
    <mergeCell ref="C1318:D1318"/>
    <mergeCell ref="C1319:D1319"/>
    <mergeCell ref="C1308:D1308"/>
    <mergeCell ref="C1309:D1309"/>
    <mergeCell ref="C1310:D1310"/>
    <mergeCell ref="C1311:D1311"/>
    <mergeCell ref="C1312:D1312"/>
    <mergeCell ref="C1313:D1313"/>
    <mergeCell ref="C1302:D1302"/>
    <mergeCell ref="C1303:D1303"/>
    <mergeCell ref="C1304:D1304"/>
    <mergeCell ref="C1305:D1305"/>
    <mergeCell ref="C1306:D1306"/>
    <mergeCell ref="C1307:D1307"/>
    <mergeCell ref="C1296:D1296"/>
    <mergeCell ref="C1297:D1297"/>
    <mergeCell ref="C1298:D1298"/>
    <mergeCell ref="C1299:D1299"/>
    <mergeCell ref="C1300:D1300"/>
    <mergeCell ref="C1301:D1301"/>
    <mergeCell ref="C1290:D1290"/>
    <mergeCell ref="C1291:D1291"/>
    <mergeCell ref="C1292:D1292"/>
    <mergeCell ref="C1293:D1293"/>
    <mergeCell ref="C1294:D1294"/>
    <mergeCell ref="C1295:D1295"/>
    <mergeCell ref="C1284:D1284"/>
    <mergeCell ref="C1285:D1285"/>
    <mergeCell ref="C1286:D1286"/>
    <mergeCell ref="C1287:D1287"/>
    <mergeCell ref="C1288:D1288"/>
    <mergeCell ref="C1289:D1289"/>
    <mergeCell ref="C1278:D1278"/>
    <mergeCell ref="C1279:D1279"/>
    <mergeCell ref="C1280:D1280"/>
    <mergeCell ref="C1281:D1281"/>
    <mergeCell ref="C1282:D1282"/>
    <mergeCell ref="C1283:D1283"/>
    <mergeCell ref="C1272:D1272"/>
    <mergeCell ref="C1273:D1273"/>
    <mergeCell ref="C1274:D1274"/>
    <mergeCell ref="C1275:D1275"/>
    <mergeCell ref="C1276:D1276"/>
    <mergeCell ref="C1277:D1277"/>
    <mergeCell ref="C1266:D1266"/>
    <mergeCell ref="C1267:D1267"/>
    <mergeCell ref="C1268:D1268"/>
    <mergeCell ref="C1269:D1269"/>
    <mergeCell ref="C1270:D1270"/>
    <mergeCell ref="C1271:D1271"/>
    <mergeCell ref="C1260:D1260"/>
    <mergeCell ref="C1261:D1261"/>
    <mergeCell ref="C1262:D1262"/>
    <mergeCell ref="C1263:D1263"/>
    <mergeCell ref="C1264:D1264"/>
    <mergeCell ref="C1265:D1265"/>
    <mergeCell ref="C1254:D1254"/>
    <mergeCell ref="C1255:D1255"/>
    <mergeCell ref="C1256:D1256"/>
    <mergeCell ref="C1257:D1257"/>
    <mergeCell ref="C1258:D1258"/>
    <mergeCell ref="C1259:D1259"/>
    <mergeCell ref="C1248:D1248"/>
    <mergeCell ref="C1249:D1249"/>
    <mergeCell ref="C1250:D1250"/>
    <mergeCell ref="C1251:D1251"/>
    <mergeCell ref="C1252:D1252"/>
    <mergeCell ref="C1253:D1253"/>
    <mergeCell ref="C1242:D1242"/>
    <mergeCell ref="C1243:D1243"/>
    <mergeCell ref="C1244:D1244"/>
    <mergeCell ref="C1245:D1245"/>
    <mergeCell ref="C1246:D1246"/>
    <mergeCell ref="C1247:D1247"/>
    <mergeCell ref="C1236:D1236"/>
    <mergeCell ref="C1237:D1237"/>
    <mergeCell ref="C1238:D1238"/>
    <mergeCell ref="C1239:D1239"/>
    <mergeCell ref="C1240:D1240"/>
    <mergeCell ref="C1241:D1241"/>
    <mergeCell ref="C1230:D1230"/>
    <mergeCell ref="C1231:D1231"/>
    <mergeCell ref="C1232:D1232"/>
    <mergeCell ref="C1233:D1233"/>
    <mergeCell ref="C1234:D1234"/>
    <mergeCell ref="C1235:D1235"/>
    <mergeCell ref="C1224:D1224"/>
    <mergeCell ref="C1225:D1225"/>
    <mergeCell ref="C1226:D1226"/>
    <mergeCell ref="C1227:D1227"/>
    <mergeCell ref="C1228:D1228"/>
    <mergeCell ref="C1229:D1229"/>
    <mergeCell ref="C1218:D1218"/>
    <mergeCell ref="C1219:D1219"/>
    <mergeCell ref="C1220:D1220"/>
    <mergeCell ref="C1221:D1221"/>
    <mergeCell ref="C1222:D1222"/>
    <mergeCell ref="C1223:D1223"/>
    <mergeCell ref="C1212:D1212"/>
    <mergeCell ref="C1213:D1213"/>
    <mergeCell ref="C1214:D1214"/>
    <mergeCell ref="C1215:D1215"/>
    <mergeCell ref="C1216:D1216"/>
    <mergeCell ref="C1217:D1217"/>
    <mergeCell ref="C1206:D1206"/>
    <mergeCell ref="C1207:D1207"/>
    <mergeCell ref="C1208:D1208"/>
    <mergeCell ref="C1209:D1209"/>
    <mergeCell ref="C1210:D1210"/>
    <mergeCell ref="C1211:D1211"/>
    <mergeCell ref="C1200:D1200"/>
    <mergeCell ref="C1201:D1201"/>
    <mergeCell ref="C1202:D1202"/>
    <mergeCell ref="C1203:D1203"/>
    <mergeCell ref="C1204:D1204"/>
    <mergeCell ref="C1205:D1205"/>
    <mergeCell ref="C1194:D1194"/>
    <mergeCell ref="C1195:D1195"/>
    <mergeCell ref="C1196:D1196"/>
    <mergeCell ref="C1197:D1197"/>
    <mergeCell ref="C1198:D1198"/>
    <mergeCell ref="C1199:D1199"/>
    <mergeCell ref="C1188:D1188"/>
    <mergeCell ref="C1189:D1189"/>
    <mergeCell ref="C1190:D1190"/>
    <mergeCell ref="C1191:D1191"/>
    <mergeCell ref="C1192:D1192"/>
    <mergeCell ref="C1193:D1193"/>
    <mergeCell ref="C1182:D1182"/>
    <mergeCell ref="C1183:D1183"/>
    <mergeCell ref="C1184:D1184"/>
    <mergeCell ref="C1185:D1185"/>
    <mergeCell ref="C1186:D1186"/>
    <mergeCell ref="C1187:D1187"/>
    <mergeCell ref="C1176:D1176"/>
    <mergeCell ref="C1177:D1177"/>
    <mergeCell ref="C1178:D1178"/>
    <mergeCell ref="C1179:D1179"/>
    <mergeCell ref="C1180:D1180"/>
    <mergeCell ref="C1181:D1181"/>
    <mergeCell ref="C1170:D1170"/>
    <mergeCell ref="C1171:D1171"/>
    <mergeCell ref="C1172:D1172"/>
    <mergeCell ref="C1173:D1173"/>
    <mergeCell ref="C1174:D1174"/>
    <mergeCell ref="C1175:D1175"/>
    <mergeCell ref="C1164:D1164"/>
    <mergeCell ref="C1165:D1165"/>
    <mergeCell ref="C1166:D1166"/>
    <mergeCell ref="C1167:D1167"/>
    <mergeCell ref="C1168:D1168"/>
    <mergeCell ref="C1169:D1169"/>
    <mergeCell ref="C1158:D1158"/>
    <mergeCell ref="C1159:D1159"/>
    <mergeCell ref="C1160:D1160"/>
    <mergeCell ref="C1161:D1161"/>
    <mergeCell ref="C1162:D1162"/>
    <mergeCell ref="C1163:D1163"/>
    <mergeCell ref="C1152:D1152"/>
    <mergeCell ref="C1153:D1153"/>
    <mergeCell ref="C1154:D1154"/>
    <mergeCell ref="C1155:D1155"/>
    <mergeCell ref="C1156:D1156"/>
    <mergeCell ref="C1157:D1157"/>
    <mergeCell ref="C1146:D1146"/>
    <mergeCell ref="C1147:D1147"/>
    <mergeCell ref="C1148:D1148"/>
    <mergeCell ref="C1149:D1149"/>
    <mergeCell ref="C1150:D1150"/>
    <mergeCell ref="C1151:D1151"/>
    <mergeCell ref="C1140:D1140"/>
    <mergeCell ref="C1141:D1141"/>
    <mergeCell ref="C1142:D1142"/>
    <mergeCell ref="C1143:D1143"/>
    <mergeCell ref="C1144:D1144"/>
    <mergeCell ref="C1145:D1145"/>
    <mergeCell ref="C1134:D1134"/>
    <mergeCell ref="C1135:D1135"/>
    <mergeCell ref="C1136:D1136"/>
    <mergeCell ref="C1137:D1137"/>
    <mergeCell ref="C1138:D1138"/>
    <mergeCell ref="C1139:D1139"/>
    <mergeCell ref="C1128:D1128"/>
    <mergeCell ref="C1129:D1129"/>
    <mergeCell ref="C1130:D1130"/>
    <mergeCell ref="C1131:D1131"/>
    <mergeCell ref="C1132:D1132"/>
    <mergeCell ref="C1133:D1133"/>
    <mergeCell ref="C1122:D1122"/>
    <mergeCell ref="C1123:D1123"/>
    <mergeCell ref="C1124:D1124"/>
    <mergeCell ref="C1125:D1125"/>
    <mergeCell ref="C1126:D1126"/>
    <mergeCell ref="C1127:D1127"/>
    <mergeCell ref="C1116:D1116"/>
    <mergeCell ref="C1117:D1117"/>
    <mergeCell ref="C1118:D1118"/>
    <mergeCell ref="C1119:D1119"/>
    <mergeCell ref="C1120:D1120"/>
    <mergeCell ref="C1121:D1121"/>
    <mergeCell ref="C1110:D1110"/>
    <mergeCell ref="C1111:D1111"/>
    <mergeCell ref="C1112:D1112"/>
    <mergeCell ref="C1113:D1113"/>
    <mergeCell ref="C1114:D1114"/>
    <mergeCell ref="C1115:D1115"/>
    <mergeCell ref="C1104:D1104"/>
    <mergeCell ref="C1105:D1105"/>
    <mergeCell ref="C1106:D1106"/>
    <mergeCell ref="C1107:D1107"/>
    <mergeCell ref="C1108:D1108"/>
    <mergeCell ref="C1109:D1109"/>
    <mergeCell ref="C1098:D1098"/>
    <mergeCell ref="C1099:D1099"/>
    <mergeCell ref="C1100:D1100"/>
    <mergeCell ref="C1101:D1101"/>
    <mergeCell ref="C1102:D1102"/>
    <mergeCell ref="C1103:D1103"/>
    <mergeCell ref="C1092:D1092"/>
    <mergeCell ref="C1093:D1093"/>
    <mergeCell ref="C1094:D1094"/>
    <mergeCell ref="C1095:D1095"/>
    <mergeCell ref="C1096:D1096"/>
    <mergeCell ref="C1097:D1097"/>
    <mergeCell ref="C1086:D1086"/>
    <mergeCell ref="C1087:D1087"/>
    <mergeCell ref="C1088:D1088"/>
    <mergeCell ref="C1089:D1089"/>
    <mergeCell ref="C1090:D1090"/>
    <mergeCell ref="C1091:D1091"/>
    <mergeCell ref="C1080:D1080"/>
    <mergeCell ref="C1081:D1081"/>
    <mergeCell ref="C1082:D1082"/>
    <mergeCell ref="C1083:D1083"/>
    <mergeCell ref="C1084:D1084"/>
    <mergeCell ref="C1085:D1085"/>
    <mergeCell ref="C1074:D1074"/>
    <mergeCell ref="C1075:D1075"/>
    <mergeCell ref="C1076:D1076"/>
    <mergeCell ref="C1077:D1077"/>
    <mergeCell ref="C1078:D1078"/>
    <mergeCell ref="C1079:D1079"/>
    <mergeCell ref="C1068:D1068"/>
    <mergeCell ref="C1069:D1069"/>
    <mergeCell ref="C1070:D1070"/>
    <mergeCell ref="C1071:D1071"/>
    <mergeCell ref="C1072:D1072"/>
    <mergeCell ref="C1073:D1073"/>
    <mergeCell ref="C1062:D1062"/>
    <mergeCell ref="C1063:D1063"/>
    <mergeCell ref="C1064:D1064"/>
    <mergeCell ref="C1065:D1065"/>
    <mergeCell ref="C1066:D1066"/>
    <mergeCell ref="C1067:D1067"/>
    <mergeCell ref="C1056:D1056"/>
    <mergeCell ref="C1057:D1057"/>
    <mergeCell ref="C1058:D1058"/>
    <mergeCell ref="C1059:D1059"/>
    <mergeCell ref="C1060:D1060"/>
    <mergeCell ref="C1061:D1061"/>
    <mergeCell ref="C1050:D1050"/>
    <mergeCell ref="C1051:D1051"/>
    <mergeCell ref="C1052:D1052"/>
    <mergeCell ref="C1053:D1053"/>
    <mergeCell ref="C1054:D1054"/>
    <mergeCell ref="C1055:D1055"/>
    <mergeCell ref="C1044:D1044"/>
    <mergeCell ref="C1045:D1045"/>
    <mergeCell ref="C1046:D1046"/>
    <mergeCell ref="C1047:D1047"/>
    <mergeCell ref="C1048:D1048"/>
    <mergeCell ref="C1049:D1049"/>
    <mergeCell ref="C1038:D1038"/>
    <mergeCell ref="C1039:D1039"/>
    <mergeCell ref="C1040:D1040"/>
    <mergeCell ref="C1041:D1041"/>
    <mergeCell ref="C1042:D1042"/>
    <mergeCell ref="C1043:D1043"/>
    <mergeCell ref="C1032:D1032"/>
    <mergeCell ref="C1033:D1033"/>
    <mergeCell ref="C1034:D1034"/>
    <mergeCell ref="C1035:D1035"/>
    <mergeCell ref="C1036:D1036"/>
    <mergeCell ref="C1037:D1037"/>
    <mergeCell ref="C1026:D1026"/>
    <mergeCell ref="C1027:D1027"/>
    <mergeCell ref="C1028:D1028"/>
    <mergeCell ref="C1029:D1029"/>
    <mergeCell ref="C1030:D1030"/>
    <mergeCell ref="C1031:D1031"/>
    <mergeCell ref="C1020:D1020"/>
    <mergeCell ref="C1021:D1021"/>
    <mergeCell ref="C1022:D1022"/>
    <mergeCell ref="C1023:D1023"/>
    <mergeCell ref="C1024:D1024"/>
    <mergeCell ref="C1025:D1025"/>
    <mergeCell ref="C1014:D1014"/>
    <mergeCell ref="C1015:D1015"/>
    <mergeCell ref="C1016:D1016"/>
    <mergeCell ref="C1017:D1017"/>
    <mergeCell ref="C1018:D1018"/>
    <mergeCell ref="C1019:D1019"/>
    <mergeCell ref="C1008:D1008"/>
    <mergeCell ref="C1009:D1009"/>
    <mergeCell ref="C1010:D1010"/>
    <mergeCell ref="C1011:D1011"/>
    <mergeCell ref="C1012:D1012"/>
    <mergeCell ref="C1013:D1013"/>
    <mergeCell ref="C1002:D1002"/>
    <mergeCell ref="C1003:D1003"/>
    <mergeCell ref="C1004:D1004"/>
    <mergeCell ref="C1005:D1005"/>
    <mergeCell ref="C1006:D1006"/>
    <mergeCell ref="C1007:D1007"/>
    <mergeCell ref="C996:D996"/>
    <mergeCell ref="C997:D997"/>
    <mergeCell ref="C998:D998"/>
    <mergeCell ref="C999:D999"/>
    <mergeCell ref="C1000:D1000"/>
    <mergeCell ref="C1001:D1001"/>
    <mergeCell ref="C990:D990"/>
    <mergeCell ref="C991:D991"/>
    <mergeCell ref="C992:D992"/>
    <mergeCell ref="C993:D993"/>
    <mergeCell ref="C994:D994"/>
    <mergeCell ref="C995:D995"/>
    <mergeCell ref="C984:D984"/>
    <mergeCell ref="C985:D985"/>
    <mergeCell ref="C986:D986"/>
    <mergeCell ref="C987:D987"/>
    <mergeCell ref="C988:D988"/>
    <mergeCell ref="C989:D989"/>
    <mergeCell ref="C978:D978"/>
    <mergeCell ref="C979:D979"/>
    <mergeCell ref="C980:D980"/>
    <mergeCell ref="C981:D981"/>
    <mergeCell ref="C982:D982"/>
    <mergeCell ref="C983:D983"/>
    <mergeCell ref="C972:D972"/>
    <mergeCell ref="C973:D973"/>
    <mergeCell ref="C974:D974"/>
    <mergeCell ref="C975:D975"/>
    <mergeCell ref="C976:D976"/>
    <mergeCell ref="C977:D977"/>
    <mergeCell ref="C966:D966"/>
    <mergeCell ref="C967:D967"/>
    <mergeCell ref="C968:D968"/>
    <mergeCell ref="C969:D969"/>
    <mergeCell ref="C970:D970"/>
    <mergeCell ref="C971:D971"/>
    <mergeCell ref="C960:D960"/>
    <mergeCell ref="C961:D961"/>
    <mergeCell ref="C962:D962"/>
    <mergeCell ref="C963:D963"/>
    <mergeCell ref="C964:D964"/>
    <mergeCell ref="C965:D965"/>
    <mergeCell ref="C954:D954"/>
    <mergeCell ref="C955:D955"/>
    <mergeCell ref="C956:D956"/>
    <mergeCell ref="C957:D957"/>
    <mergeCell ref="C958:D958"/>
    <mergeCell ref="C959:D959"/>
    <mergeCell ref="C948:D948"/>
    <mergeCell ref="C949:D949"/>
    <mergeCell ref="C950:D950"/>
    <mergeCell ref="C951:D951"/>
    <mergeCell ref="C952:D952"/>
    <mergeCell ref="C953:D953"/>
    <mergeCell ref="C942:D942"/>
    <mergeCell ref="C943:D943"/>
    <mergeCell ref="C944:D944"/>
    <mergeCell ref="C945:D945"/>
    <mergeCell ref="C946:D946"/>
    <mergeCell ref="C947:D947"/>
    <mergeCell ref="C936:D936"/>
    <mergeCell ref="C937:D937"/>
    <mergeCell ref="C938:D938"/>
    <mergeCell ref="C939:D939"/>
    <mergeCell ref="C940:D940"/>
    <mergeCell ref="C941:D941"/>
    <mergeCell ref="C930:D930"/>
    <mergeCell ref="C931:D931"/>
    <mergeCell ref="C932:D932"/>
    <mergeCell ref="C933:D933"/>
    <mergeCell ref="C934:D934"/>
    <mergeCell ref="C935:D935"/>
    <mergeCell ref="C924:D924"/>
    <mergeCell ref="C925:D925"/>
    <mergeCell ref="C926:D926"/>
    <mergeCell ref="C927:D927"/>
    <mergeCell ref="C928:D928"/>
    <mergeCell ref="C929:D929"/>
    <mergeCell ref="C918:D918"/>
    <mergeCell ref="C919:D919"/>
    <mergeCell ref="C920:D920"/>
    <mergeCell ref="C921:D921"/>
    <mergeCell ref="C922:D922"/>
    <mergeCell ref="C923:D923"/>
    <mergeCell ref="C912:D912"/>
    <mergeCell ref="C913:D913"/>
    <mergeCell ref="C914:D914"/>
    <mergeCell ref="C915:D915"/>
    <mergeCell ref="C916:D916"/>
    <mergeCell ref="C917:D917"/>
    <mergeCell ref="C906:D906"/>
    <mergeCell ref="C907:D907"/>
    <mergeCell ref="C908:D908"/>
    <mergeCell ref="C909:D909"/>
    <mergeCell ref="C910:D910"/>
    <mergeCell ref="C911:D911"/>
    <mergeCell ref="C900:D900"/>
    <mergeCell ref="C901:D901"/>
    <mergeCell ref="C902:D902"/>
    <mergeCell ref="C903:D903"/>
    <mergeCell ref="C904:D904"/>
    <mergeCell ref="C905:D905"/>
    <mergeCell ref="C894:D894"/>
    <mergeCell ref="C895:D895"/>
    <mergeCell ref="C896:D896"/>
    <mergeCell ref="C897:D897"/>
    <mergeCell ref="C898:D898"/>
    <mergeCell ref="C899:D899"/>
    <mergeCell ref="C888:D888"/>
    <mergeCell ref="C889:D889"/>
    <mergeCell ref="C890:D890"/>
    <mergeCell ref="C891:D891"/>
    <mergeCell ref="C892:D892"/>
    <mergeCell ref="C893:D893"/>
    <mergeCell ref="C882:D882"/>
    <mergeCell ref="C883:D883"/>
    <mergeCell ref="C884:D884"/>
    <mergeCell ref="C885:D885"/>
    <mergeCell ref="C886:D886"/>
    <mergeCell ref="C887:D887"/>
    <mergeCell ref="C876:D876"/>
    <mergeCell ref="C877:D877"/>
    <mergeCell ref="C878:D878"/>
    <mergeCell ref="C879:D879"/>
    <mergeCell ref="C880:D880"/>
    <mergeCell ref="C881:D881"/>
    <mergeCell ref="C870:D870"/>
    <mergeCell ref="C871:D871"/>
    <mergeCell ref="C872:D872"/>
    <mergeCell ref="C873:D873"/>
    <mergeCell ref="C874:D874"/>
    <mergeCell ref="C875:D875"/>
    <mergeCell ref="C864:D864"/>
    <mergeCell ref="C865:D865"/>
    <mergeCell ref="C866:D866"/>
    <mergeCell ref="C867:D867"/>
    <mergeCell ref="C868:D868"/>
    <mergeCell ref="C869:D869"/>
    <mergeCell ref="C858:D858"/>
    <mergeCell ref="C859:D859"/>
    <mergeCell ref="C860:D860"/>
    <mergeCell ref="C861:D861"/>
    <mergeCell ref="C862:D862"/>
    <mergeCell ref="C863:D863"/>
    <mergeCell ref="C852:D852"/>
    <mergeCell ref="C853:D853"/>
    <mergeCell ref="C854:D854"/>
    <mergeCell ref="C855:D855"/>
    <mergeCell ref="C856:D856"/>
    <mergeCell ref="C857:D857"/>
    <mergeCell ref="C846:D846"/>
    <mergeCell ref="C847:D847"/>
    <mergeCell ref="C848:D848"/>
    <mergeCell ref="C849:D849"/>
    <mergeCell ref="C850:D850"/>
    <mergeCell ref="C851:D851"/>
    <mergeCell ref="C840:D840"/>
    <mergeCell ref="C841:D841"/>
    <mergeCell ref="C842:D842"/>
    <mergeCell ref="C843:D843"/>
    <mergeCell ref="C844:D844"/>
    <mergeCell ref="C845:D845"/>
    <mergeCell ref="C834:D834"/>
    <mergeCell ref="C835:D835"/>
    <mergeCell ref="C836:D836"/>
    <mergeCell ref="C837:D837"/>
    <mergeCell ref="C838:D838"/>
    <mergeCell ref="C839:D839"/>
    <mergeCell ref="C828:D828"/>
    <mergeCell ref="C829:D829"/>
    <mergeCell ref="C830:D830"/>
    <mergeCell ref="C831:D831"/>
    <mergeCell ref="C832:D832"/>
    <mergeCell ref="C833:D833"/>
    <mergeCell ref="C822:D822"/>
    <mergeCell ref="C823:D823"/>
    <mergeCell ref="C824:D824"/>
    <mergeCell ref="C825:D825"/>
    <mergeCell ref="C826:D826"/>
    <mergeCell ref="C827:D827"/>
    <mergeCell ref="C816:D816"/>
    <mergeCell ref="C817:D817"/>
    <mergeCell ref="C818:D818"/>
    <mergeCell ref="C819:D819"/>
    <mergeCell ref="C820:D820"/>
    <mergeCell ref="C821:D821"/>
    <mergeCell ref="C810:D810"/>
    <mergeCell ref="C811:D811"/>
    <mergeCell ref="C812:D812"/>
    <mergeCell ref="C813:D813"/>
    <mergeCell ref="C814:D814"/>
    <mergeCell ref="C815:D815"/>
    <mergeCell ref="C804:D804"/>
    <mergeCell ref="C805:D805"/>
    <mergeCell ref="C806:D806"/>
    <mergeCell ref="C807:D807"/>
    <mergeCell ref="C808:D808"/>
    <mergeCell ref="C809:D809"/>
    <mergeCell ref="C798:D798"/>
    <mergeCell ref="C799:D799"/>
    <mergeCell ref="C800:D800"/>
    <mergeCell ref="C801:D801"/>
    <mergeCell ref="C802:D802"/>
    <mergeCell ref="C803:D803"/>
    <mergeCell ref="C792:D792"/>
    <mergeCell ref="C793:D793"/>
    <mergeCell ref="C794:D794"/>
    <mergeCell ref="C795:D795"/>
    <mergeCell ref="C796:D796"/>
    <mergeCell ref="C797:D797"/>
    <mergeCell ref="C786:D786"/>
    <mergeCell ref="C787:D787"/>
    <mergeCell ref="C788:D788"/>
    <mergeCell ref="C789:D789"/>
    <mergeCell ref="C790:D790"/>
    <mergeCell ref="C791:D791"/>
    <mergeCell ref="C780:D780"/>
    <mergeCell ref="C781:D781"/>
    <mergeCell ref="C782:D782"/>
    <mergeCell ref="C783:D783"/>
    <mergeCell ref="C784:D784"/>
    <mergeCell ref="C785:D785"/>
    <mergeCell ref="C774:D774"/>
    <mergeCell ref="C775:D775"/>
    <mergeCell ref="C776:D776"/>
    <mergeCell ref="C777:D777"/>
    <mergeCell ref="C778:D778"/>
    <mergeCell ref="C779:D779"/>
    <mergeCell ref="C768:D768"/>
    <mergeCell ref="C769:D769"/>
    <mergeCell ref="C770:D770"/>
    <mergeCell ref="C771:D771"/>
    <mergeCell ref="C772:D772"/>
    <mergeCell ref="C773:D773"/>
    <mergeCell ref="C762:D762"/>
    <mergeCell ref="C763:D763"/>
    <mergeCell ref="C764:D764"/>
    <mergeCell ref="C765:D765"/>
    <mergeCell ref="C766:D766"/>
    <mergeCell ref="C767:D767"/>
    <mergeCell ref="C756:D756"/>
    <mergeCell ref="C757:D757"/>
    <mergeCell ref="C758:D758"/>
    <mergeCell ref="C759:D759"/>
    <mergeCell ref="C760:D760"/>
    <mergeCell ref="C761:D761"/>
    <mergeCell ref="C750:D750"/>
    <mergeCell ref="C751:D751"/>
    <mergeCell ref="C752:D752"/>
    <mergeCell ref="C753:D753"/>
    <mergeCell ref="C754:D754"/>
    <mergeCell ref="C755:D755"/>
    <mergeCell ref="C744:D744"/>
    <mergeCell ref="C745:D745"/>
    <mergeCell ref="C746:D746"/>
    <mergeCell ref="C747:D747"/>
    <mergeCell ref="C748:D748"/>
    <mergeCell ref="C749:D749"/>
    <mergeCell ref="C738:D738"/>
    <mergeCell ref="C739:D739"/>
    <mergeCell ref="C740:D740"/>
    <mergeCell ref="C741:D741"/>
    <mergeCell ref="C742:D742"/>
    <mergeCell ref="C743:D743"/>
    <mergeCell ref="C732:D732"/>
    <mergeCell ref="C733:D733"/>
    <mergeCell ref="C734:D734"/>
    <mergeCell ref="C735:D735"/>
    <mergeCell ref="C736:D736"/>
    <mergeCell ref="C737:D737"/>
    <mergeCell ref="C726:D726"/>
    <mergeCell ref="C727:D727"/>
    <mergeCell ref="C728:D728"/>
    <mergeCell ref="C729:D729"/>
    <mergeCell ref="C730:D730"/>
    <mergeCell ref="C731:D731"/>
    <mergeCell ref="C720:D720"/>
    <mergeCell ref="C721:D721"/>
    <mergeCell ref="C722:D722"/>
    <mergeCell ref="C723:D723"/>
    <mergeCell ref="C724:D724"/>
    <mergeCell ref="C725:D725"/>
    <mergeCell ref="C714:D714"/>
    <mergeCell ref="C715:D715"/>
    <mergeCell ref="C716:D716"/>
    <mergeCell ref="C717:D717"/>
    <mergeCell ref="C718:D718"/>
    <mergeCell ref="C719:D719"/>
    <mergeCell ref="C708:D708"/>
    <mergeCell ref="C709:D709"/>
    <mergeCell ref="C710:D710"/>
    <mergeCell ref="C711:D711"/>
    <mergeCell ref="C712:D712"/>
    <mergeCell ref="C713:D713"/>
    <mergeCell ref="C702:D702"/>
    <mergeCell ref="C703:D703"/>
    <mergeCell ref="C704:D704"/>
    <mergeCell ref="C705:D705"/>
    <mergeCell ref="C706:D706"/>
    <mergeCell ref="C707:D707"/>
    <mergeCell ref="C696:D696"/>
    <mergeCell ref="C697:D697"/>
    <mergeCell ref="C698:D698"/>
    <mergeCell ref="C699:D699"/>
    <mergeCell ref="C700:D700"/>
    <mergeCell ref="C701:D701"/>
    <mergeCell ref="C690:D690"/>
    <mergeCell ref="C691:D691"/>
    <mergeCell ref="C692:D692"/>
    <mergeCell ref="C693:D693"/>
    <mergeCell ref="C694:D694"/>
    <mergeCell ref="C695:D695"/>
    <mergeCell ref="C684:D684"/>
    <mergeCell ref="C685:D685"/>
    <mergeCell ref="C686:D686"/>
    <mergeCell ref="C687:D687"/>
    <mergeCell ref="C688:D688"/>
    <mergeCell ref="C689:D689"/>
    <mergeCell ref="C678:D678"/>
    <mergeCell ref="C679:D679"/>
    <mergeCell ref="C680:D680"/>
    <mergeCell ref="C681:D681"/>
    <mergeCell ref="C682:D682"/>
    <mergeCell ref="C683:D683"/>
    <mergeCell ref="C672:D672"/>
    <mergeCell ref="C673:D673"/>
    <mergeCell ref="C674:D674"/>
    <mergeCell ref="C675:D675"/>
    <mergeCell ref="C676:D676"/>
    <mergeCell ref="C677:D677"/>
    <mergeCell ref="C666:D666"/>
    <mergeCell ref="C667:D667"/>
    <mergeCell ref="C668:D668"/>
    <mergeCell ref="C669:D669"/>
    <mergeCell ref="C670:D670"/>
    <mergeCell ref="C671:D671"/>
    <mergeCell ref="C660:D660"/>
    <mergeCell ref="C661:D661"/>
    <mergeCell ref="C662:D662"/>
    <mergeCell ref="C663:D663"/>
    <mergeCell ref="C664:D664"/>
    <mergeCell ref="C665:D665"/>
    <mergeCell ref="C654:D654"/>
    <mergeCell ref="C655:D655"/>
    <mergeCell ref="C656:D656"/>
    <mergeCell ref="C657:D657"/>
    <mergeCell ref="C658:D658"/>
    <mergeCell ref="C659:D659"/>
    <mergeCell ref="C648:D648"/>
    <mergeCell ref="C649:D649"/>
    <mergeCell ref="C650:D650"/>
    <mergeCell ref="C651:D651"/>
    <mergeCell ref="C652:D652"/>
    <mergeCell ref="C653:D653"/>
    <mergeCell ref="C642:D642"/>
    <mergeCell ref="C643:D643"/>
    <mergeCell ref="C644:D644"/>
    <mergeCell ref="C645:D645"/>
    <mergeCell ref="C646:D646"/>
    <mergeCell ref="C647:D647"/>
    <mergeCell ref="C636:D636"/>
    <mergeCell ref="C637:D637"/>
    <mergeCell ref="C638:D638"/>
    <mergeCell ref="C639:D639"/>
    <mergeCell ref="C640:D640"/>
    <mergeCell ref="C641:D641"/>
    <mergeCell ref="C630:D630"/>
    <mergeCell ref="C631:D631"/>
    <mergeCell ref="C632:D632"/>
    <mergeCell ref="C633:D633"/>
    <mergeCell ref="C634:D634"/>
    <mergeCell ref="C635:D635"/>
    <mergeCell ref="C624:D624"/>
    <mergeCell ref="C625:D625"/>
    <mergeCell ref="C626:D626"/>
    <mergeCell ref="C627:D627"/>
    <mergeCell ref="C628:D628"/>
    <mergeCell ref="C629:D629"/>
    <mergeCell ref="C618:D618"/>
    <mergeCell ref="C619:D619"/>
    <mergeCell ref="C620:D620"/>
    <mergeCell ref="C621:D621"/>
    <mergeCell ref="C622:D622"/>
    <mergeCell ref="C623:D623"/>
    <mergeCell ref="C612:D612"/>
    <mergeCell ref="C613:D613"/>
    <mergeCell ref="C614:D614"/>
    <mergeCell ref="C615:D615"/>
    <mergeCell ref="C616:D616"/>
    <mergeCell ref="C617:D617"/>
    <mergeCell ref="C606:D606"/>
    <mergeCell ref="C607:D607"/>
    <mergeCell ref="C608:D608"/>
    <mergeCell ref="C609:D609"/>
    <mergeCell ref="C610:D610"/>
    <mergeCell ref="C611:D611"/>
    <mergeCell ref="C600:D600"/>
    <mergeCell ref="C601:D601"/>
    <mergeCell ref="C602:D602"/>
    <mergeCell ref="C603:D603"/>
    <mergeCell ref="C604:D604"/>
    <mergeCell ref="C605:D605"/>
    <mergeCell ref="C594:D594"/>
    <mergeCell ref="C595:D595"/>
    <mergeCell ref="C596:D596"/>
    <mergeCell ref="C597:D597"/>
    <mergeCell ref="C598:D598"/>
    <mergeCell ref="C599:D599"/>
    <mergeCell ref="C588:D588"/>
    <mergeCell ref="C589:D589"/>
    <mergeCell ref="C590:D590"/>
    <mergeCell ref="C591:D591"/>
    <mergeCell ref="C592:D592"/>
    <mergeCell ref="C593:D593"/>
    <mergeCell ref="C582:D582"/>
    <mergeCell ref="C583:D583"/>
    <mergeCell ref="C584:D584"/>
    <mergeCell ref="C585:D585"/>
    <mergeCell ref="C586:D586"/>
    <mergeCell ref="C587:D587"/>
    <mergeCell ref="C576:D576"/>
    <mergeCell ref="C577:D577"/>
    <mergeCell ref="C578:D578"/>
    <mergeCell ref="C579:D579"/>
    <mergeCell ref="C580:D580"/>
    <mergeCell ref="C581:D581"/>
    <mergeCell ref="C570:D570"/>
    <mergeCell ref="C571:D571"/>
    <mergeCell ref="C572:D572"/>
    <mergeCell ref="C573:D573"/>
    <mergeCell ref="C574:D574"/>
    <mergeCell ref="C575:D575"/>
    <mergeCell ref="C564:D564"/>
    <mergeCell ref="C565:D565"/>
    <mergeCell ref="C566:D566"/>
    <mergeCell ref="C567:D567"/>
    <mergeCell ref="C568:D568"/>
    <mergeCell ref="C569:D569"/>
    <mergeCell ref="C558:D558"/>
    <mergeCell ref="C559:D559"/>
    <mergeCell ref="C560:D560"/>
    <mergeCell ref="C561:D561"/>
    <mergeCell ref="C562:D562"/>
    <mergeCell ref="C563:D563"/>
    <mergeCell ref="C552:D552"/>
    <mergeCell ref="C553:D553"/>
    <mergeCell ref="C554:D554"/>
    <mergeCell ref="C555:D555"/>
    <mergeCell ref="C556:D556"/>
    <mergeCell ref="C557:D557"/>
    <mergeCell ref="C546:D546"/>
    <mergeCell ref="C547:D547"/>
    <mergeCell ref="C548:D548"/>
    <mergeCell ref="C549:D549"/>
    <mergeCell ref="C550:D550"/>
    <mergeCell ref="C551:D551"/>
    <mergeCell ref="C540:D540"/>
    <mergeCell ref="C541:D541"/>
    <mergeCell ref="C542:D542"/>
    <mergeCell ref="C543:D543"/>
    <mergeCell ref="C544:D544"/>
    <mergeCell ref="C545:D545"/>
    <mergeCell ref="C534:D534"/>
    <mergeCell ref="C535:D535"/>
    <mergeCell ref="C536:D536"/>
    <mergeCell ref="C537:D537"/>
    <mergeCell ref="C538:D538"/>
    <mergeCell ref="C539:D539"/>
    <mergeCell ref="C528:D528"/>
    <mergeCell ref="C529:D529"/>
    <mergeCell ref="C530:D530"/>
    <mergeCell ref="C531:D531"/>
    <mergeCell ref="C532:D532"/>
    <mergeCell ref="C533:D533"/>
    <mergeCell ref="C522:D522"/>
    <mergeCell ref="C523:D523"/>
    <mergeCell ref="C524:D524"/>
    <mergeCell ref="C525:D525"/>
    <mergeCell ref="C526:D526"/>
    <mergeCell ref="C527:D527"/>
    <mergeCell ref="C516:D516"/>
    <mergeCell ref="C517:D517"/>
    <mergeCell ref="C518:D518"/>
    <mergeCell ref="C519:D519"/>
    <mergeCell ref="C520:D520"/>
    <mergeCell ref="C521:D521"/>
    <mergeCell ref="C510:D510"/>
    <mergeCell ref="C511:D511"/>
    <mergeCell ref="C512:D512"/>
    <mergeCell ref="C513:D513"/>
    <mergeCell ref="C514:D514"/>
    <mergeCell ref="C515:D515"/>
    <mergeCell ref="C504:D504"/>
    <mergeCell ref="C505:D505"/>
    <mergeCell ref="C506:D506"/>
    <mergeCell ref="C507:D507"/>
    <mergeCell ref="C508:D508"/>
    <mergeCell ref="C509:D509"/>
    <mergeCell ref="C498:D498"/>
    <mergeCell ref="C499:D499"/>
    <mergeCell ref="C500:D500"/>
    <mergeCell ref="C501:D501"/>
    <mergeCell ref="C502:D502"/>
    <mergeCell ref="C503:D503"/>
    <mergeCell ref="C492:D492"/>
    <mergeCell ref="C493:D493"/>
    <mergeCell ref="C494:D494"/>
    <mergeCell ref="C495:D495"/>
    <mergeCell ref="C496:D496"/>
    <mergeCell ref="C497:D497"/>
    <mergeCell ref="C486:D486"/>
    <mergeCell ref="C487:D487"/>
    <mergeCell ref="C488:D488"/>
    <mergeCell ref="C489:D489"/>
    <mergeCell ref="C490:D490"/>
    <mergeCell ref="C491:D491"/>
    <mergeCell ref="C480:D480"/>
    <mergeCell ref="C481:D481"/>
    <mergeCell ref="C482:D482"/>
    <mergeCell ref="C483:D483"/>
    <mergeCell ref="C484:D484"/>
    <mergeCell ref="C485:D485"/>
    <mergeCell ref="C474:D474"/>
    <mergeCell ref="C475:D475"/>
    <mergeCell ref="C476:D476"/>
    <mergeCell ref="C477:D477"/>
    <mergeCell ref="C478:D478"/>
    <mergeCell ref="C479:D479"/>
    <mergeCell ref="C468:D468"/>
    <mergeCell ref="C469:D469"/>
    <mergeCell ref="C470:D470"/>
    <mergeCell ref="C471:D471"/>
    <mergeCell ref="C472:D472"/>
    <mergeCell ref="C473:D473"/>
    <mergeCell ref="C462:D462"/>
    <mergeCell ref="C463:D463"/>
    <mergeCell ref="C464:D464"/>
    <mergeCell ref="C465:D465"/>
    <mergeCell ref="C466:D466"/>
    <mergeCell ref="C467:D467"/>
    <mergeCell ref="C456:D456"/>
    <mergeCell ref="C457:D457"/>
    <mergeCell ref="C458:D458"/>
    <mergeCell ref="C459:D459"/>
    <mergeCell ref="C460:D460"/>
    <mergeCell ref="C461:D461"/>
    <mergeCell ref="C450:D450"/>
    <mergeCell ref="C451:D451"/>
    <mergeCell ref="C452:D452"/>
    <mergeCell ref="C453:D453"/>
    <mergeCell ref="C454:D454"/>
    <mergeCell ref="C455:D455"/>
    <mergeCell ref="C444:D444"/>
    <mergeCell ref="C445:D445"/>
    <mergeCell ref="C446:D446"/>
    <mergeCell ref="C447:D447"/>
    <mergeCell ref="C448:D448"/>
    <mergeCell ref="C449:D449"/>
    <mergeCell ref="C438:D438"/>
    <mergeCell ref="C439:D439"/>
    <mergeCell ref="C440:D440"/>
    <mergeCell ref="C441:D441"/>
    <mergeCell ref="C442:D442"/>
    <mergeCell ref="C443:D443"/>
    <mergeCell ref="C432:D432"/>
    <mergeCell ref="C433:D433"/>
    <mergeCell ref="C434:D434"/>
    <mergeCell ref="C435:D435"/>
    <mergeCell ref="C436:D436"/>
    <mergeCell ref="C437:D437"/>
    <mergeCell ref="C426:D426"/>
    <mergeCell ref="C427:D427"/>
    <mergeCell ref="C428:D428"/>
    <mergeCell ref="C429:D429"/>
    <mergeCell ref="C430:D430"/>
    <mergeCell ref="C431:D431"/>
    <mergeCell ref="C420:D420"/>
    <mergeCell ref="C421:D421"/>
    <mergeCell ref="C422:D422"/>
    <mergeCell ref="C423:D423"/>
    <mergeCell ref="C424:D424"/>
    <mergeCell ref="C425:D425"/>
    <mergeCell ref="C414:D414"/>
    <mergeCell ref="C415:D415"/>
    <mergeCell ref="C416:D416"/>
    <mergeCell ref="C417:D417"/>
    <mergeCell ref="C418:D418"/>
    <mergeCell ref="C419:D419"/>
    <mergeCell ref="C408:D408"/>
    <mergeCell ref="C409:D409"/>
    <mergeCell ref="C410:D410"/>
    <mergeCell ref="C411:D411"/>
    <mergeCell ref="C412:D412"/>
    <mergeCell ref="C413:D413"/>
    <mergeCell ref="C402:D402"/>
    <mergeCell ref="C403:D403"/>
    <mergeCell ref="C404:D404"/>
    <mergeCell ref="C405:D405"/>
    <mergeCell ref="C406:D406"/>
    <mergeCell ref="C407:D407"/>
    <mergeCell ref="C396:D396"/>
    <mergeCell ref="C397:D397"/>
    <mergeCell ref="C398:D398"/>
    <mergeCell ref="C399:D399"/>
    <mergeCell ref="C400:D400"/>
    <mergeCell ref="C401:D401"/>
    <mergeCell ref="C390:D390"/>
    <mergeCell ref="C391:D391"/>
    <mergeCell ref="C392:D392"/>
    <mergeCell ref="C393:D393"/>
    <mergeCell ref="C394:D394"/>
    <mergeCell ref="C395:D395"/>
    <mergeCell ref="C384:D384"/>
    <mergeCell ref="C385:D385"/>
    <mergeCell ref="C386:D386"/>
    <mergeCell ref="C387:D387"/>
    <mergeCell ref="C388:D388"/>
    <mergeCell ref="C389:D389"/>
    <mergeCell ref="C378:D378"/>
    <mergeCell ref="C379:D379"/>
    <mergeCell ref="C380:D380"/>
    <mergeCell ref="C381:D381"/>
    <mergeCell ref="C382:D382"/>
    <mergeCell ref="C383:D383"/>
    <mergeCell ref="C372:D372"/>
    <mergeCell ref="C373:D373"/>
    <mergeCell ref="C374:D374"/>
    <mergeCell ref="C375:D375"/>
    <mergeCell ref="C376:D376"/>
    <mergeCell ref="C377:D377"/>
    <mergeCell ref="C366:D366"/>
    <mergeCell ref="C367:D367"/>
    <mergeCell ref="C368:D368"/>
    <mergeCell ref="C369:D369"/>
    <mergeCell ref="C370:D370"/>
    <mergeCell ref="C371:D371"/>
    <mergeCell ref="C360:D360"/>
    <mergeCell ref="C361:D361"/>
    <mergeCell ref="C362:D362"/>
    <mergeCell ref="C363:D363"/>
    <mergeCell ref="C364:D364"/>
    <mergeCell ref="C365:D365"/>
    <mergeCell ref="C354:D354"/>
    <mergeCell ref="C355:D355"/>
    <mergeCell ref="C356:D356"/>
    <mergeCell ref="C357:D357"/>
    <mergeCell ref="C358:D358"/>
    <mergeCell ref="C359:D359"/>
    <mergeCell ref="C348:D348"/>
    <mergeCell ref="C349:D349"/>
    <mergeCell ref="C350:D350"/>
    <mergeCell ref="C351:D351"/>
    <mergeCell ref="C352:D352"/>
    <mergeCell ref="C353:D353"/>
    <mergeCell ref="C342:D342"/>
    <mergeCell ref="C343:D343"/>
    <mergeCell ref="C344:D344"/>
    <mergeCell ref="C345:D345"/>
    <mergeCell ref="C346:D346"/>
    <mergeCell ref="C347:D347"/>
    <mergeCell ref="C336:D336"/>
    <mergeCell ref="C337:D337"/>
    <mergeCell ref="C338:D338"/>
    <mergeCell ref="C339:D339"/>
    <mergeCell ref="C340:D340"/>
    <mergeCell ref="C341:D341"/>
    <mergeCell ref="C330:D330"/>
    <mergeCell ref="C331:D331"/>
    <mergeCell ref="C332:D332"/>
    <mergeCell ref="C333:D333"/>
    <mergeCell ref="C334:D334"/>
    <mergeCell ref="C335:D335"/>
    <mergeCell ref="C324:D324"/>
    <mergeCell ref="C325:D325"/>
    <mergeCell ref="C326:D326"/>
    <mergeCell ref="C327:D327"/>
    <mergeCell ref="C328:D328"/>
    <mergeCell ref="C329:D329"/>
    <mergeCell ref="C318:D318"/>
    <mergeCell ref="C319:D319"/>
    <mergeCell ref="C320:D320"/>
    <mergeCell ref="C321:D321"/>
    <mergeCell ref="C322:D322"/>
    <mergeCell ref="C323:D323"/>
    <mergeCell ref="C312:D312"/>
    <mergeCell ref="C313:D313"/>
    <mergeCell ref="C314:D314"/>
    <mergeCell ref="C315:D315"/>
    <mergeCell ref="C316:D316"/>
    <mergeCell ref="C317:D317"/>
    <mergeCell ref="C306:D306"/>
    <mergeCell ref="C307:D307"/>
    <mergeCell ref="C308:D308"/>
    <mergeCell ref="C309:D309"/>
    <mergeCell ref="C310:D310"/>
    <mergeCell ref="C311:D311"/>
    <mergeCell ref="C300:D300"/>
    <mergeCell ref="C301:D301"/>
    <mergeCell ref="C302:D302"/>
    <mergeCell ref="C303:D303"/>
    <mergeCell ref="C304:D304"/>
    <mergeCell ref="C305:D305"/>
    <mergeCell ref="C294:D294"/>
    <mergeCell ref="C295:D295"/>
    <mergeCell ref="C296:D296"/>
    <mergeCell ref="C297:D297"/>
    <mergeCell ref="C298:D298"/>
    <mergeCell ref="C299:D299"/>
    <mergeCell ref="C288:D288"/>
    <mergeCell ref="C289:D289"/>
    <mergeCell ref="C290:D290"/>
    <mergeCell ref="C291:D291"/>
    <mergeCell ref="C292:D292"/>
    <mergeCell ref="C293:D293"/>
    <mergeCell ref="C282:D282"/>
    <mergeCell ref="C283:D283"/>
    <mergeCell ref="C284:D284"/>
    <mergeCell ref="C285:D285"/>
    <mergeCell ref="C286:D286"/>
    <mergeCell ref="C287:D287"/>
    <mergeCell ref="C276:D276"/>
    <mergeCell ref="C277:D277"/>
    <mergeCell ref="C278:D278"/>
    <mergeCell ref="C279:D279"/>
    <mergeCell ref="C280:D280"/>
    <mergeCell ref="C281:D281"/>
    <mergeCell ref="C270:D270"/>
    <mergeCell ref="C271:D271"/>
    <mergeCell ref="C272:D272"/>
    <mergeCell ref="C273:D273"/>
    <mergeCell ref="C274:D274"/>
    <mergeCell ref="C275:D275"/>
    <mergeCell ref="C264:D264"/>
    <mergeCell ref="C265:D265"/>
    <mergeCell ref="C266:D266"/>
    <mergeCell ref="C267:D267"/>
    <mergeCell ref="C268:D268"/>
    <mergeCell ref="C269:D269"/>
    <mergeCell ref="C258:D258"/>
    <mergeCell ref="C259:D259"/>
    <mergeCell ref="C260:D260"/>
    <mergeCell ref="C261:D261"/>
    <mergeCell ref="C262:D262"/>
    <mergeCell ref="C263:D263"/>
    <mergeCell ref="C252:D252"/>
    <mergeCell ref="C253:D253"/>
    <mergeCell ref="C254:D254"/>
    <mergeCell ref="C255:D255"/>
    <mergeCell ref="C256:D256"/>
    <mergeCell ref="C257:D257"/>
    <mergeCell ref="C246:D246"/>
    <mergeCell ref="C247:D247"/>
    <mergeCell ref="C248:D248"/>
    <mergeCell ref="C249:D249"/>
    <mergeCell ref="C250:D250"/>
    <mergeCell ref="C251:D251"/>
    <mergeCell ref="C240:D240"/>
    <mergeCell ref="C241:D241"/>
    <mergeCell ref="C242:D242"/>
    <mergeCell ref="C243:D243"/>
    <mergeCell ref="C244:D244"/>
    <mergeCell ref="C245:D245"/>
    <mergeCell ref="C234:D234"/>
    <mergeCell ref="C235:D235"/>
    <mergeCell ref="C236:D236"/>
    <mergeCell ref="C237:D237"/>
    <mergeCell ref="C238:D238"/>
    <mergeCell ref="C239:D239"/>
    <mergeCell ref="C228:D228"/>
    <mergeCell ref="C229:D229"/>
    <mergeCell ref="C230:D230"/>
    <mergeCell ref="C231:D231"/>
    <mergeCell ref="C232:D232"/>
    <mergeCell ref="C233:D233"/>
    <mergeCell ref="C222:D222"/>
    <mergeCell ref="C223:D223"/>
    <mergeCell ref="C224:D224"/>
    <mergeCell ref="C225:D225"/>
    <mergeCell ref="C226:D226"/>
    <mergeCell ref="C227:D227"/>
    <mergeCell ref="C216:D216"/>
    <mergeCell ref="C217:D217"/>
    <mergeCell ref="C218:D218"/>
    <mergeCell ref="C219:D219"/>
    <mergeCell ref="C220:D220"/>
    <mergeCell ref="C221:D221"/>
    <mergeCell ref="C210:D210"/>
    <mergeCell ref="C211:D211"/>
    <mergeCell ref="C212:D212"/>
    <mergeCell ref="C213:D213"/>
    <mergeCell ref="C214:D214"/>
    <mergeCell ref="C215:D215"/>
    <mergeCell ref="C204:D204"/>
    <mergeCell ref="C205:D205"/>
    <mergeCell ref="C206:D206"/>
    <mergeCell ref="C207:D207"/>
    <mergeCell ref="C208:D208"/>
    <mergeCell ref="C209:D209"/>
    <mergeCell ref="C198:D198"/>
    <mergeCell ref="C199:D199"/>
    <mergeCell ref="C200:D200"/>
    <mergeCell ref="C201:D201"/>
    <mergeCell ref="C202:D202"/>
    <mergeCell ref="C203:D203"/>
    <mergeCell ref="C192:D192"/>
    <mergeCell ref="C193:D193"/>
    <mergeCell ref="C194:D194"/>
    <mergeCell ref="C195:D195"/>
    <mergeCell ref="C196:D196"/>
    <mergeCell ref="C197:D197"/>
    <mergeCell ref="C186:D186"/>
    <mergeCell ref="C187:D187"/>
    <mergeCell ref="C188:D188"/>
    <mergeCell ref="C189:D189"/>
    <mergeCell ref="C190:D190"/>
    <mergeCell ref="C191:D191"/>
    <mergeCell ref="C180:D180"/>
    <mergeCell ref="C181:D181"/>
    <mergeCell ref="C182:D182"/>
    <mergeCell ref="C183:D183"/>
    <mergeCell ref="C184:D184"/>
    <mergeCell ref="C185:D185"/>
    <mergeCell ref="C174:D174"/>
    <mergeCell ref="C175:D175"/>
    <mergeCell ref="C176:D176"/>
    <mergeCell ref="C177:D177"/>
    <mergeCell ref="C178:D178"/>
    <mergeCell ref="C179:D179"/>
    <mergeCell ref="C168:D168"/>
    <mergeCell ref="C169:D169"/>
    <mergeCell ref="C170:D170"/>
    <mergeCell ref="C171:D171"/>
    <mergeCell ref="C172:D172"/>
    <mergeCell ref="C173:D173"/>
    <mergeCell ref="C162:D162"/>
    <mergeCell ref="C163:D163"/>
    <mergeCell ref="C164:D164"/>
    <mergeCell ref="C165:D165"/>
    <mergeCell ref="C166:D166"/>
    <mergeCell ref="C167:D167"/>
    <mergeCell ref="C156:D156"/>
    <mergeCell ref="C157:D157"/>
    <mergeCell ref="C158:D158"/>
    <mergeCell ref="C159:D159"/>
    <mergeCell ref="C160:D160"/>
    <mergeCell ref="C161:D161"/>
    <mergeCell ref="C150:D150"/>
    <mergeCell ref="C151:D151"/>
    <mergeCell ref="C152:D152"/>
    <mergeCell ref="C153:D153"/>
    <mergeCell ref="C154:D154"/>
    <mergeCell ref="C155:D155"/>
    <mergeCell ref="C144:D144"/>
    <mergeCell ref="C145:D145"/>
    <mergeCell ref="C146:D146"/>
    <mergeCell ref="C147:D147"/>
    <mergeCell ref="C148:D148"/>
    <mergeCell ref="C149:D149"/>
    <mergeCell ref="C138:D138"/>
    <mergeCell ref="C139:D139"/>
    <mergeCell ref="C140:D140"/>
    <mergeCell ref="C141:D141"/>
    <mergeCell ref="C142:D142"/>
    <mergeCell ref="C143:D143"/>
    <mergeCell ref="C132:D132"/>
    <mergeCell ref="C133:D133"/>
    <mergeCell ref="C134:D134"/>
    <mergeCell ref="C135:D135"/>
    <mergeCell ref="C136:D136"/>
    <mergeCell ref="C137:D137"/>
    <mergeCell ref="C126:D126"/>
    <mergeCell ref="C127:D127"/>
    <mergeCell ref="C128:D128"/>
    <mergeCell ref="C129:D129"/>
    <mergeCell ref="C130:D130"/>
    <mergeCell ref="C131:D131"/>
    <mergeCell ref="C120:D120"/>
    <mergeCell ref="C121:D121"/>
    <mergeCell ref="C122:D122"/>
    <mergeCell ref="C123:D123"/>
    <mergeCell ref="C124:D124"/>
    <mergeCell ref="C125:D125"/>
    <mergeCell ref="C114:D114"/>
    <mergeCell ref="C115:D115"/>
    <mergeCell ref="C116:D116"/>
    <mergeCell ref="C117:D117"/>
    <mergeCell ref="C118:D118"/>
    <mergeCell ref="C119:D119"/>
    <mergeCell ref="C108:D108"/>
    <mergeCell ref="C109:D109"/>
    <mergeCell ref="C110:D110"/>
    <mergeCell ref="C111:D111"/>
    <mergeCell ref="C112:D112"/>
    <mergeCell ref="C113:D113"/>
    <mergeCell ref="C102:D102"/>
    <mergeCell ref="C103:D103"/>
    <mergeCell ref="C104:D104"/>
    <mergeCell ref="C105:D105"/>
    <mergeCell ref="C106:D106"/>
    <mergeCell ref="C107:D107"/>
    <mergeCell ref="C96:D96"/>
    <mergeCell ref="C97:D97"/>
    <mergeCell ref="C98:D98"/>
    <mergeCell ref="C99:D99"/>
    <mergeCell ref="C100:D100"/>
    <mergeCell ref="C101:D101"/>
    <mergeCell ref="C90:D90"/>
    <mergeCell ref="C91:D91"/>
    <mergeCell ref="C92:D92"/>
    <mergeCell ref="C93:D93"/>
    <mergeCell ref="C94:D94"/>
    <mergeCell ref="C95:D95"/>
    <mergeCell ref="C84:D84"/>
    <mergeCell ref="C85:D85"/>
    <mergeCell ref="C86:D86"/>
    <mergeCell ref="C87:D87"/>
    <mergeCell ref="C88:D88"/>
    <mergeCell ref="C89:D89"/>
    <mergeCell ref="C78:D78"/>
    <mergeCell ref="C79:D79"/>
    <mergeCell ref="C80:D80"/>
    <mergeCell ref="C81:D81"/>
    <mergeCell ref="C82:D82"/>
    <mergeCell ref="C83:D83"/>
    <mergeCell ref="C72:D72"/>
    <mergeCell ref="C73:D73"/>
    <mergeCell ref="C74:D74"/>
    <mergeCell ref="C75:D75"/>
    <mergeCell ref="C76:D76"/>
    <mergeCell ref="C77:D77"/>
    <mergeCell ref="C66:D66"/>
    <mergeCell ref="C67:D67"/>
    <mergeCell ref="C68:D68"/>
    <mergeCell ref="C69:D69"/>
    <mergeCell ref="C70:D70"/>
    <mergeCell ref="C71:D71"/>
    <mergeCell ref="C60:D60"/>
    <mergeCell ref="C61:D61"/>
    <mergeCell ref="C62:D62"/>
    <mergeCell ref="C63:D63"/>
    <mergeCell ref="C64:D64"/>
    <mergeCell ref="C65:D65"/>
    <mergeCell ref="C54:D54"/>
    <mergeCell ref="C55:D55"/>
    <mergeCell ref="C56:D56"/>
    <mergeCell ref="C57:D57"/>
    <mergeCell ref="C58:D58"/>
    <mergeCell ref="C59:D59"/>
    <mergeCell ref="C48:D48"/>
    <mergeCell ref="C49:D49"/>
    <mergeCell ref="C50:D50"/>
    <mergeCell ref="C51:D51"/>
    <mergeCell ref="C52:D52"/>
    <mergeCell ref="C53:D53"/>
    <mergeCell ref="C42:D42"/>
    <mergeCell ref="C43:D43"/>
    <mergeCell ref="C44:D44"/>
    <mergeCell ref="C45:D45"/>
    <mergeCell ref="C46:D46"/>
    <mergeCell ref="C47:D47"/>
    <mergeCell ref="C36:D36"/>
    <mergeCell ref="C37:D37"/>
    <mergeCell ref="C38:D38"/>
    <mergeCell ref="C39:D39"/>
    <mergeCell ref="C40:D40"/>
    <mergeCell ref="C41:D41"/>
    <mergeCell ref="C30:D30"/>
    <mergeCell ref="C31:D31"/>
    <mergeCell ref="C32:D32"/>
    <mergeCell ref="C33:D33"/>
    <mergeCell ref="C34:D34"/>
    <mergeCell ref="C35:D35"/>
    <mergeCell ref="C24:D24"/>
    <mergeCell ref="C25:D25"/>
    <mergeCell ref="C26:D26"/>
    <mergeCell ref="C27:D27"/>
    <mergeCell ref="C28:D28"/>
    <mergeCell ref="C29:D29"/>
    <mergeCell ref="C18:D18"/>
    <mergeCell ref="C19:D19"/>
    <mergeCell ref="C20:D20"/>
    <mergeCell ref="C21:D21"/>
    <mergeCell ref="C22:D22"/>
    <mergeCell ref="C23:D23"/>
    <mergeCell ref="C12:D12"/>
    <mergeCell ref="C13:D13"/>
    <mergeCell ref="C14:D14"/>
    <mergeCell ref="C15:D15"/>
    <mergeCell ref="C16:D16"/>
    <mergeCell ref="C17:D17"/>
    <mergeCell ref="D2:I2"/>
    <mergeCell ref="A4:U4"/>
    <mergeCell ref="A5:U5"/>
    <mergeCell ref="A7:U7"/>
    <mergeCell ref="C9:D9"/>
    <mergeCell ref="C11:D11"/>
  </mergeCells>
  <pageMargins left="0.2" right="0.2" top="0.2" bottom="0.54374999999999996" header="0.2" footer="0.2"/>
  <pageSetup orientation="portrait" horizontalDpi="300" verticalDpi="300" r:id="rId1"/>
  <headerFooter alignWithMargins="0">
    <oddFooter>&amp;L&amp;"Tahoma,Regular"&amp;8 12/2/2024 2:25:14 PM &amp;R&amp;"Tahoma,Regular"&amp;8&amp;F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9"/>
  <sheetViews>
    <sheetView view="pageBreakPreview" topLeftCell="A52" zoomScale="60" zoomScaleNormal="100" workbookViewId="0">
      <selection activeCell="A60" sqref="A60"/>
    </sheetView>
  </sheetViews>
  <sheetFormatPr baseColWidth="10" defaultRowHeight="15.75" x14ac:dyDescent="0.25"/>
  <cols>
    <col min="1" max="1" width="8.28515625" style="305" customWidth="1"/>
    <col min="2" max="2" width="34" style="305" customWidth="1"/>
    <col min="3" max="3" width="22.28515625" style="311" customWidth="1"/>
    <col min="4" max="4" width="2.7109375" style="305" customWidth="1"/>
    <col min="5" max="5" width="20" style="335" customWidth="1"/>
    <col min="6" max="6" width="24" style="336" customWidth="1"/>
    <col min="7" max="7" width="17.42578125" style="305" customWidth="1"/>
    <col min="8" max="16384" width="11.42578125" style="305"/>
  </cols>
  <sheetData>
    <row r="1" spans="1:7" x14ac:dyDescent="0.25">
      <c r="A1" s="386" t="s">
        <v>7413</v>
      </c>
      <c r="B1" s="386"/>
      <c r="C1" s="386"/>
      <c r="D1" s="386"/>
      <c r="E1" s="386"/>
      <c r="F1" s="386"/>
      <c r="G1" s="386"/>
    </row>
    <row r="2" spans="1:7" ht="18.75" x14ac:dyDescent="0.25">
      <c r="A2" s="345" t="s">
        <v>7283</v>
      </c>
      <c r="B2" s="345"/>
      <c r="C2" s="345"/>
      <c r="D2" s="345"/>
      <c r="E2" s="345"/>
      <c r="F2" s="345"/>
      <c r="G2" s="345"/>
    </row>
    <row r="3" spans="1:7" x14ac:dyDescent="0.25">
      <c r="A3" s="384" t="s">
        <v>7414</v>
      </c>
      <c r="B3" s="384"/>
      <c r="C3" s="384"/>
      <c r="D3" s="384"/>
      <c r="E3" s="384"/>
      <c r="F3" s="384"/>
      <c r="G3" s="384"/>
    </row>
    <row r="4" spans="1:7" x14ac:dyDescent="0.25">
      <c r="A4" s="384" t="s">
        <v>7461</v>
      </c>
      <c r="B4" s="384"/>
      <c r="C4" s="384"/>
      <c r="D4" s="384"/>
      <c r="E4" s="384"/>
      <c r="F4" s="384"/>
      <c r="G4" s="384"/>
    </row>
    <row r="5" spans="1:7" x14ac:dyDescent="0.25">
      <c r="A5" s="384" t="s">
        <v>7415</v>
      </c>
      <c r="B5" s="384"/>
      <c r="C5" s="384"/>
      <c r="D5" s="384"/>
      <c r="E5" s="384"/>
      <c r="F5" s="384"/>
      <c r="G5" s="384"/>
    </row>
    <row r="6" spans="1:7" x14ac:dyDescent="0.25">
      <c r="A6" s="384" t="s">
        <v>7416</v>
      </c>
      <c r="B6" s="384"/>
      <c r="C6" s="384"/>
      <c r="D6" s="384"/>
      <c r="E6" s="384"/>
      <c r="F6" s="384"/>
      <c r="G6" s="384"/>
    </row>
    <row r="7" spans="1:7" x14ac:dyDescent="0.25">
      <c r="C7" s="307"/>
      <c r="D7" s="308"/>
      <c r="E7" s="309"/>
      <c r="F7" s="310"/>
      <c r="G7" s="308"/>
    </row>
    <row r="8" spans="1:7" x14ac:dyDescent="0.25">
      <c r="C8" s="307"/>
      <c r="D8" s="308"/>
      <c r="E8" s="309"/>
      <c r="F8" s="310"/>
      <c r="G8" s="308"/>
    </row>
    <row r="9" spans="1:7" s="311" customFormat="1" ht="31.5" x14ac:dyDescent="0.25">
      <c r="B9" s="312" t="s">
        <v>7417</v>
      </c>
      <c r="C9" s="313" t="s">
        <v>7418</v>
      </c>
      <c r="D9" s="314"/>
      <c r="E9" s="313" t="s">
        <v>7419</v>
      </c>
      <c r="F9" s="315" t="s">
        <v>7420</v>
      </c>
      <c r="G9" s="313" t="s">
        <v>7421</v>
      </c>
    </row>
    <row r="10" spans="1:7" x14ac:dyDescent="0.25">
      <c r="C10" s="307"/>
      <c r="D10" s="308"/>
      <c r="E10" s="309"/>
      <c r="F10" s="310"/>
      <c r="G10" s="308"/>
    </row>
    <row r="11" spans="1:7" x14ac:dyDescent="0.25">
      <c r="A11" s="305">
        <v>1</v>
      </c>
      <c r="B11" s="316" t="s">
        <v>7422</v>
      </c>
      <c r="C11" s="317">
        <f>SUM(C12:C18)</f>
        <v>77944675350.199982</v>
      </c>
      <c r="D11" s="317">
        <f>SUM(D12:D16)</f>
        <v>0</v>
      </c>
      <c r="E11" s="317">
        <f>SUM(E12:E16)</f>
        <v>73909895681.199997</v>
      </c>
      <c r="F11" s="318">
        <f>+E11/C11</f>
        <v>0.94823533934971183</v>
      </c>
      <c r="G11" s="319">
        <f>+C11-E11</f>
        <v>4034779668.9999847</v>
      </c>
    </row>
    <row r="12" spans="1:7" x14ac:dyDescent="0.25">
      <c r="B12" s="316"/>
      <c r="C12" s="317"/>
      <c r="D12" s="320"/>
      <c r="E12" s="321"/>
      <c r="F12" s="318" t="s">
        <v>7276</v>
      </c>
      <c r="G12" s="319">
        <f t="shared" ref="G12:G18" si="0">+C12-E12</f>
        <v>0</v>
      </c>
    </row>
    <row r="13" spans="1:7" x14ac:dyDescent="0.25">
      <c r="A13" s="305">
        <v>1.4</v>
      </c>
      <c r="B13" s="305" t="s">
        <v>4915</v>
      </c>
      <c r="C13" s="322">
        <f>+[1]Hoja1!H5</f>
        <v>77916690983.769989</v>
      </c>
      <c r="D13" s="308"/>
      <c r="E13" s="322">
        <f>+[1]Hoja1!I5</f>
        <v>72505551834.309998</v>
      </c>
      <c r="F13" s="318">
        <f>+E13/C13</f>
        <v>0.9305522464937952</v>
      </c>
      <c r="G13" s="319">
        <f t="shared" si="0"/>
        <v>5411139149.4599915</v>
      </c>
    </row>
    <row r="14" spans="1:7" x14ac:dyDescent="0.25">
      <c r="C14" s="322"/>
      <c r="D14" s="308"/>
      <c r="E14" s="322"/>
      <c r="F14" s="318" t="s">
        <v>7276</v>
      </c>
      <c r="G14" s="319">
        <f t="shared" si="0"/>
        <v>0</v>
      </c>
    </row>
    <row r="15" spans="1:7" x14ac:dyDescent="0.25">
      <c r="A15" s="305">
        <v>1.5</v>
      </c>
      <c r="B15" s="305" t="s">
        <v>7423</v>
      </c>
      <c r="C15" s="322">
        <f>+[1]Hoja1!H6</f>
        <v>0</v>
      </c>
      <c r="D15" s="308"/>
      <c r="E15" s="322">
        <f>+[1]Hoja1!I6</f>
        <v>1404343846.8899999</v>
      </c>
      <c r="F15" s="323">
        <v>0</v>
      </c>
      <c r="G15" s="319">
        <f t="shared" si="0"/>
        <v>-1404343846.8899999</v>
      </c>
    </row>
    <row r="16" spans="1:7" x14ac:dyDescent="0.25">
      <c r="C16" s="322"/>
      <c r="D16" s="308"/>
      <c r="E16" s="322"/>
      <c r="F16" s="323" t="s">
        <v>7276</v>
      </c>
      <c r="G16" s="319">
        <f t="shared" si="0"/>
        <v>0</v>
      </c>
    </row>
    <row r="17" spans="1:7" hidden="1" x14ac:dyDescent="0.25">
      <c r="A17" s="305">
        <v>1.9</v>
      </c>
      <c r="B17" s="305" t="s">
        <v>7424</v>
      </c>
      <c r="C17" s="322"/>
      <c r="D17" s="308"/>
      <c r="E17" s="324"/>
      <c r="F17" s="323" t="e">
        <f t="shared" ref="F17" si="1">+E17/C17</f>
        <v>#DIV/0!</v>
      </c>
      <c r="G17" s="319">
        <f t="shared" si="0"/>
        <v>0</v>
      </c>
    </row>
    <row r="18" spans="1:7" x14ac:dyDescent="0.25">
      <c r="A18" s="305">
        <v>3.2</v>
      </c>
      <c r="B18" s="305" t="s">
        <v>7463</v>
      </c>
      <c r="C18" s="322">
        <f>+[1]Hoja1!H7</f>
        <v>27984366.43</v>
      </c>
      <c r="D18" s="308"/>
      <c r="E18" s="324">
        <f>+[1]Hoja1!I7</f>
        <v>0</v>
      </c>
      <c r="F18" s="323">
        <f>+E18/C18</f>
        <v>0</v>
      </c>
      <c r="G18" s="319">
        <f t="shared" si="0"/>
        <v>27984366.43</v>
      </c>
    </row>
    <row r="19" spans="1:7" x14ac:dyDescent="0.25">
      <c r="C19" s="322"/>
      <c r="D19" s="308"/>
      <c r="E19" s="324"/>
      <c r="F19" s="323"/>
      <c r="G19" s="325"/>
    </row>
    <row r="20" spans="1:7" x14ac:dyDescent="0.25">
      <c r="C20" s="322"/>
      <c r="D20" s="308"/>
      <c r="E20" s="324"/>
      <c r="F20" s="323"/>
      <c r="G20" s="325"/>
    </row>
    <row r="21" spans="1:7" x14ac:dyDescent="0.25">
      <c r="C21" s="322"/>
      <c r="D21" s="308"/>
      <c r="E21" s="324"/>
      <c r="F21" s="323"/>
      <c r="G21" s="325"/>
    </row>
    <row r="22" spans="1:7" x14ac:dyDescent="0.25">
      <c r="C22" s="322"/>
      <c r="D22" s="308"/>
      <c r="E22" s="324"/>
      <c r="F22" s="323"/>
      <c r="G22" s="325"/>
    </row>
    <row r="23" spans="1:7" x14ac:dyDescent="0.25">
      <c r="A23" s="305">
        <v>2</v>
      </c>
      <c r="B23" s="316" t="s">
        <v>7425</v>
      </c>
      <c r="C23" s="317">
        <f>SUM(C24:C37)</f>
        <v>76940773130.900009</v>
      </c>
      <c r="D23" s="317">
        <f t="shared" ref="D23:E23" si="2">SUM(D24:D37)</f>
        <v>0</v>
      </c>
      <c r="E23" s="317">
        <f t="shared" si="2"/>
        <v>71434305526.320007</v>
      </c>
      <c r="F23" s="318">
        <f>+E23/C23</f>
        <v>0.92843238532043604</v>
      </c>
      <c r="G23" s="319">
        <f>+C23-E23</f>
        <v>5506467604.5800018</v>
      </c>
    </row>
    <row r="24" spans="1:7" x14ac:dyDescent="0.25">
      <c r="B24" s="316"/>
      <c r="C24" s="317"/>
      <c r="D24" s="326"/>
      <c r="E24" s="321"/>
      <c r="F24" s="318" t="s">
        <v>7276</v>
      </c>
      <c r="G24" s="319" t="s">
        <v>7276</v>
      </c>
    </row>
    <row r="25" spans="1:7" x14ac:dyDescent="0.25">
      <c r="A25" s="305">
        <v>2.1</v>
      </c>
      <c r="B25" s="305" t="s">
        <v>7426</v>
      </c>
      <c r="C25" s="327">
        <v>63126967599.900002</v>
      </c>
      <c r="D25" s="328"/>
      <c r="E25" s="329">
        <v>59920670121.080002</v>
      </c>
      <c r="F25" s="318">
        <f>+E25/C25</f>
        <v>0.94920875181045317</v>
      </c>
      <c r="G25" s="319">
        <f t="shared" ref="G25:G37" si="3">+C25-E25</f>
        <v>3206297478.8199997</v>
      </c>
    </row>
    <row r="26" spans="1:7" x14ac:dyDescent="0.25">
      <c r="C26" s="327"/>
      <c r="D26" s="328"/>
      <c r="E26" s="329"/>
      <c r="F26" s="318" t="s">
        <v>7276</v>
      </c>
      <c r="G26" s="319" t="s">
        <v>7276</v>
      </c>
    </row>
    <row r="27" spans="1:7" x14ac:dyDescent="0.25">
      <c r="A27" s="305">
        <v>2.2000000000000002</v>
      </c>
      <c r="B27" s="305" t="s">
        <v>7427</v>
      </c>
      <c r="C27" s="322">
        <v>5362934655.5600004</v>
      </c>
      <c r="D27" s="330"/>
      <c r="E27" s="330">
        <v>5180191757.4899998</v>
      </c>
      <c r="F27" s="318">
        <f t="shared" ref="F27:F37" si="4">+E27/C27</f>
        <v>0.96592483224076897</v>
      </c>
      <c r="G27" s="319">
        <f t="shared" si="3"/>
        <v>182742898.07000065</v>
      </c>
    </row>
    <row r="28" spans="1:7" x14ac:dyDescent="0.25">
      <c r="C28" s="327"/>
      <c r="D28" s="328"/>
      <c r="E28" s="329"/>
      <c r="F28" s="318" t="s">
        <v>7276</v>
      </c>
      <c r="G28" s="319" t="s">
        <v>7276</v>
      </c>
    </row>
    <row r="29" spans="1:7" x14ac:dyDescent="0.25">
      <c r="A29" s="305">
        <v>2.2999999999999998</v>
      </c>
      <c r="B29" s="305" t="s">
        <v>7428</v>
      </c>
      <c r="C29" s="322">
        <v>4923939123.9200001</v>
      </c>
      <c r="D29" s="330"/>
      <c r="E29" s="325">
        <v>3349489283.6199999</v>
      </c>
      <c r="F29" s="318">
        <f t="shared" si="4"/>
        <v>0.68024587618244881</v>
      </c>
      <c r="G29" s="319">
        <f t="shared" si="3"/>
        <v>1574449840.3000002</v>
      </c>
    </row>
    <row r="30" spans="1:7" x14ac:dyDescent="0.25">
      <c r="C30" s="327"/>
      <c r="D30" s="328"/>
      <c r="E30" s="329"/>
      <c r="F30" s="318" t="s">
        <v>7276</v>
      </c>
      <c r="G30" s="319" t="s">
        <v>7276</v>
      </c>
    </row>
    <row r="31" spans="1:7" x14ac:dyDescent="0.25">
      <c r="A31" s="305">
        <v>2.4</v>
      </c>
      <c r="B31" s="305" t="s">
        <v>4917</v>
      </c>
      <c r="C31" s="327">
        <v>10000000</v>
      </c>
      <c r="D31" s="328"/>
      <c r="E31" s="325">
        <v>7479964.7699999996</v>
      </c>
      <c r="F31" s="318">
        <f t="shared" si="4"/>
        <v>0.74799647699999994</v>
      </c>
      <c r="G31" s="319">
        <f t="shared" si="3"/>
        <v>2520035.2300000004</v>
      </c>
    </row>
    <row r="32" spans="1:7" x14ac:dyDescent="0.25">
      <c r="C32" s="322"/>
      <c r="D32" s="328"/>
      <c r="E32" s="329"/>
      <c r="F32" s="318" t="s">
        <v>7276</v>
      </c>
      <c r="G32" s="319" t="s">
        <v>7276</v>
      </c>
    </row>
    <row r="33" spans="1:10" hidden="1" x14ac:dyDescent="0.25">
      <c r="A33" s="305">
        <v>2.5</v>
      </c>
      <c r="B33" s="305" t="s">
        <v>7429</v>
      </c>
      <c r="C33" s="327"/>
      <c r="D33" s="328"/>
      <c r="E33" s="329"/>
      <c r="F33" s="318" t="e">
        <f t="shared" si="4"/>
        <v>#DIV/0!</v>
      </c>
      <c r="G33" s="319">
        <f t="shared" si="3"/>
        <v>0</v>
      </c>
    </row>
    <row r="34" spans="1:10" hidden="1" x14ac:dyDescent="0.25">
      <c r="C34" s="327"/>
      <c r="D34" s="328"/>
      <c r="E34" s="329"/>
      <c r="F34" s="318" t="e">
        <f t="shared" si="4"/>
        <v>#DIV/0!</v>
      </c>
      <c r="G34" s="319">
        <f t="shared" si="3"/>
        <v>0</v>
      </c>
    </row>
    <row r="35" spans="1:10" x14ac:dyDescent="0.25">
      <c r="A35" s="305">
        <v>2.6</v>
      </c>
      <c r="B35" s="305" t="s">
        <v>7430</v>
      </c>
      <c r="C35" s="322">
        <v>1032467982.53</v>
      </c>
      <c r="D35" s="330"/>
      <c r="E35" s="325">
        <v>657989031.91999996</v>
      </c>
      <c r="F35" s="318">
        <f t="shared" si="4"/>
        <v>0.63729727512483036</v>
      </c>
      <c r="G35" s="319">
        <f t="shared" si="3"/>
        <v>374478950.61000001</v>
      </c>
    </row>
    <row r="36" spans="1:10" x14ac:dyDescent="0.25">
      <c r="C36" s="327"/>
      <c r="D36" s="328"/>
      <c r="E36" s="329"/>
      <c r="F36" s="318" t="s">
        <v>7276</v>
      </c>
      <c r="G36" s="319">
        <f t="shared" si="3"/>
        <v>0</v>
      </c>
    </row>
    <row r="37" spans="1:10" x14ac:dyDescent="0.25">
      <c r="A37" s="305">
        <v>2.7</v>
      </c>
      <c r="B37" s="305" t="s">
        <v>7431</v>
      </c>
      <c r="C37" s="331">
        <v>2484463768.9899998</v>
      </c>
      <c r="D37" s="328"/>
      <c r="E37" s="325">
        <v>2318485367.4400001</v>
      </c>
      <c r="F37" s="318">
        <f t="shared" si="4"/>
        <v>0.93319347071119729</v>
      </c>
      <c r="G37" s="319">
        <f t="shared" si="3"/>
        <v>165978401.54999971</v>
      </c>
      <c r="J37" s="305" t="s">
        <v>7276</v>
      </c>
    </row>
    <row r="38" spans="1:10" x14ac:dyDescent="0.25">
      <c r="C38" s="307"/>
      <c r="D38" s="332"/>
      <c r="E38" s="324"/>
      <c r="F38" s="310"/>
      <c r="G38" s="308"/>
    </row>
    <row r="39" spans="1:10" x14ac:dyDescent="0.25">
      <c r="B39" s="316" t="s">
        <v>7432</v>
      </c>
      <c r="C39" s="333" t="s">
        <v>7276</v>
      </c>
      <c r="D39" s="333">
        <f t="shared" ref="D39" si="5">+D11-D23</f>
        <v>0</v>
      </c>
      <c r="E39" s="333" t="s">
        <v>7276</v>
      </c>
      <c r="F39" s="334">
        <f>+F11-F23</f>
        <v>1.9802954029275788E-2</v>
      </c>
      <c r="G39" s="308"/>
    </row>
    <row r="40" spans="1:10" x14ac:dyDescent="0.25">
      <c r="C40" s="307"/>
      <c r="D40" s="308"/>
      <c r="E40" s="309"/>
      <c r="F40" s="310" t="s">
        <v>7329</v>
      </c>
      <c r="G40" s="308"/>
    </row>
    <row r="41" spans="1:10" x14ac:dyDescent="0.25">
      <c r="C41" s="307"/>
      <c r="D41" s="308"/>
      <c r="E41" s="309"/>
      <c r="F41" s="310"/>
      <c r="G41" s="308"/>
    </row>
    <row r="45" spans="1:10" x14ac:dyDescent="0.25">
      <c r="B45" s="340"/>
      <c r="F45" s="341"/>
    </row>
    <row r="46" spans="1:10" x14ac:dyDescent="0.25">
      <c r="B46" s="306" t="s">
        <v>7332</v>
      </c>
      <c r="F46" s="338" t="s">
        <v>7359</v>
      </c>
    </row>
    <row r="47" spans="1:10" x14ac:dyDescent="0.25">
      <c r="B47" s="337" t="s">
        <v>7333</v>
      </c>
      <c r="F47" s="339" t="s">
        <v>7360</v>
      </c>
    </row>
    <row r="53" spans="1:7" x14ac:dyDescent="0.25">
      <c r="C53" s="383" t="s">
        <v>7466</v>
      </c>
      <c r="D53" s="383"/>
      <c r="E53" s="383"/>
    </row>
    <row r="54" spans="1:7" x14ac:dyDescent="0.25">
      <c r="A54" s="385" t="s">
        <v>7467</v>
      </c>
      <c r="B54" s="385"/>
      <c r="C54" s="385"/>
      <c r="D54" s="385"/>
      <c r="E54" s="385"/>
      <c r="F54" s="385"/>
      <c r="G54" s="385"/>
    </row>
    <row r="55" spans="1:7" x14ac:dyDescent="0.25">
      <c r="A55" s="385" t="s">
        <v>7282</v>
      </c>
      <c r="B55" s="385"/>
      <c r="C55" s="385"/>
      <c r="D55" s="385"/>
      <c r="E55" s="385"/>
      <c r="F55" s="385"/>
      <c r="G55" s="385"/>
    </row>
    <row r="56" spans="1:7" x14ac:dyDescent="0.25">
      <c r="A56" s="383" t="s">
        <v>7281</v>
      </c>
      <c r="B56" s="383"/>
      <c r="C56" s="383"/>
      <c r="D56" s="383"/>
      <c r="E56" s="383"/>
      <c r="F56" s="383"/>
      <c r="G56" s="383"/>
    </row>
    <row r="57" spans="1:7" x14ac:dyDescent="0.25">
      <c r="A57" s="383" t="s">
        <v>7361</v>
      </c>
      <c r="B57" s="383"/>
      <c r="C57" s="383"/>
      <c r="D57" s="383"/>
      <c r="E57" s="383"/>
      <c r="F57" s="383"/>
      <c r="G57" s="383"/>
    </row>
    <row r="58" spans="1:7" x14ac:dyDescent="0.25">
      <c r="A58" s="383" t="s">
        <v>7334</v>
      </c>
      <c r="B58" s="383"/>
      <c r="C58" s="383"/>
      <c r="D58" s="383"/>
      <c r="E58" s="383"/>
      <c r="F58" s="383"/>
      <c r="G58" s="383"/>
    </row>
    <row r="59" spans="1:7" x14ac:dyDescent="0.25">
      <c r="A59" s="383" t="s">
        <v>7469</v>
      </c>
      <c r="B59" s="383"/>
      <c r="C59" s="383"/>
      <c r="D59" s="383"/>
      <c r="E59" s="383"/>
      <c r="F59" s="383"/>
      <c r="G59" s="383"/>
    </row>
  </sheetData>
  <mergeCells count="13">
    <mergeCell ref="A55:G55"/>
    <mergeCell ref="A56:G56"/>
    <mergeCell ref="A57:G57"/>
    <mergeCell ref="A58:G58"/>
    <mergeCell ref="A59:G59"/>
    <mergeCell ref="C53:E53"/>
    <mergeCell ref="A6:G6"/>
    <mergeCell ref="A54:G54"/>
    <mergeCell ref="A1:G1"/>
    <mergeCell ref="A2:G2"/>
    <mergeCell ref="A3:G3"/>
    <mergeCell ref="A4:G4"/>
    <mergeCell ref="A5:G5"/>
  </mergeCells>
  <pageMargins left="0.65" right="0.39370078740157483" top="1.1100000000000001" bottom="0.74803149606299213" header="0.31496062992125984" footer="0.31496062992125984"/>
  <pageSetup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101"/>
  <sheetViews>
    <sheetView showGridLines="0" topLeftCell="B1" zoomScaleNormal="100" workbookViewId="0">
      <selection activeCell="K42" sqref="K42"/>
    </sheetView>
  </sheetViews>
  <sheetFormatPr baseColWidth="10" defaultColWidth="11.42578125" defaultRowHeight="15.75" x14ac:dyDescent="0.25"/>
  <cols>
    <col min="1" max="1" width="2.42578125" style="120" hidden="1" customWidth="1"/>
    <col min="2" max="2" width="1.42578125" style="129" customWidth="1"/>
    <col min="3" max="3" width="3.85546875" style="129" customWidth="1"/>
    <col min="4" max="4" width="4.28515625" style="129" customWidth="1"/>
    <col min="5" max="5" width="63.7109375" style="129" customWidth="1"/>
    <col min="6" max="6" width="17.5703125" style="129" customWidth="1"/>
    <col min="7" max="7" width="1.7109375" style="129" customWidth="1"/>
    <col min="8" max="8" width="17.140625" style="129" hidden="1" customWidth="1"/>
    <col min="9" max="9" width="1.7109375" style="129" hidden="1" customWidth="1"/>
    <col min="10" max="10" width="1.7109375" style="129" customWidth="1"/>
    <col min="11" max="11" width="17.5703125" style="132" bestFit="1" customWidth="1"/>
    <col min="12" max="12" width="2.7109375" style="129" customWidth="1"/>
    <col min="13" max="13" width="20.42578125" style="129" bestFit="1" customWidth="1"/>
    <col min="14" max="14" width="18.5703125" style="120" bestFit="1" customWidth="1"/>
    <col min="15" max="17" width="11.42578125" style="120"/>
    <col min="18" max="18" width="12.7109375" style="120" bestFit="1" customWidth="1"/>
    <col min="19" max="16384" width="11.42578125" style="120"/>
  </cols>
  <sheetData>
    <row r="1" spans="1:14" ht="18.75" x14ac:dyDescent="0.25">
      <c r="A1" s="117"/>
      <c r="B1" s="345" t="s">
        <v>7283</v>
      </c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62"/>
      <c r="N1" s="62"/>
    </row>
    <row r="2" spans="1:14" x14ac:dyDescent="0.25">
      <c r="A2" s="117"/>
      <c r="B2" s="56"/>
      <c r="C2" s="56"/>
      <c r="D2" s="382" t="s">
        <v>7385</v>
      </c>
      <c r="E2" s="382"/>
      <c r="F2" s="382"/>
      <c r="G2" s="382"/>
      <c r="H2" s="382"/>
      <c r="I2" s="382"/>
      <c r="J2" s="382"/>
      <c r="K2" s="382"/>
      <c r="L2" s="382"/>
    </row>
    <row r="3" spans="1:14" x14ac:dyDescent="0.25">
      <c r="A3" s="117"/>
      <c r="B3" s="56"/>
      <c r="C3" s="56"/>
      <c r="D3" s="382" t="s">
        <v>7445</v>
      </c>
      <c r="E3" s="382"/>
      <c r="F3" s="382"/>
      <c r="G3" s="382"/>
      <c r="H3" s="382"/>
      <c r="I3" s="382"/>
      <c r="J3" s="382"/>
      <c r="K3" s="382"/>
      <c r="L3" s="382"/>
    </row>
    <row r="4" spans="1:14" x14ac:dyDescent="0.25">
      <c r="A4" s="117"/>
      <c r="B4" s="56"/>
      <c r="C4" s="56"/>
      <c r="D4" s="382" t="s">
        <v>7285</v>
      </c>
      <c r="E4" s="382"/>
      <c r="F4" s="382"/>
      <c r="G4" s="382"/>
      <c r="H4" s="382"/>
      <c r="I4" s="382"/>
      <c r="J4" s="382"/>
      <c r="K4" s="382"/>
      <c r="L4" s="382"/>
    </row>
    <row r="5" spans="1:14" x14ac:dyDescent="0.25">
      <c r="A5" s="117"/>
      <c r="B5" s="56"/>
      <c r="C5" s="56"/>
      <c r="D5" s="121"/>
      <c r="E5" s="121"/>
      <c r="F5" s="121"/>
      <c r="G5" s="121"/>
      <c r="H5" s="121"/>
      <c r="I5" s="121"/>
      <c r="J5" s="121"/>
      <c r="K5" s="121"/>
      <c r="L5" s="121"/>
    </row>
    <row r="6" spans="1:14" x14ac:dyDescent="0.25">
      <c r="A6" s="117"/>
      <c r="B6" s="56"/>
      <c r="C6" s="56"/>
      <c r="D6" s="121"/>
      <c r="E6" s="121"/>
      <c r="F6" s="121"/>
      <c r="G6" s="121"/>
      <c r="H6" s="121"/>
      <c r="I6" s="121"/>
      <c r="J6" s="121"/>
      <c r="K6" s="121"/>
      <c r="L6" s="121"/>
    </row>
    <row r="7" spans="1:14" x14ac:dyDescent="0.25">
      <c r="A7" s="117"/>
      <c r="B7" s="56"/>
      <c r="C7" s="56"/>
      <c r="D7" s="56"/>
      <c r="E7" s="63"/>
      <c r="F7" s="63"/>
      <c r="G7" s="63"/>
      <c r="H7" s="128"/>
      <c r="I7" s="56"/>
      <c r="J7" s="56"/>
      <c r="K7" s="187"/>
      <c r="L7" s="56"/>
    </row>
    <row r="8" spans="1:14" x14ac:dyDescent="0.25">
      <c r="A8" s="117"/>
      <c r="B8" s="56"/>
      <c r="C8" s="56"/>
      <c r="D8" s="56"/>
      <c r="E8" s="56"/>
      <c r="F8" s="184">
        <v>2025</v>
      </c>
      <c r="G8" s="186"/>
      <c r="H8" s="125">
        <f>+[2]BC!E11</f>
        <v>2017</v>
      </c>
      <c r="I8" s="185"/>
      <c r="J8" s="185"/>
      <c r="K8" s="184">
        <v>2024</v>
      </c>
      <c r="L8" s="56"/>
    </row>
    <row r="9" spans="1:14" x14ac:dyDescent="0.25">
      <c r="A9" s="117"/>
      <c r="B9" s="56"/>
      <c r="C9" s="56"/>
      <c r="D9" s="63" t="s">
        <v>7384</v>
      </c>
      <c r="E9" s="116"/>
      <c r="F9" s="116"/>
      <c r="G9" s="116"/>
      <c r="H9" s="183"/>
      <c r="I9" s="144"/>
      <c r="J9" s="144"/>
      <c r="K9" s="182"/>
      <c r="L9" s="56"/>
    </row>
    <row r="10" spans="1:14" s="145" customFormat="1" hidden="1" x14ac:dyDescent="0.25">
      <c r="A10" s="119"/>
      <c r="B10" s="118"/>
      <c r="C10" s="118"/>
      <c r="D10" s="118"/>
      <c r="E10" s="123" t="s">
        <v>7129</v>
      </c>
      <c r="F10" s="123"/>
      <c r="G10" s="56"/>
      <c r="H10" s="131">
        <v>0</v>
      </c>
      <c r="I10" s="181"/>
      <c r="J10" s="181"/>
      <c r="K10" s="180">
        <v>0</v>
      </c>
      <c r="L10" s="118"/>
      <c r="M10" s="130"/>
    </row>
    <row r="11" spans="1:14" s="145" customFormat="1" hidden="1" x14ac:dyDescent="0.25">
      <c r="A11" s="119"/>
      <c r="B11" s="118"/>
      <c r="C11" s="118"/>
      <c r="D11" s="118"/>
      <c r="E11" s="123" t="s">
        <v>7131</v>
      </c>
      <c r="F11" s="123"/>
      <c r="G11" s="56"/>
      <c r="H11" s="131">
        <v>0</v>
      </c>
      <c r="I11" s="181"/>
      <c r="J11" s="181"/>
      <c r="K11" s="180">
        <v>0</v>
      </c>
      <c r="L11" s="118"/>
      <c r="M11" s="130"/>
    </row>
    <row r="12" spans="1:14" s="145" customFormat="1" hidden="1" x14ac:dyDescent="0.25">
      <c r="A12" s="119"/>
      <c r="B12" s="118"/>
      <c r="C12" s="118"/>
      <c r="D12" s="118"/>
      <c r="E12" s="123" t="s">
        <v>7133</v>
      </c>
      <c r="F12" s="123"/>
      <c r="G12" s="56"/>
      <c r="H12" s="131">
        <v>0</v>
      </c>
      <c r="I12" s="181"/>
      <c r="J12" s="181"/>
      <c r="K12" s="180">
        <v>0</v>
      </c>
      <c r="L12" s="118"/>
      <c r="M12" s="130"/>
    </row>
    <row r="13" spans="1:14" x14ac:dyDescent="0.25">
      <c r="A13" s="117"/>
      <c r="B13" s="56"/>
      <c r="C13" s="56"/>
      <c r="D13" s="56"/>
      <c r="E13" s="123" t="s">
        <v>7135</v>
      </c>
      <c r="F13" s="177" t="e">
        <f>+'hoja de trabajo flujo efe '!M157</f>
        <v>#REF!</v>
      </c>
      <c r="G13" s="154"/>
      <c r="H13" s="154"/>
      <c r="I13" s="154"/>
      <c r="J13" s="154"/>
      <c r="K13" s="154">
        <v>64200286903.169998</v>
      </c>
      <c r="L13" s="139"/>
    </row>
    <row r="14" spans="1:14" s="145" customFormat="1" hidden="1" x14ac:dyDescent="0.25">
      <c r="A14" s="119"/>
      <c r="B14" s="118"/>
      <c r="C14" s="118"/>
      <c r="D14" s="118"/>
      <c r="E14" s="123" t="s">
        <v>7137</v>
      </c>
      <c r="F14" s="177"/>
      <c r="G14" s="154"/>
      <c r="H14" s="151">
        <v>0</v>
      </c>
      <c r="I14" s="159"/>
      <c r="J14" s="159"/>
      <c r="K14" s="151"/>
      <c r="L14" s="147"/>
      <c r="M14" s="130"/>
    </row>
    <row r="15" spans="1:14" s="145" customFormat="1" hidden="1" x14ac:dyDescent="0.25">
      <c r="A15" s="119"/>
      <c r="B15" s="118"/>
      <c r="C15" s="118"/>
      <c r="D15" s="118"/>
      <c r="E15" s="123" t="s">
        <v>7139</v>
      </c>
      <c r="F15" s="177"/>
      <c r="G15" s="154"/>
      <c r="H15" s="151">
        <v>0</v>
      </c>
      <c r="I15" s="159"/>
      <c r="J15" s="159"/>
      <c r="K15" s="151"/>
      <c r="L15" s="147"/>
      <c r="M15" s="130"/>
    </row>
    <row r="16" spans="1:14" s="145" customFormat="1" hidden="1" x14ac:dyDescent="0.25">
      <c r="A16" s="119"/>
      <c r="B16" s="118"/>
      <c r="C16" s="118"/>
      <c r="D16" s="118"/>
      <c r="E16" s="123" t="s">
        <v>7141</v>
      </c>
      <c r="F16" s="177"/>
      <c r="G16" s="154"/>
      <c r="H16" s="151">
        <v>0</v>
      </c>
      <c r="I16" s="159"/>
      <c r="J16" s="159"/>
      <c r="K16" s="151"/>
      <c r="L16" s="147"/>
      <c r="M16" s="130"/>
    </row>
    <row r="17" spans="1:14" s="145" customFormat="1" hidden="1" x14ac:dyDescent="0.25">
      <c r="A17" s="119"/>
      <c r="B17" s="118"/>
      <c r="C17" s="118"/>
      <c r="D17" s="118"/>
      <c r="E17" s="123" t="s">
        <v>7143</v>
      </c>
      <c r="F17" s="177"/>
      <c r="G17" s="154"/>
      <c r="H17" s="151">
        <v>0</v>
      </c>
      <c r="I17" s="159"/>
      <c r="J17" s="159"/>
      <c r="K17" s="151"/>
      <c r="L17" s="147"/>
      <c r="M17" s="130"/>
    </row>
    <row r="18" spans="1:14" s="145" customFormat="1" ht="17.25" customHeight="1" x14ac:dyDescent="0.25">
      <c r="A18" s="119"/>
      <c r="B18" s="118"/>
      <c r="C18" s="118"/>
      <c r="D18" s="118"/>
      <c r="E18" s="123" t="s">
        <v>7383</v>
      </c>
      <c r="F18" s="177" t="e">
        <f>+'hoja de trabajo flujo efe '!M158</f>
        <v>#REF!</v>
      </c>
      <c r="G18" s="154"/>
      <c r="H18" s="151">
        <v>0</v>
      </c>
      <c r="I18" s="159"/>
      <c r="J18" s="159"/>
      <c r="K18" s="154">
        <v>75160614.489999995</v>
      </c>
      <c r="L18" s="147"/>
      <c r="M18" s="130"/>
    </row>
    <row r="19" spans="1:14" x14ac:dyDescent="0.25">
      <c r="A19" s="117"/>
      <c r="B19" s="56"/>
      <c r="C19" s="56"/>
      <c r="D19" s="56"/>
      <c r="E19" s="123" t="s">
        <v>7147</v>
      </c>
      <c r="F19" s="124" t="e">
        <f>+'hoja de trabajo flujo efe '!M159</f>
        <v>#REF!</v>
      </c>
      <c r="G19" s="154"/>
      <c r="H19" s="154"/>
      <c r="I19" s="154"/>
      <c r="J19" s="154"/>
      <c r="K19" s="154">
        <v>-45164283644.779999</v>
      </c>
      <c r="L19" s="139"/>
      <c r="M19" s="178"/>
    </row>
    <row r="20" spans="1:14" s="145" customFormat="1" x14ac:dyDescent="0.25">
      <c r="A20" s="119"/>
      <c r="B20" s="118"/>
      <c r="C20" s="118"/>
      <c r="D20" s="118"/>
      <c r="E20" s="123" t="s">
        <v>7149</v>
      </c>
      <c r="F20" s="177" t="e">
        <f>+'hoja de trabajo flujo efe '!M160</f>
        <v>#REF!</v>
      </c>
      <c r="G20" s="154"/>
      <c r="H20" s="151"/>
      <c r="I20" s="159"/>
      <c r="J20" s="159"/>
      <c r="K20" s="151">
        <v>-5784079228.6300001</v>
      </c>
      <c r="L20" s="147"/>
      <c r="M20" s="179"/>
    </row>
    <row r="21" spans="1:14" s="145" customFormat="1" hidden="1" x14ac:dyDescent="0.25">
      <c r="A21" s="119"/>
      <c r="B21" s="118"/>
      <c r="C21" s="118"/>
      <c r="D21" s="118"/>
      <c r="E21" s="123" t="s">
        <v>7151</v>
      </c>
      <c r="F21" s="177"/>
      <c r="G21" s="154"/>
      <c r="H21" s="151">
        <v>0</v>
      </c>
      <c r="I21" s="159"/>
      <c r="J21" s="159"/>
      <c r="K21" s="151">
        <v>0</v>
      </c>
      <c r="L21" s="147"/>
      <c r="M21" s="130"/>
    </row>
    <row r="22" spans="1:14" x14ac:dyDescent="0.25">
      <c r="A22" s="117"/>
      <c r="B22" s="56"/>
      <c r="C22" s="56"/>
      <c r="D22" s="56"/>
      <c r="E22" s="123" t="s">
        <v>7382</v>
      </c>
      <c r="F22" s="124" t="e">
        <f>+'hoja de trabajo flujo efe '!M161</f>
        <v>#REF!</v>
      </c>
      <c r="G22" s="154"/>
      <c r="H22" s="154"/>
      <c r="I22" s="154"/>
      <c r="J22" s="154"/>
      <c r="K22" s="154">
        <v>-9525646462.7600002</v>
      </c>
      <c r="L22" s="139"/>
      <c r="M22" s="178"/>
    </row>
    <row r="23" spans="1:14" s="145" customFormat="1" hidden="1" x14ac:dyDescent="0.25">
      <c r="A23" s="119"/>
      <c r="B23" s="118"/>
      <c r="C23" s="118"/>
      <c r="D23" s="118"/>
      <c r="E23" s="123" t="s">
        <v>7155</v>
      </c>
      <c r="F23" s="177"/>
      <c r="G23" s="154"/>
      <c r="H23" s="151">
        <v>0</v>
      </c>
      <c r="I23" s="159"/>
      <c r="J23" s="159"/>
      <c r="K23" s="151"/>
      <c r="L23" s="147"/>
      <c r="M23" s="140"/>
    </row>
    <row r="24" spans="1:14" s="145" customFormat="1" hidden="1" x14ac:dyDescent="0.25">
      <c r="A24" s="119"/>
      <c r="B24" s="118"/>
      <c r="C24" s="118"/>
      <c r="D24" s="118"/>
      <c r="E24" s="123" t="s">
        <v>7381</v>
      </c>
      <c r="F24" s="177"/>
      <c r="G24" s="154"/>
      <c r="H24" s="151">
        <v>0</v>
      </c>
      <c r="I24" s="159"/>
      <c r="J24" s="159"/>
      <c r="K24" s="151"/>
      <c r="L24" s="147"/>
      <c r="M24" s="130"/>
    </row>
    <row r="25" spans="1:14" x14ac:dyDescent="0.25">
      <c r="A25" s="117"/>
      <c r="B25" s="56"/>
      <c r="C25" s="56"/>
      <c r="D25" s="56"/>
      <c r="E25" s="123" t="s">
        <v>7374</v>
      </c>
      <c r="F25" s="176" t="e">
        <f>+'hoja de trabajo flujo efe '!M162</f>
        <v>#REF!</v>
      </c>
      <c r="G25" s="154"/>
      <c r="H25" s="153"/>
      <c r="I25" s="154"/>
      <c r="J25" s="154"/>
      <c r="K25" s="153">
        <v>-3005297029.1186996</v>
      </c>
      <c r="L25" s="175"/>
    </row>
    <row r="26" spans="1:14" s="145" customFormat="1" x14ac:dyDescent="0.25">
      <c r="A26" s="119"/>
      <c r="B26" s="118"/>
      <c r="C26" s="118"/>
      <c r="D26" s="152" t="s">
        <v>7380</v>
      </c>
      <c r="E26" s="118"/>
      <c r="F26" s="158" t="e">
        <f>SUM(F11:F25)</f>
        <v>#REF!</v>
      </c>
      <c r="G26" s="151"/>
      <c r="H26" s="158">
        <f>SUM(H10:H25)</f>
        <v>0</v>
      </c>
      <c r="I26" s="151"/>
      <c r="J26" s="151"/>
      <c r="K26" s="158">
        <f>SUM(K13:K25)</f>
        <v>796141152.37129641</v>
      </c>
      <c r="L26" s="147"/>
      <c r="M26" s="130"/>
      <c r="N26" s="155"/>
    </row>
    <row r="27" spans="1:14" x14ac:dyDescent="0.25">
      <c r="A27" s="117"/>
      <c r="B27" s="56"/>
      <c r="C27" s="56"/>
      <c r="D27" s="56"/>
      <c r="E27" s="56" t="s">
        <v>7276</v>
      </c>
      <c r="F27" s="154"/>
      <c r="G27" s="154"/>
      <c r="H27" s="154"/>
      <c r="I27" s="154"/>
      <c r="J27" s="154"/>
      <c r="K27" s="154"/>
      <c r="L27" s="139"/>
    </row>
    <row r="28" spans="1:14" x14ac:dyDescent="0.25">
      <c r="A28" s="117"/>
      <c r="B28" s="56"/>
      <c r="C28" s="56"/>
      <c r="D28" s="63" t="s">
        <v>7161</v>
      </c>
      <c r="E28" s="116"/>
      <c r="F28" s="154"/>
      <c r="G28" s="154"/>
      <c r="H28" s="160"/>
      <c r="I28" s="154"/>
      <c r="J28" s="154"/>
      <c r="K28" s="154"/>
      <c r="L28" s="139"/>
    </row>
    <row r="29" spans="1:14" s="145" customFormat="1" hidden="1" x14ac:dyDescent="0.25">
      <c r="A29" s="119"/>
      <c r="B29" s="118"/>
      <c r="C29" s="118"/>
      <c r="D29" s="118"/>
      <c r="E29" s="123" t="s">
        <v>7379</v>
      </c>
      <c r="F29" s="164"/>
      <c r="G29" s="154"/>
      <c r="H29" s="151">
        <v>0</v>
      </c>
      <c r="I29" s="159"/>
      <c r="J29" s="159"/>
      <c r="K29" s="151">
        <v>0</v>
      </c>
      <c r="L29" s="147"/>
      <c r="M29" s="130"/>
    </row>
    <row r="30" spans="1:14" s="145" customFormat="1" hidden="1" x14ac:dyDescent="0.25">
      <c r="A30" s="119"/>
      <c r="B30" s="118"/>
      <c r="C30" s="118"/>
      <c r="D30" s="118"/>
      <c r="E30" s="123" t="s">
        <v>7165</v>
      </c>
      <c r="F30" s="164"/>
      <c r="G30" s="154"/>
      <c r="H30" s="151">
        <v>0</v>
      </c>
      <c r="I30" s="159"/>
      <c r="J30" s="159"/>
      <c r="K30" s="151"/>
      <c r="L30" s="147"/>
      <c r="M30" s="130"/>
    </row>
    <row r="31" spans="1:14" s="145" customFormat="1" ht="31.5" hidden="1" x14ac:dyDescent="0.25">
      <c r="A31" s="119"/>
      <c r="B31" s="118"/>
      <c r="C31" s="118"/>
      <c r="D31" s="118"/>
      <c r="E31" s="123" t="s">
        <v>7167</v>
      </c>
      <c r="F31" s="164"/>
      <c r="G31" s="154"/>
      <c r="H31" s="151">
        <v>0</v>
      </c>
      <c r="I31" s="159"/>
      <c r="J31" s="159"/>
      <c r="K31" s="151"/>
      <c r="L31" s="147"/>
      <c r="M31" s="130"/>
    </row>
    <row r="32" spans="1:14" s="145" customFormat="1" hidden="1" x14ac:dyDescent="0.25">
      <c r="A32" s="119"/>
      <c r="B32" s="118"/>
      <c r="C32" s="118"/>
      <c r="D32" s="118"/>
      <c r="E32" s="123" t="s">
        <v>7169</v>
      </c>
      <c r="F32" s="164"/>
      <c r="G32" s="154"/>
      <c r="H32" s="151">
        <v>0</v>
      </c>
      <c r="I32" s="159"/>
      <c r="J32" s="159"/>
      <c r="K32" s="151"/>
      <c r="L32" s="147"/>
      <c r="M32" s="130"/>
    </row>
    <row r="33" spans="1:20" s="145" customFormat="1" ht="31.5" hidden="1" x14ac:dyDescent="0.25">
      <c r="A33" s="119"/>
      <c r="B33" s="118"/>
      <c r="C33" s="118"/>
      <c r="D33" s="118"/>
      <c r="E33" s="123" t="s">
        <v>7171</v>
      </c>
      <c r="F33" s="164"/>
      <c r="G33" s="154"/>
      <c r="H33" s="151">
        <v>0</v>
      </c>
      <c r="I33" s="159"/>
      <c r="J33" s="159"/>
      <c r="K33" s="151"/>
      <c r="L33" s="147"/>
      <c r="M33" s="130"/>
    </row>
    <row r="34" spans="1:20" s="145" customFormat="1" hidden="1" x14ac:dyDescent="0.25">
      <c r="A34" s="119"/>
      <c r="B34" s="118"/>
      <c r="C34" s="118"/>
      <c r="D34" s="118"/>
      <c r="E34" s="123" t="s">
        <v>7143</v>
      </c>
      <c r="F34" s="164"/>
      <c r="G34" s="154"/>
      <c r="H34" s="151">
        <v>0</v>
      </c>
      <c r="I34" s="159"/>
      <c r="J34" s="159"/>
      <c r="K34" s="154"/>
      <c r="L34" s="147"/>
      <c r="M34" s="130"/>
    </row>
    <row r="35" spans="1:20" x14ac:dyDescent="0.25">
      <c r="A35" s="117"/>
      <c r="B35" s="56"/>
      <c r="C35" s="56"/>
      <c r="D35" s="56"/>
      <c r="E35" s="123" t="s">
        <v>7378</v>
      </c>
      <c r="F35" s="153" t="e">
        <f>+'hoja de trabajo flujo efe '!N152</f>
        <v>#REF!</v>
      </c>
      <c r="G35" s="154"/>
      <c r="H35" s="154"/>
      <c r="I35" s="154"/>
      <c r="J35" s="154"/>
      <c r="K35" s="174">
        <v>-2773347351.9699998</v>
      </c>
      <c r="L35" s="139"/>
      <c r="R35" s="173"/>
      <c r="T35" s="173"/>
    </row>
    <row r="36" spans="1:20" hidden="1" x14ac:dyDescent="0.25">
      <c r="A36" s="117"/>
      <c r="B36" s="56"/>
      <c r="C36" s="56"/>
      <c r="D36" s="56"/>
      <c r="E36" s="123" t="s">
        <v>7176</v>
      </c>
      <c r="L36" s="139"/>
    </row>
    <row r="37" spans="1:20" s="145" customFormat="1" ht="31.5" hidden="1" x14ac:dyDescent="0.25">
      <c r="A37" s="119"/>
      <c r="B37" s="118"/>
      <c r="C37" s="118"/>
      <c r="D37" s="118"/>
      <c r="E37" s="123" t="s">
        <v>7178</v>
      </c>
      <c r="F37" s="164"/>
      <c r="G37" s="154"/>
      <c r="H37" s="151">
        <v>0</v>
      </c>
      <c r="I37" s="159"/>
      <c r="J37" s="159"/>
      <c r="K37" s="151">
        <v>0</v>
      </c>
      <c r="L37" s="147"/>
      <c r="M37" s="130"/>
    </row>
    <row r="38" spans="1:20" s="145" customFormat="1" hidden="1" x14ac:dyDescent="0.25">
      <c r="A38" s="119"/>
      <c r="B38" s="118"/>
      <c r="C38" s="118"/>
      <c r="D38" s="118"/>
      <c r="E38" s="123" t="s">
        <v>7180</v>
      </c>
      <c r="F38" s="164"/>
      <c r="G38" s="154"/>
      <c r="H38" s="151">
        <v>0</v>
      </c>
      <c r="I38" s="159"/>
      <c r="J38" s="159"/>
      <c r="K38" s="151">
        <v>0</v>
      </c>
      <c r="L38" s="147"/>
      <c r="M38" s="130"/>
    </row>
    <row r="39" spans="1:20" s="145" customFormat="1" ht="31.5" hidden="1" x14ac:dyDescent="0.25">
      <c r="A39" s="119"/>
      <c r="B39" s="118"/>
      <c r="C39" s="118"/>
      <c r="D39" s="118"/>
      <c r="E39" s="123" t="s">
        <v>7182</v>
      </c>
      <c r="F39" s="164"/>
      <c r="G39" s="154"/>
      <c r="H39" s="151">
        <v>0</v>
      </c>
      <c r="I39" s="159"/>
      <c r="J39" s="159"/>
      <c r="K39" s="151">
        <v>0</v>
      </c>
      <c r="L39" s="147"/>
      <c r="M39" s="130"/>
    </row>
    <row r="40" spans="1:20" s="145" customFormat="1" hidden="1" x14ac:dyDescent="0.25">
      <c r="A40" s="119"/>
      <c r="B40" s="118"/>
      <c r="C40" s="118"/>
      <c r="D40" s="118"/>
      <c r="E40" s="123" t="s">
        <v>7184</v>
      </c>
      <c r="F40" s="164"/>
      <c r="G40" s="154"/>
      <c r="H40" s="151">
        <v>0</v>
      </c>
      <c r="I40" s="159"/>
      <c r="J40" s="159"/>
      <c r="K40" s="151">
        <v>0</v>
      </c>
      <c r="L40" s="147"/>
      <c r="M40" s="130"/>
    </row>
    <row r="41" spans="1:20" s="119" customFormat="1" hidden="1" x14ac:dyDescent="0.25">
      <c r="B41" s="118"/>
      <c r="C41" s="118"/>
      <c r="D41" s="118"/>
      <c r="E41" s="123" t="s">
        <v>7374</v>
      </c>
      <c r="F41" s="172">
        <v>0</v>
      </c>
      <c r="G41" s="154"/>
      <c r="H41" s="153"/>
      <c r="I41" s="154"/>
      <c r="J41" s="154"/>
      <c r="K41" s="153">
        <v>0</v>
      </c>
      <c r="L41" s="162"/>
      <c r="M41" s="118"/>
    </row>
    <row r="42" spans="1:20" s="145" customFormat="1" x14ac:dyDescent="0.25">
      <c r="A42" s="119"/>
      <c r="B42" s="118"/>
      <c r="C42" s="118"/>
      <c r="D42" s="152" t="s">
        <v>7377</v>
      </c>
      <c r="E42" s="118"/>
      <c r="F42" s="158" t="e">
        <f>SUM(F29:F41)</f>
        <v>#REF!</v>
      </c>
      <c r="G42" s="151"/>
      <c r="H42" s="158">
        <f>SUM(H29:H41)</f>
        <v>0</v>
      </c>
      <c r="I42" s="151"/>
      <c r="J42" s="151"/>
      <c r="K42" s="158">
        <f>SUM(K35:K41)</f>
        <v>-2773347351.9699998</v>
      </c>
      <c r="L42" s="147"/>
      <c r="M42" s="130"/>
    </row>
    <row r="43" spans="1:20" x14ac:dyDescent="0.25">
      <c r="A43" s="117"/>
      <c r="B43" s="56"/>
      <c r="C43" s="56"/>
      <c r="D43" s="63"/>
      <c r="E43" s="56"/>
      <c r="F43" s="154"/>
      <c r="G43" s="154"/>
      <c r="H43" s="154"/>
      <c r="I43" s="154"/>
      <c r="J43" s="154"/>
      <c r="K43" s="154"/>
      <c r="L43" s="139"/>
    </row>
    <row r="44" spans="1:20" s="145" customFormat="1" x14ac:dyDescent="0.25">
      <c r="A44" s="119"/>
      <c r="B44" s="118"/>
      <c r="C44" s="118"/>
      <c r="D44" s="156" t="s">
        <v>7187</v>
      </c>
      <c r="E44" s="171"/>
      <c r="F44" s="170"/>
      <c r="G44" s="170"/>
      <c r="H44" s="160"/>
      <c r="I44" s="154"/>
      <c r="J44" s="154"/>
      <c r="K44" s="154"/>
      <c r="L44" s="139"/>
      <c r="M44" s="130"/>
      <c r="R44" s="169"/>
      <c r="T44" s="169"/>
    </row>
    <row r="45" spans="1:20" s="145" customFormat="1" hidden="1" x14ac:dyDescent="0.25">
      <c r="A45" s="119"/>
      <c r="B45" s="118"/>
      <c r="C45" s="118"/>
      <c r="D45" s="118"/>
      <c r="E45" s="123" t="s">
        <v>7189</v>
      </c>
      <c r="F45" s="164"/>
      <c r="G45" s="154"/>
      <c r="H45" s="151">
        <v>0</v>
      </c>
      <c r="I45" s="159"/>
      <c r="J45" s="159"/>
      <c r="K45" s="151">
        <v>0</v>
      </c>
      <c r="L45" s="147"/>
      <c r="M45" s="130"/>
    </row>
    <row r="46" spans="1:20" s="145" customFormat="1" hidden="1" x14ac:dyDescent="0.25">
      <c r="A46" s="119"/>
      <c r="B46" s="118"/>
      <c r="C46" s="118"/>
      <c r="D46" s="118"/>
      <c r="E46" s="123" t="s">
        <v>7191</v>
      </c>
      <c r="F46" s="164"/>
      <c r="G46" s="154"/>
      <c r="H46" s="151">
        <v>0</v>
      </c>
      <c r="I46" s="159"/>
      <c r="J46" s="159"/>
      <c r="K46" s="151">
        <v>0</v>
      </c>
      <c r="L46" s="147"/>
      <c r="M46" s="130"/>
    </row>
    <row r="47" spans="1:20" s="145" customFormat="1" hidden="1" x14ac:dyDescent="0.25">
      <c r="A47" s="119"/>
      <c r="B47" s="118"/>
      <c r="C47" s="118"/>
      <c r="D47" s="118"/>
      <c r="E47" s="123" t="s">
        <v>7193</v>
      </c>
      <c r="F47" s="164"/>
      <c r="G47" s="154"/>
      <c r="H47" s="151">
        <v>0</v>
      </c>
      <c r="I47" s="159"/>
      <c r="J47" s="159"/>
      <c r="K47" s="151"/>
      <c r="L47" s="147"/>
      <c r="M47" s="130"/>
    </row>
    <row r="48" spans="1:20" s="145" customFormat="1" ht="31.5" hidden="1" x14ac:dyDescent="0.25">
      <c r="A48" s="119"/>
      <c r="B48" s="118"/>
      <c r="C48" s="118"/>
      <c r="D48" s="118"/>
      <c r="E48" s="123" t="s">
        <v>7195</v>
      </c>
      <c r="F48" s="164"/>
      <c r="G48" s="154"/>
      <c r="H48" s="151">
        <v>0</v>
      </c>
      <c r="I48" s="159"/>
      <c r="J48" s="159"/>
      <c r="K48" s="151"/>
      <c r="L48" s="147"/>
      <c r="M48" s="130"/>
    </row>
    <row r="49" spans="1:18" s="145" customFormat="1" hidden="1" x14ac:dyDescent="0.25">
      <c r="A49" s="119"/>
      <c r="B49" s="118"/>
      <c r="C49" s="118"/>
      <c r="D49" s="118"/>
      <c r="E49" s="123" t="s">
        <v>7376</v>
      </c>
      <c r="F49" s="164"/>
      <c r="G49" s="154"/>
      <c r="H49" s="151">
        <v>0</v>
      </c>
      <c r="I49" s="159"/>
      <c r="J49" s="159"/>
      <c r="K49" s="151"/>
      <c r="L49" s="147"/>
      <c r="M49" s="130"/>
    </row>
    <row r="50" spans="1:18" s="145" customFormat="1" ht="31.5" hidden="1" x14ac:dyDescent="0.25">
      <c r="A50" s="119"/>
      <c r="B50" s="118"/>
      <c r="C50" s="118"/>
      <c r="D50" s="118"/>
      <c r="E50" s="123" t="s">
        <v>7198</v>
      </c>
      <c r="F50" s="164"/>
      <c r="G50" s="154"/>
      <c r="H50" s="151">
        <v>0</v>
      </c>
      <c r="I50" s="159"/>
      <c r="J50" s="159"/>
      <c r="K50" s="151"/>
      <c r="L50" s="147"/>
      <c r="M50" s="130"/>
    </row>
    <row r="51" spans="1:18" s="145" customFormat="1" ht="31.5" hidden="1" x14ac:dyDescent="0.25">
      <c r="A51" s="119"/>
      <c r="B51" s="118"/>
      <c r="C51" s="118"/>
      <c r="D51" s="118"/>
      <c r="E51" s="123" t="s">
        <v>7200</v>
      </c>
      <c r="F51" s="164"/>
      <c r="G51" s="154"/>
      <c r="H51" s="151">
        <v>0</v>
      </c>
      <c r="I51" s="159"/>
      <c r="J51" s="159"/>
      <c r="K51" s="151"/>
      <c r="L51" s="147"/>
      <c r="M51" s="130"/>
    </row>
    <row r="52" spans="1:18" s="145" customFormat="1" hidden="1" x14ac:dyDescent="0.25">
      <c r="A52" s="119"/>
      <c r="B52" s="118"/>
      <c r="C52" s="118"/>
      <c r="D52" s="118"/>
      <c r="E52" s="123" t="s">
        <v>7202</v>
      </c>
      <c r="F52" s="164"/>
      <c r="G52" s="154"/>
      <c r="H52" s="151">
        <v>0</v>
      </c>
      <c r="I52" s="159"/>
      <c r="J52" s="159"/>
      <c r="K52" s="151"/>
      <c r="L52" s="147"/>
      <c r="M52" s="130"/>
    </row>
    <row r="53" spans="1:18" s="145" customFormat="1" hidden="1" x14ac:dyDescent="0.25">
      <c r="A53" s="119"/>
      <c r="B53" s="118"/>
      <c r="C53" s="118"/>
      <c r="D53" s="118"/>
      <c r="E53" s="168" t="s">
        <v>7375</v>
      </c>
      <c r="F53" s="167">
        <v>0</v>
      </c>
      <c r="G53" s="167"/>
      <c r="H53" s="165">
        <v>0</v>
      </c>
      <c r="I53" s="166"/>
      <c r="J53" s="166"/>
      <c r="K53" s="165"/>
      <c r="L53" s="147"/>
      <c r="M53" s="130"/>
    </row>
    <row r="54" spans="1:18" s="145" customFormat="1" hidden="1" x14ac:dyDescent="0.25">
      <c r="A54" s="119"/>
      <c r="B54" s="118"/>
      <c r="C54" s="118"/>
      <c r="D54" s="118"/>
      <c r="E54" s="123" t="s">
        <v>7206</v>
      </c>
      <c r="F54" s="164"/>
      <c r="G54" s="154"/>
      <c r="H54" s="151">
        <v>0</v>
      </c>
      <c r="I54" s="159"/>
      <c r="J54" s="159"/>
      <c r="K54" s="151"/>
      <c r="L54" s="147"/>
      <c r="M54" s="130"/>
    </row>
    <row r="55" spans="1:18" s="145" customFormat="1" x14ac:dyDescent="0.25">
      <c r="A55" s="119"/>
      <c r="B55" s="118"/>
      <c r="C55" s="118"/>
      <c r="D55" s="118"/>
      <c r="E55" s="123" t="s">
        <v>7374</v>
      </c>
      <c r="F55" s="153">
        <v>0</v>
      </c>
      <c r="G55" s="154"/>
      <c r="H55" s="163">
        <v>0</v>
      </c>
      <c r="I55" s="159"/>
      <c r="J55" s="159"/>
      <c r="K55" s="163">
        <v>0</v>
      </c>
      <c r="L55" s="162"/>
      <c r="M55" s="130"/>
      <c r="R55" s="161"/>
    </row>
    <row r="56" spans="1:18" s="145" customFormat="1" x14ac:dyDescent="0.25">
      <c r="A56" s="119"/>
      <c r="B56" s="118"/>
      <c r="C56" s="118"/>
      <c r="D56" s="156" t="s">
        <v>7373</v>
      </c>
      <c r="E56" s="118"/>
      <c r="F56" s="158">
        <f>+F44</f>
        <v>0</v>
      </c>
      <c r="G56" s="151"/>
      <c r="H56" s="160">
        <f>SUM(H45:H55)</f>
        <v>0</v>
      </c>
      <c r="I56" s="159"/>
      <c r="J56" s="159"/>
      <c r="K56" s="158">
        <f>SUM(K45:K55)</f>
        <v>0</v>
      </c>
      <c r="L56" s="147"/>
      <c r="M56" s="157"/>
    </row>
    <row r="57" spans="1:18" s="145" customFormat="1" x14ac:dyDescent="0.25">
      <c r="A57" s="119"/>
      <c r="B57" s="118"/>
      <c r="C57" s="118"/>
      <c r="D57" s="156"/>
      <c r="E57" s="118"/>
      <c r="F57" s="151"/>
      <c r="G57" s="151"/>
      <c r="H57" s="151"/>
      <c r="I57" s="151"/>
      <c r="J57" s="151"/>
      <c r="K57" s="151"/>
      <c r="L57" s="147"/>
      <c r="M57" s="130"/>
      <c r="N57" s="155"/>
    </row>
    <row r="58" spans="1:18" x14ac:dyDescent="0.25">
      <c r="A58" s="117"/>
      <c r="B58" s="56"/>
      <c r="C58" s="56"/>
      <c r="D58" s="122" t="s">
        <v>7372</v>
      </c>
      <c r="E58" s="56"/>
      <c r="F58" s="154" t="e">
        <f>+F26+F42+F56</f>
        <v>#REF!</v>
      </c>
      <c r="G58" s="154"/>
      <c r="H58" s="154">
        <f>+H26+H42</f>
        <v>0</v>
      </c>
      <c r="I58" s="154"/>
      <c r="J58" s="154"/>
      <c r="K58" s="154">
        <f>+K26+K42+K56</f>
        <v>-1977206199.5987034</v>
      </c>
      <c r="L58" s="139"/>
      <c r="M58" s="137"/>
    </row>
    <row r="59" spans="1:18" x14ac:dyDescent="0.25">
      <c r="A59" s="117"/>
      <c r="B59" s="56"/>
      <c r="C59" s="56"/>
      <c r="D59" s="56" t="s">
        <v>7371</v>
      </c>
      <c r="E59" s="56"/>
      <c r="F59" s="154">
        <v>103826873.4100001</v>
      </c>
      <c r="G59" s="154"/>
      <c r="H59" s="153"/>
      <c r="I59" s="154"/>
      <c r="J59" s="154"/>
      <c r="K59" s="153">
        <v>2081033073</v>
      </c>
      <c r="L59" s="139"/>
    </row>
    <row r="60" spans="1:18" s="145" customFormat="1" ht="22.5" customHeight="1" thickBot="1" x14ac:dyDescent="0.3">
      <c r="A60" s="119"/>
      <c r="B60" s="118"/>
      <c r="C60" s="118"/>
      <c r="D60" s="152" t="s">
        <v>7370</v>
      </c>
      <c r="E60" s="118"/>
      <c r="F60" s="148" t="e">
        <f>+F58+F59</f>
        <v>#REF!</v>
      </c>
      <c r="G60" s="151"/>
      <c r="H60" s="150">
        <f>SUM(H58:H59)</f>
        <v>0</v>
      </c>
      <c r="I60" s="149"/>
      <c r="J60" s="149"/>
      <c r="K60" s="148">
        <f>SUM(K58:K59)</f>
        <v>103826873.40129662</v>
      </c>
      <c r="L60" s="147"/>
      <c r="M60" s="146"/>
    </row>
    <row r="61" spans="1:18" ht="16.5" thickTop="1" x14ac:dyDescent="0.25">
      <c r="A61" s="117"/>
      <c r="B61" s="56"/>
      <c r="C61" s="56"/>
      <c r="D61" s="63"/>
      <c r="E61" s="56"/>
      <c r="F61" s="56"/>
      <c r="G61" s="56"/>
      <c r="H61" s="144"/>
      <c r="I61" s="144"/>
      <c r="J61" s="144"/>
      <c r="K61" s="140"/>
      <c r="L61" s="139"/>
    </row>
    <row r="62" spans="1:18" x14ac:dyDescent="0.25">
      <c r="A62" s="117"/>
      <c r="B62" s="56"/>
      <c r="C62" s="56"/>
      <c r="D62" s="56"/>
      <c r="E62" s="56"/>
      <c r="F62" s="143" t="e">
        <f>+F60-#REF!</f>
        <v>#REF!</v>
      </c>
      <c r="G62" s="56"/>
      <c r="H62" s="56"/>
      <c r="I62" s="56"/>
      <c r="J62" s="56"/>
      <c r="K62" s="140"/>
      <c r="L62" s="139"/>
      <c r="M62" s="141"/>
    </row>
    <row r="63" spans="1:18" x14ac:dyDescent="0.25">
      <c r="A63" s="117"/>
      <c r="B63" s="56"/>
      <c r="C63" s="56"/>
      <c r="D63" s="56"/>
      <c r="E63" s="56"/>
      <c r="F63" s="143" t="e">
        <f>+F60-[3]ESF!F10</f>
        <v>#REF!</v>
      </c>
      <c r="G63" s="56"/>
      <c r="H63" s="56"/>
      <c r="I63" s="56"/>
      <c r="J63" s="56"/>
      <c r="K63" s="142"/>
      <c r="L63" s="139"/>
      <c r="M63" s="141"/>
    </row>
    <row r="64" spans="1:18" x14ac:dyDescent="0.25">
      <c r="A64" s="117"/>
      <c r="B64" s="56"/>
      <c r="C64" s="56"/>
      <c r="D64" s="56"/>
      <c r="E64" s="56"/>
      <c r="F64" s="139"/>
      <c r="G64" s="56"/>
      <c r="H64" s="56"/>
      <c r="I64" s="56"/>
      <c r="J64" s="56"/>
      <c r="K64" s="140"/>
      <c r="L64" s="139"/>
      <c r="M64" s="141"/>
    </row>
    <row r="65" spans="1:14" x14ac:dyDescent="0.25">
      <c r="A65" s="117"/>
      <c r="B65" s="56"/>
      <c r="C65" s="65"/>
      <c r="D65" s="65"/>
      <c r="E65" s="65" t="s">
        <v>7369</v>
      </c>
      <c r="F65" s="65" t="s">
        <v>7335</v>
      </c>
      <c r="G65" s="65"/>
      <c r="H65" s="126"/>
      <c r="I65" s="65"/>
      <c r="J65" s="65"/>
      <c r="K65" s="274"/>
      <c r="L65" s="279"/>
    </row>
    <row r="66" spans="1:14" x14ac:dyDescent="0.2">
      <c r="C66" s="72"/>
      <c r="D66" s="72"/>
      <c r="E66" s="275" t="s">
        <v>7368</v>
      </c>
      <c r="F66" s="138" t="s">
        <v>7367</v>
      </c>
      <c r="G66" s="72"/>
      <c r="H66" s="276"/>
      <c r="I66" s="72"/>
      <c r="J66" s="72"/>
      <c r="K66" s="277"/>
      <c r="L66" s="280"/>
    </row>
    <row r="67" spans="1:14" x14ac:dyDescent="0.25">
      <c r="C67" s="72"/>
      <c r="D67" s="72"/>
      <c r="E67" s="278" t="s">
        <v>7366</v>
      </c>
      <c r="F67" s="136" t="s">
        <v>7365</v>
      </c>
      <c r="G67" s="72"/>
      <c r="H67" s="276"/>
      <c r="I67" s="72"/>
      <c r="J67" s="72"/>
      <c r="K67" s="277"/>
      <c r="L67" s="280"/>
      <c r="M67" s="133"/>
    </row>
    <row r="68" spans="1:14" x14ac:dyDescent="0.25">
      <c r="C68" s="72"/>
      <c r="D68" s="72"/>
      <c r="E68" s="278"/>
      <c r="F68" s="136"/>
      <c r="G68" s="72"/>
      <c r="H68" s="276"/>
      <c r="I68" s="72"/>
      <c r="J68" s="72"/>
      <c r="K68" s="277"/>
      <c r="L68" s="280"/>
    </row>
    <row r="69" spans="1:14" x14ac:dyDescent="0.25">
      <c r="C69" s="72"/>
      <c r="D69" s="72"/>
      <c r="E69" s="278"/>
      <c r="F69" s="136"/>
      <c r="G69" s="72"/>
      <c r="H69" s="276"/>
      <c r="I69" s="72"/>
      <c r="J69" s="72"/>
      <c r="K69" s="277"/>
      <c r="L69" s="280"/>
    </row>
    <row r="70" spans="1:14" x14ac:dyDescent="0.25">
      <c r="C70" s="72"/>
      <c r="D70" s="72"/>
      <c r="E70" s="278"/>
      <c r="F70" s="136"/>
      <c r="G70" s="72"/>
      <c r="H70" s="276"/>
      <c r="I70" s="72"/>
      <c r="J70" s="72"/>
      <c r="K70" s="277"/>
      <c r="L70" s="280"/>
      <c r="N70" s="298" t="e">
        <f>+#REF!</f>
        <v>#REF!</v>
      </c>
    </row>
    <row r="71" spans="1:14" s="135" customFormat="1" x14ac:dyDescent="0.25">
      <c r="B71" s="132"/>
      <c r="C71" s="273"/>
      <c r="D71" s="273"/>
      <c r="E71" s="281" t="s">
        <v>7364</v>
      </c>
      <c r="F71" s="136"/>
      <c r="G71" s="273"/>
      <c r="H71" s="282"/>
      <c r="I71" s="273"/>
      <c r="J71" s="273"/>
      <c r="K71" s="277"/>
      <c r="L71" s="277"/>
      <c r="M71" s="132"/>
      <c r="N71" s="299" t="e">
        <f>+F60-N70</f>
        <v>#REF!</v>
      </c>
    </row>
    <row r="72" spans="1:14" s="135" customFormat="1" x14ac:dyDescent="0.25">
      <c r="B72" s="132"/>
      <c r="C72" s="388" t="s">
        <v>7468</v>
      </c>
      <c r="D72" s="388"/>
      <c r="E72" s="388"/>
      <c r="F72" s="388"/>
      <c r="G72" s="388"/>
      <c r="H72" s="388"/>
      <c r="I72" s="388"/>
      <c r="J72" s="388"/>
      <c r="K72" s="388"/>
      <c r="L72" s="388"/>
      <c r="M72" s="132"/>
    </row>
    <row r="73" spans="1:14" s="135" customFormat="1" x14ac:dyDescent="0.25">
      <c r="B73" s="132"/>
      <c r="C73" s="387" t="s">
        <v>7363</v>
      </c>
      <c r="D73" s="387"/>
      <c r="E73" s="387"/>
      <c r="F73" s="387"/>
      <c r="G73" s="387"/>
      <c r="H73" s="387"/>
      <c r="I73" s="387"/>
      <c r="J73" s="387"/>
      <c r="K73" s="387"/>
      <c r="L73" s="387"/>
      <c r="M73" s="132"/>
    </row>
    <row r="74" spans="1:14" s="135" customFormat="1" x14ac:dyDescent="0.25">
      <c r="B74" s="132"/>
      <c r="C74" s="387" t="s">
        <v>7362</v>
      </c>
      <c r="D74" s="387"/>
      <c r="E74" s="387"/>
      <c r="F74" s="387"/>
      <c r="G74" s="387"/>
      <c r="H74" s="387"/>
      <c r="I74" s="387"/>
      <c r="J74" s="387"/>
      <c r="K74" s="387"/>
      <c r="L74" s="387"/>
      <c r="M74" s="132"/>
    </row>
    <row r="75" spans="1:14" s="135" customFormat="1" x14ac:dyDescent="0.25">
      <c r="B75" s="132"/>
      <c r="C75" s="387" t="s">
        <v>7361</v>
      </c>
      <c r="D75" s="387"/>
      <c r="E75" s="387"/>
      <c r="F75" s="387"/>
      <c r="G75" s="387"/>
      <c r="H75" s="387"/>
      <c r="I75" s="387"/>
      <c r="J75" s="387"/>
      <c r="K75" s="387"/>
      <c r="L75" s="387"/>
      <c r="M75" s="132"/>
    </row>
    <row r="76" spans="1:14" s="135" customFormat="1" x14ac:dyDescent="0.25">
      <c r="B76" s="132"/>
      <c r="C76" s="387" t="s">
        <v>7334</v>
      </c>
      <c r="D76" s="387"/>
      <c r="E76" s="387"/>
      <c r="F76" s="387"/>
      <c r="G76" s="387"/>
      <c r="H76" s="387"/>
      <c r="I76" s="387"/>
      <c r="J76" s="387"/>
      <c r="K76" s="387"/>
      <c r="L76" s="387"/>
      <c r="M76" s="132"/>
    </row>
    <row r="77" spans="1:14" s="135" customFormat="1" x14ac:dyDescent="0.25">
      <c r="B77" s="132"/>
      <c r="C77" s="387" t="s">
        <v>7464</v>
      </c>
      <c r="D77" s="387"/>
      <c r="E77" s="387"/>
      <c r="F77" s="387"/>
      <c r="G77" s="387"/>
      <c r="H77" s="387"/>
      <c r="I77" s="387"/>
      <c r="J77" s="387"/>
      <c r="K77" s="387"/>
      <c r="L77" s="387"/>
      <c r="M77" s="132"/>
    </row>
    <row r="78" spans="1:14" s="135" customFormat="1" x14ac:dyDescent="0.25"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</row>
    <row r="91" spans="8:11" x14ac:dyDescent="0.25">
      <c r="H91" s="133"/>
      <c r="I91" s="133"/>
      <c r="J91" s="133"/>
      <c r="K91" s="134"/>
    </row>
    <row r="92" spans="8:11" x14ac:dyDescent="0.25">
      <c r="H92" s="133"/>
      <c r="I92" s="133"/>
      <c r="J92" s="133"/>
      <c r="K92" s="134"/>
    </row>
    <row r="93" spans="8:11" x14ac:dyDescent="0.25">
      <c r="H93" s="133"/>
      <c r="I93" s="133"/>
      <c r="J93" s="133"/>
      <c r="K93" s="134"/>
    </row>
    <row r="94" spans="8:11" x14ac:dyDescent="0.25">
      <c r="H94" s="133"/>
      <c r="I94" s="133"/>
      <c r="J94" s="133"/>
      <c r="K94" s="134"/>
    </row>
    <row r="95" spans="8:11" x14ac:dyDescent="0.25">
      <c r="H95" s="133"/>
      <c r="I95" s="133"/>
      <c r="J95" s="133"/>
      <c r="K95" s="134"/>
    </row>
    <row r="96" spans="8:11" x14ac:dyDescent="0.25">
      <c r="H96" s="133"/>
      <c r="I96" s="133"/>
      <c r="J96" s="133"/>
      <c r="K96" s="134"/>
    </row>
    <row r="97" spans="8:11" x14ac:dyDescent="0.25">
      <c r="H97" s="133"/>
      <c r="I97" s="133"/>
      <c r="J97" s="133"/>
      <c r="K97" s="134"/>
    </row>
    <row r="98" spans="8:11" x14ac:dyDescent="0.25">
      <c r="H98" s="133"/>
      <c r="I98" s="133"/>
      <c r="J98" s="133"/>
      <c r="K98" s="134"/>
    </row>
    <row r="99" spans="8:11" x14ac:dyDescent="0.25">
      <c r="H99" s="133"/>
      <c r="I99" s="133"/>
      <c r="J99" s="133"/>
      <c r="K99" s="134"/>
    </row>
    <row r="100" spans="8:11" x14ac:dyDescent="0.25">
      <c r="H100" s="133"/>
      <c r="I100" s="133"/>
      <c r="J100" s="133"/>
      <c r="K100" s="134"/>
    </row>
    <row r="101" spans="8:11" x14ac:dyDescent="0.25">
      <c r="H101" s="133"/>
      <c r="I101" s="133"/>
      <c r="J101" s="133"/>
      <c r="K101" s="134"/>
    </row>
  </sheetData>
  <mergeCells count="10">
    <mergeCell ref="B1:L1"/>
    <mergeCell ref="C74:L74"/>
    <mergeCell ref="C75:L75"/>
    <mergeCell ref="C76:L76"/>
    <mergeCell ref="C77:L77"/>
    <mergeCell ref="D2:L2"/>
    <mergeCell ref="D3:L3"/>
    <mergeCell ref="D4:L4"/>
    <mergeCell ref="C72:L72"/>
    <mergeCell ref="C73:L73"/>
  </mergeCells>
  <pageMargins left="0.33" right="0.24" top="0.99" bottom="0.35433070866141736" header="0.31496062992125984" footer="0.31496062992125984"/>
  <pageSetup scale="85" fitToWidth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P84"/>
  <sheetViews>
    <sheetView showGridLines="0" tabSelected="1" zoomScaleNormal="100" workbookViewId="0">
      <selection activeCell="J38" sqref="J38"/>
    </sheetView>
  </sheetViews>
  <sheetFormatPr baseColWidth="10" defaultColWidth="11.42578125" defaultRowHeight="15" x14ac:dyDescent="0.25"/>
  <cols>
    <col min="1" max="1" width="3.140625" style="115" customWidth="1"/>
    <col min="2" max="2" width="6.5703125" style="72" customWidth="1"/>
    <col min="3" max="3" width="23.28515625" style="72" customWidth="1"/>
    <col min="4" max="4" width="16.140625" style="72" customWidth="1"/>
    <col min="5" max="5" width="7.85546875" style="72" customWidth="1"/>
    <col min="6" max="6" width="19.7109375" style="105" bestFit="1" customWidth="1"/>
    <col min="7" max="7" width="5.140625" style="60" customWidth="1"/>
    <col min="8" max="8" width="16.85546875" style="59" bestFit="1" customWidth="1"/>
    <col min="9" max="9" width="15.140625" style="60" bestFit="1" customWidth="1"/>
    <col min="10" max="10" width="17.5703125" style="60" bestFit="1" customWidth="1"/>
    <col min="11" max="11" width="22" style="108" customWidth="1"/>
    <col min="12" max="12" width="16.85546875" style="108" bestFit="1" customWidth="1"/>
    <col min="13" max="13" width="11.42578125" style="60"/>
    <col min="14" max="15" width="17.85546875" style="60" bestFit="1" customWidth="1"/>
    <col min="16" max="16" width="17.7109375" style="60" customWidth="1"/>
    <col min="17" max="16384" width="11.42578125" style="60"/>
  </cols>
  <sheetData>
    <row r="3" spans="1:15" ht="15.75" x14ac:dyDescent="0.25">
      <c r="A3" s="55"/>
      <c r="B3" s="56"/>
      <c r="C3" s="56"/>
      <c r="D3" s="56"/>
      <c r="E3" s="56"/>
      <c r="F3" s="57"/>
      <c r="G3" s="58"/>
    </row>
    <row r="4" spans="1:15" ht="18.75" x14ac:dyDescent="0.25">
      <c r="A4" s="55"/>
      <c r="B4" s="345" t="s">
        <v>7283</v>
      </c>
      <c r="C4" s="345"/>
      <c r="D4" s="345"/>
      <c r="E4" s="345"/>
      <c r="F4" s="345"/>
      <c r="G4" s="345"/>
      <c r="H4" s="345"/>
    </row>
    <row r="5" spans="1:15" ht="18.75" x14ac:dyDescent="0.25">
      <c r="A5" s="55"/>
      <c r="B5" s="345" t="s">
        <v>7284</v>
      </c>
      <c r="C5" s="345"/>
      <c r="D5" s="345"/>
      <c r="E5" s="345"/>
      <c r="F5" s="345"/>
      <c r="G5" s="345"/>
      <c r="H5" s="345"/>
    </row>
    <row r="6" spans="1:15" ht="18.75" x14ac:dyDescent="0.25">
      <c r="A6" s="55"/>
      <c r="B6" s="345" t="s">
        <v>7472</v>
      </c>
      <c r="C6" s="345"/>
      <c r="D6" s="345"/>
      <c r="E6" s="345"/>
      <c r="F6" s="345"/>
      <c r="G6" s="345"/>
      <c r="H6" s="345"/>
    </row>
    <row r="7" spans="1:15" ht="18.75" x14ac:dyDescent="0.25">
      <c r="A7" s="55"/>
      <c r="B7" s="345" t="s">
        <v>7285</v>
      </c>
      <c r="C7" s="345"/>
      <c r="D7" s="345"/>
      <c r="E7" s="345"/>
      <c r="F7" s="345"/>
      <c r="G7" s="345"/>
      <c r="H7" s="345"/>
    </row>
    <row r="8" spans="1:15" ht="18.75" x14ac:dyDescent="0.25">
      <c r="A8" s="55"/>
      <c r="B8" s="62"/>
      <c r="C8" s="62"/>
      <c r="D8" s="62"/>
      <c r="E8" s="62"/>
      <c r="F8" s="62"/>
      <c r="G8" s="62"/>
      <c r="H8" s="62"/>
    </row>
    <row r="9" spans="1:15" ht="15.75" x14ac:dyDescent="0.25">
      <c r="A9" s="55"/>
      <c r="B9" s="56"/>
      <c r="C9" s="63"/>
      <c r="D9" s="63"/>
      <c r="E9" s="63"/>
      <c r="F9" s="64"/>
      <c r="G9" s="58"/>
    </row>
    <row r="10" spans="1:15" x14ac:dyDescent="0.25">
      <c r="A10" s="55"/>
      <c r="B10" s="65"/>
      <c r="C10" s="65"/>
      <c r="D10" s="65"/>
      <c r="E10" s="65"/>
      <c r="F10" s="66" t="s">
        <v>7470</v>
      </c>
      <c r="G10" s="58"/>
      <c r="H10" s="66" t="s">
        <v>7286</v>
      </c>
    </row>
    <row r="11" spans="1:15" x14ac:dyDescent="0.25">
      <c r="A11" s="55"/>
      <c r="B11" s="67" t="s">
        <v>7287</v>
      </c>
      <c r="C11" s="68"/>
      <c r="D11" s="68"/>
      <c r="E11" s="68"/>
      <c r="F11" s="69"/>
      <c r="G11" s="58"/>
    </row>
    <row r="12" spans="1:15" x14ac:dyDescent="0.25">
      <c r="A12" s="55"/>
      <c r="B12" s="67" t="s">
        <v>7288</v>
      </c>
      <c r="C12" s="70"/>
      <c r="D12" s="70"/>
      <c r="E12" s="70"/>
      <c r="F12" s="71"/>
      <c r="G12" s="58"/>
    </row>
    <row r="13" spans="1:15" x14ac:dyDescent="0.25">
      <c r="A13" s="55"/>
      <c r="B13" s="65"/>
      <c r="C13" s="72" t="s">
        <v>7289</v>
      </c>
      <c r="F13" s="73">
        <v>3348367021.3499994</v>
      </c>
      <c r="G13" s="74"/>
      <c r="H13" s="342">
        <v>6460450105.6900005</v>
      </c>
      <c r="J13" s="93"/>
      <c r="K13" s="393"/>
      <c r="L13" s="393"/>
      <c r="N13" s="61"/>
      <c r="O13" s="61"/>
    </row>
    <row r="14" spans="1:15" s="81" customFormat="1" ht="15" hidden="1" customHeight="1" x14ac:dyDescent="0.25">
      <c r="A14" s="76"/>
      <c r="B14" s="77"/>
      <c r="C14" s="72" t="s">
        <v>7290</v>
      </c>
      <c r="D14" s="72"/>
      <c r="E14" s="72"/>
      <c r="F14" s="78"/>
      <c r="G14" s="79"/>
      <c r="H14" s="342">
        <v>0</v>
      </c>
      <c r="J14" s="93"/>
      <c r="K14" s="394"/>
      <c r="L14" s="394"/>
      <c r="N14" s="285"/>
      <c r="O14" s="61"/>
    </row>
    <row r="15" spans="1:15" s="81" customFormat="1" ht="15" hidden="1" customHeight="1" x14ac:dyDescent="0.25">
      <c r="A15" s="76"/>
      <c r="B15" s="77"/>
      <c r="C15" s="72" t="s">
        <v>7291</v>
      </c>
      <c r="D15" s="72"/>
      <c r="E15" s="72"/>
      <c r="F15" s="78"/>
      <c r="G15" s="79"/>
      <c r="H15" s="342">
        <v>0</v>
      </c>
      <c r="J15" s="93"/>
      <c r="K15" s="394"/>
      <c r="L15" s="394"/>
      <c r="N15" s="285"/>
      <c r="O15" s="61"/>
    </row>
    <row r="16" spans="1:15" s="81" customFormat="1" x14ac:dyDescent="0.25">
      <c r="A16" s="76"/>
      <c r="B16" s="77"/>
      <c r="C16" s="72" t="s">
        <v>7292</v>
      </c>
      <c r="D16" s="72"/>
      <c r="E16" s="72"/>
      <c r="F16" s="73">
        <v>785333788.88</v>
      </c>
      <c r="G16" s="82"/>
      <c r="H16" s="342">
        <v>785374488.88</v>
      </c>
      <c r="J16" s="93"/>
      <c r="K16" s="395"/>
      <c r="L16" s="395"/>
      <c r="N16" s="285"/>
      <c r="O16" s="61"/>
    </row>
    <row r="17" spans="1:15" ht="15" customHeight="1" x14ac:dyDescent="0.25">
      <c r="A17" s="55"/>
      <c r="B17" s="65"/>
      <c r="C17" s="72" t="s">
        <v>7293</v>
      </c>
      <c r="F17" s="303">
        <v>33407248.379999999</v>
      </c>
      <c r="G17" s="82"/>
      <c r="H17" s="342">
        <v>30065725.100000001</v>
      </c>
      <c r="J17" s="93"/>
      <c r="K17" s="393"/>
      <c r="L17" s="393"/>
      <c r="N17" s="61"/>
      <c r="O17" s="61"/>
    </row>
    <row r="18" spans="1:15" s="81" customFormat="1" ht="15" customHeight="1" x14ac:dyDescent="0.25">
      <c r="A18" s="76"/>
      <c r="B18" s="77"/>
      <c r="C18" s="72" t="s">
        <v>7294</v>
      </c>
      <c r="D18" s="72"/>
      <c r="E18" s="72"/>
      <c r="F18" s="94">
        <v>32233959.210000053</v>
      </c>
      <c r="G18" s="82"/>
      <c r="H18" s="342">
        <v>32226097.030027397</v>
      </c>
      <c r="J18" s="93"/>
      <c r="K18" s="395"/>
      <c r="L18" s="393"/>
      <c r="N18" s="285"/>
      <c r="O18" s="61"/>
    </row>
    <row r="19" spans="1:15" s="81" customFormat="1" ht="15" customHeight="1" x14ac:dyDescent="0.25">
      <c r="A19" s="76"/>
      <c r="B19" s="77"/>
      <c r="C19" s="72" t="s">
        <v>7295</v>
      </c>
      <c r="D19" s="72"/>
      <c r="E19" s="72"/>
      <c r="F19" s="84">
        <v>1311925782.1700001</v>
      </c>
      <c r="G19" s="82"/>
      <c r="H19" s="342">
        <v>1002882410.4300002</v>
      </c>
      <c r="J19" s="93"/>
      <c r="K19" s="395"/>
      <c r="L19" s="395"/>
      <c r="N19" s="285"/>
      <c r="O19" s="61"/>
    </row>
    <row r="20" spans="1:15" s="81" customFormat="1" ht="20.100000000000001" customHeight="1" x14ac:dyDescent="0.25">
      <c r="A20" s="76"/>
      <c r="B20" s="85" t="s">
        <v>7296</v>
      </c>
      <c r="C20" s="77"/>
      <c r="D20" s="77"/>
      <c r="E20" s="77"/>
      <c r="F20" s="86">
        <v>5511267799.9899998</v>
      </c>
      <c r="G20" s="87"/>
      <c r="H20" s="88">
        <v>8310998827.1300278</v>
      </c>
      <c r="K20" s="394"/>
      <c r="L20" s="394"/>
      <c r="N20" s="285"/>
      <c r="O20" s="61"/>
    </row>
    <row r="21" spans="1:15" x14ac:dyDescent="0.25">
      <c r="A21" s="55"/>
      <c r="B21" s="67"/>
      <c r="C21" s="65"/>
      <c r="D21" s="65"/>
      <c r="E21" s="65"/>
      <c r="F21" s="89"/>
      <c r="G21" s="82"/>
      <c r="H21" s="83"/>
      <c r="N21" s="61"/>
      <c r="O21" s="61"/>
    </row>
    <row r="22" spans="1:15" hidden="1" x14ac:dyDescent="0.25">
      <c r="A22" s="55"/>
      <c r="B22" s="67" t="s">
        <v>7297</v>
      </c>
      <c r="C22" s="65"/>
      <c r="D22" s="65"/>
      <c r="E22" s="65"/>
      <c r="F22" s="89"/>
      <c r="G22" s="82"/>
      <c r="H22" s="83"/>
      <c r="N22" s="61"/>
      <c r="O22" s="61"/>
    </row>
    <row r="23" spans="1:15" s="81" customFormat="1" ht="15" hidden="1" customHeight="1" x14ac:dyDescent="0.25">
      <c r="A23" s="76"/>
      <c r="B23" s="77"/>
      <c r="C23" s="65" t="s">
        <v>7298</v>
      </c>
      <c r="D23" s="65"/>
      <c r="E23" s="65"/>
      <c r="F23" s="89"/>
      <c r="G23" s="82"/>
      <c r="H23" s="80"/>
      <c r="K23" s="394"/>
      <c r="L23" s="394"/>
      <c r="N23" s="285"/>
      <c r="O23" s="285"/>
    </row>
    <row r="24" spans="1:15" s="81" customFormat="1" ht="15" hidden="1" customHeight="1" x14ac:dyDescent="0.25">
      <c r="A24" s="76"/>
      <c r="B24" s="77"/>
      <c r="C24" s="65" t="s">
        <v>7299</v>
      </c>
      <c r="D24" s="65"/>
      <c r="E24" s="65"/>
      <c r="F24" s="89"/>
      <c r="G24" s="82"/>
      <c r="H24" s="80"/>
      <c r="K24" s="394"/>
      <c r="L24" s="394"/>
      <c r="N24" s="285"/>
      <c r="O24" s="285"/>
    </row>
    <row r="25" spans="1:15" s="81" customFormat="1" ht="15" hidden="1" customHeight="1" x14ac:dyDescent="0.25">
      <c r="A25" s="76"/>
      <c r="B25" s="77"/>
      <c r="C25" s="65" t="s">
        <v>7300</v>
      </c>
      <c r="D25" s="65"/>
      <c r="E25" s="65"/>
      <c r="F25" s="89"/>
      <c r="G25" s="82"/>
      <c r="H25" s="80"/>
      <c r="K25" s="394"/>
      <c r="L25" s="394"/>
      <c r="N25" s="285"/>
      <c r="O25" s="285"/>
    </row>
    <row r="26" spans="1:15" s="81" customFormat="1" ht="15" hidden="1" customHeight="1" x14ac:dyDescent="0.25">
      <c r="A26" s="76"/>
      <c r="B26" s="77"/>
      <c r="C26" s="65" t="s">
        <v>7301</v>
      </c>
      <c r="D26" s="65"/>
      <c r="E26" s="65"/>
      <c r="F26" s="89"/>
      <c r="G26" s="82"/>
      <c r="H26" s="80"/>
      <c r="K26" s="394"/>
      <c r="L26" s="394"/>
      <c r="N26" s="285"/>
      <c r="O26" s="285"/>
    </row>
    <row r="27" spans="1:15" x14ac:dyDescent="0.25">
      <c r="A27" s="55"/>
      <c r="B27" s="65"/>
      <c r="C27" s="65" t="s">
        <v>7302</v>
      </c>
      <c r="D27" s="65"/>
      <c r="E27" s="65"/>
      <c r="F27" s="73">
        <v>7139429562.4707136</v>
      </c>
      <c r="G27" s="82"/>
      <c r="H27" s="83">
        <v>6435163479.9584904</v>
      </c>
      <c r="J27" s="93"/>
      <c r="K27" s="393"/>
      <c r="L27" s="393"/>
      <c r="N27" s="61"/>
      <c r="O27" s="61"/>
    </row>
    <row r="28" spans="1:15" hidden="1" x14ac:dyDescent="0.25">
      <c r="A28" s="55"/>
      <c r="B28" s="65"/>
      <c r="C28" s="65" t="s">
        <v>7303</v>
      </c>
      <c r="D28" s="65"/>
      <c r="E28" s="65"/>
      <c r="F28" s="90">
        <v>0</v>
      </c>
      <c r="G28" s="82"/>
      <c r="H28" s="83"/>
      <c r="N28" s="61"/>
      <c r="O28" s="61"/>
    </row>
    <row r="29" spans="1:15" s="81" customFormat="1" ht="15" hidden="1" customHeight="1" x14ac:dyDescent="0.25">
      <c r="A29" s="76"/>
      <c r="B29" s="77"/>
      <c r="C29" s="65" t="s">
        <v>7304</v>
      </c>
      <c r="D29" s="65"/>
      <c r="E29" s="65"/>
      <c r="F29" s="89"/>
      <c r="G29" s="82"/>
      <c r="H29" s="80"/>
      <c r="K29" s="394"/>
      <c r="L29" s="394"/>
      <c r="N29" s="285"/>
      <c r="O29" s="285"/>
    </row>
    <row r="30" spans="1:15" s="81" customFormat="1" ht="20.100000000000001" customHeight="1" x14ac:dyDescent="0.25">
      <c r="A30" s="76"/>
      <c r="B30" s="85" t="s">
        <v>7305</v>
      </c>
      <c r="C30" s="77"/>
      <c r="D30" s="77"/>
      <c r="E30" s="77"/>
      <c r="F30" s="88">
        <v>7139429562.4707136</v>
      </c>
      <c r="G30" s="87"/>
      <c r="H30" s="88">
        <v>6435163479.9584904</v>
      </c>
      <c r="K30" s="394"/>
      <c r="L30" s="396"/>
      <c r="N30" s="285"/>
      <c r="O30" s="285"/>
    </row>
    <row r="31" spans="1:15" x14ac:dyDescent="0.25">
      <c r="A31" s="55"/>
      <c r="B31" s="67"/>
      <c r="C31" s="65"/>
      <c r="D31" s="65"/>
      <c r="E31" s="65"/>
      <c r="F31" s="89"/>
      <c r="G31" s="82"/>
      <c r="H31" s="83"/>
      <c r="N31" s="61"/>
      <c r="O31" s="61"/>
    </row>
    <row r="32" spans="1:15" ht="20.100000000000001" customHeight="1" thickBot="1" x14ac:dyDescent="0.3">
      <c r="A32" s="55"/>
      <c r="B32" s="67" t="s">
        <v>7306</v>
      </c>
      <c r="C32" s="65"/>
      <c r="D32" s="65"/>
      <c r="E32" s="65"/>
      <c r="F32" s="91">
        <v>12650697362.460712</v>
      </c>
      <c r="G32" s="82"/>
      <c r="H32" s="92">
        <v>14746162307.088518</v>
      </c>
      <c r="N32" s="61"/>
      <c r="O32" s="61"/>
    </row>
    <row r="33" spans="1:15" ht="15.75" thickTop="1" x14ac:dyDescent="0.25">
      <c r="A33" s="55"/>
      <c r="B33" s="65"/>
      <c r="C33" s="65" t="s">
        <v>7276</v>
      </c>
      <c r="D33" s="65"/>
      <c r="E33" s="65"/>
      <c r="F33" s="89"/>
      <c r="G33" s="82"/>
      <c r="H33" s="83"/>
      <c r="N33" s="61"/>
      <c r="O33" s="61"/>
    </row>
    <row r="34" spans="1:15" x14ac:dyDescent="0.25">
      <c r="A34" s="55"/>
      <c r="B34" s="67" t="s">
        <v>7307</v>
      </c>
      <c r="C34" s="65"/>
      <c r="D34" s="65"/>
      <c r="E34" s="65"/>
      <c r="F34" s="89"/>
      <c r="G34" s="82"/>
      <c r="H34" s="83"/>
      <c r="N34" s="61"/>
      <c r="O34" s="61"/>
    </row>
    <row r="35" spans="1:15" x14ac:dyDescent="0.25">
      <c r="A35" s="55"/>
      <c r="B35" s="67" t="s">
        <v>7308</v>
      </c>
      <c r="D35" s="65"/>
      <c r="E35" s="65"/>
      <c r="F35" s="78"/>
      <c r="G35" s="82"/>
      <c r="H35" s="83"/>
      <c r="N35" s="61"/>
      <c r="O35" s="61"/>
    </row>
    <row r="36" spans="1:15" s="81" customFormat="1" x14ac:dyDescent="0.25">
      <c r="A36" s="76"/>
      <c r="B36" s="77"/>
      <c r="C36" s="72" t="s">
        <v>7309</v>
      </c>
      <c r="D36" s="65"/>
      <c r="E36" s="65"/>
      <c r="F36" s="73">
        <v>111069794.90000057</v>
      </c>
      <c r="G36" s="82"/>
      <c r="H36" s="80">
        <v>282464452.51000172</v>
      </c>
      <c r="J36" s="93"/>
      <c r="K36" s="395"/>
      <c r="L36" s="395"/>
      <c r="N36" s="285"/>
      <c r="O36" s="285"/>
    </row>
    <row r="37" spans="1:15" x14ac:dyDescent="0.25">
      <c r="A37" s="55"/>
      <c r="B37" s="65"/>
      <c r="C37" s="65" t="s">
        <v>7310</v>
      </c>
      <c r="D37" s="65"/>
      <c r="E37" s="65"/>
      <c r="F37" s="73">
        <v>353558947.42000008</v>
      </c>
      <c r="G37" s="82"/>
      <c r="H37" s="80">
        <v>750624005.97999954</v>
      </c>
      <c r="J37" s="93"/>
      <c r="K37" s="393"/>
      <c r="L37" s="395"/>
      <c r="N37" s="61"/>
      <c r="O37" s="61"/>
    </row>
    <row r="38" spans="1:15" s="81" customFormat="1" x14ac:dyDescent="0.25">
      <c r="A38" s="76"/>
      <c r="B38" s="77"/>
      <c r="C38" s="65" t="s">
        <v>7311</v>
      </c>
      <c r="D38" s="65"/>
      <c r="E38" s="65"/>
      <c r="F38" s="73">
        <v>793707733.52000022</v>
      </c>
      <c r="G38" s="82"/>
      <c r="H38" s="80">
        <v>786357513.80999994</v>
      </c>
      <c r="J38" s="93"/>
      <c r="K38" s="395"/>
      <c r="L38" s="395"/>
      <c r="N38" s="285"/>
      <c r="O38" s="285"/>
    </row>
    <row r="39" spans="1:15" s="81" customFormat="1" ht="15" customHeight="1" x14ac:dyDescent="0.25">
      <c r="A39" s="76"/>
      <c r="B39" s="77"/>
      <c r="C39" s="65" t="s">
        <v>7312</v>
      </c>
      <c r="D39" s="65"/>
      <c r="E39" s="65"/>
      <c r="F39" s="73">
        <v>0</v>
      </c>
      <c r="G39" s="82"/>
      <c r="H39" s="80">
        <v>1441462.6799999997</v>
      </c>
      <c r="J39" s="93"/>
      <c r="K39" s="394"/>
      <c r="L39" s="394"/>
      <c r="N39" s="285"/>
      <c r="O39" s="285"/>
    </row>
    <row r="40" spans="1:15" s="81" customFormat="1" ht="15" hidden="1" customHeight="1" x14ac:dyDescent="0.25">
      <c r="A40" s="76"/>
      <c r="B40" s="77"/>
      <c r="C40" s="65" t="s">
        <v>7313</v>
      </c>
      <c r="D40" s="65"/>
      <c r="E40" s="65"/>
      <c r="F40" s="73"/>
      <c r="G40" s="82"/>
      <c r="H40" s="80">
        <v>0</v>
      </c>
      <c r="J40" s="93"/>
      <c r="K40" s="394"/>
      <c r="L40" s="394"/>
      <c r="N40" s="285"/>
      <c r="O40" s="285"/>
    </row>
    <row r="41" spans="1:15" s="81" customFormat="1" ht="13.5" hidden="1" customHeight="1" x14ac:dyDescent="0.25">
      <c r="A41" s="76"/>
      <c r="B41" s="77"/>
      <c r="C41" s="65" t="s">
        <v>7314</v>
      </c>
      <c r="D41" s="65"/>
      <c r="E41" s="65"/>
      <c r="F41" s="95">
        <v>0</v>
      </c>
      <c r="G41" s="82"/>
      <c r="H41" s="80"/>
      <c r="K41" s="394"/>
      <c r="L41" s="394"/>
      <c r="N41" s="285"/>
      <c r="O41" s="285"/>
    </row>
    <row r="42" spans="1:15" s="81" customFormat="1" ht="20.100000000000001" customHeight="1" x14ac:dyDescent="0.25">
      <c r="A42" s="76"/>
      <c r="B42" s="85" t="s">
        <v>7315</v>
      </c>
      <c r="C42" s="77"/>
      <c r="D42" s="77"/>
      <c r="E42" s="77"/>
      <c r="F42" s="96">
        <v>1258336475.8400009</v>
      </c>
      <c r="G42" s="87"/>
      <c r="H42" s="97">
        <v>1820887434.9800012</v>
      </c>
      <c r="K42" s="397"/>
      <c r="L42" s="394"/>
      <c r="N42" s="285"/>
      <c r="O42" s="285"/>
    </row>
    <row r="43" spans="1:15" ht="15" customHeight="1" x14ac:dyDescent="0.25">
      <c r="A43" s="55"/>
      <c r="B43" s="67"/>
      <c r="C43" s="65"/>
      <c r="D43" s="65"/>
      <c r="E43" s="65"/>
      <c r="F43" s="89"/>
      <c r="G43" s="98"/>
      <c r="H43" s="99"/>
      <c r="N43" s="61"/>
      <c r="O43" s="61"/>
    </row>
    <row r="44" spans="1:15" s="81" customFormat="1" ht="15" customHeight="1" x14ac:dyDescent="0.25">
      <c r="A44" s="76"/>
      <c r="B44" s="100" t="s">
        <v>7316</v>
      </c>
      <c r="C44" s="77"/>
      <c r="D44" s="77"/>
      <c r="E44" s="77"/>
      <c r="F44" s="101"/>
      <c r="G44" s="82"/>
      <c r="H44" s="80"/>
      <c r="K44" s="394"/>
      <c r="L44" s="394"/>
      <c r="N44" s="285"/>
      <c r="O44" s="285"/>
    </row>
    <row r="45" spans="1:15" s="81" customFormat="1" ht="14.25" hidden="1" customHeight="1" x14ac:dyDescent="0.25">
      <c r="A45" s="76"/>
      <c r="B45" s="77"/>
      <c r="C45" s="65" t="s">
        <v>7317</v>
      </c>
      <c r="D45" s="65"/>
      <c r="E45" s="65"/>
      <c r="F45" s="89"/>
      <c r="G45" s="82"/>
      <c r="H45" s="80"/>
      <c r="K45" s="394"/>
      <c r="L45" s="394"/>
      <c r="N45" s="285"/>
      <c r="O45" s="285"/>
    </row>
    <row r="46" spans="1:15" s="81" customFormat="1" ht="15" hidden="1" customHeight="1" x14ac:dyDescent="0.25">
      <c r="A46" s="76"/>
      <c r="B46" s="77"/>
      <c r="C46" s="65"/>
      <c r="D46" s="65"/>
      <c r="E46" s="65"/>
      <c r="F46" s="89"/>
      <c r="G46" s="82"/>
      <c r="H46" s="80"/>
      <c r="K46" s="394"/>
      <c r="L46" s="394"/>
      <c r="N46" s="285"/>
      <c r="O46" s="285"/>
    </row>
    <row r="47" spans="1:15" s="81" customFormat="1" ht="15" hidden="1" customHeight="1" x14ac:dyDescent="0.25">
      <c r="A47" s="76"/>
      <c r="B47" s="77"/>
      <c r="C47" s="65" t="s">
        <v>7318</v>
      </c>
      <c r="D47" s="65"/>
      <c r="E47" s="65"/>
      <c r="F47" s="89"/>
      <c r="G47" s="82"/>
      <c r="H47" s="80"/>
      <c r="K47" s="394"/>
      <c r="L47" s="394"/>
      <c r="N47" s="285"/>
      <c r="O47" s="285"/>
    </row>
    <row r="48" spans="1:15" s="81" customFormat="1" ht="15" hidden="1" customHeight="1" x14ac:dyDescent="0.25">
      <c r="A48" s="76"/>
      <c r="B48" s="77"/>
      <c r="C48" s="65" t="s">
        <v>7319</v>
      </c>
      <c r="D48" s="65"/>
      <c r="E48" s="65"/>
      <c r="F48" s="89"/>
      <c r="G48" s="82"/>
      <c r="H48" s="80"/>
      <c r="K48" s="394"/>
      <c r="L48" s="394"/>
      <c r="N48" s="285"/>
      <c r="O48" s="285"/>
    </row>
    <row r="49" spans="1:16" s="81" customFormat="1" ht="15" hidden="1" customHeight="1" x14ac:dyDescent="0.25">
      <c r="A49" s="76"/>
      <c r="B49" s="77"/>
      <c r="C49" s="65" t="s">
        <v>7320</v>
      </c>
      <c r="D49" s="65"/>
      <c r="E49" s="65"/>
      <c r="F49" s="89"/>
      <c r="G49" s="82"/>
      <c r="H49" s="80"/>
      <c r="K49" s="394"/>
      <c r="L49" s="394"/>
      <c r="N49" s="285"/>
      <c r="O49" s="285"/>
    </row>
    <row r="50" spans="1:16" s="81" customFormat="1" ht="15" hidden="1" customHeight="1" x14ac:dyDescent="0.25">
      <c r="A50" s="76"/>
      <c r="B50" s="77"/>
      <c r="C50" s="65" t="s">
        <v>7321</v>
      </c>
      <c r="D50" s="65"/>
      <c r="E50" s="65"/>
      <c r="F50" s="89"/>
      <c r="G50" s="82"/>
      <c r="H50" s="80"/>
      <c r="K50" s="394"/>
      <c r="L50" s="394"/>
      <c r="N50" s="285"/>
      <c r="O50" s="285"/>
    </row>
    <row r="51" spans="1:16" s="81" customFormat="1" ht="15" hidden="1" customHeight="1" x14ac:dyDescent="0.25">
      <c r="A51" s="76"/>
      <c r="B51" s="77"/>
      <c r="C51" s="65" t="s">
        <v>7322</v>
      </c>
      <c r="D51" s="65"/>
      <c r="E51" s="65"/>
      <c r="F51" s="89"/>
      <c r="G51" s="82"/>
      <c r="H51" s="80"/>
      <c r="K51" s="394"/>
      <c r="L51" s="394"/>
      <c r="N51" s="285"/>
      <c r="O51" s="285"/>
    </row>
    <row r="52" spans="1:16" s="81" customFormat="1" ht="16.5" customHeight="1" x14ac:dyDescent="0.25">
      <c r="A52" s="76"/>
      <c r="B52" s="100" t="s">
        <v>7323</v>
      </c>
      <c r="C52" s="77"/>
      <c r="D52" s="77"/>
      <c r="E52" s="77"/>
      <c r="F52" s="101"/>
      <c r="G52" s="82"/>
      <c r="H52" s="80"/>
      <c r="K52" s="394"/>
      <c r="L52" s="394"/>
      <c r="N52" s="285"/>
      <c r="O52" s="285"/>
    </row>
    <row r="53" spans="1:16" s="81" customFormat="1" ht="20.100000000000001" customHeight="1" x14ac:dyDescent="0.25">
      <c r="A53" s="76"/>
      <c r="B53" s="85" t="s">
        <v>7324</v>
      </c>
      <c r="C53" s="77"/>
      <c r="D53" s="77"/>
      <c r="E53" s="77"/>
      <c r="F53" s="102">
        <v>1258336475.8400009</v>
      </c>
      <c r="G53" s="103"/>
      <c r="H53" s="104">
        <v>1820887434.9800012</v>
      </c>
      <c r="K53" s="394"/>
      <c r="L53" s="394"/>
      <c r="N53" s="285"/>
      <c r="O53" s="285"/>
    </row>
    <row r="54" spans="1:16" x14ac:dyDescent="0.25">
      <c r="A54" s="55"/>
      <c r="B54" s="67"/>
      <c r="C54" s="65"/>
      <c r="D54" s="65"/>
      <c r="E54" s="65"/>
      <c r="L54" s="108" t="s">
        <v>7276</v>
      </c>
      <c r="N54" s="61"/>
      <c r="O54" s="61"/>
    </row>
    <row r="55" spans="1:16" x14ac:dyDescent="0.25">
      <c r="A55" s="55"/>
      <c r="B55" s="67" t="s">
        <v>7471</v>
      </c>
      <c r="C55" s="65"/>
      <c r="D55" s="65"/>
      <c r="E55" s="65"/>
      <c r="F55" s="89"/>
      <c r="G55" s="82"/>
      <c r="H55" s="83"/>
      <c r="N55" s="61"/>
      <c r="O55" s="61"/>
    </row>
    <row r="56" spans="1:16" s="81" customFormat="1" x14ac:dyDescent="0.25">
      <c r="A56" s="76"/>
      <c r="B56" s="100"/>
      <c r="C56" s="77" t="s">
        <v>7325</v>
      </c>
      <c r="D56" s="65"/>
      <c r="E56" s="65"/>
      <c r="F56" s="94">
        <v>4032908677</v>
      </c>
      <c r="G56" s="82"/>
      <c r="H56" s="80">
        <v>4032908677</v>
      </c>
      <c r="K56" s="396"/>
      <c r="L56" s="395"/>
      <c r="N56" s="285"/>
      <c r="O56" s="285"/>
    </row>
    <row r="57" spans="1:16" s="81" customFormat="1" ht="15" hidden="1" customHeight="1" x14ac:dyDescent="0.25">
      <c r="A57" s="76"/>
      <c r="B57" s="77"/>
      <c r="C57" s="65" t="s">
        <v>4512</v>
      </c>
      <c r="D57" s="65"/>
      <c r="E57" s="65"/>
      <c r="F57" s="89"/>
      <c r="G57" s="82"/>
      <c r="H57" s="80">
        <v>0</v>
      </c>
      <c r="K57" s="394"/>
      <c r="L57" s="394"/>
      <c r="N57" s="285"/>
      <c r="O57" s="285"/>
    </row>
    <row r="58" spans="1:16" x14ac:dyDescent="0.25">
      <c r="A58" s="55"/>
      <c r="B58" s="65"/>
      <c r="C58" s="65" t="s">
        <v>7326</v>
      </c>
      <c r="D58" s="65"/>
      <c r="E58" s="65"/>
      <c r="F58" s="89">
        <v>2810209284.4199944</v>
      </c>
      <c r="G58" s="82"/>
      <c r="H58" s="80">
        <v>6921320513.1297722</v>
      </c>
      <c r="I58" s="75"/>
      <c r="L58" s="398"/>
      <c r="N58" s="61"/>
      <c r="O58" s="61"/>
    </row>
    <row r="59" spans="1:16" x14ac:dyDescent="0.25">
      <c r="A59" s="55"/>
      <c r="B59" s="65"/>
      <c r="C59" s="65" t="s">
        <v>7327</v>
      </c>
      <c r="D59" s="65"/>
      <c r="E59" s="65"/>
      <c r="F59" s="106">
        <v>4549242925.2200003</v>
      </c>
      <c r="G59" s="82"/>
      <c r="H59" s="80">
        <v>2012606811.9300046</v>
      </c>
      <c r="N59" s="61"/>
      <c r="O59" s="61"/>
    </row>
    <row r="60" spans="1:16" s="81" customFormat="1" ht="15" hidden="1" customHeight="1" x14ac:dyDescent="0.25">
      <c r="A60" s="76"/>
      <c r="B60" s="77"/>
      <c r="C60" s="65" t="s">
        <v>4575</v>
      </c>
      <c r="D60" s="65"/>
      <c r="E60" s="65"/>
      <c r="F60" s="89"/>
      <c r="G60" s="82"/>
      <c r="H60" s="80"/>
      <c r="K60" s="394"/>
      <c r="L60" s="394"/>
      <c r="N60" s="285"/>
      <c r="O60" s="285"/>
    </row>
    <row r="61" spans="1:16" s="81" customFormat="1" ht="20.100000000000001" customHeight="1" x14ac:dyDescent="0.25">
      <c r="A61" s="76"/>
      <c r="B61" s="85" t="s">
        <v>7328</v>
      </c>
      <c r="C61" s="77"/>
      <c r="D61" s="77"/>
      <c r="E61" s="77"/>
      <c r="F61" s="86">
        <v>11392360886.639996</v>
      </c>
      <c r="G61" s="87"/>
      <c r="H61" s="88">
        <v>12966836002.059776</v>
      </c>
      <c r="I61" s="107"/>
      <c r="K61" s="394"/>
      <c r="L61" s="394"/>
      <c r="N61" s="285"/>
      <c r="O61" s="285">
        <v>9.6416473388671875E-3</v>
      </c>
      <c r="P61" s="285">
        <v>3.856658935546875E-2</v>
      </c>
    </row>
    <row r="62" spans="1:16" x14ac:dyDescent="0.25">
      <c r="A62" s="55" t="s">
        <v>7329</v>
      </c>
      <c r="B62" s="67"/>
      <c r="C62" s="65"/>
      <c r="D62" s="65"/>
      <c r="E62" s="65"/>
      <c r="G62" s="82"/>
      <c r="H62" s="83"/>
      <c r="I62" s="108"/>
      <c r="K62" s="398"/>
      <c r="N62" s="61"/>
      <c r="O62" s="61"/>
    </row>
    <row r="63" spans="1:16" ht="20.100000000000001" customHeight="1" thickBot="1" x14ac:dyDescent="0.3">
      <c r="A63" s="55"/>
      <c r="B63" s="67" t="s">
        <v>7330</v>
      </c>
      <c r="C63" s="65"/>
      <c r="D63" s="65"/>
      <c r="E63" s="65"/>
      <c r="F63" s="91">
        <v>12650697362.479996</v>
      </c>
      <c r="G63" s="82"/>
      <c r="H63" s="92">
        <v>14787723437.039778</v>
      </c>
      <c r="I63" s="109">
        <v>41561129.951259613</v>
      </c>
      <c r="K63" s="393">
        <v>1.9283294677734375E-2</v>
      </c>
      <c r="L63" s="108" t="s">
        <v>7433</v>
      </c>
      <c r="N63" s="61">
        <v>0</v>
      </c>
      <c r="O63" s="61"/>
      <c r="P63" s="127"/>
    </row>
    <row r="64" spans="1:16" ht="15.75" thickTop="1" x14ac:dyDescent="0.25">
      <c r="A64" s="55"/>
      <c r="B64" s="67"/>
      <c r="C64" s="65"/>
      <c r="D64" s="65"/>
      <c r="E64" s="65"/>
      <c r="F64" s="110">
        <v>-1.9283294677734375E-2</v>
      </c>
      <c r="G64" s="108"/>
      <c r="H64" s="111"/>
      <c r="I64" s="109">
        <v>1.9283294677734375E-2</v>
      </c>
      <c r="O64" s="61"/>
    </row>
    <row r="65" spans="1:15" x14ac:dyDescent="0.25">
      <c r="A65" s="55"/>
      <c r="B65" s="67"/>
      <c r="C65" s="65"/>
      <c r="D65" s="65"/>
      <c r="E65" s="65"/>
      <c r="F65" s="110"/>
      <c r="G65" s="108"/>
      <c r="H65" s="111"/>
      <c r="I65" s="109"/>
      <c r="O65" s="61"/>
    </row>
    <row r="66" spans="1:15" x14ac:dyDescent="0.25">
      <c r="A66" s="55"/>
      <c r="B66" s="67"/>
      <c r="C66" s="65"/>
      <c r="D66" s="65"/>
      <c r="E66" s="65"/>
      <c r="F66" s="110"/>
      <c r="G66" s="108"/>
      <c r="H66" s="111"/>
      <c r="I66" s="109"/>
      <c r="O66" s="61"/>
    </row>
    <row r="67" spans="1:15" x14ac:dyDescent="0.25">
      <c r="A67" s="55"/>
      <c r="B67" s="67"/>
      <c r="C67" s="65"/>
      <c r="D67" s="65"/>
      <c r="E67" s="65"/>
      <c r="F67" s="110"/>
      <c r="G67" s="108"/>
      <c r="H67" s="111"/>
      <c r="I67" s="109"/>
      <c r="O67" s="61"/>
    </row>
    <row r="68" spans="1:15" x14ac:dyDescent="0.25">
      <c r="A68" s="55"/>
      <c r="B68" s="67"/>
      <c r="C68" s="65"/>
      <c r="D68" s="65"/>
      <c r="E68" s="65"/>
      <c r="F68" s="110"/>
      <c r="G68" s="108"/>
      <c r="H68" s="111"/>
      <c r="I68" s="109"/>
      <c r="O68" s="61"/>
    </row>
    <row r="69" spans="1:15" x14ac:dyDescent="0.25">
      <c r="B69" s="346"/>
      <c r="C69" s="346"/>
      <c r="D69" s="346"/>
      <c r="E69" s="346"/>
      <c r="F69" s="346"/>
      <c r="I69" s="109"/>
      <c r="J69" s="61"/>
    </row>
    <row r="70" spans="1:15" x14ac:dyDescent="0.25">
      <c r="B70" s="65"/>
      <c r="C70" s="112" t="s">
        <v>7331</v>
      </c>
      <c r="D70" s="67"/>
      <c r="E70" s="67"/>
      <c r="F70" s="347" t="s">
        <v>7276</v>
      </c>
      <c r="G70" s="347"/>
      <c r="H70" s="347"/>
      <c r="I70" s="109"/>
    </row>
    <row r="71" spans="1:15" x14ac:dyDescent="0.25">
      <c r="C71" s="113" t="s">
        <v>7332</v>
      </c>
      <c r="F71" s="347" t="s">
        <v>7276</v>
      </c>
      <c r="G71" s="347"/>
      <c r="H71" s="347"/>
      <c r="I71" s="109"/>
      <c r="K71" s="109"/>
    </row>
    <row r="72" spans="1:15" x14ac:dyDescent="0.25">
      <c r="B72" s="114"/>
      <c r="C72" s="273" t="s">
        <v>7333</v>
      </c>
      <c r="F72" s="343" t="s">
        <v>7276</v>
      </c>
      <c r="G72" s="343"/>
      <c r="H72" s="343"/>
      <c r="I72" s="109"/>
    </row>
    <row r="73" spans="1:15" x14ac:dyDescent="0.25">
      <c r="B73" s="114"/>
      <c r="C73" s="273"/>
      <c r="F73" s="273"/>
      <c r="I73" s="109">
        <v>20780564.975629807</v>
      </c>
    </row>
    <row r="74" spans="1:15" x14ac:dyDescent="0.25">
      <c r="B74" s="114"/>
      <c r="C74" s="273"/>
      <c r="F74" s="273"/>
      <c r="I74" s="109"/>
      <c r="L74" s="393"/>
    </row>
    <row r="75" spans="1:15" x14ac:dyDescent="0.25">
      <c r="B75" s="114"/>
      <c r="C75" s="273"/>
      <c r="F75" s="273"/>
      <c r="I75" s="109"/>
    </row>
    <row r="76" spans="1:15" x14ac:dyDescent="0.25">
      <c r="C76" s="343"/>
      <c r="D76" s="343"/>
      <c r="E76" s="343"/>
      <c r="F76" s="343"/>
      <c r="G76" s="343"/>
      <c r="H76" s="343"/>
      <c r="I76" s="109"/>
    </row>
    <row r="77" spans="1:15" x14ac:dyDescent="0.25">
      <c r="C77" s="343"/>
      <c r="D77" s="343"/>
      <c r="E77" s="343"/>
      <c r="F77" s="343"/>
      <c r="G77" s="343"/>
      <c r="H77" s="343"/>
      <c r="I77" s="109"/>
    </row>
    <row r="78" spans="1:15" ht="15.75" customHeight="1" x14ac:dyDescent="0.25">
      <c r="C78" s="343"/>
      <c r="D78" s="343"/>
      <c r="E78" s="343"/>
      <c r="F78" s="343"/>
      <c r="G78" s="343"/>
      <c r="H78" s="343"/>
      <c r="I78" s="109"/>
    </row>
    <row r="79" spans="1:15" ht="15" customHeight="1" x14ac:dyDescent="0.25">
      <c r="C79" s="343"/>
      <c r="D79" s="343"/>
      <c r="E79" s="343"/>
      <c r="F79" s="343"/>
      <c r="G79" s="343"/>
      <c r="H79" s="343"/>
      <c r="I79" s="108"/>
    </row>
    <row r="80" spans="1:15" ht="15" customHeight="1" x14ac:dyDescent="0.25">
      <c r="C80" s="343"/>
      <c r="D80" s="343"/>
      <c r="E80" s="343"/>
      <c r="F80" s="343"/>
      <c r="G80" s="343"/>
      <c r="H80" s="343"/>
      <c r="I80" s="108"/>
    </row>
    <row r="81" spans="3:9" x14ac:dyDescent="0.25">
      <c r="C81" s="343"/>
      <c r="D81" s="343"/>
      <c r="E81" s="343"/>
      <c r="F81" s="343"/>
      <c r="G81" s="343"/>
      <c r="H81" s="343"/>
      <c r="I81" s="108"/>
    </row>
    <row r="82" spans="3:9" ht="18" customHeight="1" x14ac:dyDescent="0.25">
      <c r="C82" s="343"/>
      <c r="D82" s="343"/>
      <c r="E82" s="343"/>
      <c r="F82" s="343"/>
      <c r="G82" s="343"/>
      <c r="H82" s="343"/>
    </row>
    <row r="83" spans="3:9" x14ac:dyDescent="0.25">
      <c r="C83" s="344"/>
      <c r="D83" s="344"/>
      <c r="E83" s="344"/>
      <c r="F83" s="344"/>
    </row>
    <row r="84" spans="3:9" x14ac:dyDescent="0.25">
      <c r="C84" s="344"/>
      <c r="D84" s="344"/>
      <c r="E84" s="344"/>
      <c r="F84" s="344"/>
    </row>
  </sheetData>
  <mergeCells count="17">
    <mergeCell ref="C79:H79"/>
    <mergeCell ref="B4:H4"/>
    <mergeCell ref="B5:H5"/>
    <mergeCell ref="B6:H6"/>
    <mergeCell ref="B7:H7"/>
    <mergeCell ref="B69:F69"/>
    <mergeCell ref="F70:H70"/>
    <mergeCell ref="F71:H71"/>
    <mergeCell ref="F72:H72"/>
    <mergeCell ref="C76:H76"/>
    <mergeCell ref="C77:H77"/>
    <mergeCell ref="C78:H78"/>
    <mergeCell ref="C80:H80"/>
    <mergeCell ref="C81:H81"/>
    <mergeCell ref="C82:H82"/>
    <mergeCell ref="C83:F83"/>
    <mergeCell ref="C84:F84"/>
  </mergeCells>
  <pageMargins left="0.94" right="0.19685039370078741" top="0.5" bottom="0.55000000000000004" header="0.31496062992125984" footer="0.31496062992125984"/>
  <pageSetup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163"/>
  <sheetViews>
    <sheetView topLeftCell="C124" zoomScale="85" zoomScaleNormal="85" workbookViewId="0">
      <selection activeCell="M161" sqref="M161"/>
    </sheetView>
  </sheetViews>
  <sheetFormatPr baseColWidth="10" defaultColWidth="11.42578125" defaultRowHeight="15" x14ac:dyDescent="0.25"/>
  <cols>
    <col min="1" max="1" width="7.5703125" style="238" hidden="1" customWidth="1"/>
    <col min="2" max="2" width="3.7109375" style="239" hidden="1" customWidth="1"/>
    <col min="3" max="3" width="4.28515625" style="239" customWidth="1"/>
    <col min="4" max="4" width="51.85546875" style="239" customWidth="1"/>
    <col min="5" max="5" width="22.85546875" style="190" customWidth="1"/>
    <col min="6" max="6" width="20.42578125" style="190" customWidth="1"/>
    <col min="7" max="7" width="24.7109375" style="190" customWidth="1"/>
    <col min="8" max="8" width="20.42578125" style="191" customWidth="1"/>
    <col min="9" max="9" width="17.85546875" style="191" customWidth="1"/>
    <col min="10" max="10" width="18.5703125" style="191" customWidth="1"/>
    <col min="11" max="11" width="17.5703125" style="191" customWidth="1"/>
    <col min="12" max="12" width="16.42578125" style="191" customWidth="1"/>
    <col min="13" max="13" width="20.42578125" style="191" customWidth="1"/>
    <col min="14" max="14" width="17.85546875" style="191" customWidth="1"/>
    <col min="15" max="15" width="20.42578125" style="191" customWidth="1"/>
    <col min="16" max="16" width="22.42578125" style="191" customWidth="1"/>
    <col min="17" max="17" width="15.140625" style="192" bestFit="1" customWidth="1"/>
    <col min="18" max="18" width="25.85546875" style="192" customWidth="1"/>
    <col min="19" max="16384" width="11.42578125" style="192"/>
  </cols>
  <sheetData>
    <row r="1" spans="1:18" x14ac:dyDescent="0.25">
      <c r="A1" s="188"/>
      <c r="B1" s="189"/>
      <c r="C1" s="190"/>
      <c r="D1" s="190"/>
      <c r="H1" s="190"/>
    </row>
    <row r="2" spans="1:18" ht="15.75" x14ac:dyDescent="0.25">
      <c r="A2" s="188"/>
      <c r="B2" s="189"/>
      <c r="C2" s="390" t="str">
        <f>+[4]BC!D5</f>
        <v>Servicio Nacional de Salud</v>
      </c>
      <c r="D2" s="390"/>
      <c r="E2" s="390"/>
      <c r="F2" s="390"/>
      <c r="G2" s="390"/>
      <c r="H2" s="390"/>
    </row>
    <row r="3" spans="1:18" ht="15.75" x14ac:dyDescent="0.25">
      <c r="A3" s="188"/>
      <c r="B3" s="189"/>
      <c r="C3" s="390" t="s">
        <v>7284</v>
      </c>
      <c r="D3" s="390"/>
      <c r="E3" s="390"/>
      <c r="F3" s="390"/>
      <c r="G3" s="390"/>
      <c r="H3" s="390"/>
    </row>
    <row r="4" spans="1:18" ht="15.75" hidden="1" customHeight="1" x14ac:dyDescent="0.25">
      <c r="A4" s="188"/>
      <c r="B4" s="189"/>
      <c r="C4" s="193" t="s">
        <v>7386</v>
      </c>
      <c r="D4" s="193"/>
      <c r="E4" s="193"/>
      <c r="F4" s="193"/>
      <c r="G4" s="193"/>
      <c r="H4" s="193"/>
    </row>
    <row r="5" spans="1:18" ht="15.75" x14ac:dyDescent="0.25">
      <c r="A5" s="188"/>
      <c r="B5" s="189"/>
      <c r="C5" s="390" t="s">
        <v>7285</v>
      </c>
      <c r="D5" s="390"/>
      <c r="E5" s="390"/>
      <c r="F5" s="390"/>
      <c r="G5" s="390"/>
      <c r="H5" s="390"/>
      <c r="I5" s="191">
        <f>+G18-H20</f>
        <v>6391614032.9509096</v>
      </c>
    </row>
    <row r="6" spans="1:18" x14ac:dyDescent="0.25">
      <c r="A6" s="188"/>
      <c r="B6" s="189"/>
      <c r="C6" s="190"/>
      <c r="D6" s="190"/>
      <c r="H6" s="190"/>
      <c r="I6" s="191" t="e">
        <f>+E18-F20</f>
        <v>#REF!</v>
      </c>
    </row>
    <row r="7" spans="1:18" x14ac:dyDescent="0.25">
      <c r="A7" s="188"/>
      <c r="B7" s="189"/>
      <c r="C7" s="190"/>
      <c r="D7" s="190"/>
      <c r="H7" s="190"/>
    </row>
    <row r="8" spans="1:18" x14ac:dyDescent="0.25">
      <c r="A8" s="188"/>
      <c r="B8" s="189"/>
      <c r="C8" s="190"/>
      <c r="D8" s="190"/>
      <c r="H8" s="190"/>
    </row>
    <row r="9" spans="1:18" x14ac:dyDescent="0.25">
      <c r="A9" s="188"/>
      <c r="B9" s="189"/>
      <c r="C9" s="190"/>
      <c r="D9" s="190"/>
      <c r="E9" s="391" t="s">
        <v>7387</v>
      </c>
      <c r="F9" s="391"/>
      <c r="G9" s="391"/>
      <c r="H9" s="391"/>
    </row>
    <row r="10" spans="1:18" x14ac:dyDescent="0.25">
      <c r="A10" s="188"/>
      <c r="B10" s="189"/>
      <c r="C10" s="190"/>
      <c r="D10" s="194"/>
      <c r="E10" s="392" t="s">
        <v>7465</v>
      </c>
      <c r="F10" s="392"/>
      <c r="G10" s="392" t="s">
        <v>7411</v>
      </c>
      <c r="H10" s="392"/>
      <c r="I10" s="389" t="s">
        <v>7388</v>
      </c>
      <c r="J10" s="389"/>
      <c r="K10" s="389" t="s">
        <v>7389</v>
      </c>
      <c r="L10" s="389"/>
      <c r="M10" s="195" t="s">
        <v>7390</v>
      </c>
      <c r="N10" s="195" t="s">
        <v>7391</v>
      </c>
      <c r="O10" s="195" t="s">
        <v>7392</v>
      </c>
      <c r="P10" s="195" t="s">
        <v>7393</v>
      </c>
    </row>
    <row r="11" spans="1:18" ht="15.75" thickBot="1" x14ac:dyDescent="0.3">
      <c r="A11" s="188"/>
      <c r="B11" s="189"/>
      <c r="C11" s="190"/>
      <c r="D11" s="194" t="s">
        <v>7394</v>
      </c>
      <c r="E11" s="194" t="s">
        <v>7395</v>
      </c>
      <c r="F11" s="194" t="s">
        <v>7396</v>
      </c>
      <c r="G11" s="194" t="s">
        <v>7395</v>
      </c>
      <c r="H11" s="194" t="s">
        <v>7396</v>
      </c>
      <c r="I11" s="195" t="s">
        <v>7395</v>
      </c>
      <c r="J11" s="195" t="s">
        <v>7396</v>
      </c>
      <c r="K11" s="195" t="s">
        <v>7395</v>
      </c>
      <c r="L11" s="195" t="s">
        <v>7396</v>
      </c>
      <c r="M11" s="195"/>
      <c r="N11" s="195"/>
      <c r="O11" s="195"/>
      <c r="P11" s="195"/>
    </row>
    <row r="12" spans="1:18" ht="15.75" thickBot="1" x14ac:dyDescent="0.3">
      <c r="A12" s="188"/>
      <c r="B12" s="189"/>
      <c r="C12" s="190"/>
      <c r="D12" s="190"/>
      <c r="H12" s="190"/>
      <c r="I12" s="196"/>
      <c r="J12" s="197"/>
      <c r="K12" s="196"/>
      <c r="L12" s="197"/>
      <c r="M12" s="196"/>
      <c r="N12" s="198"/>
      <c r="O12" s="198"/>
      <c r="P12" s="197"/>
    </row>
    <row r="13" spans="1:18" x14ac:dyDescent="0.25">
      <c r="A13" s="188"/>
      <c r="B13" s="189"/>
      <c r="C13" s="190"/>
      <c r="D13" s="190" t="s">
        <v>7336</v>
      </c>
      <c r="E13" s="199" t="e">
        <f>+#REF!</f>
        <v>#REF!</v>
      </c>
      <c r="F13" s="200"/>
      <c r="G13" s="199">
        <v>103826873.4100001</v>
      </c>
      <c r="H13" s="201"/>
      <c r="I13" s="202" t="e">
        <f>+E13-G13</f>
        <v>#REF!</v>
      </c>
      <c r="J13" s="203"/>
      <c r="K13" s="204"/>
      <c r="L13" s="205"/>
      <c r="M13" s="206"/>
      <c r="N13" s="207"/>
      <c r="O13" s="207"/>
      <c r="P13" s="205" t="e">
        <f>+I13</f>
        <v>#REF!</v>
      </c>
    </row>
    <row r="14" spans="1:18" s="217" customFormat="1" x14ac:dyDescent="0.25">
      <c r="A14" s="208"/>
      <c r="B14" s="209"/>
      <c r="C14" s="190"/>
      <c r="D14" s="190" t="s">
        <v>7292</v>
      </c>
      <c r="E14" s="210" t="e">
        <f>+#REF!</f>
        <v>#REF!</v>
      </c>
      <c r="F14" s="211"/>
      <c r="G14" s="210">
        <v>785374488.88</v>
      </c>
      <c r="H14" s="212"/>
      <c r="I14" s="213"/>
      <c r="J14" s="214" t="e">
        <f>+G14-E14</f>
        <v>#REF!</v>
      </c>
      <c r="K14" s="204" t="e">
        <f>+J14</f>
        <v>#REF!</v>
      </c>
      <c r="L14" s="215"/>
      <c r="M14" s="204"/>
      <c r="N14" s="216"/>
      <c r="O14" s="216"/>
      <c r="P14" s="215"/>
      <c r="R14" s="218"/>
    </row>
    <row r="15" spans="1:18" s="229" customFormat="1" x14ac:dyDescent="0.25">
      <c r="A15" s="219"/>
      <c r="B15" s="220"/>
      <c r="C15" s="221"/>
      <c r="D15" s="221" t="s">
        <v>7397</v>
      </c>
      <c r="E15" s="222" t="e">
        <f>+#REF!</f>
        <v>#REF!</v>
      </c>
      <c r="F15" s="223"/>
      <c r="G15" s="222">
        <v>30065725.100000001</v>
      </c>
      <c r="H15" s="224"/>
      <c r="I15" s="225" t="e">
        <f>+E15-G15</f>
        <v>#REF!</v>
      </c>
      <c r="J15" s="226"/>
      <c r="K15" s="225"/>
      <c r="L15" s="227" t="e">
        <f>+I15</f>
        <v>#REF!</v>
      </c>
      <c r="M15" s="213">
        <f>+J15</f>
        <v>0</v>
      </c>
      <c r="N15" s="228"/>
      <c r="O15" s="228"/>
      <c r="P15" s="227"/>
      <c r="R15" s="230"/>
    </row>
    <row r="16" spans="1:18" s="217" customFormat="1" ht="15" customHeight="1" x14ac:dyDescent="0.25">
      <c r="A16" s="208"/>
      <c r="B16" s="209"/>
      <c r="C16" s="190"/>
      <c r="D16" s="190" t="s">
        <v>7294</v>
      </c>
      <c r="E16" s="231" t="e">
        <f>+#REF!</f>
        <v>#REF!</v>
      </c>
      <c r="F16" s="211"/>
      <c r="G16" s="210">
        <v>40171899.680000037</v>
      </c>
      <c r="H16" s="212"/>
      <c r="I16" s="213" t="e">
        <f>+E16-G16</f>
        <v>#REF!</v>
      </c>
      <c r="J16" s="232"/>
      <c r="K16" s="204"/>
      <c r="L16" s="215"/>
      <c r="M16" s="213" t="e">
        <f>-I16</f>
        <v>#REF!</v>
      </c>
      <c r="N16" s="216"/>
      <c r="O16" s="216"/>
      <c r="P16" s="215"/>
      <c r="R16" s="218"/>
    </row>
    <row r="17" spans="1:20" s="217" customFormat="1" ht="15" customHeight="1" x14ac:dyDescent="0.25">
      <c r="A17" s="208"/>
      <c r="B17" s="209"/>
      <c r="C17" s="190"/>
      <c r="D17" s="190" t="s">
        <v>7295</v>
      </c>
      <c r="E17" s="231" t="e">
        <f>+#REF!</f>
        <v>#REF!</v>
      </c>
      <c r="F17" s="211"/>
      <c r="G17" s="210">
        <v>1065027792.22</v>
      </c>
      <c r="H17" s="212"/>
      <c r="I17" s="213" t="e">
        <f>+E17-G17</f>
        <v>#REF!</v>
      </c>
      <c r="J17" s="232"/>
      <c r="K17" s="204"/>
      <c r="L17" s="215"/>
      <c r="M17" s="213" t="e">
        <f>-I17</f>
        <v>#REF!</v>
      </c>
      <c r="N17" s="216"/>
      <c r="O17" s="216"/>
      <c r="P17" s="215"/>
      <c r="R17" s="218"/>
    </row>
    <row r="18" spans="1:20" s="271" customFormat="1" x14ac:dyDescent="0.25">
      <c r="A18" s="259"/>
      <c r="B18" s="260"/>
      <c r="C18" s="261"/>
      <c r="D18" s="261" t="s">
        <v>7398</v>
      </c>
      <c r="E18" s="262" t="e">
        <f>+#REF!</f>
        <v>#REF!</v>
      </c>
      <c r="F18" s="263"/>
      <c r="G18" s="264">
        <v>8333743679.9499998</v>
      </c>
      <c r="H18" s="265"/>
      <c r="I18" s="266" t="e">
        <f>+E18-G18</f>
        <v>#REF!</v>
      </c>
      <c r="J18" s="267"/>
      <c r="K18" s="266"/>
      <c r="L18" s="267"/>
      <c r="M18" s="268"/>
      <c r="N18" s="269" t="e">
        <f>-I18</f>
        <v>#REF!</v>
      </c>
      <c r="O18" s="270"/>
      <c r="P18" s="267"/>
      <c r="R18" s="272"/>
    </row>
    <row r="19" spans="1:20" x14ac:dyDescent="0.25">
      <c r="A19" s="188"/>
      <c r="B19" s="189"/>
      <c r="C19" s="190"/>
      <c r="D19" s="194" t="s">
        <v>7412</v>
      </c>
      <c r="E19" s="258"/>
      <c r="F19" s="234">
        <v>0</v>
      </c>
      <c r="G19" s="210"/>
      <c r="H19" s="212"/>
      <c r="I19" s="213"/>
      <c r="J19" s="213">
        <f>+F19</f>
        <v>0</v>
      </c>
      <c r="K19" s="204"/>
      <c r="L19" s="205">
        <f>-J19</f>
        <v>0</v>
      </c>
      <c r="M19" s="202"/>
      <c r="N19" s="216"/>
      <c r="O19" s="207"/>
      <c r="P19" s="205"/>
      <c r="R19" s="235"/>
    </row>
    <row r="20" spans="1:20" x14ac:dyDescent="0.25">
      <c r="A20" s="188"/>
      <c r="B20" s="189"/>
      <c r="C20" s="190"/>
      <c r="D20" s="190" t="s">
        <v>7399</v>
      </c>
      <c r="E20" s="233"/>
      <c r="F20" s="234" t="e">
        <f>-#REF!</f>
        <v>#REF!</v>
      </c>
      <c r="G20" s="210"/>
      <c r="H20" s="212">
        <v>1942129646.99909</v>
      </c>
      <c r="I20" s="213"/>
      <c r="J20" s="214" t="e">
        <f>+F20-H20</f>
        <v>#REF!</v>
      </c>
      <c r="K20" s="204"/>
      <c r="L20" s="205"/>
      <c r="M20" s="202" t="e">
        <f>+J20</f>
        <v>#REF!</v>
      </c>
      <c r="N20" s="216"/>
      <c r="O20" s="207"/>
      <c r="P20" s="205"/>
      <c r="R20" s="235"/>
    </row>
    <row r="21" spans="1:20" x14ac:dyDescent="0.25">
      <c r="A21" s="188"/>
      <c r="B21" s="189"/>
      <c r="C21" s="190"/>
      <c r="D21" s="190" t="s">
        <v>7303</v>
      </c>
      <c r="E21" s="233"/>
      <c r="F21" s="234"/>
      <c r="G21" s="210"/>
      <c r="H21" s="212"/>
      <c r="I21" s="202"/>
      <c r="J21" s="214">
        <f>+G21</f>
        <v>0</v>
      </c>
      <c r="K21" s="206">
        <f>+J21</f>
        <v>0</v>
      </c>
      <c r="L21" s="205"/>
      <c r="M21" s="202"/>
      <c r="N21" s="207"/>
      <c r="O21" s="207"/>
      <c r="P21" s="205"/>
      <c r="R21" s="235"/>
    </row>
    <row r="22" spans="1:20" s="217" customFormat="1" x14ac:dyDescent="0.25">
      <c r="A22" s="208"/>
      <c r="B22" s="209"/>
      <c r="C22" s="190"/>
      <c r="D22" s="190" t="s">
        <v>7400</v>
      </c>
      <c r="E22" s="233"/>
      <c r="F22" s="234" t="e">
        <f>+#REF!</f>
        <v>#REF!</v>
      </c>
      <c r="G22" s="210"/>
      <c r="H22" s="212">
        <v>1217391652.4300001</v>
      </c>
      <c r="I22" s="213"/>
      <c r="J22" s="232" t="e">
        <f>+F22-H22</f>
        <v>#REF!</v>
      </c>
      <c r="K22" s="204"/>
      <c r="L22" s="215"/>
      <c r="M22" s="213" t="e">
        <f>J22</f>
        <v>#REF!</v>
      </c>
      <c r="N22" s="216"/>
      <c r="O22" s="216"/>
      <c r="P22" s="215"/>
      <c r="R22" s="218"/>
    </row>
    <row r="23" spans="1:20" x14ac:dyDescent="0.25">
      <c r="A23" s="188"/>
      <c r="B23" s="189"/>
      <c r="C23" s="190"/>
      <c r="D23" s="190" t="s">
        <v>7401</v>
      </c>
      <c r="E23" s="233"/>
      <c r="F23" s="234" t="e">
        <f>+#REF!</f>
        <v>#REF!</v>
      </c>
      <c r="G23" s="210"/>
      <c r="H23" s="212">
        <v>367164499.80999947</v>
      </c>
      <c r="I23" s="213" t="e">
        <f>+H23-F23</f>
        <v>#REF!</v>
      </c>
      <c r="J23" s="214"/>
      <c r="K23" s="204">
        <f>+J23</f>
        <v>0</v>
      </c>
      <c r="L23" s="205" t="e">
        <f>+I23</f>
        <v>#REF!</v>
      </c>
      <c r="M23" s="202"/>
      <c r="N23" s="207"/>
      <c r="O23" s="207"/>
      <c r="P23" s="205"/>
      <c r="R23" s="235"/>
    </row>
    <row r="24" spans="1:20" s="217" customFormat="1" x14ac:dyDescent="0.25">
      <c r="A24" s="208"/>
      <c r="B24" s="209"/>
      <c r="C24" s="190"/>
      <c r="D24" s="190" t="s">
        <v>7402</v>
      </c>
      <c r="E24" s="233"/>
      <c r="F24" s="234" t="e">
        <f>+#REF!</f>
        <v>#REF!</v>
      </c>
      <c r="G24" s="210"/>
      <c r="H24" s="212">
        <v>786009170.85000002</v>
      </c>
      <c r="I24" s="213" t="e">
        <f>+H24-F24</f>
        <v>#REF!</v>
      </c>
      <c r="J24" s="232"/>
      <c r="K24" s="204">
        <f>+J24</f>
        <v>0</v>
      </c>
      <c r="L24" s="215" t="e">
        <f>+I24</f>
        <v>#REF!</v>
      </c>
      <c r="M24" s="213"/>
      <c r="N24" s="216"/>
      <c r="O24" s="216"/>
      <c r="P24" s="215"/>
      <c r="R24" s="218"/>
    </row>
    <row r="25" spans="1:20" s="217" customFormat="1" x14ac:dyDescent="0.25">
      <c r="A25" s="208"/>
      <c r="B25" s="209"/>
      <c r="C25" s="190"/>
      <c r="D25" s="190" t="s">
        <v>7403</v>
      </c>
      <c r="E25" s="233"/>
      <c r="F25" s="234" t="e">
        <f>+#REF!</f>
        <v>#REF!</v>
      </c>
      <c r="G25" s="210"/>
      <c r="H25" s="212"/>
      <c r="I25" s="213"/>
      <c r="J25" s="232" t="e">
        <f>+F25-H25</f>
        <v>#REF!</v>
      </c>
      <c r="K25" s="204" t="e">
        <f>+J25</f>
        <v>#REF!</v>
      </c>
      <c r="L25" s="215">
        <f>+I25</f>
        <v>0</v>
      </c>
      <c r="M25" s="213"/>
      <c r="N25" s="216"/>
      <c r="O25" s="216"/>
      <c r="P25" s="215"/>
      <c r="T25" s="236"/>
    </row>
    <row r="26" spans="1:20" s="217" customFormat="1" x14ac:dyDescent="0.25">
      <c r="A26" s="208"/>
      <c r="B26" s="209"/>
      <c r="C26" s="190"/>
      <c r="D26" s="190" t="s">
        <v>7338</v>
      </c>
      <c r="E26" s="233"/>
      <c r="F26" s="234" t="e">
        <f>+#REF!</f>
        <v>#REF!</v>
      </c>
      <c r="G26" s="210"/>
      <c r="H26" s="212">
        <v>4032908677</v>
      </c>
      <c r="I26" s="213" t="e">
        <f>+H26-F26</f>
        <v>#REF!</v>
      </c>
      <c r="J26" s="232"/>
      <c r="K26" s="204"/>
      <c r="L26" s="215"/>
      <c r="M26" s="213"/>
      <c r="N26" s="216"/>
      <c r="O26" s="216" t="e">
        <f>-I26</f>
        <v>#REF!</v>
      </c>
      <c r="P26" s="215"/>
      <c r="R26" s="218"/>
    </row>
    <row r="27" spans="1:20" x14ac:dyDescent="0.25">
      <c r="A27" s="188"/>
      <c r="B27" s="189"/>
      <c r="C27" s="190"/>
      <c r="D27" s="190" t="s">
        <v>7326</v>
      </c>
      <c r="E27" s="233"/>
      <c r="F27" s="234"/>
      <c r="G27" s="210"/>
      <c r="H27" s="212"/>
      <c r="I27" s="202"/>
      <c r="J27" s="214"/>
      <c r="K27" s="206"/>
      <c r="L27" s="205"/>
      <c r="M27" s="202"/>
      <c r="N27" s="207"/>
      <c r="O27" s="207"/>
      <c r="P27" s="205"/>
    </row>
    <row r="28" spans="1:20" x14ac:dyDescent="0.25">
      <c r="A28" s="188"/>
      <c r="B28" s="189"/>
      <c r="C28" s="190"/>
      <c r="D28" s="190" t="s">
        <v>7404</v>
      </c>
      <c r="E28" s="233"/>
      <c r="F28" s="234" t="e">
        <f>+#REF!</f>
        <v>#REF!</v>
      </c>
      <c r="G28" s="210"/>
      <c r="H28" s="212">
        <v>2012606811.9300046</v>
      </c>
      <c r="I28" s="202" t="e">
        <f>+H28-F28</f>
        <v>#REF!</v>
      </c>
      <c r="J28" s="214"/>
      <c r="K28" s="204"/>
      <c r="L28" s="205"/>
      <c r="M28" s="202" t="e">
        <f>-I28</f>
        <v>#REF!</v>
      </c>
      <c r="N28" s="207"/>
      <c r="O28" s="207"/>
      <c r="P28" s="205"/>
    </row>
    <row r="29" spans="1:20" x14ac:dyDescent="0.25">
      <c r="A29" s="188"/>
      <c r="B29" s="189"/>
      <c r="C29" s="190"/>
      <c r="D29" s="190"/>
      <c r="E29" s="233"/>
      <c r="F29" s="234"/>
      <c r="G29" s="237"/>
      <c r="H29" s="212"/>
      <c r="I29" s="206"/>
      <c r="J29" s="205"/>
      <c r="K29" s="206"/>
      <c r="L29" s="205"/>
      <c r="M29" s="202"/>
      <c r="N29" s="207"/>
      <c r="O29" s="207"/>
      <c r="P29" s="205"/>
    </row>
    <row r="30" spans="1:20" x14ac:dyDescent="0.25">
      <c r="C30" s="190"/>
      <c r="D30" s="240" t="s">
        <v>7339</v>
      </c>
      <c r="E30" s="233"/>
      <c r="F30" s="241" t="e">
        <f>+#REF!</f>
        <v>#REF!</v>
      </c>
      <c r="G30" s="237"/>
      <c r="H30" s="211"/>
      <c r="I30" s="206"/>
      <c r="J30" s="205" t="e">
        <f>+F30</f>
        <v>#REF!</v>
      </c>
      <c r="K30" s="206">
        <f>+L14</f>
        <v>0</v>
      </c>
      <c r="L30" s="205"/>
      <c r="M30" s="256" t="e">
        <f>+J30+L30+-K30-I30</f>
        <v>#REF!</v>
      </c>
      <c r="N30" s="207"/>
      <c r="O30" s="207"/>
      <c r="P30" s="205"/>
    </row>
    <row r="31" spans="1:20" x14ac:dyDescent="0.25">
      <c r="D31" s="240" t="s">
        <v>7340</v>
      </c>
      <c r="E31" s="237"/>
      <c r="F31" s="241" t="e">
        <f>+#REF!</f>
        <v>#REF!</v>
      </c>
      <c r="G31" s="237"/>
      <c r="H31" s="205"/>
      <c r="I31" s="206"/>
      <c r="J31" s="205" t="e">
        <f>+F31</f>
        <v>#REF!</v>
      </c>
      <c r="K31" s="206"/>
      <c r="L31" s="205"/>
      <c r="M31" s="256" t="e">
        <f t="shared" ref="M31:M151" si="0">+J31+L31+-K31-I31</f>
        <v>#REF!</v>
      </c>
      <c r="N31" s="207"/>
      <c r="O31" s="207"/>
      <c r="P31" s="205"/>
    </row>
    <row r="32" spans="1:20" x14ac:dyDescent="0.25">
      <c r="C32" s="192"/>
      <c r="D32" s="240" t="s">
        <v>7340</v>
      </c>
      <c r="E32" s="233"/>
      <c r="F32" s="241"/>
      <c r="G32" s="237"/>
      <c r="H32" s="205"/>
      <c r="I32" s="206"/>
      <c r="J32" s="205">
        <f>+F32</f>
        <v>0</v>
      </c>
      <c r="K32" s="204"/>
      <c r="L32" s="205"/>
      <c r="M32" s="243">
        <f t="shared" si="0"/>
        <v>0</v>
      </c>
      <c r="N32" s="207"/>
      <c r="O32" s="207"/>
      <c r="P32" s="205"/>
    </row>
    <row r="33" spans="3:18" ht="24" x14ac:dyDescent="0.25">
      <c r="C33" s="192"/>
      <c r="D33" s="240" t="e">
        <f>+#REF!</f>
        <v>#REF!</v>
      </c>
      <c r="E33" s="233"/>
      <c r="F33" s="287" t="e">
        <f>+#REF!</f>
        <v>#REF!</v>
      </c>
      <c r="G33" s="237"/>
      <c r="H33" s="205"/>
      <c r="I33" s="206"/>
      <c r="J33" s="205" t="e">
        <f>+F33</f>
        <v>#REF!</v>
      </c>
      <c r="K33" s="204"/>
      <c r="L33" s="205"/>
      <c r="M33" s="243" t="e">
        <f t="shared" ref="M33" si="1">+J33+L33+-K33-I33</f>
        <v>#REF!</v>
      </c>
      <c r="N33" s="207"/>
      <c r="O33" s="207"/>
      <c r="P33" s="205"/>
    </row>
    <row r="34" spans="3:18" ht="24" x14ac:dyDescent="0.25">
      <c r="D34" s="240" t="s">
        <v>7341</v>
      </c>
      <c r="E34" s="233"/>
      <c r="F34" s="283" t="e">
        <f>+#REF!</f>
        <v>#REF!</v>
      </c>
      <c r="G34" s="237"/>
      <c r="H34" s="205"/>
      <c r="I34" s="206"/>
      <c r="J34" s="205" t="e">
        <f>+F34</f>
        <v>#REF!</v>
      </c>
      <c r="K34" s="204"/>
      <c r="L34" s="205"/>
      <c r="M34" s="295" t="e">
        <f t="shared" si="0"/>
        <v>#REF!</v>
      </c>
      <c r="N34" s="207"/>
      <c r="O34" s="207"/>
      <c r="P34" s="205"/>
      <c r="R34" s="235"/>
    </row>
    <row r="35" spans="3:18" ht="24" x14ac:dyDescent="0.25">
      <c r="C35" s="192"/>
      <c r="D35" s="240" t="s">
        <v>7264</v>
      </c>
      <c r="E35" s="233"/>
      <c r="F35" s="283" t="e">
        <f>+#REF!</f>
        <v>#REF!</v>
      </c>
      <c r="G35" s="237"/>
      <c r="H35" s="205"/>
      <c r="I35" s="206"/>
      <c r="J35" s="205" t="e">
        <f t="shared" ref="J35:J36" si="2">+F35</f>
        <v>#REF!</v>
      </c>
      <c r="K35" s="204"/>
      <c r="L35" s="205"/>
      <c r="M35" s="295" t="e">
        <f t="shared" si="0"/>
        <v>#REF!</v>
      </c>
      <c r="N35" s="207"/>
      <c r="O35" s="207"/>
      <c r="P35" s="205"/>
      <c r="R35" s="235"/>
    </row>
    <row r="36" spans="3:18" ht="24" x14ac:dyDescent="0.25">
      <c r="D36" s="240" t="s">
        <v>7446</v>
      </c>
      <c r="E36" s="233"/>
      <c r="F36" s="283" t="e">
        <f>+#REF!</f>
        <v>#REF!</v>
      </c>
      <c r="G36" s="237"/>
      <c r="H36" s="205"/>
      <c r="I36" s="206"/>
      <c r="J36" s="205" t="e">
        <f t="shared" si="2"/>
        <v>#REF!</v>
      </c>
      <c r="K36" s="204"/>
      <c r="L36" s="205">
        <f>+K21</f>
        <v>0</v>
      </c>
      <c r="M36" s="295" t="e">
        <f t="shared" si="0"/>
        <v>#REF!</v>
      </c>
      <c r="N36" s="207"/>
      <c r="O36" s="207"/>
      <c r="P36" s="205"/>
    </row>
    <row r="37" spans="3:18" ht="15.75" x14ac:dyDescent="0.25">
      <c r="D37" s="240" t="s">
        <v>7261</v>
      </c>
      <c r="E37" s="233"/>
      <c r="F37" s="283" t="e">
        <f>+#REF!</f>
        <v>#REF!</v>
      </c>
      <c r="G37" s="237"/>
      <c r="H37" s="205"/>
      <c r="I37" s="206"/>
      <c r="J37" s="205" t="e">
        <f>+F37</f>
        <v>#REF!</v>
      </c>
      <c r="K37" s="204"/>
      <c r="L37" s="205"/>
      <c r="M37" s="295" t="e">
        <f t="shared" si="0"/>
        <v>#REF!</v>
      </c>
      <c r="N37" s="207"/>
      <c r="O37" s="207"/>
      <c r="P37" s="205"/>
    </row>
    <row r="38" spans="3:18" ht="24" x14ac:dyDescent="0.25">
      <c r="D38" s="240" t="s">
        <v>7447</v>
      </c>
      <c r="E38" s="242"/>
      <c r="F38" s="283" t="e">
        <f>+#REF!</f>
        <v>#REF!</v>
      </c>
      <c r="G38" s="237"/>
      <c r="H38" s="205"/>
      <c r="I38" s="206"/>
      <c r="J38" s="205" t="e">
        <f>+F38</f>
        <v>#REF!</v>
      </c>
      <c r="K38" s="204"/>
      <c r="L38" s="205"/>
      <c r="M38" s="295" t="e">
        <f t="shared" si="0"/>
        <v>#REF!</v>
      </c>
      <c r="N38" s="207"/>
      <c r="O38" s="207"/>
      <c r="P38" s="205"/>
    </row>
    <row r="39" spans="3:18" ht="15.75" x14ac:dyDescent="0.25">
      <c r="D39" s="240" t="s">
        <v>4973</v>
      </c>
      <c r="E39" s="242"/>
      <c r="F39" s="283" t="e">
        <f>+#REF!</f>
        <v>#REF!</v>
      </c>
      <c r="G39" s="250"/>
      <c r="H39" s="205"/>
      <c r="I39" s="206">
        <f t="shared" ref="I39:J151" si="3">+E39</f>
        <v>0</v>
      </c>
      <c r="J39" s="205" t="e">
        <f>+F39</f>
        <v>#REF!</v>
      </c>
      <c r="K39" s="204"/>
      <c r="L39" s="205"/>
      <c r="M39" s="295" t="e">
        <f t="shared" si="0"/>
        <v>#REF!</v>
      </c>
      <c r="N39" s="207"/>
      <c r="O39" s="207"/>
      <c r="P39" s="205"/>
    </row>
    <row r="40" spans="3:18" x14ac:dyDescent="0.25">
      <c r="D40" s="240"/>
      <c r="E40" s="286"/>
      <c r="F40" s="287">
        <v>0</v>
      </c>
      <c r="G40" s="250"/>
      <c r="H40" s="205"/>
      <c r="I40" s="206">
        <f t="shared" si="3"/>
        <v>0</v>
      </c>
      <c r="J40" s="205">
        <f t="shared" si="3"/>
        <v>0</v>
      </c>
      <c r="K40" s="204">
        <f>+L25</f>
        <v>0</v>
      </c>
      <c r="L40" s="205">
        <f>+K24</f>
        <v>0</v>
      </c>
      <c r="M40" s="243">
        <f t="shared" si="0"/>
        <v>0</v>
      </c>
      <c r="N40" s="207"/>
      <c r="O40" s="207"/>
      <c r="P40" s="205"/>
      <c r="R40" s="235"/>
    </row>
    <row r="41" spans="3:18" x14ac:dyDescent="0.25">
      <c r="D41" s="240"/>
      <c r="E41" s="242"/>
      <c r="F41" s="241">
        <f>-+'[3]Balanza de comprobacion'!BX92</f>
        <v>0</v>
      </c>
      <c r="G41" s="237"/>
      <c r="H41" s="205"/>
      <c r="I41" s="206">
        <f t="shared" si="3"/>
        <v>0</v>
      </c>
      <c r="J41" s="205">
        <f t="shared" si="3"/>
        <v>0</v>
      </c>
      <c r="K41" s="204"/>
      <c r="L41" s="205"/>
      <c r="M41" s="243">
        <f t="shared" si="0"/>
        <v>0</v>
      </c>
      <c r="N41" s="207"/>
      <c r="O41" s="207"/>
      <c r="P41" s="205"/>
    </row>
    <row r="42" spans="3:18" x14ac:dyDescent="0.25">
      <c r="D42" s="240"/>
      <c r="E42" s="242"/>
      <c r="F42" s="241">
        <f>-+'[3]Balanza de comprobacion'!BX93</f>
        <v>0</v>
      </c>
      <c r="G42" s="237"/>
      <c r="H42" s="205"/>
      <c r="I42" s="206">
        <f t="shared" si="3"/>
        <v>0</v>
      </c>
      <c r="J42" s="205">
        <f t="shared" si="3"/>
        <v>0</v>
      </c>
      <c r="K42" s="204"/>
      <c r="L42" s="205">
        <f>+K23</f>
        <v>0</v>
      </c>
      <c r="M42" s="243">
        <f t="shared" si="0"/>
        <v>0</v>
      </c>
      <c r="N42" s="207"/>
      <c r="O42" s="207"/>
      <c r="P42" s="205"/>
    </row>
    <row r="43" spans="3:18" x14ac:dyDescent="0.25">
      <c r="D43" s="240"/>
      <c r="E43" s="242"/>
      <c r="F43" s="211">
        <v>0</v>
      </c>
      <c r="G43" s="237"/>
      <c r="H43" s="205"/>
      <c r="I43" s="206">
        <f>+E43</f>
        <v>0</v>
      </c>
      <c r="J43" s="205"/>
      <c r="K43" s="204"/>
      <c r="L43" s="205"/>
      <c r="M43" s="243">
        <f t="shared" si="0"/>
        <v>0</v>
      </c>
      <c r="N43" s="207"/>
      <c r="O43" s="207"/>
      <c r="P43" s="205"/>
    </row>
    <row r="44" spans="3:18" x14ac:dyDescent="0.25">
      <c r="D44" s="244" t="s">
        <v>7342</v>
      </c>
      <c r="E44" s="245" t="e">
        <f>+#REF!</f>
        <v>#REF!</v>
      </c>
      <c r="F44" s="211">
        <v>0</v>
      </c>
      <c r="G44" s="237"/>
      <c r="H44" s="205"/>
      <c r="I44" s="206" t="e">
        <f>+E44</f>
        <v>#REF!</v>
      </c>
      <c r="J44" s="205"/>
      <c r="K44" s="204"/>
      <c r="L44" s="205"/>
      <c r="M44" s="296" t="e">
        <f>+J44+L44+-K44-I44</f>
        <v>#REF!</v>
      </c>
      <c r="N44" s="207"/>
      <c r="O44" s="207"/>
      <c r="P44" s="205"/>
    </row>
    <row r="45" spans="3:18" x14ac:dyDescent="0.25">
      <c r="D45" s="244" t="s">
        <v>7343</v>
      </c>
      <c r="E45" s="245" t="e">
        <f>+#REF!</f>
        <v>#REF!</v>
      </c>
      <c r="F45" s="211"/>
      <c r="G45" s="237"/>
      <c r="H45" s="205"/>
      <c r="I45" s="206" t="e">
        <f t="shared" si="3"/>
        <v>#REF!</v>
      </c>
      <c r="J45" s="205"/>
      <c r="K45" s="204"/>
      <c r="L45" s="205"/>
      <c r="M45" s="296" t="e">
        <f t="shared" si="0"/>
        <v>#REF!</v>
      </c>
      <c r="N45" s="207"/>
      <c r="O45" s="207"/>
      <c r="P45" s="205"/>
    </row>
    <row r="46" spans="3:18" x14ac:dyDescent="0.25">
      <c r="D46" s="244" t="s">
        <v>5940</v>
      </c>
      <c r="E46" s="245" t="e">
        <f>+#REF!</f>
        <v>#REF!</v>
      </c>
      <c r="F46" s="211"/>
      <c r="G46" s="237"/>
      <c r="H46" s="205"/>
      <c r="I46" s="206" t="e">
        <f t="shared" si="3"/>
        <v>#REF!</v>
      </c>
      <c r="J46" s="205"/>
      <c r="K46" s="204"/>
      <c r="L46" s="205"/>
      <c r="M46" s="296" t="e">
        <f t="shared" si="0"/>
        <v>#REF!</v>
      </c>
      <c r="N46" s="207"/>
      <c r="O46" s="207"/>
      <c r="P46" s="205"/>
    </row>
    <row r="47" spans="3:18" x14ac:dyDescent="0.25">
      <c r="D47" s="244" t="s">
        <v>5883</v>
      </c>
      <c r="E47" s="245" t="e">
        <f>+#REF!</f>
        <v>#REF!</v>
      </c>
      <c r="F47" s="211"/>
      <c r="G47" s="237"/>
      <c r="H47" s="205"/>
      <c r="I47" s="206" t="e">
        <f t="shared" si="3"/>
        <v>#REF!</v>
      </c>
      <c r="J47" s="205"/>
      <c r="K47" s="204"/>
      <c r="L47" s="205"/>
      <c r="M47" s="296" t="e">
        <f t="shared" si="0"/>
        <v>#REF!</v>
      </c>
      <c r="N47" s="207"/>
      <c r="O47" s="207"/>
      <c r="P47" s="205"/>
    </row>
    <row r="48" spans="3:18" x14ac:dyDescent="0.25">
      <c r="D48" s="244" t="s">
        <v>7438</v>
      </c>
      <c r="E48" s="245" t="e">
        <f>+#REF!</f>
        <v>#REF!</v>
      </c>
      <c r="F48" s="211"/>
      <c r="G48" s="237"/>
      <c r="H48" s="205"/>
      <c r="I48" s="206" t="e">
        <f t="shared" si="3"/>
        <v>#REF!</v>
      </c>
      <c r="J48" s="205"/>
      <c r="K48" s="204"/>
      <c r="L48" s="205"/>
      <c r="M48" s="296" t="e">
        <f t="shared" si="0"/>
        <v>#REF!</v>
      </c>
      <c r="N48" s="207"/>
      <c r="O48" s="207"/>
      <c r="P48" s="205"/>
    </row>
    <row r="49" spans="4:16" x14ac:dyDescent="0.25">
      <c r="D49" s="244" t="s">
        <v>7344</v>
      </c>
      <c r="E49" s="245" t="e">
        <f>+#REF!</f>
        <v>#REF!</v>
      </c>
      <c r="F49" s="211"/>
      <c r="G49" s="237"/>
      <c r="H49" s="205"/>
      <c r="I49" s="206" t="e">
        <f t="shared" si="3"/>
        <v>#REF!</v>
      </c>
      <c r="J49" s="205"/>
      <c r="K49" s="204"/>
      <c r="L49" s="205"/>
      <c r="M49" s="296" t="e">
        <f t="shared" si="0"/>
        <v>#REF!</v>
      </c>
      <c r="N49" s="207"/>
      <c r="O49" s="207"/>
      <c r="P49" s="205"/>
    </row>
    <row r="50" spans="4:16" x14ac:dyDescent="0.25">
      <c r="D50" s="244" t="s">
        <v>5841</v>
      </c>
      <c r="E50" s="245" t="e">
        <f>+#REF!</f>
        <v>#REF!</v>
      </c>
      <c r="F50" s="211"/>
      <c r="G50" s="237"/>
      <c r="H50" s="205"/>
      <c r="I50" s="206" t="e">
        <f t="shared" si="3"/>
        <v>#REF!</v>
      </c>
      <c r="J50" s="205"/>
      <c r="K50" s="204"/>
      <c r="L50" s="205"/>
      <c r="M50" s="296" t="e">
        <f t="shared" si="0"/>
        <v>#REF!</v>
      </c>
      <c r="N50" s="207"/>
      <c r="O50" s="207"/>
      <c r="P50" s="205"/>
    </row>
    <row r="51" spans="4:16" x14ac:dyDescent="0.25">
      <c r="D51" s="244" t="s">
        <v>7345</v>
      </c>
      <c r="E51" s="245" t="e">
        <f>+#REF!</f>
        <v>#REF!</v>
      </c>
      <c r="F51" s="211"/>
      <c r="G51" s="237"/>
      <c r="H51" s="205"/>
      <c r="I51" s="206" t="e">
        <f t="shared" si="3"/>
        <v>#REF!</v>
      </c>
      <c r="J51" s="205"/>
      <c r="K51" s="204"/>
      <c r="L51" s="205"/>
      <c r="M51" s="296" t="e">
        <f t="shared" si="0"/>
        <v>#REF!</v>
      </c>
      <c r="N51" s="207"/>
      <c r="O51" s="207"/>
      <c r="P51" s="205"/>
    </row>
    <row r="52" spans="4:16" x14ac:dyDescent="0.25">
      <c r="D52" s="244" t="s">
        <v>5819</v>
      </c>
      <c r="E52" s="245" t="e">
        <f>+#REF!</f>
        <v>#REF!</v>
      </c>
      <c r="F52" s="246"/>
      <c r="G52" s="237"/>
      <c r="H52" s="205"/>
      <c r="I52" s="255" t="e">
        <f>+E52</f>
        <v>#REF!</v>
      </c>
      <c r="J52" s="205"/>
      <c r="K52" s="204"/>
      <c r="L52" s="205"/>
      <c r="M52" s="296" t="e">
        <f t="shared" si="0"/>
        <v>#REF!</v>
      </c>
      <c r="N52" s="207"/>
      <c r="O52" s="207"/>
      <c r="P52" s="205"/>
    </row>
    <row r="53" spans="4:16" x14ac:dyDescent="0.25">
      <c r="D53" s="244" t="s">
        <v>5865</v>
      </c>
      <c r="E53" s="245" t="e">
        <f>+#REF!</f>
        <v>#REF!</v>
      </c>
      <c r="F53" s="211"/>
      <c r="G53" s="237"/>
      <c r="H53" s="205"/>
      <c r="I53" s="206" t="e">
        <f t="shared" si="3"/>
        <v>#REF!</v>
      </c>
      <c r="J53" s="205"/>
      <c r="K53" s="204"/>
      <c r="L53" s="205"/>
      <c r="M53" s="296" t="e">
        <f>-I53</f>
        <v>#REF!</v>
      </c>
      <c r="N53" s="207"/>
      <c r="O53" s="207"/>
      <c r="P53" s="205"/>
    </row>
    <row r="54" spans="4:16" x14ac:dyDescent="0.25">
      <c r="D54" s="244" t="s">
        <v>5873</v>
      </c>
      <c r="E54" s="245" t="e">
        <f>+#REF!</f>
        <v>#REF!</v>
      </c>
      <c r="F54" s="211"/>
      <c r="G54" s="237"/>
      <c r="H54" s="205"/>
      <c r="I54" s="206" t="e">
        <f t="shared" si="3"/>
        <v>#REF!</v>
      </c>
      <c r="J54" s="205"/>
      <c r="K54" s="204"/>
      <c r="L54" s="205"/>
      <c r="M54" s="296" t="e">
        <f t="shared" ref="M54:M56" si="4">-I54</f>
        <v>#REF!</v>
      </c>
      <c r="N54" s="207"/>
      <c r="O54" s="207"/>
      <c r="P54" s="205"/>
    </row>
    <row r="55" spans="4:16" x14ac:dyDescent="0.25">
      <c r="D55" s="244" t="s">
        <v>5837</v>
      </c>
      <c r="E55" s="245" t="e">
        <f>+#REF!</f>
        <v>#REF!</v>
      </c>
      <c r="F55" s="211"/>
      <c r="G55" s="237"/>
      <c r="H55" s="205"/>
      <c r="I55" s="206" t="e">
        <f t="shared" si="3"/>
        <v>#REF!</v>
      </c>
      <c r="J55" s="205"/>
      <c r="K55" s="204"/>
      <c r="L55" s="205"/>
      <c r="M55" s="296" t="e">
        <f t="shared" si="4"/>
        <v>#REF!</v>
      </c>
      <c r="N55" s="207"/>
      <c r="O55" s="207"/>
      <c r="P55" s="205"/>
    </row>
    <row r="56" spans="4:16" x14ac:dyDescent="0.25">
      <c r="D56" s="244" t="s">
        <v>7346</v>
      </c>
      <c r="E56" s="245" t="e">
        <f>+#REF!</f>
        <v>#REF!</v>
      </c>
      <c r="F56" s="211"/>
      <c r="G56" s="237"/>
      <c r="H56" s="205"/>
      <c r="I56" s="206" t="e">
        <f t="shared" si="3"/>
        <v>#REF!</v>
      </c>
      <c r="J56" s="205"/>
      <c r="K56" s="204"/>
      <c r="L56" s="205"/>
      <c r="M56" s="296" t="e">
        <f t="shared" si="4"/>
        <v>#REF!</v>
      </c>
      <c r="N56" s="207"/>
      <c r="O56" s="207"/>
      <c r="P56" s="205"/>
    </row>
    <row r="57" spans="4:16" x14ac:dyDescent="0.25">
      <c r="D57" s="244" t="s">
        <v>7448</v>
      </c>
      <c r="E57" s="245" t="e">
        <f>+#REF!</f>
        <v>#REF!</v>
      </c>
      <c r="F57" s="211"/>
      <c r="G57" s="237"/>
      <c r="H57" s="205"/>
      <c r="I57" s="206" t="e">
        <f t="shared" si="3"/>
        <v>#REF!</v>
      </c>
      <c r="J57" s="205"/>
      <c r="K57" s="204"/>
      <c r="L57" s="205"/>
      <c r="M57" s="296" t="e">
        <f t="shared" si="0"/>
        <v>#REF!</v>
      </c>
      <c r="N57" s="207"/>
      <c r="O57" s="207"/>
      <c r="P57" s="205"/>
    </row>
    <row r="58" spans="4:16" x14ac:dyDescent="0.25">
      <c r="D58" s="244" t="s">
        <v>7440</v>
      </c>
      <c r="E58" s="245" t="e">
        <f>+#REF!</f>
        <v>#REF!</v>
      </c>
      <c r="F58" s="211"/>
      <c r="G58" s="237"/>
      <c r="H58" s="205"/>
      <c r="I58" s="206" t="e">
        <f t="shared" si="3"/>
        <v>#REF!</v>
      </c>
      <c r="J58" s="205"/>
      <c r="K58" s="204"/>
      <c r="L58" s="205"/>
      <c r="M58" s="296" t="e">
        <f t="shared" si="0"/>
        <v>#REF!</v>
      </c>
      <c r="N58" s="207"/>
      <c r="O58" s="207"/>
      <c r="P58" s="205"/>
    </row>
    <row r="59" spans="4:16" x14ac:dyDescent="0.25">
      <c r="D59" s="244" t="s">
        <v>7439</v>
      </c>
      <c r="E59" s="245" t="e">
        <f>+#REF!</f>
        <v>#REF!</v>
      </c>
      <c r="F59" s="211"/>
      <c r="G59" s="237"/>
      <c r="H59" s="205"/>
      <c r="I59" s="206" t="e">
        <f t="shared" si="3"/>
        <v>#REF!</v>
      </c>
      <c r="J59" s="205"/>
      <c r="K59" s="204" t="e">
        <f>+L24</f>
        <v>#REF!</v>
      </c>
      <c r="L59" s="205" t="e">
        <f>+K25</f>
        <v>#REF!</v>
      </c>
      <c r="M59" s="296" t="e">
        <f t="shared" si="0"/>
        <v>#REF!</v>
      </c>
      <c r="N59" s="207"/>
      <c r="O59" s="207"/>
      <c r="P59" s="205"/>
    </row>
    <row r="60" spans="4:16" x14ac:dyDescent="0.25">
      <c r="D60" s="244" t="s">
        <v>7441</v>
      </c>
      <c r="E60" s="245" t="e">
        <f>+#REF!</f>
        <v>#REF!</v>
      </c>
      <c r="F60" s="211"/>
      <c r="G60" s="237"/>
      <c r="H60" s="205"/>
      <c r="I60" s="206" t="e">
        <f t="shared" si="3"/>
        <v>#REF!</v>
      </c>
      <c r="J60" s="205"/>
      <c r="K60" s="204"/>
      <c r="L60" s="205"/>
      <c r="M60" s="296" t="e">
        <f t="shared" si="0"/>
        <v>#REF!</v>
      </c>
      <c r="N60" s="207"/>
      <c r="O60" s="207"/>
      <c r="P60" s="205"/>
    </row>
    <row r="61" spans="4:16" x14ac:dyDescent="0.25">
      <c r="D61" s="244" t="s">
        <v>5863</v>
      </c>
      <c r="E61" s="245" t="e">
        <f>+#REF!</f>
        <v>#REF!</v>
      </c>
      <c r="F61" s="211"/>
      <c r="G61" s="237"/>
      <c r="H61" s="205"/>
      <c r="I61" s="206" t="e">
        <f t="shared" si="3"/>
        <v>#REF!</v>
      </c>
      <c r="J61" s="205"/>
      <c r="K61" s="204"/>
      <c r="L61" s="205"/>
      <c r="M61" s="296" t="e">
        <f t="shared" si="0"/>
        <v>#REF!</v>
      </c>
      <c r="N61" s="207"/>
      <c r="O61" s="207"/>
      <c r="P61" s="205"/>
    </row>
    <row r="62" spans="4:16" x14ac:dyDescent="0.25">
      <c r="D62" s="244" t="s">
        <v>5877</v>
      </c>
      <c r="E62" s="245" t="e">
        <f>+#REF!</f>
        <v>#REF!</v>
      </c>
      <c r="F62" s="211"/>
      <c r="G62" s="237"/>
      <c r="H62" s="205"/>
      <c r="I62" s="206" t="e">
        <f t="shared" si="3"/>
        <v>#REF!</v>
      </c>
      <c r="J62" s="205"/>
      <c r="K62" s="204"/>
      <c r="L62" s="205"/>
      <c r="M62" s="296" t="e">
        <f t="shared" si="0"/>
        <v>#REF!</v>
      </c>
      <c r="N62" s="207"/>
      <c r="O62" s="207"/>
      <c r="P62" s="205"/>
    </row>
    <row r="63" spans="4:16" x14ac:dyDescent="0.25">
      <c r="D63" s="244" t="s">
        <v>7449</v>
      </c>
      <c r="E63" s="245" t="e">
        <f>+#REF!</f>
        <v>#REF!</v>
      </c>
      <c r="F63" s="211"/>
      <c r="G63" s="237"/>
      <c r="H63" s="205"/>
      <c r="I63" s="206" t="e">
        <f t="shared" si="3"/>
        <v>#REF!</v>
      </c>
      <c r="J63" s="205"/>
      <c r="K63" s="204"/>
      <c r="L63" s="205"/>
      <c r="M63" s="296" t="e">
        <f t="shared" si="0"/>
        <v>#REF!</v>
      </c>
      <c r="N63" s="207"/>
      <c r="O63" s="207"/>
      <c r="P63" s="205"/>
    </row>
    <row r="64" spans="4:16" x14ac:dyDescent="0.25">
      <c r="D64" s="244" t="s">
        <v>6044</v>
      </c>
      <c r="E64" s="245" t="e">
        <f>+#REF!</f>
        <v>#REF!</v>
      </c>
      <c r="F64" s="211"/>
      <c r="G64" s="237"/>
      <c r="H64" s="205"/>
      <c r="I64" s="206" t="e">
        <f t="shared" si="3"/>
        <v>#REF!</v>
      </c>
      <c r="J64" s="205"/>
      <c r="K64" s="204"/>
      <c r="L64" s="205"/>
      <c r="M64" s="296" t="e">
        <f t="shared" si="0"/>
        <v>#REF!</v>
      </c>
      <c r="N64" s="207"/>
      <c r="O64" s="207"/>
      <c r="P64" s="205"/>
    </row>
    <row r="65" spans="4:16" x14ac:dyDescent="0.25">
      <c r="D65" s="244" t="s">
        <v>6094</v>
      </c>
      <c r="E65" s="245" t="e">
        <f>+#REF!</f>
        <v>#REF!</v>
      </c>
      <c r="F65" s="211"/>
      <c r="G65" s="237"/>
      <c r="H65" s="205"/>
      <c r="I65" s="206" t="e">
        <f t="shared" si="3"/>
        <v>#REF!</v>
      </c>
      <c r="J65" s="205"/>
      <c r="K65" s="204"/>
      <c r="L65" s="205"/>
      <c r="M65" s="296" t="e">
        <f t="shared" si="0"/>
        <v>#REF!</v>
      </c>
      <c r="N65" s="207"/>
      <c r="O65" s="207"/>
      <c r="P65" s="205"/>
    </row>
    <row r="66" spans="4:16" x14ac:dyDescent="0.25">
      <c r="D66" s="244" t="s">
        <v>5835</v>
      </c>
      <c r="E66" s="245" t="e">
        <f>+#REF!</f>
        <v>#REF!</v>
      </c>
      <c r="F66" s="211"/>
      <c r="G66" s="237"/>
      <c r="H66" s="205"/>
      <c r="I66" s="206" t="e">
        <f t="shared" si="3"/>
        <v>#REF!</v>
      </c>
      <c r="J66" s="205"/>
      <c r="K66" s="204"/>
      <c r="L66" s="205"/>
      <c r="M66" s="296" t="e">
        <f t="shared" si="0"/>
        <v>#REF!</v>
      </c>
      <c r="N66" s="207"/>
      <c r="O66" s="207"/>
      <c r="P66" s="205"/>
    </row>
    <row r="67" spans="4:16" x14ac:dyDescent="0.25">
      <c r="D67" s="244" t="s">
        <v>7347</v>
      </c>
      <c r="E67" s="245" t="e">
        <f>+#REF!</f>
        <v>#REF!</v>
      </c>
      <c r="F67" s="211"/>
      <c r="G67" s="237"/>
      <c r="H67" s="205"/>
      <c r="I67" s="206" t="e">
        <f t="shared" si="3"/>
        <v>#REF!</v>
      </c>
      <c r="J67" s="205"/>
      <c r="K67" s="204"/>
      <c r="L67" s="205"/>
      <c r="M67" s="295" t="e">
        <f t="shared" si="0"/>
        <v>#REF!</v>
      </c>
      <c r="N67" s="207"/>
      <c r="O67" s="207"/>
      <c r="P67" s="205"/>
    </row>
    <row r="68" spans="4:16" x14ac:dyDescent="0.25">
      <c r="D68" s="244" t="s">
        <v>7348</v>
      </c>
      <c r="E68" s="245" t="e">
        <f>+#REF!</f>
        <v>#REF!</v>
      </c>
      <c r="F68" s="211"/>
      <c r="G68" s="237"/>
      <c r="H68" s="205"/>
      <c r="I68" s="206" t="e">
        <f t="shared" si="3"/>
        <v>#REF!</v>
      </c>
      <c r="J68" s="205"/>
      <c r="K68" s="204"/>
      <c r="L68" s="205"/>
      <c r="M68" s="295" t="e">
        <f t="shared" si="0"/>
        <v>#REF!</v>
      </c>
      <c r="N68" s="207"/>
      <c r="O68" s="207"/>
      <c r="P68" s="205"/>
    </row>
    <row r="69" spans="4:16" x14ac:dyDescent="0.25">
      <c r="D69" s="244" t="s">
        <v>7349</v>
      </c>
      <c r="E69" s="245" t="e">
        <f>+#REF!</f>
        <v>#REF!</v>
      </c>
      <c r="F69" s="211"/>
      <c r="G69" s="237"/>
      <c r="H69" s="205"/>
      <c r="I69" s="206" t="e">
        <f t="shared" si="3"/>
        <v>#REF!</v>
      </c>
      <c r="J69" s="205"/>
      <c r="K69" s="204"/>
      <c r="L69" s="205">
        <f>+K16</f>
        <v>0</v>
      </c>
      <c r="M69" s="295" t="e">
        <f t="shared" si="0"/>
        <v>#REF!</v>
      </c>
      <c r="N69" s="207"/>
      <c r="O69" s="207"/>
      <c r="P69" s="205"/>
    </row>
    <row r="70" spans="4:16" x14ac:dyDescent="0.25">
      <c r="D70" s="244" t="s">
        <v>7462</v>
      </c>
      <c r="E70" s="245" t="e">
        <f>+#REF!</f>
        <v>#REF!</v>
      </c>
      <c r="F70" s="211"/>
      <c r="G70" s="237"/>
      <c r="H70" s="205"/>
      <c r="I70" s="206" t="e">
        <f t="shared" ref="I70" si="5">+E70</f>
        <v>#REF!</v>
      </c>
      <c r="J70" s="205"/>
      <c r="K70" s="204"/>
      <c r="L70" s="205">
        <f>+K17</f>
        <v>0</v>
      </c>
      <c r="M70" s="295" t="e">
        <f t="shared" ref="M70" si="6">+J70+L70+-K70-I70</f>
        <v>#REF!</v>
      </c>
      <c r="N70" s="207"/>
      <c r="O70" s="207"/>
      <c r="P70" s="205"/>
    </row>
    <row r="71" spans="4:16" x14ac:dyDescent="0.25">
      <c r="D71" s="244" t="s">
        <v>6596</v>
      </c>
      <c r="E71" s="245" t="e">
        <f>+#REF!</f>
        <v>#REF!</v>
      </c>
      <c r="F71" s="211"/>
      <c r="G71" s="237"/>
      <c r="H71" s="205"/>
      <c r="I71" s="206" t="e">
        <f t="shared" si="3"/>
        <v>#REF!</v>
      </c>
      <c r="J71" s="205"/>
      <c r="K71" s="204"/>
      <c r="L71" s="205"/>
      <c r="M71" s="296" t="e">
        <f t="shared" si="0"/>
        <v>#REF!</v>
      </c>
      <c r="N71" s="207"/>
      <c r="O71" s="207"/>
      <c r="P71" s="205"/>
    </row>
    <row r="72" spans="4:16" x14ac:dyDescent="0.25">
      <c r="D72" s="301" t="e">
        <f>+#REF!</f>
        <v>#REF!</v>
      </c>
      <c r="E72" s="302" t="e">
        <f>+#REF!</f>
        <v>#REF!</v>
      </c>
      <c r="F72" s="211"/>
      <c r="G72" s="237"/>
      <c r="H72" s="205"/>
      <c r="I72" s="206" t="e">
        <f t="shared" si="3"/>
        <v>#REF!</v>
      </c>
      <c r="J72" s="205"/>
      <c r="K72" s="204"/>
      <c r="L72" s="205"/>
      <c r="M72" s="296" t="e">
        <f t="shared" si="0"/>
        <v>#REF!</v>
      </c>
      <c r="N72" s="207"/>
      <c r="O72" s="207"/>
      <c r="P72" s="205"/>
    </row>
    <row r="73" spans="4:16" x14ac:dyDescent="0.25">
      <c r="D73" s="301"/>
      <c r="E73" s="302">
        <v>0</v>
      </c>
      <c r="F73" s="211"/>
      <c r="G73" s="237"/>
      <c r="H73" s="205"/>
      <c r="I73" s="206">
        <f t="shared" si="3"/>
        <v>0</v>
      </c>
      <c r="J73" s="205"/>
      <c r="K73" s="204"/>
      <c r="L73" s="205"/>
      <c r="M73" s="296">
        <f t="shared" si="0"/>
        <v>0</v>
      </c>
      <c r="N73" s="207"/>
      <c r="O73" s="207"/>
      <c r="P73" s="205"/>
    </row>
    <row r="74" spans="4:16" x14ac:dyDescent="0.25">
      <c r="D74" s="301"/>
      <c r="E74" s="302">
        <v>0</v>
      </c>
      <c r="F74" s="211"/>
      <c r="G74" s="237"/>
      <c r="H74" s="205"/>
      <c r="I74" s="206">
        <f t="shared" si="3"/>
        <v>0</v>
      </c>
      <c r="J74" s="205"/>
      <c r="K74" s="204"/>
      <c r="L74" s="205"/>
      <c r="M74" s="296">
        <f t="shared" si="0"/>
        <v>0</v>
      </c>
      <c r="N74" s="207"/>
      <c r="O74" s="207"/>
      <c r="P74" s="205"/>
    </row>
    <row r="75" spans="4:16" x14ac:dyDescent="0.25">
      <c r="D75" s="301" t="e">
        <f>+#REF!</f>
        <v>#REF!</v>
      </c>
      <c r="E75" s="302" t="e">
        <f>+#REF!</f>
        <v>#REF!</v>
      </c>
      <c r="F75" s="211"/>
      <c r="G75" s="237"/>
      <c r="H75" s="205"/>
      <c r="I75" s="206" t="e">
        <f t="shared" si="3"/>
        <v>#REF!</v>
      </c>
      <c r="J75" s="205"/>
      <c r="K75" s="204"/>
      <c r="L75" s="205"/>
      <c r="M75" s="296" t="e">
        <f t="shared" si="0"/>
        <v>#REF!</v>
      </c>
      <c r="N75" s="207"/>
      <c r="O75" s="207"/>
      <c r="P75" s="205"/>
    </row>
    <row r="76" spans="4:16" x14ac:dyDescent="0.25">
      <c r="D76" s="301" t="e">
        <f>+#REF!</f>
        <v>#REF!</v>
      </c>
      <c r="E76" s="302" t="e">
        <f>+#REF!</f>
        <v>#REF!</v>
      </c>
      <c r="F76" s="211"/>
      <c r="G76" s="237"/>
      <c r="H76" s="205"/>
      <c r="I76" s="206" t="e">
        <f t="shared" si="3"/>
        <v>#REF!</v>
      </c>
      <c r="J76" s="205"/>
      <c r="K76" s="204"/>
      <c r="L76" s="205"/>
      <c r="M76" s="296" t="e">
        <f t="shared" si="0"/>
        <v>#REF!</v>
      </c>
      <c r="N76" s="207"/>
      <c r="O76" s="207"/>
      <c r="P76" s="205"/>
    </row>
    <row r="77" spans="4:16" ht="30" x14ac:dyDescent="0.25">
      <c r="D77" s="300" t="e">
        <f>+#REF!</f>
        <v>#REF!</v>
      </c>
      <c r="E77" s="245" t="e">
        <f>+#REF!</f>
        <v>#REF!</v>
      </c>
      <c r="F77" s="211"/>
      <c r="G77" s="237"/>
      <c r="H77" s="205"/>
      <c r="I77" s="206" t="e">
        <f t="shared" si="3"/>
        <v>#REF!</v>
      </c>
      <c r="J77" s="205"/>
      <c r="K77" s="204"/>
      <c r="L77" s="205"/>
      <c r="M77" s="296" t="e">
        <f t="shared" si="0"/>
        <v>#REF!</v>
      </c>
      <c r="N77" s="207"/>
      <c r="O77" s="207"/>
      <c r="P77" s="205"/>
    </row>
    <row r="78" spans="4:16" ht="31.5" x14ac:dyDescent="0.25">
      <c r="D78" s="284" t="s">
        <v>7350</v>
      </c>
      <c r="E78" s="254" t="e">
        <f>+#REF!</f>
        <v>#REF!</v>
      </c>
      <c r="F78" s="211"/>
      <c r="G78" s="237"/>
      <c r="H78" s="205"/>
      <c r="I78" s="206" t="e">
        <f t="shared" si="3"/>
        <v>#REF!</v>
      </c>
      <c r="J78" s="205"/>
      <c r="K78" s="204"/>
      <c r="L78" s="205"/>
      <c r="M78" s="243" t="e">
        <f t="shared" si="0"/>
        <v>#REF!</v>
      </c>
      <c r="N78" s="207"/>
      <c r="O78" s="207"/>
      <c r="P78" s="205"/>
    </row>
    <row r="79" spans="4:16" ht="15.75" x14ac:dyDescent="0.25">
      <c r="D79" s="284" t="s">
        <v>6600</v>
      </c>
      <c r="E79" s="254" t="e">
        <f>+#REF!</f>
        <v>#REF!</v>
      </c>
      <c r="F79" s="211"/>
      <c r="G79" s="237"/>
      <c r="H79" s="205"/>
      <c r="I79" s="206" t="e">
        <f t="shared" si="3"/>
        <v>#REF!</v>
      </c>
      <c r="J79" s="205"/>
      <c r="K79" s="204"/>
      <c r="L79" s="205"/>
      <c r="M79" s="243" t="e">
        <f t="shared" si="0"/>
        <v>#REF!</v>
      </c>
      <c r="N79" s="207"/>
      <c r="O79" s="207"/>
      <c r="P79" s="205"/>
    </row>
    <row r="80" spans="4:16" ht="15.75" x14ac:dyDescent="0.25">
      <c r="D80" s="284" t="s">
        <v>7351</v>
      </c>
      <c r="E80" s="254" t="e">
        <f>+#REF!</f>
        <v>#REF!</v>
      </c>
      <c r="F80" s="211"/>
      <c r="G80" s="237"/>
      <c r="H80" s="205"/>
      <c r="I80" s="206" t="e">
        <f t="shared" si="3"/>
        <v>#REF!</v>
      </c>
      <c r="J80" s="205"/>
      <c r="K80" s="206"/>
      <c r="L80" s="205"/>
      <c r="M80" s="243" t="e">
        <f t="shared" si="0"/>
        <v>#REF!</v>
      </c>
      <c r="N80" s="207"/>
      <c r="O80" s="207"/>
      <c r="P80" s="205"/>
    </row>
    <row r="81" spans="4:16" ht="31.5" x14ac:dyDescent="0.25">
      <c r="D81" s="284" t="s">
        <v>7450</v>
      </c>
      <c r="E81" s="254" t="e">
        <f>+#REF!</f>
        <v>#REF!</v>
      </c>
      <c r="F81" s="211"/>
      <c r="G81" s="237"/>
      <c r="H81" s="205"/>
      <c r="I81" s="206" t="e">
        <f t="shared" si="3"/>
        <v>#REF!</v>
      </c>
      <c r="J81" s="205"/>
      <c r="K81" s="206"/>
      <c r="L81" s="205"/>
      <c r="M81" s="243" t="e">
        <f t="shared" si="0"/>
        <v>#REF!</v>
      </c>
      <c r="N81" s="207"/>
      <c r="O81" s="207"/>
      <c r="P81" s="205"/>
    </row>
    <row r="82" spans="4:16" ht="15.75" x14ac:dyDescent="0.25">
      <c r="D82" s="284" t="s">
        <v>6634</v>
      </c>
      <c r="E82" s="254" t="e">
        <f>+#REF!</f>
        <v>#REF!</v>
      </c>
      <c r="F82" s="211"/>
      <c r="G82" s="237"/>
      <c r="H82" s="205"/>
      <c r="I82" s="206" t="e">
        <f t="shared" si="3"/>
        <v>#REF!</v>
      </c>
      <c r="J82" s="205"/>
      <c r="K82" s="206" t="e">
        <f>+L23</f>
        <v>#REF!</v>
      </c>
      <c r="L82" s="205"/>
      <c r="M82" s="243" t="e">
        <f>+J82+L82+-K82-I82</f>
        <v>#REF!</v>
      </c>
      <c r="N82" s="207"/>
      <c r="O82" s="207"/>
      <c r="P82" s="205"/>
    </row>
    <row r="83" spans="4:16" ht="31.5" x14ac:dyDescent="0.25">
      <c r="D83" s="284" t="s">
        <v>7451</v>
      </c>
      <c r="E83" s="254" t="e">
        <f>+#REF!</f>
        <v>#REF!</v>
      </c>
      <c r="F83" s="211"/>
      <c r="G83" s="237"/>
      <c r="H83" s="205"/>
      <c r="I83" s="206" t="e">
        <f t="shared" ref="I83:I115" si="7">+E83</f>
        <v>#REF!</v>
      </c>
      <c r="J83" s="205"/>
      <c r="K83" s="206"/>
      <c r="L83" s="205"/>
      <c r="M83" s="243" t="e">
        <f t="shared" ref="M83:M115" si="8">+J83+L83+-K83-I83</f>
        <v>#REF!</v>
      </c>
      <c r="N83" s="207"/>
      <c r="O83" s="207"/>
      <c r="P83" s="205"/>
    </row>
    <row r="84" spans="4:16" x14ac:dyDescent="0.25">
      <c r="D84" s="244" t="s">
        <v>7452</v>
      </c>
      <c r="E84" s="254" t="e">
        <f>+#REF!</f>
        <v>#REF!</v>
      </c>
      <c r="F84" s="211"/>
      <c r="G84" s="237"/>
      <c r="H84" s="205"/>
      <c r="I84" s="206" t="e">
        <f t="shared" si="7"/>
        <v>#REF!</v>
      </c>
      <c r="J84" s="205"/>
      <c r="K84" s="206"/>
      <c r="L84" s="205"/>
      <c r="M84" s="243" t="e">
        <f t="shared" si="8"/>
        <v>#REF!</v>
      </c>
      <c r="N84" s="207"/>
      <c r="O84" s="207"/>
      <c r="P84" s="205"/>
    </row>
    <row r="85" spans="4:16" x14ac:dyDescent="0.25">
      <c r="D85" s="244" t="s">
        <v>7405</v>
      </c>
      <c r="E85" s="297" t="e">
        <f>+#REF!</f>
        <v>#REF!</v>
      </c>
      <c r="F85" s="246"/>
      <c r="G85" s="293"/>
      <c r="H85" s="214">
        <v>0</v>
      </c>
      <c r="I85" s="202" t="e">
        <f t="shared" ref="I85" si="9">+E85</f>
        <v>#REF!</v>
      </c>
      <c r="J85" s="214"/>
      <c r="K85" s="202"/>
      <c r="L85" s="214"/>
      <c r="M85" s="243" t="e">
        <f t="shared" ref="M85" si="10">+J85+L85+-K85-I85</f>
        <v>#REF!</v>
      </c>
      <c r="N85" s="294"/>
      <c r="O85" s="294"/>
      <c r="P85" s="214"/>
    </row>
    <row r="86" spans="4:16" x14ac:dyDescent="0.25">
      <c r="D86" s="244" t="s">
        <v>6006</v>
      </c>
      <c r="E86" s="254" t="e">
        <f>+#REF!</f>
        <v>#REF!</v>
      </c>
      <c r="F86" s="211"/>
      <c r="G86" s="237"/>
      <c r="H86" s="205"/>
      <c r="I86" s="206" t="e">
        <f t="shared" si="7"/>
        <v>#REF!</v>
      </c>
      <c r="J86" s="205"/>
      <c r="K86" s="206"/>
      <c r="L86" s="205"/>
      <c r="M86" s="243" t="e">
        <f t="shared" si="8"/>
        <v>#REF!</v>
      </c>
      <c r="N86" s="207"/>
      <c r="O86" s="207"/>
      <c r="P86" s="205"/>
    </row>
    <row r="87" spans="4:16" x14ac:dyDescent="0.25">
      <c r="D87" s="244" t="s">
        <v>7443</v>
      </c>
      <c r="E87" s="254" t="e">
        <f>+#REF!</f>
        <v>#REF!</v>
      </c>
      <c r="F87" s="211"/>
      <c r="G87" s="237"/>
      <c r="H87" s="205"/>
      <c r="I87" s="206" t="e">
        <f t="shared" si="7"/>
        <v>#REF!</v>
      </c>
      <c r="J87" s="205"/>
      <c r="K87" s="206"/>
      <c r="L87" s="205" t="e">
        <f>+K14</f>
        <v>#REF!</v>
      </c>
      <c r="M87" s="243" t="e">
        <f t="shared" si="8"/>
        <v>#REF!</v>
      </c>
      <c r="N87" s="207"/>
      <c r="O87" s="207"/>
      <c r="P87" s="205"/>
    </row>
    <row r="88" spans="4:16" ht="30" x14ac:dyDescent="0.25">
      <c r="D88" s="244" t="s">
        <v>7352</v>
      </c>
      <c r="E88" s="254" t="e">
        <f>+#REF!</f>
        <v>#REF!</v>
      </c>
      <c r="F88" s="211"/>
      <c r="G88" s="237"/>
      <c r="H88" s="205"/>
      <c r="I88" s="206" t="e">
        <f t="shared" si="7"/>
        <v>#REF!</v>
      </c>
      <c r="J88" s="205"/>
      <c r="K88" s="206"/>
      <c r="L88" s="205"/>
      <c r="M88" s="243" t="e">
        <f t="shared" si="8"/>
        <v>#REF!</v>
      </c>
      <c r="N88" s="207"/>
      <c r="O88" s="207"/>
      <c r="P88" s="205"/>
    </row>
    <row r="89" spans="4:16" ht="30" x14ac:dyDescent="0.25">
      <c r="D89" s="244" t="s">
        <v>6020</v>
      </c>
      <c r="E89" s="254" t="e">
        <f>+#REF!</f>
        <v>#REF!</v>
      </c>
      <c r="F89" s="211"/>
      <c r="G89" s="237"/>
      <c r="H89" s="205"/>
      <c r="I89" s="206" t="e">
        <f t="shared" ref="I89:I110" si="11">+E89</f>
        <v>#REF!</v>
      </c>
      <c r="J89" s="205"/>
      <c r="K89" s="206"/>
      <c r="L89" s="205"/>
      <c r="M89" s="243" t="e">
        <f t="shared" ref="M89:M110" si="12">+J89+L89+-K89-I89</f>
        <v>#REF!</v>
      </c>
      <c r="N89" s="207"/>
      <c r="O89" s="207"/>
      <c r="P89" s="205"/>
    </row>
    <row r="90" spans="4:16" ht="30" x14ac:dyDescent="0.25">
      <c r="D90" s="244" t="s">
        <v>6026</v>
      </c>
      <c r="E90" s="254" t="e">
        <f>+#REF!</f>
        <v>#REF!</v>
      </c>
      <c r="F90" s="211"/>
      <c r="G90" s="237"/>
      <c r="H90" s="205"/>
      <c r="I90" s="206" t="e">
        <f t="shared" si="11"/>
        <v>#REF!</v>
      </c>
      <c r="J90" s="205"/>
      <c r="K90" s="206"/>
      <c r="L90" s="205"/>
      <c r="M90" s="243" t="e">
        <f t="shared" si="12"/>
        <v>#REF!</v>
      </c>
      <c r="N90" s="207"/>
      <c r="O90" s="207"/>
      <c r="P90" s="205"/>
    </row>
    <row r="91" spans="4:16" x14ac:dyDescent="0.25">
      <c r="D91" s="244" t="s">
        <v>7353</v>
      </c>
      <c r="E91" s="254" t="e">
        <f>+#REF!</f>
        <v>#REF!</v>
      </c>
      <c r="F91" s="211"/>
      <c r="G91" s="237"/>
      <c r="H91" s="205"/>
      <c r="I91" s="206" t="e">
        <f t="shared" si="11"/>
        <v>#REF!</v>
      </c>
      <c r="J91" s="205"/>
      <c r="K91" s="206"/>
      <c r="L91" s="205"/>
      <c r="M91" s="243" t="e">
        <f t="shared" si="12"/>
        <v>#REF!</v>
      </c>
      <c r="N91" s="207"/>
      <c r="O91" s="207"/>
      <c r="P91" s="205"/>
    </row>
    <row r="92" spans="4:16" x14ac:dyDescent="0.25">
      <c r="D92" s="244" t="s">
        <v>6160</v>
      </c>
      <c r="E92" s="254" t="e">
        <f>+#REF!</f>
        <v>#REF!</v>
      </c>
      <c r="F92" s="211"/>
      <c r="G92" s="237"/>
      <c r="H92" s="205"/>
      <c r="I92" s="206" t="e">
        <f t="shared" si="11"/>
        <v>#REF!</v>
      </c>
      <c r="J92" s="205"/>
      <c r="K92" s="206"/>
      <c r="L92" s="205"/>
      <c r="M92" s="243" t="e">
        <f t="shared" si="12"/>
        <v>#REF!</v>
      </c>
      <c r="N92" s="207"/>
      <c r="O92" s="207"/>
      <c r="P92" s="205"/>
    </row>
    <row r="93" spans="4:16" x14ac:dyDescent="0.25">
      <c r="D93" s="244" t="s">
        <v>6141</v>
      </c>
      <c r="E93" s="254" t="e">
        <f>+#REF!</f>
        <v>#REF!</v>
      </c>
      <c r="F93" s="211"/>
      <c r="G93" s="237"/>
      <c r="H93" s="205"/>
      <c r="I93" s="206" t="e">
        <f t="shared" si="11"/>
        <v>#REF!</v>
      </c>
      <c r="J93" s="205"/>
      <c r="K93" s="206"/>
      <c r="L93" s="205"/>
      <c r="M93" s="243" t="e">
        <f t="shared" si="12"/>
        <v>#REF!</v>
      </c>
      <c r="N93" s="207"/>
      <c r="O93" s="207"/>
      <c r="P93" s="205"/>
    </row>
    <row r="94" spans="4:16" x14ac:dyDescent="0.25">
      <c r="D94" s="244" t="s">
        <v>7354</v>
      </c>
      <c r="E94" s="254" t="e">
        <f>+#REF!</f>
        <v>#REF!</v>
      </c>
      <c r="F94" s="211"/>
      <c r="G94" s="237"/>
      <c r="H94" s="205"/>
      <c r="I94" s="206" t="e">
        <f t="shared" si="11"/>
        <v>#REF!</v>
      </c>
      <c r="J94" s="205"/>
      <c r="K94" s="206"/>
      <c r="L94" s="205"/>
      <c r="M94" s="243" t="e">
        <f t="shared" si="12"/>
        <v>#REF!</v>
      </c>
      <c r="N94" s="207"/>
      <c r="O94" s="207"/>
      <c r="P94" s="205"/>
    </row>
    <row r="95" spans="4:16" x14ac:dyDescent="0.25">
      <c r="D95" s="244" t="s">
        <v>6123</v>
      </c>
      <c r="E95" s="254" t="e">
        <f>+#REF!</f>
        <v>#REF!</v>
      </c>
      <c r="F95" s="211"/>
      <c r="G95" s="237"/>
      <c r="H95" s="205"/>
      <c r="I95" s="206" t="e">
        <f t="shared" si="11"/>
        <v>#REF!</v>
      </c>
      <c r="J95" s="205"/>
      <c r="K95" s="206"/>
      <c r="L95" s="205"/>
      <c r="M95" s="243" t="e">
        <f t="shared" si="12"/>
        <v>#REF!</v>
      </c>
      <c r="N95" s="207"/>
      <c r="O95" s="207"/>
      <c r="P95" s="205"/>
    </row>
    <row r="96" spans="4:16" ht="30" x14ac:dyDescent="0.25">
      <c r="D96" s="244" t="s">
        <v>7453</v>
      </c>
      <c r="E96" s="254" t="e">
        <f>+#REF!</f>
        <v>#REF!</v>
      </c>
      <c r="F96" s="211"/>
      <c r="G96" s="237"/>
      <c r="H96" s="205"/>
      <c r="I96" s="206" t="e">
        <f t="shared" si="11"/>
        <v>#REF!</v>
      </c>
      <c r="J96" s="205"/>
      <c r="K96" s="206"/>
      <c r="L96" s="205"/>
      <c r="M96" s="243" t="e">
        <f t="shared" si="12"/>
        <v>#REF!</v>
      </c>
      <c r="N96" s="207"/>
      <c r="O96" s="207"/>
      <c r="P96" s="205"/>
    </row>
    <row r="97" spans="4:16" ht="30" x14ac:dyDescent="0.25">
      <c r="D97" s="244" t="s">
        <v>6178</v>
      </c>
      <c r="E97" s="254" t="e">
        <f>+#REF!</f>
        <v>#REF!</v>
      </c>
      <c r="F97" s="211"/>
      <c r="G97" s="237"/>
      <c r="H97" s="205"/>
      <c r="I97" s="206" t="e">
        <f t="shared" si="11"/>
        <v>#REF!</v>
      </c>
      <c r="J97" s="205"/>
      <c r="K97" s="206"/>
      <c r="L97" s="205"/>
      <c r="M97" s="243" t="e">
        <f t="shared" si="12"/>
        <v>#REF!</v>
      </c>
      <c r="N97" s="207"/>
      <c r="O97" s="207"/>
      <c r="P97" s="205"/>
    </row>
    <row r="98" spans="4:16" x14ac:dyDescent="0.25">
      <c r="D98" s="244" t="s">
        <v>6110</v>
      </c>
      <c r="E98" s="254" t="e">
        <f>+#REF!</f>
        <v>#REF!</v>
      </c>
      <c r="F98" s="211"/>
      <c r="G98" s="237"/>
      <c r="H98" s="205"/>
      <c r="I98" s="206" t="e">
        <f t="shared" si="11"/>
        <v>#REF!</v>
      </c>
      <c r="J98" s="205"/>
      <c r="K98" s="206" t="e">
        <f>+L15</f>
        <v>#REF!</v>
      </c>
      <c r="L98" s="205"/>
      <c r="M98" s="243" t="e">
        <f t="shared" si="12"/>
        <v>#REF!</v>
      </c>
      <c r="N98" s="207"/>
      <c r="O98" s="207"/>
      <c r="P98" s="205"/>
    </row>
    <row r="99" spans="4:16" x14ac:dyDescent="0.25">
      <c r="D99" s="244" t="s">
        <v>6129</v>
      </c>
      <c r="E99" s="254" t="e">
        <f>+#REF!</f>
        <v>#REF!</v>
      </c>
      <c r="F99" s="211"/>
      <c r="G99" s="237"/>
      <c r="H99" s="205"/>
      <c r="I99" s="206" t="e">
        <f t="shared" si="11"/>
        <v>#REF!</v>
      </c>
      <c r="J99" s="205"/>
      <c r="K99" s="206"/>
      <c r="L99" s="205"/>
      <c r="M99" s="243" t="e">
        <f t="shared" si="12"/>
        <v>#REF!</v>
      </c>
      <c r="N99" s="207"/>
      <c r="O99" s="207"/>
      <c r="P99" s="205"/>
    </row>
    <row r="100" spans="4:16" ht="30" x14ac:dyDescent="0.25">
      <c r="D100" s="244" t="s">
        <v>7454</v>
      </c>
      <c r="E100" s="254" t="e">
        <f>+#REF!</f>
        <v>#REF!</v>
      </c>
      <c r="F100" s="211"/>
      <c r="G100" s="237"/>
      <c r="H100" s="205"/>
      <c r="I100" s="206" t="e">
        <f t="shared" si="11"/>
        <v>#REF!</v>
      </c>
      <c r="J100" s="205"/>
      <c r="K100" s="206"/>
      <c r="L100" s="205"/>
      <c r="M100" s="243" t="e">
        <f t="shared" si="12"/>
        <v>#REF!</v>
      </c>
      <c r="N100" s="207"/>
      <c r="O100" s="207"/>
      <c r="P100" s="205"/>
    </row>
    <row r="101" spans="4:16" x14ac:dyDescent="0.25">
      <c r="D101" s="244" t="s">
        <v>6133</v>
      </c>
      <c r="E101" s="254" t="e">
        <f>+#REF!</f>
        <v>#REF!</v>
      </c>
      <c r="F101" s="211"/>
      <c r="G101" s="237"/>
      <c r="H101" s="205"/>
      <c r="I101" s="206" t="e">
        <f t="shared" si="11"/>
        <v>#REF!</v>
      </c>
      <c r="J101" s="205"/>
      <c r="K101" s="206"/>
      <c r="L101" s="205"/>
      <c r="M101" s="243" t="e">
        <f t="shared" si="12"/>
        <v>#REF!</v>
      </c>
      <c r="N101" s="207"/>
      <c r="O101" s="207"/>
      <c r="P101" s="205"/>
    </row>
    <row r="102" spans="4:16" x14ac:dyDescent="0.25">
      <c r="D102" s="244" t="s">
        <v>7434</v>
      </c>
      <c r="E102" s="254" t="e">
        <f>+#REF!</f>
        <v>#REF!</v>
      </c>
      <c r="F102" s="211"/>
      <c r="G102" s="237"/>
      <c r="H102" s="205"/>
      <c r="I102" s="206" t="e">
        <f t="shared" si="11"/>
        <v>#REF!</v>
      </c>
      <c r="J102" s="205"/>
      <c r="K102" s="206"/>
      <c r="L102" s="205"/>
      <c r="M102" s="243" t="e">
        <f t="shared" si="12"/>
        <v>#REF!</v>
      </c>
      <c r="N102" s="207"/>
      <c r="O102" s="207"/>
      <c r="P102" s="205"/>
    </row>
    <row r="103" spans="4:16" ht="30" x14ac:dyDescent="0.25">
      <c r="D103" s="244" t="s">
        <v>6200</v>
      </c>
      <c r="E103" s="254" t="e">
        <f>+#REF!</f>
        <v>#REF!</v>
      </c>
      <c r="F103" s="211"/>
      <c r="G103" s="237"/>
      <c r="H103" s="205"/>
      <c r="I103" s="206" t="e">
        <f t="shared" si="11"/>
        <v>#REF!</v>
      </c>
      <c r="J103" s="205"/>
      <c r="K103" s="206"/>
      <c r="L103" s="205"/>
      <c r="M103" s="243" t="e">
        <f t="shared" si="12"/>
        <v>#REF!</v>
      </c>
      <c r="N103" s="207"/>
      <c r="O103" s="207"/>
      <c r="P103" s="205"/>
    </row>
    <row r="104" spans="4:16" x14ac:dyDescent="0.25">
      <c r="D104" s="244" t="s">
        <v>6202</v>
      </c>
      <c r="E104" s="254" t="e">
        <f>+#REF!</f>
        <v>#REF!</v>
      </c>
      <c r="F104" s="211"/>
      <c r="G104" s="237"/>
      <c r="H104" s="205"/>
      <c r="I104" s="206" t="e">
        <f t="shared" si="11"/>
        <v>#REF!</v>
      </c>
      <c r="J104" s="205"/>
      <c r="K104" s="206"/>
      <c r="L104" s="205"/>
      <c r="M104" s="243" t="e">
        <f t="shared" si="12"/>
        <v>#REF!</v>
      </c>
      <c r="N104" s="207"/>
      <c r="O104" s="207"/>
      <c r="P104" s="205"/>
    </row>
    <row r="105" spans="4:16" ht="30" x14ac:dyDescent="0.25">
      <c r="D105" s="288" t="s">
        <v>6204</v>
      </c>
      <c r="E105" s="254" t="e">
        <f>+#REF!</f>
        <v>#REF!</v>
      </c>
      <c r="F105" s="211"/>
      <c r="G105" s="237"/>
      <c r="H105" s="205"/>
      <c r="I105" s="206" t="e">
        <f t="shared" si="11"/>
        <v>#REF!</v>
      </c>
      <c r="J105" s="205"/>
      <c r="K105" s="206"/>
      <c r="L105" s="205"/>
      <c r="M105" s="243" t="e">
        <f t="shared" si="12"/>
        <v>#REF!</v>
      </c>
      <c r="N105" s="207"/>
      <c r="O105" s="207"/>
      <c r="P105" s="205"/>
    </row>
    <row r="106" spans="4:16" ht="30" x14ac:dyDescent="0.25">
      <c r="D106" s="290" t="s">
        <v>6206</v>
      </c>
      <c r="E106" s="291" t="e">
        <f>+#REF!</f>
        <v>#REF!</v>
      </c>
      <c r="F106" s="292"/>
      <c r="G106" s="250"/>
      <c r="H106" s="205"/>
      <c r="I106" s="206" t="e">
        <f t="shared" si="11"/>
        <v>#REF!</v>
      </c>
      <c r="J106" s="205"/>
      <c r="K106" s="206"/>
      <c r="L106" s="205"/>
      <c r="M106" s="243" t="e">
        <f t="shared" si="12"/>
        <v>#REF!</v>
      </c>
      <c r="N106" s="207"/>
      <c r="O106" s="207"/>
      <c r="P106" s="205"/>
    </row>
    <row r="107" spans="4:16" ht="30" x14ac:dyDescent="0.25">
      <c r="D107" s="289" t="s">
        <v>6210</v>
      </c>
      <c r="E107" s="254" t="e">
        <f>+#REF!</f>
        <v>#REF!</v>
      </c>
      <c r="F107" s="211"/>
      <c r="G107" s="237"/>
      <c r="H107" s="205"/>
      <c r="I107" s="206" t="e">
        <f t="shared" si="11"/>
        <v>#REF!</v>
      </c>
      <c r="J107" s="205"/>
      <c r="K107" s="206"/>
      <c r="L107" s="205"/>
      <c r="M107" s="243" t="e">
        <f t="shared" si="12"/>
        <v>#REF!</v>
      </c>
      <c r="N107" s="207"/>
      <c r="O107" s="207"/>
      <c r="P107" s="205"/>
    </row>
    <row r="108" spans="4:16" x14ac:dyDescent="0.25">
      <c r="D108" s="244" t="s">
        <v>6214</v>
      </c>
      <c r="E108" s="254" t="e">
        <f>+#REF!</f>
        <v>#REF!</v>
      </c>
      <c r="F108" s="211"/>
      <c r="G108" s="237"/>
      <c r="H108" s="205"/>
      <c r="I108" s="206" t="e">
        <f t="shared" si="11"/>
        <v>#REF!</v>
      </c>
      <c r="J108" s="205"/>
      <c r="K108" s="206"/>
      <c r="L108" s="205"/>
      <c r="M108" s="243" t="e">
        <f t="shared" si="12"/>
        <v>#REF!</v>
      </c>
      <c r="N108" s="207"/>
      <c r="O108" s="207"/>
      <c r="P108" s="205"/>
    </row>
    <row r="109" spans="4:16" x14ac:dyDescent="0.25">
      <c r="D109" s="244" t="s">
        <v>6444</v>
      </c>
      <c r="E109" s="254" t="e">
        <f>+#REF!</f>
        <v>#REF!</v>
      </c>
      <c r="F109" s="211"/>
      <c r="G109" s="237"/>
      <c r="H109" s="205"/>
      <c r="I109" s="206" t="e">
        <f t="shared" si="11"/>
        <v>#REF!</v>
      </c>
      <c r="J109" s="205"/>
      <c r="K109" s="206"/>
      <c r="L109" s="205"/>
      <c r="M109" s="243" t="e">
        <f t="shared" si="12"/>
        <v>#REF!</v>
      </c>
      <c r="N109" s="207"/>
      <c r="O109" s="207"/>
      <c r="P109" s="205"/>
    </row>
    <row r="110" spans="4:16" x14ac:dyDescent="0.25">
      <c r="D110" s="244" t="s">
        <v>7455</v>
      </c>
      <c r="E110" s="254" t="e">
        <f>+#REF!</f>
        <v>#REF!</v>
      </c>
      <c r="F110" s="211"/>
      <c r="G110" s="237"/>
      <c r="H110" s="205"/>
      <c r="I110" s="206" t="e">
        <f t="shared" si="11"/>
        <v>#REF!</v>
      </c>
      <c r="J110" s="205"/>
      <c r="K110" s="206"/>
      <c r="L110" s="205"/>
      <c r="M110" s="243" t="e">
        <f t="shared" si="12"/>
        <v>#REF!</v>
      </c>
      <c r="N110" s="207"/>
      <c r="O110" s="207"/>
      <c r="P110" s="205"/>
    </row>
    <row r="111" spans="4:16" x14ac:dyDescent="0.25">
      <c r="D111" s="244" t="s">
        <v>6250</v>
      </c>
      <c r="E111" s="254" t="e">
        <f>+#REF!</f>
        <v>#REF!</v>
      </c>
      <c r="F111" s="211"/>
      <c r="G111" s="237"/>
      <c r="H111" s="205"/>
      <c r="I111" s="206" t="e">
        <f t="shared" si="7"/>
        <v>#REF!</v>
      </c>
      <c r="J111" s="205"/>
      <c r="K111" s="206"/>
      <c r="L111" s="205"/>
      <c r="M111" s="243" t="e">
        <f t="shared" si="8"/>
        <v>#REF!</v>
      </c>
      <c r="N111" s="207"/>
      <c r="O111" s="207"/>
      <c r="P111" s="205"/>
    </row>
    <row r="112" spans="4:16" x14ac:dyDescent="0.25">
      <c r="D112" s="244" t="s">
        <v>6450</v>
      </c>
      <c r="E112" s="254" t="e">
        <f>+#REF!</f>
        <v>#REF!</v>
      </c>
      <c r="F112" s="211"/>
      <c r="G112" s="237"/>
      <c r="H112" s="205"/>
      <c r="I112" s="206" t="e">
        <f t="shared" si="7"/>
        <v>#REF!</v>
      </c>
      <c r="J112" s="205"/>
      <c r="K112" s="206"/>
      <c r="L112" s="205"/>
      <c r="M112" s="243" t="e">
        <f t="shared" si="8"/>
        <v>#REF!</v>
      </c>
      <c r="N112" s="207"/>
      <c r="O112" s="207"/>
      <c r="P112" s="205"/>
    </row>
    <row r="113" spans="4:16" ht="30" x14ac:dyDescent="0.25">
      <c r="D113" s="244" t="s">
        <v>6516</v>
      </c>
      <c r="E113" s="254" t="e">
        <f>+#REF!</f>
        <v>#REF!</v>
      </c>
      <c r="F113" s="211"/>
      <c r="G113" s="237"/>
      <c r="H113" s="205"/>
      <c r="I113" s="206" t="e">
        <f t="shared" si="7"/>
        <v>#REF!</v>
      </c>
      <c r="J113" s="205"/>
      <c r="K113" s="206">
        <f>+L19</f>
        <v>0</v>
      </c>
      <c r="L113" s="205"/>
      <c r="M113" s="243" t="e">
        <f t="shared" si="8"/>
        <v>#REF!</v>
      </c>
      <c r="N113" s="207"/>
      <c r="O113" s="207"/>
      <c r="P113" s="205"/>
    </row>
    <row r="114" spans="4:16" ht="30" x14ac:dyDescent="0.25">
      <c r="D114" s="244" t="s">
        <v>6518</v>
      </c>
      <c r="E114" s="254" t="e">
        <f>+#REF!</f>
        <v>#REF!</v>
      </c>
      <c r="F114" s="211"/>
      <c r="G114" s="237"/>
      <c r="H114" s="205"/>
      <c r="I114" s="206" t="e">
        <f t="shared" si="7"/>
        <v>#REF!</v>
      </c>
      <c r="J114" s="205"/>
      <c r="K114" s="206"/>
      <c r="L114" s="205"/>
      <c r="M114" s="243" t="e">
        <f t="shared" si="8"/>
        <v>#REF!</v>
      </c>
      <c r="N114" s="207"/>
      <c r="O114" s="207"/>
      <c r="P114" s="205"/>
    </row>
    <row r="115" spans="4:16" x14ac:dyDescent="0.25">
      <c r="D115" s="244" t="s">
        <v>6250</v>
      </c>
      <c r="E115" s="304"/>
      <c r="F115" s="211"/>
      <c r="G115" s="237"/>
      <c r="H115" s="205"/>
      <c r="I115" s="206">
        <f t="shared" si="7"/>
        <v>0</v>
      </c>
      <c r="J115" s="205"/>
      <c r="K115" s="206"/>
      <c r="L115" s="205"/>
      <c r="M115" s="243">
        <f t="shared" si="8"/>
        <v>0</v>
      </c>
      <c r="N115" s="207"/>
      <c r="O115" s="207"/>
      <c r="P115" s="205"/>
    </row>
    <row r="116" spans="4:16" x14ac:dyDescent="0.25">
      <c r="D116" s="244" t="s">
        <v>5920</v>
      </c>
      <c r="E116" s="237" t="e">
        <f>+#REF!</f>
        <v>#REF!</v>
      </c>
      <c r="F116" s="211"/>
      <c r="G116" s="237"/>
      <c r="H116" s="205"/>
      <c r="I116" s="206" t="e">
        <f t="shared" ref="I116:I119" si="13">+E116</f>
        <v>#REF!</v>
      </c>
      <c r="J116" s="205"/>
      <c r="K116" s="206"/>
      <c r="L116" s="205"/>
      <c r="M116" s="243" t="e">
        <f t="shared" ref="M116:M119" si="14">+J116+L116+-K116-I116</f>
        <v>#REF!</v>
      </c>
      <c r="N116" s="207"/>
      <c r="O116" s="207"/>
      <c r="P116" s="205"/>
    </row>
    <row r="117" spans="4:16" x14ac:dyDescent="0.25">
      <c r="D117" s="244" t="s">
        <v>5914</v>
      </c>
      <c r="E117" s="237" t="e">
        <f>+#REF!</f>
        <v>#REF!</v>
      </c>
      <c r="F117" s="211"/>
      <c r="G117" s="237"/>
      <c r="H117" s="205"/>
      <c r="I117" s="206" t="e">
        <f t="shared" si="13"/>
        <v>#REF!</v>
      </c>
      <c r="J117" s="205"/>
      <c r="K117" s="206"/>
      <c r="L117" s="205"/>
      <c r="M117" s="243" t="e">
        <f t="shared" si="14"/>
        <v>#REF!</v>
      </c>
      <c r="N117" s="207"/>
      <c r="O117" s="207"/>
      <c r="P117" s="205"/>
    </row>
    <row r="118" spans="4:16" x14ac:dyDescent="0.25">
      <c r="D118" s="244" t="s">
        <v>7444</v>
      </c>
      <c r="E118" s="237" t="e">
        <f>+#REF!</f>
        <v>#REF!</v>
      </c>
      <c r="F118" s="211"/>
      <c r="G118" s="237"/>
      <c r="H118" s="205"/>
      <c r="I118" s="206" t="e">
        <f t="shared" si="13"/>
        <v>#REF!</v>
      </c>
      <c r="J118" s="205"/>
      <c r="K118" s="206"/>
      <c r="L118" s="205"/>
      <c r="M118" s="243" t="e">
        <f t="shared" si="14"/>
        <v>#REF!</v>
      </c>
      <c r="N118" s="207"/>
      <c r="O118" s="207"/>
      <c r="P118" s="205"/>
    </row>
    <row r="119" spans="4:16" x14ac:dyDescent="0.25">
      <c r="D119" s="244" t="s">
        <v>6072</v>
      </c>
      <c r="E119" s="237" t="e">
        <f>+#REF!</f>
        <v>#REF!</v>
      </c>
      <c r="F119" s="211"/>
      <c r="G119" s="237"/>
      <c r="H119" s="205"/>
      <c r="I119" s="206" t="e">
        <f t="shared" si="13"/>
        <v>#REF!</v>
      </c>
      <c r="J119" s="205"/>
      <c r="K119" s="206"/>
      <c r="L119" s="205"/>
      <c r="M119" s="243" t="e">
        <f t="shared" si="14"/>
        <v>#REF!</v>
      </c>
      <c r="N119" s="207"/>
      <c r="O119" s="207"/>
      <c r="P119" s="205"/>
    </row>
    <row r="120" spans="4:16" x14ac:dyDescent="0.25">
      <c r="D120" s="244" t="s">
        <v>7435</v>
      </c>
      <c r="E120" s="237" t="e">
        <f>+#REF!</f>
        <v>#REF!</v>
      </c>
      <c r="F120" s="211"/>
      <c r="G120" s="237"/>
      <c r="H120" s="205"/>
      <c r="I120" s="206" t="e">
        <f t="shared" si="3"/>
        <v>#REF!</v>
      </c>
      <c r="J120" s="205"/>
      <c r="K120" s="206"/>
      <c r="L120" s="205"/>
      <c r="M120" s="243" t="e">
        <f t="shared" si="0"/>
        <v>#REF!</v>
      </c>
      <c r="N120" s="207"/>
      <c r="O120" s="207"/>
      <c r="P120" s="205"/>
    </row>
    <row r="121" spans="4:16" x14ac:dyDescent="0.25">
      <c r="D121" s="244" t="s">
        <v>7442</v>
      </c>
      <c r="E121" s="237" t="e">
        <f>+#REF!</f>
        <v>#REF!</v>
      </c>
      <c r="F121" s="211"/>
      <c r="G121" s="237"/>
      <c r="H121" s="205"/>
      <c r="I121" s="206" t="e">
        <f t="shared" ref="I121:I138" si="15">+E121</f>
        <v>#REF!</v>
      </c>
      <c r="J121" s="205"/>
      <c r="K121" s="206"/>
      <c r="L121" s="205"/>
      <c r="M121" s="243" t="e">
        <f t="shared" ref="M121:M138" si="16">+J121+L121+-K121-I121</f>
        <v>#REF!</v>
      </c>
      <c r="N121" s="207"/>
      <c r="O121" s="207"/>
      <c r="P121" s="205"/>
    </row>
    <row r="122" spans="4:16" x14ac:dyDescent="0.25">
      <c r="D122" s="244" t="s">
        <v>5952</v>
      </c>
      <c r="E122" s="237" t="e">
        <f>+#REF!</f>
        <v>#REF!</v>
      </c>
      <c r="F122" s="211"/>
      <c r="G122" s="237"/>
      <c r="H122" s="205"/>
      <c r="I122" s="206" t="e">
        <f t="shared" si="15"/>
        <v>#REF!</v>
      </c>
      <c r="J122" s="205"/>
      <c r="K122" s="206"/>
      <c r="L122" s="205"/>
      <c r="M122" s="243" t="e">
        <f t="shared" si="16"/>
        <v>#REF!</v>
      </c>
      <c r="N122" s="207"/>
      <c r="O122" s="207"/>
      <c r="P122" s="205"/>
    </row>
    <row r="123" spans="4:16" ht="30" x14ac:dyDescent="0.25">
      <c r="D123" s="244" t="s">
        <v>6719</v>
      </c>
      <c r="E123" s="237" t="e">
        <f>+#REF!</f>
        <v>#REF!</v>
      </c>
      <c r="F123" s="211"/>
      <c r="G123" s="237"/>
      <c r="H123" s="205"/>
      <c r="I123" s="206" t="e">
        <f t="shared" si="15"/>
        <v>#REF!</v>
      </c>
      <c r="J123" s="205"/>
      <c r="K123" s="206"/>
      <c r="L123" s="205"/>
      <c r="M123" s="243" t="e">
        <f t="shared" si="16"/>
        <v>#REF!</v>
      </c>
      <c r="N123" s="207"/>
      <c r="O123" s="207"/>
      <c r="P123" s="205"/>
    </row>
    <row r="124" spans="4:16" x14ac:dyDescent="0.25">
      <c r="D124" s="244" t="s">
        <v>7355</v>
      </c>
      <c r="E124" s="237" t="e">
        <f>+#REF!</f>
        <v>#REF!</v>
      </c>
      <c r="F124" s="211"/>
      <c r="G124" s="237"/>
      <c r="H124" s="205"/>
      <c r="I124" s="206" t="e">
        <f t="shared" si="15"/>
        <v>#REF!</v>
      </c>
      <c r="J124" s="205"/>
      <c r="K124" s="206"/>
      <c r="L124" s="205"/>
      <c r="M124" s="243" t="e">
        <f t="shared" si="16"/>
        <v>#REF!</v>
      </c>
      <c r="N124" s="207"/>
      <c r="O124" s="207"/>
      <c r="P124" s="205"/>
    </row>
    <row r="125" spans="4:16" x14ac:dyDescent="0.25">
      <c r="D125" s="244" t="s">
        <v>6080</v>
      </c>
      <c r="E125" s="237" t="e">
        <f>+#REF!</f>
        <v>#REF!</v>
      </c>
      <c r="F125" s="211"/>
      <c r="G125" s="237"/>
      <c r="H125" s="205"/>
      <c r="I125" s="206" t="e">
        <f t="shared" si="15"/>
        <v>#REF!</v>
      </c>
      <c r="J125" s="205"/>
      <c r="K125" s="206"/>
      <c r="L125" s="205"/>
      <c r="M125" s="243" t="e">
        <f t="shared" si="16"/>
        <v>#REF!</v>
      </c>
      <c r="N125" s="207"/>
      <c r="O125" s="207"/>
      <c r="P125" s="205"/>
    </row>
    <row r="126" spans="4:16" x14ac:dyDescent="0.25">
      <c r="D126" s="244" t="s">
        <v>7356</v>
      </c>
      <c r="E126" s="237" t="e">
        <f>+#REF!</f>
        <v>#REF!</v>
      </c>
      <c r="F126" s="211"/>
      <c r="G126" s="237"/>
      <c r="H126" s="205"/>
      <c r="I126" s="206" t="e">
        <f t="shared" si="15"/>
        <v>#REF!</v>
      </c>
      <c r="J126" s="205"/>
      <c r="K126" s="206"/>
      <c r="L126" s="205"/>
      <c r="M126" s="243" t="e">
        <f t="shared" si="16"/>
        <v>#REF!</v>
      </c>
      <c r="N126" s="207"/>
      <c r="O126" s="207"/>
      <c r="P126" s="205"/>
    </row>
    <row r="127" spans="4:16" x14ac:dyDescent="0.25">
      <c r="D127" s="244" t="s">
        <v>5926</v>
      </c>
      <c r="E127" s="237" t="e">
        <f>+#REF!</f>
        <v>#REF!</v>
      </c>
      <c r="F127" s="211"/>
      <c r="G127" s="237"/>
      <c r="H127" s="205"/>
      <c r="I127" s="206" t="e">
        <f t="shared" si="15"/>
        <v>#REF!</v>
      </c>
      <c r="J127" s="205"/>
      <c r="K127" s="206"/>
      <c r="L127" s="205"/>
      <c r="M127" s="243" t="e">
        <f t="shared" si="16"/>
        <v>#REF!</v>
      </c>
      <c r="N127" s="207"/>
      <c r="O127" s="207"/>
      <c r="P127" s="205"/>
    </row>
    <row r="128" spans="4:16" x14ac:dyDescent="0.25">
      <c r="D128" s="244" t="s">
        <v>5930</v>
      </c>
      <c r="E128" s="237" t="e">
        <f>+#REF!</f>
        <v>#REF!</v>
      </c>
      <c r="F128" s="211"/>
      <c r="G128" s="237"/>
      <c r="H128" s="205"/>
      <c r="I128" s="206" t="e">
        <f t="shared" si="15"/>
        <v>#REF!</v>
      </c>
      <c r="J128" s="205"/>
      <c r="K128" s="206"/>
      <c r="L128" s="205"/>
      <c r="M128" s="243" t="e">
        <f t="shared" si="16"/>
        <v>#REF!</v>
      </c>
      <c r="N128" s="207"/>
      <c r="O128" s="207"/>
      <c r="P128" s="205"/>
    </row>
    <row r="129" spans="4:16" x14ac:dyDescent="0.25">
      <c r="D129" s="244" t="s">
        <v>7456</v>
      </c>
      <c r="E129" s="237" t="e">
        <f>+#REF!</f>
        <v>#REF!</v>
      </c>
      <c r="F129" s="211"/>
      <c r="G129" s="237"/>
      <c r="H129" s="205"/>
      <c r="I129" s="206" t="e">
        <f t="shared" si="15"/>
        <v>#REF!</v>
      </c>
      <c r="J129" s="205"/>
      <c r="K129" s="206"/>
      <c r="L129" s="205"/>
      <c r="M129" s="243" t="e">
        <f t="shared" si="16"/>
        <v>#REF!</v>
      </c>
      <c r="N129" s="207"/>
      <c r="O129" s="207"/>
      <c r="P129" s="205"/>
    </row>
    <row r="130" spans="4:16" x14ac:dyDescent="0.25">
      <c r="D130" s="244" t="s">
        <v>5936</v>
      </c>
      <c r="E130" s="237" t="e">
        <f>+#REF!</f>
        <v>#REF!</v>
      </c>
      <c r="F130" s="211"/>
      <c r="G130" s="237"/>
      <c r="H130" s="205"/>
      <c r="I130" s="206" t="e">
        <f t="shared" si="15"/>
        <v>#REF!</v>
      </c>
      <c r="J130" s="205"/>
      <c r="K130" s="206"/>
      <c r="L130" s="205"/>
      <c r="M130" s="243" t="e">
        <f t="shared" si="16"/>
        <v>#REF!</v>
      </c>
      <c r="N130" s="207"/>
      <c r="O130" s="207"/>
      <c r="P130" s="205"/>
    </row>
    <row r="131" spans="4:16" x14ac:dyDescent="0.25">
      <c r="D131" s="244" t="s">
        <v>7457</v>
      </c>
      <c r="E131" s="237" t="e">
        <f>+#REF!</f>
        <v>#REF!</v>
      </c>
      <c r="F131" s="211"/>
      <c r="G131" s="237"/>
      <c r="H131" s="205"/>
      <c r="I131" s="206" t="e">
        <f t="shared" si="15"/>
        <v>#REF!</v>
      </c>
      <c r="J131" s="205"/>
      <c r="K131" s="206"/>
      <c r="L131" s="205"/>
      <c r="M131" s="243" t="e">
        <f t="shared" si="16"/>
        <v>#REF!</v>
      </c>
      <c r="N131" s="207"/>
      <c r="O131" s="207"/>
      <c r="P131" s="205"/>
    </row>
    <row r="132" spans="4:16" x14ac:dyDescent="0.25">
      <c r="D132" s="244" t="s">
        <v>7458</v>
      </c>
      <c r="E132" s="237" t="e">
        <f>+#REF!</f>
        <v>#REF!</v>
      </c>
      <c r="F132" s="211"/>
      <c r="G132" s="237"/>
      <c r="H132" s="205"/>
      <c r="I132" s="206" t="e">
        <f t="shared" si="15"/>
        <v>#REF!</v>
      </c>
      <c r="J132" s="205"/>
      <c r="K132" s="206"/>
      <c r="L132" s="205"/>
      <c r="M132" s="243" t="e">
        <f t="shared" si="16"/>
        <v>#REF!</v>
      </c>
      <c r="N132" s="207"/>
      <c r="O132" s="207"/>
      <c r="P132" s="205"/>
    </row>
    <row r="133" spans="4:16" x14ac:dyDescent="0.25">
      <c r="D133" s="244" t="s">
        <v>7459</v>
      </c>
      <c r="E133" s="237" t="e">
        <f>+#REF!</f>
        <v>#REF!</v>
      </c>
      <c r="F133" s="211"/>
      <c r="G133" s="237"/>
      <c r="H133" s="205"/>
      <c r="I133" s="206" t="e">
        <f t="shared" si="15"/>
        <v>#REF!</v>
      </c>
      <c r="J133" s="205"/>
      <c r="K133" s="206"/>
      <c r="L133" s="205"/>
      <c r="M133" s="243" t="e">
        <f t="shared" si="16"/>
        <v>#REF!</v>
      </c>
      <c r="N133" s="207"/>
      <c r="O133" s="207"/>
      <c r="P133" s="205"/>
    </row>
    <row r="134" spans="4:16" x14ac:dyDescent="0.25">
      <c r="D134" s="244" t="s">
        <v>5978</v>
      </c>
      <c r="E134" s="237" t="e">
        <f>+#REF!</f>
        <v>#REF!</v>
      </c>
      <c r="F134" s="211"/>
      <c r="G134" s="237"/>
      <c r="H134" s="205"/>
      <c r="I134" s="206" t="e">
        <f t="shared" si="15"/>
        <v>#REF!</v>
      </c>
      <c r="J134" s="205"/>
      <c r="K134" s="206"/>
      <c r="L134" s="205"/>
      <c r="M134" s="243" t="e">
        <f t="shared" si="16"/>
        <v>#REF!</v>
      </c>
      <c r="N134" s="207"/>
      <c r="O134" s="207"/>
      <c r="P134" s="205"/>
    </row>
    <row r="135" spans="4:16" x14ac:dyDescent="0.25">
      <c r="D135" s="244" t="s">
        <v>7460</v>
      </c>
      <c r="E135" s="237" t="e">
        <f>+#REF!</f>
        <v>#REF!</v>
      </c>
      <c r="F135" s="211"/>
      <c r="G135" s="237"/>
      <c r="H135" s="205"/>
      <c r="I135" s="206" t="e">
        <f t="shared" si="15"/>
        <v>#REF!</v>
      </c>
      <c r="J135" s="205"/>
      <c r="K135" s="206"/>
      <c r="L135" s="205"/>
      <c r="M135" s="243" t="e">
        <f t="shared" si="16"/>
        <v>#REF!</v>
      </c>
      <c r="N135" s="207"/>
      <c r="O135" s="207"/>
      <c r="P135" s="205"/>
    </row>
    <row r="136" spans="4:16" x14ac:dyDescent="0.25">
      <c r="D136" s="244" t="s">
        <v>7436</v>
      </c>
      <c r="E136" s="237" t="e">
        <f>+#REF!</f>
        <v>#REF!</v>
      </c>
      <c r="F136" s="211"/>
      <c r="G136" s="237"/>
      <c r="H136" s="205"/>
      <c r="I136" s="206" t="e">
        <f t="shared" si="15"/>
        <v>#REF!</v>
      </c>
      <c r="J136" s="205"/>
      <c r="K136" s="206"/>
      <c r="L136" s="205"/>
      <c r="M136" s="243" t="e">
        <f t="shared" si="16"/>
        <v>#REF!</v>
      </c>
      <c r="N136" s="207"/>
      <c r="O136" s="207"/>
      <c r="P136" s="205"/>
    </row>
    <row r="137" spans="4:16" x14ac:dyDescent="0.25">
      <c r="D137" s="244" t="s">
        <v>7437</v>
      </c>
      <c r="E137" s="237" t="e">
        <f>+#REF!</f>
        <v>#REF!</v>
      </c>
      <c r="F137" s="211"/>
      <c r="G137" s="237"/>
      <c r="H137" s="205"/>
      <c r="I137" s="206" t="e">
        <f t="shared" si="15"/>
        <v>#REF!</v>
      </c>
      <c r="J137" s="205"/>
      <c r="K137" s="206"/>
      <c r="L137" s="205"/>
      <c r="M137" s="243" t="e">
        <f t="shared" si="16"/>
        <v>#REF!</v>
      </c>
      <c r="N137" s="207"/>
      <c r="O137" s="207"/>
      <c r="P137" s="205"/>
    </row>
    <row r="138" spans="4:16" x14ac:dyDescent="0.25">
      <c r="D138" s="244" t="s">
        <v>7357</v>
      </c>
      <c r="E138" s="237" t="e">
        <f>+#REF!</f>
        <v>#REF!</v>
      </c>
      <c r="F138" s="211"/>
      <c r="G138" s="237"/>
      <c r="H138" s="205"/>
      <c r="I138" s="206" t="e">
        <f t="shared" si="15"/>
        <v>#REF!</v>
      </c>
      <c r="J138" s="205"/>
      <c r="K138" s="206"/>
      <c r="L138" s="205"/>
      <c r="M138" s="243" t="e">
        <f t="shared" si="16"/>
        <v>#REF!</v>
      </c>
      <c r="N138" s="207"/>
      <c r="O138" s="207"/>
      <c r="P138" s="205"/>
    </row>
    <row r="139" spans="4:16" x14ac:dyDescent="0.25">
      <c r="D139" s="244" t="s">
        <v>7410</v>
      </c>
      <c r="E139" s="237" t="e">
        <f>+#REF!</f>
        <v>#REF!</v>
      </c>
      <c r="F139" s="211"/>
      <c r="G139" s="237"/>
      <c r="H139" s="205"/>
      <c r="I139" s="206" t="e">
        <f t="shared" si="3"/>
        <v>#REF!</v>
      </c>
      <c r="J139" s="205"/>
      <c r="K139" s="206"/>
      <c r="L139" s="205"/>
      <c r="M139" s="243" t="e">
        <f t="shared" si="0"/>
        <v>#REF!</v>
      </c>
      <c r="N139" s="207"/>
      <c r="O139" s="207"/>
      <c r="P139" s="205"/>
    </row>
    <row r="140" spans="4:16" x14ac:dyDescent="0.25">
      <c r="D140" s="244" t="s">
        <v>7358</v>
      </c>
      <c r="E140" s="237" t="e">
        <f>+#REF!</f>
        <v>#REF!</v>
      </c>
      <c r="F140" s="211"/>
      <c r="G140" s="237"/>
      <c r="H140" s="205"/>
      <c r="I140" s="206" t="e">
        <f t="shared" si="3"/>
        <v>#REF!</v>
      </c>
      <c r="J140" s="205"/>
      <c r="K140" s="206"/>
      <c r="L140" s="205"/>
      <c r="M140" s="243" t="e">
        <f t="shared" si="0"/>
        <v>#REF!</v>
      </c>
      <c r="N140" s="207"/>
      <c r="O140" s="207"/>
      <c r="P140" s="205"/>
    </row>
    <row r="141" spans="4:16" x14ac:dyDescent="0.25">
      <c r="D141" s="244" t="s">
        <v>5954</v>
      </c>
      <c r="E141" s="237" t="e">
        <f>+#REF!</f>
        <v>#REF!</v>
      </c>
      <c r="F141" s="211"/>
      <c r="G141" s="237"/>
      <c r="H141" s="205"/>
      <c r="I141" s="206" t="e">
        <f t="shared" si="3"/>
        <v>#REF!</v>
      </c>
      <c r="J141" s="205"/>
      <c r="K141" s="206"/>
      <c r="L141" s="205"/>
      <c r="M141" s="243" t="e">
        <f t="shared" si="0"/>
        <v>#REF!</v>
      </c>
      <c r="N141" s="207"/>
      <c r="O141" s="207"/>
      <c r="P141" s="205"/>
    </row>
    <row r="142" spans="4:16" x14ac:dyDescent="0.25">
      <c r="D142" s="244" t="s">
        <v>4646</v>
      </c>
      <c r="E142" s="237" t="e">
        <f>+#REF!</f>
        <v>#REF!</v>
      </c>
      <c r="F142" s="211"/>
      <c r="G142" s="237"/>
      <c r="H142" s="205"/>
      <c r="I142" s="206" t="e">
        <f t="shared" si="3"/>
        <v>#REF!</v>
      </c>
      <c r="J142" s="205"/>
      <c r="K142" s="206"/>
      <c r="L142" s="205"/>
      <c r="M142" s="243" t="e">
        <f t="shared" si="0"/>
        <v>#REF!</v>
      </c>
      <c r="N142" s="207"/>
      <c r="O142" s="207"/>
      <c r="P142" s="205"/>
    </row>
    <row r="143" spans="4:16" x14ac:dyDescent="0.25">
      <c r="D143" s="244" t="s">
        <v>7097</v>
      </c>
      <c r="E143" s="237" t="e">
        <f>+#REF!</f>
        <v>#REF!</v>
      </c>
      <c r="F143" s="211"/>
      <c r="G143" s="237"/>
      <c r="H143" s="205"/>
      <c r="I143" s="206" t="e">
        <f t="shared" si="3"/>
        <v>#REF!</v>
      </c>
      <c r="J143" s="205"/>
      <c r="K143" s="206"/>
      <c r="L143" s="205"/>
      <c r="M143" s="243" t="e">
        <f t="shared" si="0"/>
        <v>#REF!</v>
      </c>
      <c r="N143" s="207"/>
      <c r="O143" s="207"/>
      <c r="P143" s="205"/>
    </row>
    <row r="144" spans="4:16" x14ac:dyDescent="0.25">
      <c r="D144" s="244" t="s">
        <v>7103</v>
      </c>
      <c r="E144" s="237" t="e">
        <f>+#REF!</f>
        <v>#REF!</v>
      </c>
      <c r="F144" s="211"/>
      <c r="G144" s="237"/>
      <c r="H144" s="205"/>
      <c r="I144" s="206" t="e">
        <f t="shared" si="3"/>
        <v>#REF!</v>
      </c>
      <c r="J144" s="205"/>
      <c r="K144" s="206"/>
      <c r="L144" s="205"/>
      <c r="M144" s="243" t="e">
        <f t="shared" si="0"/>
        <v>#REF!</v>
      </c>
      <c r="N144" s="207"/>
      <c r="O144" s="207"/>
      <c r="P144" s="205"/>
    </row>
    <row r="145" spans="4:17" x14ac:dyDescent="0.25">
      <c r="D145" s="244" t="s">
        <v>6058</v>
      </c>
      <c r="E145" s="237" t="e">
        <f>+#REF!</f>
        <v>#REF!</v>
      </c>
      <c r="F145" s="211"/>
      <c r="G145" s="237"/>
      <c r="H145" s="205"/>
      <c r="I145" s="206" t="e">
        <f t="shared" si="3"/>
        <v>#REF!</v>
      </c>
      <c r="J145" s="205"/>
      <c r="K145" s="206"/>
      <c r="L145" s="205"/>
      <c r="M145" s="243" t="e">
        <f t="shared" si="0"/>
        <v>#REF!</v>
      </c>
      <c r="N145" s="207"/>
      <c r="O145" s="207"/>
      <c r="P145" s="205"/>
    </row>
    <row r="146" spans="4:17" x14ac:dyDescent="0.25">
      <c r="D146" s="244" t="s">
        <v>7107</v>
      </c>
      <c r="E146" s="237" t="e">
        <f>+#REF!</f>
        <v>#REF!</v>
      </c>
      <c r="F146" s="211"/>
      <c r="G146" s="237"/>
      <c r="H146" s="205"/>
      <c r="I146" s="206" t="e">
        <f t="shared" si="3"/>
        <v>#REF!</v>
      </c>
      <c r="J146" s="205"/>
      <c r="K146" s="206"/>
      <c r="L146" s="205"/>
      <c r="M146" s="243" t="e">
        <f t="shared" si="0"/>
        <v>#REF!</v>
      </c>
      <c r="N146" s="207"/>
      <c r="O146" s="207"/>
      <c r="P146" s="205"/>
    </row>
    <row r="147" spans="4:17" x14ac:dyDescent="0.25">
      <c r="D147" s="244" t="s">
        <v>5948</v>
      </c>
      <c r="E147" s="293" t="e">
        <f>+#REF!</f>
        <v>#REF!</v>
      </c>
      <c r="F147" s="246"/>
      <c r="G147" s="293"/>
      <c r="H147" s="214"/>
      <c r="I147" s="202" t="e">
        <f t="shared" si="3"/>
        <v>#REF!</v>
      </c>
      <c r="J147" s="214"/>
      <c r="K147" s="202"/>
      <c r="L147" s="214"/>
      <c r="M147" s="243" t="e">
        <f t="shared" si="0"/>
        <v>#REF!</v>
      </c>
      <c r="N147" s="294"/>
      <c r="O147" s="294"/>
      <c r="P147" s="214"/>
    </row>
    <row r="148" spans="4:17" x14ac:dyDescent="0.25">
      <c r="D148" s="244" t="s">
        <v>6066</v>
      </c>
      <c r="E148" s="293" t="e">
        <f>+#REF!</f>
        <v>#REF!</v>
      </c>
      <c r="F148" s="246"/>
      <c r="G148" s="293"/>
      <c r="H148" s="214"/>
      <c r="I148" s="202" t="e">
        <f t="shared" si="3"/>
        <v>#REF!</v>
      </c>
      <c r="J148" s="214"/>
      <c r="K148" s="202"/>
      <c r="L148" s="214"/>
      <c r="M148" s="243" t="e">
        <f t="shared" si="0"/>
        <v>#REF!</v>
      </c>
      <c r="N148" s="294"/>
      <c r="O148" s="294"/>
      <c r="P148" s="214"/>
    </row>
    <row r="149" spans="4:17" x14ac:dyDescent="0.25">
      <c r="D149" s="244"/>
      <c r="E149" s="293" t="e">
        <f>+#REF!</f>
        <v>#REF!</v>
      </c>
      <c r="F149" s="246"/>
      <c r="G149" s="293"/>
      <c r="H149" s="214"/>
      <c r="I149" s="202" t="e">
        <f t="shared" si="3"/>
        <v>#REF!</v>
      </c>
      <c r="J149" s="214"/>
      <c r="K149" s="202"/>
      <c r="L149" s="214"/>
      <c r="M149" s="243">
        <v>0</v>
      </c>
      <c r="N149" s="294"/>
      <c r="O149" s="294"/>
      <c r="P149" s="214"/>
    </row>
    <row r="150" spans="4:17" x14ac:dyDescent="0.25">
      <c r="D150" s="240"/>
      <c r="E150" s="247"/>
      <c r="F150" s="246"/>
      <c r="G150" s="293"/>
      <c r="H150" s="214"/>
      <c r="I150" s="202">
        <f t="shared" si="3"/>
        <v>0</v>
      </c>
      <c r="J150" s="214"/>
      <c r="K150" s="202"/>
      <c r="L150" s="214"/>
      <c r="M150" s="243">
        <f t="shared" si="0"/>
        <v>0</v>
      </c>
      <c r="N150" s="294"/>
      <c r="O150" s="294"/>
      <c r="P150" s="214"/>
    </row>
    <row r="151" spans="4:17" x14ac:dyDescent="0.25">
      <c r="D151" s="240"/>
      <c r="E151" s="248"/>
      <c r="F151" s="211"/>
      <c r="G151" s="237"/>
      <c r="H151" s="205"/>
      <c r="I151" s="249">
        <f t="shared" si="3"/>
        <v>0</v>
      </c>
      <c r="J151" s="205"/>
      <c r="K151" s="206"/>
      <c r="L151" s="205"/>
      <c r="M151" s="243">
        <f t="shared" si="0"/>
        <v>0</v>
      </c>
      <c r="N151" s="207"/>
      <c r="O151" s="207"/>
      <c r="P151" s="205"/>
    </row>
    <row r="152" spans="4:17" x14ac:dyDescent="0.25">
      <c r="D152" s="239" t="s">
        <v>7337</v>
      </c>
      <c r="E152" s="250" t="e">
        <f>SUM(E13:E151)</f>
        <v>#REF!</v>
      </c>
      <c r="F152" s="250" t="e">
        <f>SUM(F13:F151)</f>
        <v>#REF!</v>
      </c>
      <c r="G152" s="190">
        <f t="shared" ref="G152:O152" si="17">SUM(G13:G151)</f>
        <v>10358210459.24</v>
      </c>
      <c r="H152" s="190">
        <f t="shared" si="17"/>
        <v>10358210459.019094</v>
      </c>
      <c r="I152" s="190" t="e">
        <f>SUM(I13:I151)</f>
        <v>#REF!</v>
      </c>
      <c r="J152" s="190" t="e">
        <f t="shared" si="17"/>
        <v>#REF!</v>
      </c>
      <c r="K152" s="190" t="e">
        <f t="shared" si="17"/>
        <v>#REF!</v>
      </c>
      <c r="L152" s="190" t="e">
        <f t="shared" si="17"/>
        <v>#REF!</v>
      </c>
      <c r="M152" s="251" t="e">
        <f>SUM(M13:M151)</f>
        <v>#REF!</v>
      </c>
      <c r="N152" s="190" t="e">
        <f t="shared" si="17"/>
        <v>#REF!</v>
      </c>
      <c r="O152" s="190" t="e">
        <f t="shared" si="17"/>
        <v>#REF!</v>
      </c>
      <c r="P152" s="190" t="e">
        <f>SUM(P13:P151)</f>
        <v>#REF!</v>
      </c>
    </row>
    <row r="153" spans="4:17" x14ac:dyDescent="0.25">
      <c r="E153" s="250"/>
      <c r="F153" s="250"/>
      <c r="H153" s="190"/>
      <c r="I153" s="190"/>
      <c r="J153" s="190"/>
      <c r="K153" s="190"/>
      <c r="L153" s="190"/>
      <c r="M153" s="251"/>
      <c r="N153" s="190"/>
      <c r="O153" s="190"/>
      <c r="P153" s="190"/>
    </row>
    <row r="154" spans="4:17" x14ac:dyDescent="0.25">
      <c r="E154" s="190" t="e">
        <f>+E152-F152</f>
        <v>#REF!</v>
      </c>
      <c r="G154" s="190">
        <f>+G152-H152</f>
        <v>0.22090530395507813</v>
      </c>
      <c r="H154" s="190"/>
      <c r="I154" s="190" t="e">
        <f>+I152-J152</f>
        <v>#REF!</v>
      </c>
      <c r="J154" s="190"/>
      <c r="K154" s="190" t="e">
        <f>+K152-L152</f>
        <v>#REF!</v>
      </c>
      <c r="L154" s="190"/>
      <c r="M154" s="251"/>
      <c r="N154" s="190"/>
      <c r="O154" s="190"/>
      <c r="P154" s="190"/>
    </row>
    <row r="155" spans="4:17" x14ac:dyDescent="0.25">
      <c r="M155" s="252"/>
      <c r="O155" s="191" t="e">
        <f>+M152+N152+O152</f>
        <v>#REF!</v>
      </c>
      <c r="P155" s="191" t="e">
        <f>+O155-P152</f>
        <v>#REF!</v>
      </c>
      <c r="Q155" s="253"/>
    </row>
    <row r="156" spans="4:17" x14ac:dyDescent="0.25">
      <c r="M156" s="252"/>
    </row>
    <row r="157" spans="4:17" x14ac:dyDescent="0.25">
      <c r="D157" s="191"/>
      <c r="L157" s="191" t="s">
        <v>7406</v>
      </c>
      <c r="M157" s="257" t="e">
        <f>+M30+M31</f>
        <v>#REF!</v>
      </c>
    </row>
    <row r="158" spans="4:17" x14ac:dyDescent="0.25">
      <c r="D158" s="206"/>
      <c r="L158" s="191" t="s">
        <v>7383</v>
      </c>
      <c r="M158" s="252" t="e">
        <f>SUM(M34:M39)+M33</f>
        <v>#REF!</v>
      </c>
      <c r="O158" s="191" t="e">
        <f>+M152+N152+O152-P152</f>
        <v>#REF!</v>
      </c>
    </row>
    <row r="159" spans="4:17" ht="47.25" x14ac:dyDescent="0.25">
      <c r="D159" s="206"/>
      <c r="I159" s="191" t="e">
        <f>+I154/2</f>
        <v>#REF!</v>
      </c>
      <c r="L159" s="123" t="s">
        <v>7147</v>
      </c>
      <c r="M159" s="252" t="e">
        <f>+M44+M45+M46+M47+M48+M49+M50+M51+M52+M53+M54+M55+M56+M57+M58+M59+M60+M61+M62+M63+M64+M65+M66+M71+M76+M75</f>
        <v>#REF!</v>
      </c>
    </row>
    <row r="160" spans="4:17" ht="15.75" x14ac:dyDescent="0.25">
      <c r="D160" s="123"/>
      <c r="L160" s="206" t="s">
        <v>7407</v>
      </c>
      <c r="M160" s="252" t="e">
        <f>+M67+M68+M69+M70</f>
        <v>#REF!</v>
      </c>
      <c r="P160" s="191" t="e">
        <f>+P155/2</f>
        <v>#REF!</v>
      </c>
    </row>
    <row r="161" spans="4:13" ht="15.75" x14ac:dyDescent="0.25">
      <c r="D161" s="123"/>
      <c r="L161" s="206" t="s">
        <v>7408</v>
      </c>
      <c r="M161" s="252" t="e">
        <f>+M16+M17+M84+M85+M86+M87+M88+M89+M90+M91+M92+M93+M94+M95+M96+M97+M98+M99+M100+M101+M110+M111+M115+M116+M117+M118+M119+M120+M121+M122+M123+M124+M125+M126+M127+M128+M129+M130+M131+M132+M133+M134+M135+M136+M137+M138+M139+M140+M141+M142+M143+M144+M145+M146+M147+M148+M72+M73+M74</f>
        <v>#REF!</v>
      </c>
    </row>
    <row r="162" spans="4:13" ht="15.75" x14ac:dyDescent="0.25">
      <c r="D162" s="123"/>
      <c r="L162" s="206" t="s">
        <v>7409</v>
      </c>
      <c r="M162" s="252" t="e">
        <f>+M20+M22+M78+M79+M80+M81+M82+M83+M102+M103+M104+M105+M106+M107+M108+M109+M112+M113+M114+M28+M77</f>
        <v>#REF!</v>
      </c>
    </row>
    <row r="163" spans="4:13" x14ac:dyDescent="0.25">
      <c r="D163" s="191"/>
      <c r="M163" s="252"/>
    </row>
  </sheetData>
  <mergeCells count="8">
    <mergeCell ref="I10:J10"/>
    <mergeCell ref="K10:L10"/>
    <mergeCell ref="C2:H2"/>
    <mergeCell ref="C3:H3"/>
    <mergeCell ref="C5:H5"/>
    <mergeCell ref="E9:H9"/>
    <mergeCell ref="E10:F10"/>
    <mergeCell ref="G10:H10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Hoja2</vt:lpstr>
      <vt:lpstr>CatalogoCuentas (2)</vt:lpstr>
      <vt:lpstr>CatalogoCuentas (3)</vt:lpstr>
      <vt:lpstr>ECIPR</vt:lpstr>
      <vt:lpstr>Flujo Efectivo</vt:lpstr>
      <vt:lpstr>UAI</vt:lpstr>
      <vt:lpstr>hoja de trabajo flujo efe </vt:lpstr>
      <vt:lpstr>ECIPR!Área_de_impresión</vt:lpstr>
      <vt:lpstr>UAI!Área_de_impresión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Nora Mateo</dc:creator>
  <cp:lastModifiedBy>Altagracia Peña Florian</cp:lastModifiedBy>
  <cp:lastPrinted>2026-05-20T16:47:44Z</cp:lastPrinted>
  <dcterms:created xsi:type="dcterms:W3CDTF">2024-12-02T18:29:45Z</dcterms:created>
  <dcterms:modified xsi:type="dcterms:W3CDTF">2026-05-20T16:54:01Z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